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9B4DE20-1E3F-4C0B-98E4-B7A08948EEB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oject (1)" sheetId="1" r:id="rId1"/>
    <sheet name="Summary_stats" sheetId="8" r:id="rId2"/>
    <sheet name="P&amp;L Statement" sheetId="10" r:id="rId3"/>
    <sheet name="Dashboard" sheetId="6" r:id="rId4"/>
  </sheets>
  <definedNames>
    <definedName name="_xlnm._FilterDatabase" localSheetId="0" hidden="1">'Project (1)'!$A$1:$Q$1711</definedName>
    <definedName name="COGS">'Project (1)'!$F$2:$F$1711</definedName>
    <definedName name="Gross_margin">'Project (1)'!$N$2:$N$1711</definedName>
    <definedName name="Operating_margin">'Project (1)'!$O$2:$O$1711</definedName>
    <definedName name="other_operting_item">'Project (1)'!$I$2:$I$1711</definedName>
    <definedName name="R_and_D">'Project (1)'!$H$2:$H$1711</definedName>
    <definedName name="Scenario_list" localSheetId="2">'P&amp;L Statement'!#REF!</definedName>
    <definedName name="Scenario_list">Dashboard!$G$22:$G$24</definedName>
    <definedName name="SGAs">'Project (1)'!$G$2:$G$1711</definedName>
    <definedName name="Ticker_symbol">'Project (1)'!$B$2:$B$1711</definedName>
    <definedName name="Tickersymbol">#REF!</definedName>
    <definedName name="Total_revenue">'Project (1)'!$E$2:$E$1711</definedName>
    <definedName name="year">'Project (1)'!$C$2:$C$1711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6" l="1" a="1"/>
  <c r="F20" i="6" s="1"/>
  <c r="F19" i="6" a="1"/>
  <c r="F19" i="6" s="1"/>
  <c r="F18" i="6"/>
  <c r="E18" i="6"/>
  <c r="E19" i="6" a="1"/>
  <c r="E19" i="6" s="1"/>
  <c r="E20" i="6" a="1"/>
  <c r="E20" i="6" s="1"/>
  <c r="G20" i="6"/>
  <c r="F13" i="10" a="1"/>
  <c r="F11" i="10" a="1"/>
  <c r="F11" i="10" s="1"/>
  <c r="F11" i="6" a="1"/>
  <c r="F11" i="6" s="1"/>
  <c r="F10" i="10" a="1"/>
  <c r="F10" i="10" s="1"/>
  <c r="F10" i="6" a="1"/>
  <c r="F10" i="6" s="1"/>
  <c r="F9" i="10" a="1"/>
  <c r="F9" i="10" s="1"/>
  <c r="F12" i="10" s="1"/>
  <c r="F9" i="6" a="1"/>
  <c r="F9" i="6" s="1"/>
  <c r="F7" i="10" a="1"/>
  <c r="F7" i="10" s="1"/>
  <c r="F6" i="6" a="1"/>
  <c r="F6" i="6" s="1"/>
  <c r="F7" i="6" a="1"/>
  <c r="F7" i="6" s="1"/>
  <c r="F6" i="10" a="1"/>
  <c r="F6" i="10" s="1"/>
  <c r="F8" i="10" s="1"/>
  <c r="H36" i="6"/>
  <c r="G36" i="6"/>
  <c r="H34" i="6"/>
  <c r="G34" i="6"/>
  <c r="H35" i="6"/>
  <c r="G35" i="6"/>
  <c r="H31" i="6"/>
  <c r="G31" i="6"/>
  <c r="H32" i="6"/>
  <c r="G32" i="6"/>
  <c r="H30" i="6"/>
  <c r="G30" i="6"/>
  <c r="F13" i="10" l="1"/>
  <c r="F8" i="6" l="1" a="1"/>
  <c r="F13" i="6" a="1"/>
  <c r="F12" i="6" a="1"/>
  <c r="E11" i="6" a="1"/>
  <c r="E11" i="6" s="1"/>
  <c r="E10" i="6" a="1"/>
  <c r="E10" i="6" s="1"/>
  <c r="E9" i="6" a="1"/>
  <c r="E9" i="6" s="1"/>
  <c r="E7" i="6" a="1"/>
  <c r="E7" i="6" s="1"/>
  <c r="E6" i="6" a="1"/>
  <c r="E6" i="6" s="1"/>
  <c r="H20" i="6"/>
  <c r="H19" i="6"/>
  <c r="H18" i="6"/>
  <c r="G19" i="6"/>
  <c r="G18" i="6"/>
  <c r="G6" i="6" s="1"/>
  <c r="E11" i="10" a="1"/>
  <c r="E11" i="10" s="1"/>
  <c r="D11" i="10" a="1"/>
  <c r="D11" i="10" s="1"/>
  <c r="C11" i="10" a="1"/>
  <c r="C11" i="10" s="1"/>
  <c r="E10" i="10" a="1"/>
  <c r="E10" i="10" s="1"/>
  <c r="D10" i="10" a="1"/>
  <c r="D10" i="10" s="1"/>
  <c r="C10" i="10" a="1"/>
  <c r="C10" i="10" s="1"/>
  <c r="E9" i="10" a="1"/>
  <c r="E9" i="10" s="1"/>
  <c r="E12" i="10" s="1" a="1"/>
  <c r="D9" i="10" a="1"/>
  <c r="D9" i="10" s="1"/>
  <c r="C9" i="10" a="1"/>
  <c r="C9" i="10" s="1"/>
  <c r="E7" i="10" a="1"/>
  <c r="E7" i="10" s="1"/>
  <c r="D7" i="10" a="1"/>
  <c r="D7" i="10" s="1"/>
  <c r="C7" i="10" a="1"/>
  <c r="C7" i="10" s="1"/>
  <c r="E6" i="10" a="1"/>
  <c r="E6" i="10" s="1"/>
  <c r="D6" i="10" a="1"/>
  <c r="D6" i="10" s="1"/>
  <c r="C6" i="10" a="1"/>
  <c r="C6" i="10" s="1"/>
  <c r="F8" i="6" l="1"/>
  <c r="F13" i="6" s="1"/>
  <c r="F12" i="6"/>
  <c r="C8" i="10"/>
  <c r="E12" i="10"/>
  <c r="C13" i="10" a="1"/>
  <c r="C12" i="10" a="1"/>
  <c r="C12" i="10" s="1"/>
  <c r="D12" i="10" a="1"/>
  <c r="D12" i="10" s="1"/>
  <c r="D8" i="10"/>
  <c r="D13" i="10" s="1" a="1"/>
  <c r="D13" i="10" s="1"/>
  <c r="E8" i="10"/>
  <c r="E13" i="10" s="1" a="1"/>
  <c r="E13" i="10" s="1"/>
  <c r="C13" i="10" l="1"/>
  <c r="L3" i="1" l="1"/>
  <c r="M3" i="1" s="1"/>
  <c r="O3" i="1" s="1"/>
  <c r="N3" i="1"/>
  <c r="L4" i="1"/>
  <c r="M4" i="1" s="1"/>
  <c r="O4" i="1" s="1"/>
  <c r="N4" i="1"/>
  <c r="L5" i="1"/>
  <c r="M5" i="1" s="1"/>
  <c r="O5" i="1" s="1"/>
  <c r="N5" i="1"/>
  <c r="L7" i="1"/>
  <c r="M7" i="1" s="1"/>
  <c r="O7" i="1" s="1"/>
  <c r="N7" i="1"/>
  <c r="L8" i="1"/>
  <c r="M8" i="1" s="1"/>
  <c r="O8" i="1" s="1"/>
  <c r="N8" i="1"/>
  <c r="L9" i="1"/>
  <c r="M9" i="1" s="1"/>
  <c r="O9" i="1" s="1"/>
  <c r="N9" i="1"/>
  <c r="L11" i="1"/>
  <c r="M11" i="1" s="1"/>
  <c r="O11" i="1" s="1"/>
  <c r="N11" i="1"/>
  <c r="L12" i="1"/>
  <c r="M12" i="1" s="1"/>
  <c r="O12" i="1" s="1"/>
  <c r="N12" i="1"/>
  <c r="L13" i="1"/>
  <c r="M13" i="1" s="1"/>
  <c r="O13" i="1" s="1"/>
  <c r="N13" i="1"/>
  <c r="L15" i="1"/>
  <c r="M15" i="1" s="1"/>
  <c r="O15" i="1" s="1"/>
  <c r="N15" i="1"/>
  <c r="L16" i="1"/>
  <c r="M16" i="1" s="1"/>
  <c r="O16" i="1" s="1"/>
  <c r="N16" i="1"/>
  <c r="L17" i="1"/>
  <c r="M17" i="1" s="1"/>
  <c r="O17" i="1" s="1"/>
  <c r="N17" i="1"/>
  <c r="L19" i="1"/>
  <c r="M19" i="1" s="1"/>
  <c r="O19" i="1" s="1"/>
  <c r="N19" i="1"/>
  <c r="L20" i="1"/>
  <c r="M20" i="1" s="1"/>
  <c r="O20" i="1" s="1"/>
  <c r="N20" i="1"/>
  <c r="L21" i="1"/>
  <c r="M21" i="1" s="1"/>
  <c r="O21" i="1" s="1"/>
  <c r="N21" i="1"/>
  <c r="L23" i="1"/>
  <c r="M23" i="1" s="1"/>
  <c r="O23" i="1" s="1"/>
  <c r="N23" i="1"/>
  <c r="L24" i="1"/>
  <c r="M24" i="1" s="1"/>
  <c r="O24" i="1" s="1"/>
  <c r="N24" i="1"/>
  <c r="L25" i="1"/>
  <c r="M25" i="1" s="1"/>
  <c r="O25" i="1" s="1"/>
  <c r="N25" i="1"/>
  <c r="L27" i="1"/>
  <c r="M27" i="1" s="1"/>
  <c r="O27" i="1" s="1"/>
  <c r="N27" i="1"/>
  <c r="L28" i="1"/>
  <c r="M28" i="1" s="1"/>
  <c r="O28" i="1" s="1"/>
  <c r="N28" i="1"/>
  <c r="L29" i="1"/>
  <c r="M29" i="1" s="1"/>
  <c r="O29" i="1" s="1"/>
  <c r="N29" i="1"/>
  <c r="L31" i="1"/>
  <c r="M31" i="1" s="1"/>
  <c r="O31" i="1" s="1"/>
  <c r="N31" i="1"/>
  <c r="L32" i="1"/>
  <c r="M32" i="1" s="1"/>
  <c r="O32" i="1" s="1"/>
  <c r="N32" i="1"/>
  <c r="L33" i="1"/>
  <c r="M33" i="1" s="1"/>
  <c r="O33" i="1" s="1"/>
  <c r="N33" i="1"/>
  <c r="L35" i="1"/>
  <c r="M35" i="1" s="1"/>
  <c r="O35" i="1" s="1"/>
  <c r="N35" i="1"/>
  <c r="L36" i="1"/>
  <c r="M36" i="1" s="1"/>
  <c r="O36" i="1" s="1"/>
  <c r="N36" i="1"/>
  <c r="L37" i="1"/>
  <c r="M37" i="1" s="1"/>
  <c r="O37" i="1" s="1"/>
  <c r="N37" i="1"/>
  <c r="L39" i="1"/>
  <c r="M39" i="1" s="1"/>
  <c r="O39" i="1" s="1"/>
  <c r="N39" i="1"/>
  <c r="L40" i="1"/>
  <c r="M40" i="1" s="1"/>
  <c r="O40" i="1" s="1"/>
  <c r="N40" i="1"/>
  <c r="L41" i="1"/>
  <c r="M41" i="1" s="1"/>
  <c r="O41" i="1" s="1"/>
  <c r="N41" i="1"/>
  <c r="L43" i="1"/>
  <c r="M43" i="1" s="1"/>
  <c r="O43" i="1" s="1"/>
  <c r="N43" i="1"/>
  <c r="L44" i="1"/>
  <c r="M44" i="1" s="1"/>
  <c r="O44" i="1" s="1"/>
  <c r="N44" i="1"/>
  <c r="L45" i="1"/>
  <c r="M45" i="1" s="1"/>
  <c r="O45" i="1" s="1"/>
  <c r="N45" i="1"/>
  <c r="L47" i="1"/>
  <c r="M47" i="1" s="1"/>
  <c r="O47" i="1" s="1"/>
  <c r="N47" i="1"/>
  <c r="L48" i="1"/>
  <c r="M48" i="1" s="1"/>
  <c r="O48" i="1" s="1"/>
  <c r="N48" i="1"/>
  <c r="L49" i="1"/>
  <c r="M49" i="1" s="1"/>
  <c r="O49" i="1" s="1"/>
  <c r="N49" i="1"/>
  <c r="L51" i="1"/>
  <c r="M51" i="1" s="1"/>
  <c r="O51" i="1" s="1"/>
  <c r="N51" i="1"/>
  <c r="L52" i="1"/>
  <c r="M52" i="1" s="1"/>
  <c r="O52" i="1" s="1"/>
  <c r="N52" i="1"/>
  <c r="L53" i="1"/>
  <c r="M53" i="1" s="1"/>
  <c r="O53" i="1" s="1"/>
  <c r="N53" i="1"/>
  <c r="L55" i="1"/>
  <c r="M55" i="1" s="1"/>
  <c r="O55" i="1" s="1"/>
  <c r="N55" i="1"/>
  <c r="L56" i="1"/>
  <c r="M56" i="1" s="1"/>
  <c r="O56" i="1" s="1"/>
  <c r="N56" i="1"/>
  <c r="L57" i="1"/>
  <c r="M57" i="1" s="1"/>
  <c r="O57" i="1" s="1"/>
  <c r="N57" i="1"/>
  <c r="L59" i="1"/>
  <c r="M59" i="1" s="1"/>
  <c r="O59" i="1" s="1"/>
  <c r="N59" i="1"/>
  <c r="L60" i="1"/>
  <c r="M60" i="1" s="1"/>
  <c r="O60" i="1" s="1"/>
  <c r="N60" i="1"/>
  <c r="L61" i="1"/>
  <c r="M61" i="1" s="1"/>
  <c r="O61" i="1" s="1"/>
  <c r="N61" i="1"/>
  <c r="L63" i="1"/>
  <c r="M63" i="1" s="1"/>
  <c r="O63" i="1" s="1"/>
  <c r="N63" i="1"/>
  <c r="L64" i="1"/>
  <c r="M64" i="1" s="1"/>
  <c r="O64" i="1" s="1"/>
  <c r="N64" i="1"/>
  <c r="L65" i="1"/>
  <c r="M65" i="1" s="1"/>
  <c r="O65" i="1" s="1"/>
  <c r="N65" i="1"/>
  <c r="L67" i="1"/>
  <c r="M67" i="1" s="1"/>
  <c r="O67" i="1" s="1"/>
  <c r="N67" i="1"/>
  <c r="L68" i="1"/>
  <c r="M68" i="1" s="1"/>
  <c r="O68" i="1" s="1"/>
  <c r="N68" i="1"/>
  <c r="L69" i="1"/>
  <c r="M69" i="1" s="1"/>
  <c r="O69" i="1" s="1"/>
  <c r="N69" i="1"/>
  <c r="L71" i="1"/>
  <c r="M71" i="1" s="1"/>
  <c r="O71" i="1" s="1"/>
  <c r="N71" i="1"/>
  <c r="L72" i="1"/>
  <c r="M72" i="1" s="1"/>
  <c r="O72" i="1" s="1"/>
  <c r="N72" i="1"/>
  <c r="L73" i="1"/>
  <c r="M73" i="1" s="1"/>
  <c r="O73" i="1" s="1"/>
  <c r="N73" i="1"/>
  <c r="L75" i="1"/>
  <c r="M75" i="1" s="1"/>
  <c r="O75" i="1" s="1"/>
  <c r="N75" i="1"/>
  <c r="L76" i="1"/>
  <c r="M76" i="1" s="1"/>
  <c r="O76" i="1" s="1"/>
  <c r="N76" i="1"/>
  <c r="L77" i="1"/>
  <c r="M77" i="1" s="1"/>
  <c r="O77" i="1" s="1"/>
  <c r="N77" i="1"/>
  <c r="L79" i="1"/>
  <c r="M79" i="1" s="1"/>
  <c r="O79" i="1" s="1"/>
  <c r="N79" i="1"/>
  <c r="L80" i="1"/>
  <c r="M80" i="1" s="1"/>
  <c r="O80" i="1" s="1"/>
  <c r="N80" i="1"/>
  <c r="L81" i="1"/>
  <c r="M81" i="1" s="1"/>
  <c r="O81" i="1" s="1"/>
  <c r="N81" i="1"/>
  <c r="L83" i="1"/>
  <c r="M83" i="1" s="1"/>
  <c r="O83" i="1" s="1"/>
  <c r="N83" i="1"/>
  <c r="L84" i="1"/>
  <c r="M84" i="1" s="1"/>
  <c r="O84" i="1" s="1"/>
  <c r="N84" i="1"/>
  <c r="L85" i="1"/>
  <c r="M85" i="1" s="1"/>
  <c r="O85" i="1" s="1"/>
  <c r="N85" i="1"/>
  <c r="L87" i="1"/>
  <c r="M87" i="1" s="1"/>
  <c r="O87" i="1" s="1"/>
  <c r="N87" i="1"/>
  <c r="L88" i="1"/>
  <c r="M88" i="1" s="1"/>
  <c r="O88" i="1" s="1"/>
  <c r="N88" i="1"/>
  <c r="L89" i="1"/>
  <c r="M89" i="1" s="1"/>
  <c r="O89" i="1" s="1"/>
  <c r="N89" i="1"/>
  <c r="L91" i="1"/>
  <c r="M91" i="1" s="1"/>
  <c r="O91" i="1" s="1"/>
  <c r="N91" i="1"/>
  <c r="L92" i="1"/>
  <c r="M92" i="1" s="1"/>
  <c r="O92" i="1" s="1"/>
  <c r="N92" i="1"/>
  <c r="L93" i="1"/>
  <c r="M93" i="1" s="1"/>
  <c r="O93" i="1" s="1"/>
  <c r="N93" i="1"/>
  <c r="L95" i="1"/>
  <c r="M95" i="1" s="1"/>
  <c r="O95" i="1" s="1"/>
  <c r="N95" i="1"/>
  <c r="L96" i="1"/>
  <c r="M96" i="1" s="1"/>
  <c r="O96" i="1" s="1"/>
  <c r="N96" i="1"/>
  <c r="L97" i="1"/>
  <c r="M97" i="1" s="1"/>
  <c r="O97" i="1" s="1"/>
  <c r="N97" i="1"/>
  <c r="L99" i="1"/>
  <c r="M99" i="1" s="1"/>
  <c r="O99" i="1" s="1"/>
  <c r="N99" i="1"/>
  <c r="L100" i="1"/>
  <c r="M100" i="1" s="1"/>
  <c r="O100" i="1" s="1"/>
  <c r="N100" i="1"/>
  <c r="L101" i="1"/>
  <c r="M101" i="1" s="1"/>
  <c r="O101" i="1" s="1"/>
  <c r="N101" i="1"/>
  <c r="L103" i="1"/>
  <c r="M103" i="1" s="1"/>
  <c r="O103" i="1" s="1"/>
  <c r="N103" i="1"/>
  <c r="L104" i="1"/>
  <c r="M104" i="1" s="1"/>
  <c r="O104" i="1" s="1"/>
  <c r="N104" i="1"/>
  <c r="L105" i="1"/>
  <c r="M105" i="1" s="1"/>
  <c r="O105" i="1" s="1"/>
  <c r="N105" i="1"/>
  <c r="L107" i="1"/>
  <c r="M107" i="1" s="1"/>
  <c r="O107" i="1" s="1"/>
  <c r="N107" i="1"/>
  <c r="L108" i="1"/>
  <c r="M108" i="1" s="1"/>
  <c r="O108" i="1" s="1"/>
  <c r="N108" i="1"/>
  <c r="L109" i="1"/>
  <c r="M109" i="1" s="1"/>
  <c r="O109" i="1" s="1"/>
  <c r="N109" i="1"/>
  <c r="L111" i="1"/>
  <c r="M111" i="1" s="1"/>
  <c r="O111" i="1" s="1"/>
  <c r="N111" i="1"/>
  <c r="L112" i="1"/>
  <c r="M112" i="1" s="1"/>
  <c r="O112" i="1" s="1"/>
  <c r="N112" i="1"/>
  <c r="L113" i="1"/>
  <c r="M113" i="1" s="1"/>
  <c r="O113" i="1" s="1"/>
  <c r="N113" i="1"/>
  <c r="L115" i="1"/>
  <c r="M115" i="1" s="1"/>
  <c r="O115" i="1" s="1"/>
  <c r="N115" i="1"/>
  <c r="L116" i="1"/>
  <c r="M116" i="1" s="1"/>
  <c r="O116" i="1" s="1"/>
  <c r="N116" i="1"/>
  <c r="L117" i="1"/>
  <c r="M117" i="1" s="1"/>
  <c r="O117" i="1" s="1"/>
  <c r="N117" i="1"/>
  <c r="L119" i="1"/>
  <c r="M119" i="1" s="1"/>
  <c r="O119" i="1" s="1"/>
  <c r="N119" i="1"/>
  <c r="L120" i="1"/>
  <c r="M120" i="1" s="1"/>
  <c r="O120" i="1" s="1"/>
  <c r="N120" i="1"/>
  <c r="L121" i="1"/>
  <c r="M121" i="1" s="1"/>
  <c r="O121" i="1" s="1"/>
  <c r="N121" i="1"/>
  <c r="L123" i="1"/>
  <c r="M123" i="1" s="1"/>
  <c r="O123" i="1" s="1"/>
  <c r="N123" i="1"/>
  <c r="L124" i="1"/>
  <c r="M124" i="1" s="1"/>
  <c r="O124" i="1" s="1"/>
  <c r="N124" i="1"/>
  <c r="L125" i="1"/>
  <c r="M125" i="1" s="1"/>
  <c r="O125" i="1" s="1"/>
  <c r="N125" i="1"/>
  <c r="L127" i="1"/>
  <c r="M127" i="1" s="1"/>
  <c r="O127" i="1" s="1"/>
  <c r="N127" i="1"/>
  <c r="L128" i="1"/>
  <c r="M128" i="1" s="1"/>
  <c r="O128" i="1" s="1"/>
  <c r="N128" i="1"/>
  <c r="L129" i="1"/>
  <c r="M129" i="1" s="1"/>
  <c r="O129" i="1" s="1"/>
  <c r="N129" i="1"/>
  <c r="L131" i="1"/>
  <c r="M131" i="1" s="1"/>
  <c r="O131" i="1" s="1"/>
  <c r="N131" i="1"/>
  <c r="L132" i="1"/>
  <c r="M132" i="1" s="1"/>
  <c r="O132" i="1" s="1"/>
  <c r="N132" i="1"/>
  <c r="L133" i="1"/>
  <c r="M133" i="1" s="1"/>
  <c r="O133" i="1" s="1"/>
  <c r="N133" i="1"/>
  <c r="L135" i="1"/>
  <c r="M135" i="1" s="1"/>
  <c r="O135" i="1" s="1"/>
  <c r="N135" i="1"/>
  <c r="L136" i="1"/>
  <c r="M136" i="1" s="1"/>
  <c r="O136" i="1" s="1"/>
  <c r="N136" i="1"/>
  <c r="L137" i="1"/>
  <c r="M137" i="1" s="1"/>
  <c r="O137" i="1" s="1"/>
  <c r="N137" i="1"/>
  <c r="L139" i="1"/>
  <c r="M139" i="1" s="1"/>
  <c r="O139" i="1" s="1"/>
  <c r="N139" i="1"/>
  <c r="L140" i="1"/>
  <c r="M140" i="1" s="1"/>
  <c r="O140" i="1" s="1"/>
  <c r="N140" i="1"/>
  <c r="L141" i="1"/>
  <c r="M141" i="1" s="1"/>
  <c r="O141" i="1" s="1"/>
  <c r="N141" i="1"/>
  <c r="L143" i="1"/>
  <c r="M143" i="1" s="1"/>
  <c r="O143" i="1" s="1"/>
  <c r="N143" i="1"/>
  <c r="L144" i="1"/>
  <c r="M144" i="1" s="1"/>
  <c r="O144" i="1" s="1"/>
  <c r="N144" i="1"/>
  <c r="L145" i="1"/>
  <c r="M145" i="1" s="1"/>
  <c r="O145" i="1" s="1"/>
  <c r="N145" i="1"/>
  <c r="L147" i="1"/>
  <c r="M147" i="1" s="1"/>
  <c r="O147" i="1" s="1"/>
  <c r="N147" i="1"/>
  <c r="L148" i="1"/>
  <c r="M148" i="1" s="1"/>
  <c r="O148" i="1" s="1"/>
  <c r="N148" i="1"/>
  <c r="L149" i="1"/>
  <c r="M149" i="1" s="1"/>
  <c r="O149" i="1" s="1"/>
  <c r="N149" i="1"/>
  <c r="L151" i="1"/>
  <c r="M151" i="1" s="1"/>
  <c r="O151" i="1" s="1"/>
  <c r="N151" i="1"/>
  <c r="L153" i="1"/>
  <c r="M153" i="1" s="1"/>
  <c r="O153" i="1" s="1"/>
  <c r="N153" i="1"/>
  <c r="L154" i="1"/>
  <c r="M154" i="1" s="1"/>
  <c r="O154" i="1" s="1"/>
  <c r="N154" i="1"/>
  <c r="L155" i="1"/>
  <c r="M155" i="1" s="1"/>
  <c r="O155" i="1" s="1"/>
  <c r="N155" i="1"/>
  <c r="L157" i="1"/>
  <c r="M157" i="1" s="1"/>
  <c r="O157" i="1" s="1"/>
  <c r="N157" i="1"/>
  <c r="L158" i="1"/>
  <c r="M158" i="1" s="1"/>
  <c r="O158" i="1" s="1"/>
  <c r="N158" i="1"/>
  <c r="L159" i="1"/>
  <c r="M159" i="1" s="1"/>
  <c r="O159" i="1" s="1"/>
  <c r="N159" i="1"/>
  <c r="L161" i="1"/>
  <c r="M161" i="1" s="1"/>
  <c r="O161" i="1" s="1"/>
  <c r="N161" i="1"/>
  <c r="L162" i="1"/>
  <c r="M162" i="1" s="1"/>
  <c r="O162" i="1" s="1"/>
  <c r="N162" i="1"/>
  <c r="L163" i="1"/>
  <c r="M163" i="1" s="1"/>
  <c r="O163" i="1" s="1"/>
  <c r="N163" i="1"/>
  <c r="L165" i="1"/>
  <c r="M165" i="1" s="1"/>
  <c r="O165" i="1" s="1"/>
  <c r="N165" i="1"/>
  <c r="L166" i="1"/>
  <c r="M166" i="1" s="1"/>
  <c r="O166" i="1" s="1"/>
  <c r="N166" i="1"/>
  <c r="L167" i="1"/>
  <c r="M167" i="1" s="1"/>
  <c r="O167" i="1" s="1"/>
  <c r="N167" i="1"/>
  <c r="L169" i="1"/>
  <c r="M169" i="1" s="1"/>
  <c r="O169" i="1" s="1"/>
  <c r="N169" i="1"/>
  <c r="L170" i="1"/>
  <c r="M170" i="1" s="1"/>
  <c r="O170" i="1" s="1"/>
  <c r="N170" i="1"/>
  <c r="L171" i="1"/>
  <c r="M171" i="1" s="1"/>
  <c r="O171" i="1" s="1"/>
  <c r="N171" i="1"/>
  <c r="L173" i="1"/>
  <c r="M173" i="1" s="1"/>
  <c r="O173" i="1" s="1"/>
  <c r="N173" i="1"/>
  <c r="L174" i="1"/>
  <c r="M174" i="1" s="1"/>
  <c r="O174" i="1" s="1"/>
  <c r="N174" i="1"/>
  <c r="L175" i="1"/>
  <c r="M175" i="1" s="1"/>
  <c r="O175" i="1" s="1"/>
  <c r="N175" i="1"/>
  <c r="L177" i="1"/>
  <c r="M177" i="1" s="1"/>
  <c r="O177" i="1" s="1"/>
  <c r="N177" i="1"/>
  <c r="L178" i="1"/>
  <c r="M178" i="1" s="1"/>
  <c r="O178" i="1" s="1"/>
  <c r="N178" i="1"/>
  <c r="L179" i="1"/>
  <c r="M179" i="1" s="1"/>
  <c r="O179" i="1" s="1"/>
  <c r="N179" i="1"/>
  <c r="L181" i="1"/>
  <c r="M181" i="1" s="1"/>
  <c r="O181" i="1" s="1"/>
  <c r="N181" i="1"/>
  <c r="L182" i="1"/>
  <c r="M182" i="1" s="1"/>
  <c r="O182" i="1" s="1"/>
  <c r="N182" i="1"/>
  <c r="L183" i="1"/>
  <c r="M183" i="1" s="1"/>
  <c r="O183" i="1" s="1"/>
  <c r="N183" i="1"/>
  <c r="L185" i="1"/>
  <c r="M185" i="1" s="1"/>
  <c r="O185" i="1" s="1"/>
  <c r="N185" i="1"/>
  <c r="L186" i="1"/>
  <c r="M186" i="1" s="1"/>
  <c r="O186" i="1" s="1"/>
  <c r="N186" i="1"/>
  <c r="L187" i="1"/>
  <c r="M187" i="1" s="1"/>
  <c r="O187" i="1" s="1"/>
  <c r="N187" i="1"/>
  <c r="L189" i="1"/>
  <c r="M189" i="1" s="1"/>
  <c r="O189" i="1" s="1"/>
  <c r="N189" i="1"/>
  <c r="L190" i="1"/>
  <c r="M190" i="1" s="1"/>
  <c r="O190" i="1" s="1"/>
  <c r="N190" i="1"/>
  <c r="L191" i="1"/>
  <c r="M191" i="1" s="1"/>
  <c r="O191" i="1" s="1"/>
  <c r="N191" i="1"/>
  <c r="L193" i="1"/>
  <c r="M193" i="1" s="1"/>
  <c r="O193" i="1" s="1"/>
  <c r="N193" i="1"/>
  <c r="L194" i="1"/>
  <c r="M194" i="1" s="1"/>
  <c r="O194" i="1" s="1"/>
  <c r="N194" i="1"/>
  <c r="L195" i="1"/>
  <c r="M195" i="1" s="1"/>
  <c r="O195" i="1" s="1"/>
  <c r="N195" i="1"/>
  <c r="L197" i="1"/>
  <c r="M197" i="1" s="1"/>
  <c r="O197" i="1" s="1"/>
  <c r="N197" i="1"/>
  <c r="L198" i="1"/>
  <c r="M198" i="1" s="1"/>
  <c r="O198" i="1" s="1"/>
  <c r="N198" i="1"/>
  <c r="L199" i="1"/>
  <c r="M199" i="1" s="1"/>
  <c r="O199" i="1" s="1"/>
  <c r="N199" i="1"/>
  <c r="L201" i="1"/>
  <c r="M201" i="1" s="1"/>
  <c r="O201" i="1" s="1"/>
  <c r="N201" i="1"/>
  <c r="L202" i="1"/>
  <c r="M202" i="1" s="1"/>
  <c r="O202" i="1" s="1"/>
  <c r="N202" i="1"/>
  <c r="L203" i="1"/>
  <c r="M203" i="1" s="1"/>
  <c r="O203" i="1" s="1"/>
  <c r="N203" i="1"/>
  <c r="L205" i="1"/>
  <c r="M205" i="1" s="1"/>
  <c r="O205" i="1" s="1"/>
  <c r="N205" i="1"/>
  <c r="L206" i="1"/>
  <c r="M206" i="1" s="1"/>
  <c r="O206" i="1" s="1"/>
  <c r="N206" i="1"/>
  <c r="L207" i="1"/>
  <c r="M207" i="1" s="1"/>
  <c r="O207" i="1" s="1"/>
  <c r="N207" i="1"/>
  <c r="L209" i="1"/>
  <c r="M209" i="1" s="1"/>
  <c r="O209" i="1" s="1"/>
  <c r="N209" i="1"/>
  <c r="L210" i="1"/>
  <c r="M210" i="1" s="1"/>
  <c r="O210" i="1" s="1"/>
  <c r="N210" i="1"/>
  <c r="L211" i="1"/>
  <c r="M211" i="1" s="1"/>
  <c r="O211" i="1" s="1"/>
  <c r="N211" i="1"/>
  <c r="L213" i="1"/>
  <c r="M213" i="1" s="1"/>
  <c r="O213" i="1" s="1"/>
  <c r="N213" i="1"/>
  <c r="L214" i="1"/>
  <c r="M214" i="1" s="1"/>
  <c r="O214" i="1" s="1"/>
  <c r="N214" i="1"/>
  <c r="L215" i="1"/>
  <c r="M215" i="1" s="1"/>
  <c r="O215" i="1" s="1"/>
  <c r="N215" i="1"/>
  <c r="L217" i="1"/>
  <c r="M217" i="1" s="1"/>
  <c r="O217" i="1" s="1"/>
  <c r="N217" i="1"/>
  <c r="L218" i="1"/>
  <c r="M218" i="1" s="1"/>
  <c r="O218" i="1" s="1"/>
  <c r="N218" i="1"/>
  <c r="L219" i="1"/>
  <c r="M219" i="1" s="1"/>
  <c r="O219" i="1" s="1"/>
  <c r="N219" i="1"/>
  <c r="L221" i="1"/>
  <c r="M221" i="1" s="1"/>
  <c r="O221" i="1" s="1"/>
  <c r="N221" i="1"/>
  <c r="L222" i="1"/>
  <c r="M222" i="1" s="1"/>
  <c r="O222" i="1" s="1"/>
  <c r="N222" i="1"/>
  <c r="L223" i="1"/>
  <c r="M223" i="1" s="1"/>
  <c r="O223" i="1" s="1"/>
  <c r="N223" i="1"/>
  <c r="L225" i="1"/>
  <c r="M225" i="1" s="1"/>
  <c r="O225" i="1" s="1"/>
  <c r="N225" i="1"/>
  <c r="L226" i="1"/>
  <c r="M226" i="1" s="1"/>
  <c r="O226" i="1" s="1"/>
  <c r="N226" i="1"/>
  <c r="L227" i="1"/>
  <c r="M227" i="1" s="1"/>
  <c r="O227" i="1" s="1"/>
  <c r="N227" i="1"/>
  <c r="L229" i="1"/>
  <c r="M229" i="1" s="1"/>
  <c r="O229" i="1" s="1"/>
  <c r="N229" i="1"/>
  <c r="L230" i="1"/>
  <c r="M230" i="1" s="1"/>
  <c r="O230" i="1" s="1"/>
  <c r="N230" i="1"/>
  <c r="L231" i="1"/>
  <c r="M231" i="1" s="1"/>
  <c r="O231" i="1" s="1"/>
  <c r="N231" i="1"/>
  <c r="L233" i="1"/>
  <c r="M233" i="1" s="1"/>
  <c r="O233" i="1" s="1"/>
  <c r="N233" i="1"/>
  <c r="L234" i="1"/>
  <c r="M234" i="1" s="1"/>
  <c r="O234" i="1" s="1"/>
  <c r="N234" i="1"/>
  <c r="L235" i="1"/>
  <c r="M235" i="1" s="1"/>
  <c r="O235" i="1" s="1"/>
  <c r="N235" i="1"/>
  <c r="L237" i="1"/>
  <c r="M237" i="1" s="1"/>
  <c r="O237" i="1" s="1"/>
  <c r="N237" i="1"/>
  <c r="L238" i="1"/>
  <c r="M238" i="1" s="1"/>
  <c r="O238" i="1" s="1"/>
  <c r="N238" i="1"/>
  <c r="L239" i="1"/>
  <c r="M239" i="1" s="1"/>
  <c r="O239" i="1" s="1"/>
  <c r="N239" i="1"/>
  <c r="L241" i="1"/>
  <c r="M241" i="1" s="1"/>
  <c r="O241" i="1" s="1"/>
  <c r="N241" i="1"/>
  <c r="L242" i="1"/>
  <c r="M242" i="1" s="1"/>
  <c r="O242" i="1" s="1"/>
  <c r="N242" i="1"/>
  <c r="L243" i="1"/>
  <c r="M243" i="1" s="1"/>
  <c r="O243" i="1" s="1"/>
  <c r="N243" i="1"/>
  <c r="L245" i="1"/>
  <c r="M245" i="1" s="1"/>
  <c r="O245" i="1" s="1"/>
  <c r="N245" i="1"/>
  <c r="L246" i="1"/>
  <c r="M246" i="1" s="1"/>
  <c r="O246" i="1" s="1"/>
  <c r="N246" i="1"/>
  <c r="L247" i="1"/>
  <c r="M247" i="1" s="1"/>
  <c r="O247" i="1" s="1"/>
  <c r="N247" i="1"/>
  <c r="L249" i="1"/>
  <c r="M249" i="1" s="1"/>
  <c r="O249" i="1" s="1"/>
  <c r="N249" i="1"/>
  <c r="L250" i="1"/>
  <c r="M250" i="1" s="1"/>
  <c r="O250" i="1" s="1"/>
  <c r="N250" i="1"/>
  <c r="L251" i="1"/>
  <c r="M251" i="1" s="1"/>
  <c r="O251" i="1" s="1"/>
  <c r="N251" i="1"/>
  <c r="L253" i="1"/>
  <c r="M253" i="1" s="1"/>
  <c r="O253" i="1" s="1"/>
  <c r="N253" i="1"/>
  <c r="L254" i="1"/>
  <c r="M254" i="1" s="1"/>
  <c r="O254" i="1" s="1"/>
  <c r="N254" i="1"/>
  <c r="L255" i="1"/>
  <c r="M255" i="1" s="1"/>
  <c r="O255" i="1" s="1"/>
  <c r="N255" i="1"/>
  <c r="L257" i="1"/>
  <c r="M257" i="1" s="1"/>
  <c r="O257" i="1" s="1"/>
  <c r="N257" i="1"/>
  <c r="L258" i="1"/>
  <c r="M258" i="1" s="1"/>
  <c r="O258" i="1" s="1"/>
  <c r="N258" i="1"/>
  <c r="L259" i="1"/>
  <c r="M259" i="1" s="1"/>
  <c r="O259" i="1" s="1"/>
  <c r="N259" i="1"/>
  <c r="L261" i="1"/>
  <c r="M261" i="1" s="1"/>
  <c r="O261" i="1" s="1"/>
  <c r="N261" i="1"/>
  <c r="L262" i="1"/>
  <c r="M262" i="1" s="1"/>
  <c r="O262" i="1" s="1"/>
  <c r="N262" i="1"/>
  <c r="L263" i="1"/>
  <c r="M263" i="1" s="1"/>
  <c r="O263" i="1" s="1"/>
  <c r="N263" i="1"/>
  <c r="L265" i="1"/>
  <c r="M265" i="1" s="1"/>
  <c r="O265" i="1" s="1"/>
  <c r="N265" i="1"/>
  <c r="L266" i="1"/>
  <c r="M266" i="1" s="1"/>
  <c r="O266" i="1" s="1"/>
  <c r="N266" i="1"/>
  <c r="L267" i="1"/>
  <c r="M267" i="1" s="1"/>
  <c r="O267" i="1" s="1"/>
  <c r="N267" i="1"/>
  <c r="L269" i="1"/>
  <c r="M269" i="1" s="1"/>
  <c r="O269" i="1" s="1"/>
  <c r="N269" i="1"/>
  <c r="L270" i="1"/>
  <c r="M270" i="1" s="1"/>
  <c r="O270" i="1" s="1"/>
  <c r="N270" i="1"/>
  <c r="L271" i="1"/>
  <c r="M271" i="1" s="1"/>
  <c r="O271" i="1" s="1"/>
  <c r="N271" i="1"/>
  <c r="L273" i="1"/>
  <c r="M273" i="1" s="1"/>
  <c r="O273" i="1" s="1"/>
  <c r="N273" i="1"/>
  <c r="L274" i="1"/>
  <c r="M274" i="1" s="1"/>
  <c r="O274" i="1" s="1"/>
  <c r="N274" i="1"/>
  <c r="L275" i="1"/>
  <c r="M275" i="1" s="1"/>
  <c r="O275" i="1" s="1"/>
  <c r="N275" i="1"/>
  <c r="L277" i="1"/>
  <c r="M277" i="1" s="1"/>
  <c r="O277" i="1" s="1"/>
  <c r="N277" i="1"/>
  <c r="L278" i="1"/>
  <c r="M278" i="1" s="1"/>
  <c r="O278" i="1" s="1"/>
  <c r="N278" i="1"/>
  <c r="L279" i="1"/>
  <c r="M279" i="1" s="1"/>
  <c r="O279" i="1" s="1"/>
  <c r="N279" i="1"/>
  <c r="L281" i="1"/>
  <c r="M281" i="1" s="1"/>
  <c r="O281" i="1" s="1"/>
  <c r="N281" i="1"/>
  <c r="L282" i="1"/>
  <c r="M282" i="1" s="1"/>
  <c r="O282" i="1" s="1"/>
  <c r="N282" i="1"/>
  <c r="L283" i="1"/>
  <c r="M283" i="1" s="1"/>
  <c r="O283" i="1" s="1"/>
  <c r="N283" i="1"/>
  <c r="L285" i="1"/>
  <c r="M285" i="1" s="1"/>
  <c r="O285" i="1" s="1"/>
  <c r="N285" i="1"/>
  <c r="L286" i="1"/>
  <c r="M286" i="1" s="1"/>
  <c r="O286" i="1" s="1"/>
  <c r="N286" i="1"/>
  <c r="L287" i="1"/>
  <c r="M287" i="1" s="1"/>
  <c r="O287" i="1" s="1"/>
  <c r="N287" i="1"/>
  <c r="L289" i="1"/>
  <c r="M289" i="1" s="1"/>
  <c r="O289" i="1" s="1"/>
  <c r="N289" i="1"/>
  <c r="L290" i="1"/>
  <c r="M290" i="1" s="1"/>
  <c r="O290" i="1" s="1"/>
  <c r="N290" i="1"/>
  <c r="L291" i="1"/>
  <c r="M291" i="1" s="1"/>
  <c r="O291" i="1" s="1"/>
  <c r="N291" i="1"/>
  <c r="L293" i="1"/>
  <c r="M293" i="1" s="1"/>
  <c r="O293" i="1" s="1"/>
  <c r="N293" i="1"/>
  <c r="L294" i="1"/>
  <c r="M294" i="1" s="1"/>
  <c r="O294" i="1" s="1"/>
  <c r="N294" i="1"/>
  <c r="L295" i="1"/>
  <c r="M295" i="1" s="1"/>
  <c r="O295" i="1" s="1"/>
  <c r="N295" i="1"/>
  <c r="L297" i="1"/>
  <c r="M297" i="1" s="1"/>
  <c r="O297" i="1" s="1"/>
  <c r="N297" i="1"/>
  <c r="L298" i="1"/>
  <c r="M298" i="1" s="1"/>
  <c r="O298" i="1" s="1"/>
  <c r="N298" i="1"/>
  <c r="L299" i="1"/>
  <c r="M299" i="1" s="1"/>
  <c r="O299" i="1" s="1"/>
  <c r="N299" i="1"/>
  <c r="L301" i="1"/>
  <c r="M301" i="1" s="1"/>
  <c r="O301" i="1" s="1"/>
  <c r="N301" i="1"/>
  <c r="L302" i="1"/>
  <c r="M302" i="1" s="1"/>
  <c r="O302" i="1" s="1"/>
  <c r="N302" i="1"/>
  <c r="L303" i="1"/>
  <c r="M303" i="1" s="1"/>
  <c r="O303" i="1" s="1"/>
  <c r="N303" i="1"/>
  <c r="L305" i="1"/>
  <c r="M305" i="1" s="1"/>
  <c r="O305" i="1" s="1"/>
  <c r="N305" i="1"/>
  <c r="L306" i="1"/>
  <c r="M306" i="1" s="1"/>
  <c r="O306" i="1" s="1"/>
  <c r="N306" i="1"/>
  <c r="L307" i="1"/>
  <c r="M307" i="1" s="1"/>
  <c r="O307" i="1" s="1"/>
  <c r="N307" i="1"/>
  <c r="L309" i="1"/>
  <c r="M309" i="1" s="1"/>
  <c r="O309" i="1" s="1"/>
  <c r="N309" i="1"/>
  <c r="L310" i="1"/>
  <c r="M310" i="1" s="1"/>
  <c r="O310" i="1" s="1"/>
  <c r="N310" i="1"/>
  <c r="L311" i="1"/>
  <c r="M311" i="1" s="1"/>
  <c r="O311" i="1" s="1"/>
  <c r="N311" i="1"/>
  <c r="L313" i="1"/>
  <c r="M313" i="1" s="1"/>
  <c r="O313" i="1" s="1"/>
  <c r="N313" i="1"/>
  <c r="L314" i="1"/>
  <c r="M314" i="1" s="1"/>
  <c r="O314" i="1" s="1"/>
  <c r="N314" i="1"/>
  <c r="L315" i="1"/>
  <c r="M315" i="1" s="1"/>
  <c r="O315" i="1" s="1"/>
  <c r="N315" i="1"/>
  <c r="L317" i="1"/>
  <c r="M317" i="1" s="1"/>
  <c r="O317" i="1" s="1"/>
  <c r="N317" i="1"/>
  <c r="L318" i="1"/>
  <c r="M318" i="1" s="1"/>
  <c r="O318" i="1" s="1"/>
  <c r="N318" i="1"/>
  <c r="L319" i="1"/>
  <c r="M319" i="1" s="1"/>
  <c r="O319" i="1" s="1"/>
  <c r="N319" i="1"/>
  <c r="L321" i="1"/>
  <c r="M321" i="1" s="1"/>
  <c r="O321" i="1" s="1"/>
  <c r="N321" i="1"/>
  <c r="L322" i="1"/>
  <c r="M322" i="1" s="1"/>
  <c r="O322" i="1" s="1"/>
  <c r="N322" i="1"/>
  <c r="L323" i="1"/>
  <c r="M323" i="1" s="1"/>
  <c r="O323" i="1" s="1"/>
  <c r="N323" i="1"/>
  <c r="L325" i="1"/>
  <c r="M325" i="1" s="1"/>
  <c r="O325" i="1" s="1"/>
  <c r="N325" i="1"/>
  <c r="L326" i="1"/>
  <c r="M326" i="1" s="1"/>
  <c r="O326" i="1" s="1"/>
  <c r="N326" i="1"/>
  <c r="L327" i="1"/>
  <c r="M327" i="1" s="1"/>
  <c r="O327" i="1" s="1"/>
  <c r="N327" i="1"/>
  <c r="L329" i="1"/>
  <c r="M329" i="1" s="1"/>
  <c r="O329" i="1" s="1"/>
  <c r="N329" i="1"/>
  <c r="L330" i="1"/>
  <c r="M330" i="1" s="1"/>
  <c r="O330" i="1" s="1"/>
  <c r="N330" i="1"/>
  <c r="L331" i="1"/>
  <c r="M331" i="1" s="1"/>
  <c r="O331" i="1" s="1"/>
  <c r="N331" i="1"/>
  <c r="L333" i="1"/>
  <c r="M333" i="1" s="1"/>
  <c r="O333" i="1" s="1"/>
  <c r="N333" i="1"/>
  <c r="L334" i="1"/>
  <c r="M334" i="1" s="1"/>
  <c r="O334" i="1" s="1"/>
  <c r="N334" i="1"/>
  <c r="L335" i="1"/>
  <c r="M335" i="1" s="1"/>
  <c r="O335" i="1" s="1"/>
  <c r="N335" i="1"/>
  <c r="L337" i="1"/>
  <c r="M337" i="1" s="1"/>
  <c r="O337" i="1" s="1"/>
  <c r="N337" i="1"/>
  <c r="L338" i="1"/>
  <c r="M338" i="1" s="1"/>
  <c r="O338" i="1" s="1"/>
  <c r="N338" i="1"/>
  <c r="L339" i="1"/>
  <c r="M339" i="1" s="1"/>
  <c r="O339" i="1" s="1"/>
  <c r="N339" i="1"/>
  <c r="L341" i="1"/>
  <c r="M341" i="1" s="1"/>
  <c r="O341" i="1" s="1"/>
  <c r="N341" i="1"/>
  <c r="L342" i="1"/>
  <c r="M342" i="1" s="1"/>
  <c r="O342" i="1" s="1"/>
  <c r="N342" i="1"/>
  <c r="L343" i="1"/>
  <c r="M343" i="1" s="1"/>
  <c r="O343" i="1" s="1"/>
  <c r="N343" i="1"/>
  <c r="L345" i="1"/>
  <c r="M345" i="1" s="1"/>
  <c r="O345" i="1" s="1"/>
  <c r="N345" i="1"/>
  <c r="L346" i="1"/>
  <c r="M346" i="1" s="1"/>
  <c r="O346" i="1" s="1"/>
  <c r="N346" i="1"/>
  <c r="L347" i="1"/>
  <c r="M347" i="1" s="1"/>
  <c r="O347" i="1" s="1"/>
  <c r="N347" i="1"/>
  <c r="L349" i="1"/>
  <c r="M349" i="1" s="1"/>
  <c r="O349" i="1" s="1"/>
  <c r="N349" i="1"/>
  <c r="L350" i="1"/>
  <c r="M350" i="1" s="1"/>
  <c r="O350" i="1" s="1"/>
  <c r="N350" i="1"/>
  <c r="L351" i="1"/>
  <c r="M351" i="1" s="1"/>
  <c r="O351" i="1" s="1"/>
  <c r="N351" i="1"/>
  <c r="L353" i="1"/>
  <c r="M353" i="1" s="1"/>
  <c r="O353" i="1" s="1"/>
  <c r="N353" i="1"/>
  <c r="L354" i="1"/>
  <c r="M354" i="1" s="1"/>
  <c r="O354" i="1" s="1"/>
  <c r="N354" i="1"/>
  <c r="L355" i="1"/>
  <c r="M355" i="1" s="1"/>
  <c r="O355" i="1" s="1"/>
  <c r="N355" i="1"/>
  <c r="L357" i="1"/>
  <c r="M357" i="1" s="1"/>
  <c r="O357" i="1" s="1"/>
  <c r="N357" i="1"/>
  <c r="L358" i="1"/>
  <c r="M358" i="1" s="1"/>
  <c r="O358" i="1" s="1"/>
  <c r="N358" i="1"/>
  <c r="L359" i="1"/>
  <c r="M359" i="1" s="1"/>
  <c r="O359" i="1" s="1"/>
  <c r="N359" i="1"/>
  <c r="L361" i="1"/>
  <c r="M361" i="1" s="1"/>
  <c r="O361" i="1" s="1"/>
  <c r="N361" i="1"/>
  <c r="L362" i="1"/>
  <c r="M362" i="1" s="1"/>
  <c r="O362" i="1" s="1"/>
  <c r="N362" i="1"/>
  <c r="L363" i="1"/>
  <c r="M363" i="1" s="1"/>
  <c r="O363" i="1" s="1"/>
  <c r="N363" i="1"/>
  <c r="L365" i="1"/>
  <c r="M365" i="1" s="1"/>
  <c r="O365" i="1" s="1"/>
  <c r="N365" i="1"/>
  <c r="L366" i="1"/>
  <c r="M366" i="1" s="1"/>
  <c r="O366" i="1" s="1"/>
  <c r="N366" i="1"/>
  <c r="L367" i="1"/>
  <c r="M367" i="1" s="1"/>
  <c r="O367" i="1" s="1"/>
  <c r="N367" i="1"/>
  <c r="L369" i="1"/>
  <c r="M369" i="1" s="1"/>
  <c r="O369" i="1" s="1"/>
  <c r="N369" i="1"/>
  <c r="L371" i="1"/>
  <c r="M371" i="1" s="1"/>
  <c r="O371" i="1" s="1"/>
  <c r="N371" i="1"/>
  <c r="L372" i="1"/>
  <c r="M372" i="1" s="1"/>
  <c r="O372" i="1" s="1"/>
  <c r="N372" i="1"/>
  <c r="L373" i="1"/>
  <c r="M373" i="1" s="1"/>
  <c r="O373" i="1" s="1"/>
  <c r="N373" i="1"/>
  <c r="L375" i="1"/>
  <c r="M375" i="1" s="1"/>
  <c r="O375" i="1" s="1"/>
  <c r="N375" i="1"/>
  <c r="L376" i="1"/>
  <c r="M376" i="1" s="1"/>
  <c r="O376" i="1" s="1"/>
  <c r="N376" i="1"/>
  <c r="L377" i="1"/>
  <c r="M377" i="1" s="1"/>
  <c r="O377" i="1" s="1"/>
  <c r="N377" i="1"/>
  <c r="L379" i="1"/>
  <c r="M379" i="1" s="1"/>
  <c r="O379" i="1" s="1"/>
  <c r="N379" i="1"/>
  <c r="L380" i="1"/>
  <c r="M380" i="1" s="1"/>
  <c r="O380" i="1" s="1"/>
  <c r="N380" i="1"/>
  <c r="L381" i="1"/>
  <c r="M381" i="1" s="1"/>
  <c r="O381" i="1" s="1"/>
  <c r="N381" i="1"/>
  <c r="L383" i="1"/>
  <c r="M383" i="1" s="1"/>
  <c r="O383" i="1" s="1"/>
  <c r="N383" i="1"/>
  <c r="L384" i="1"/>
  <c r="M384" i="1" s="1"/>
  <c r="O384" i="1" s="1"/>
  <c r="N384" i="1"/>
  <c r="L385" i="1"/>
  <c r="M385" i="1" s="1"/>
  <c r="O385" i="1" s="1"/>
  <c r="N385" i="1"/>
  <c r="L387" i="1"/>
  <c r="M387" i="1" s="1"/>
  <c r="O387" i="1" s="1"/>
  <c r="N387" i="1"/>
  <c r="L388" i="1"/>
  <c r="M388" i="1" s="1"/>
  <c r="O388" i="1" s="1"/>
  <c r="N388" i="1"/>
  <c r="L389" i="1"/>
  <c r="M389" i="1" s="1"/>
  <c r="O389" i="1" s="1"/>
  <c r="N389" i="1"/>
  <c r="L391" i="1"/>
  <c r="M391" i="1" s="1"/>
  <c r="O391" i="1" s="1"/>
  <c r="N391" i="1"/>
  <c r="L392" i="1"/>
  <c r="M392" i="1" s="1"/>
  <c r="O392" i="1" s="1"/>
  <c r="N392" i="1"/>
  <c r="L393" i="1"/>
  <c r="M393" i="1" s="1"/>
  <c r="O393" i="1" s="1"/>
  <c r="N393" i="1"/>
  <c r="L395" i="1"/>
  <c r="M395" i="1" s="1"/>
  <c r="O395" i="1" s="1"/>
  <c r="N395" i="1"/>
  <c r="L396" i="1"/>
  <c r="M396" i="1" s="1"/>
  <c r="O396" i="1" s="1"/>
  <c r="N396" i="1"/>
  <c r="L397" i="1"/>
  <c r="M397" i="1" s="1"/>
  <c r="O397" i="1" s="1"/>
  <c r="N397" i="1"/>
  <c r="L399" i="1"/>
  <c r="M399" i="1" s="1"/>
  <c r="O399" i="1" s="1"/>
  <c r="N399" i="1"/>
  <c r="L400" i="1"/>
  <c r="M400" i="1" s="1"/>
  <c r="O400" i="1" s="1"/>
  <c r="N400" i="1"/>
  <c r="L401" i="1"/>
  <c r="M401" i="1" s="1"/>
  <c r="O401" i="1" s="1"/>
  <c r="N401" i="1"/>
  <c r="L403" i="1"/>
  <c r="M403" i="1" s="1"/>
  <c r="O403" i="1" s="1"/>
  <c r="N403" i="1"/>
  <c r="L404" i="1"/>
  <c r="M404" i="1" s="1"/>
  <c r="O404" i="1" s="1"/>
  <c r="N404" i="1"/>
  <c r="L405" i="1"/>
  <c r="M405" i="1" s="1"/>
  <c r="O405" i="1" s="1"/>
  <c r="N405" i="1"/>
  <c r="L407" i="1"/>
  <c r="M407" i="1" s="1"/>
  <c r="O407" i="1" s="1"/>
  <c r="N407" i="1"/>
  <c r="L408" i="1"/>
  <c r="M408" i="1" s="1"/>
  <c r="O408" i="1" s="1"/>
  <c r="N408" i="1"/>
  <c r="L409" i="1"/>
  <c r="M409" i="1" s="1"/>
  <c r="O409" i="1" s="1"/>
  <c r="N409" i="1"/>
  <c r="L411" i="1"/>
  <c r="M411" i="1" s="1"/>
  <c r="O411" i="1" s="1"/>
  <c r="N411" i="1"/>
  <c r="L412" i="1"/>
  <c r="M412" i="1" s="1"/>
  <c r="O412" i="1" s="1"/>
  <c r="N412" i="1"/>
  <c r="L413" i="1"/>
  <c r="M413" i="1" s="1"/>
  <c r="O413" i="1" s="1"/>
  <c r="N413" i="1"/>
  <c r="L415" i="1"/>
  <c r="M415" i="1" s="1"/>
  <c r="O415" i="1" s="1"/>
  <c r="N415" i="1"/>
  <c r="L416" i="1"/>
  <c r="M416" i="1" s="1"/>
  <c r="O416" i="1" s="1"/>
  <c r="N416" i="1"/>
  <c r="L417" i="1"/>
  <c r="M417" i="1" s="1"/>
  <c r="O417" i="1" s="1"/>
  <c r="N417" i="1"/>
  <c r="L419" i="1"/>
  <c r="M419" i="1" s="1"/>
  <c r="O419" i="1" s="1"/>
  <c r="N419" i="1"/>
  <c r="L420" i="1"/>
  <c r="M420" i="1" s="1"/>
  <c r="O420" i="1" s="1"/>
  <c r="N420" i="1"/>
  <c r="L421" i="1"/>
  <c r="M421" i="1" s="1"/>
  <c r="O421" i="1" s="1"/>
  <c r="N421" i="1"/>
  <c r="L423" i="1"/>
  <c r="M423" i="1" s="1"/>
  <c r="O423" i="1" s="1"/>
  <c r="N423" i="1"/>
  <c r="L424" i="1"/>
  <c r="M424" i="1" s="1"/>
  <c r="O424" i="1" s="1"/>
  <c r="N424" i="1"/>
  <c r="L425" i="1"/>
  <c r="M425" i="1" s="1"/>
  <c r="O425" i="1" s="1"/>
  <c r="N425" i="1"/>
  <c r="L427" i="1"/>
  <c r="M427" i="1" s="1"/>
  <c r="O427" i="1" s="1"/>
  <c r="N427" i="1"/>
  <c r="L428" i="1"/>
  <c r="M428" i="1" s="1"/>
  <c r="O428" i="1" s="1"/>
  <c r="N428" i="1"/>
  <c r="L429" i="1"/>
  <c r="M429" i="1" s="1"/>
  <c r="O429" i="1" s="1"/>
  <c r="N429" i="1"/>
  <c r="L431" i="1"/>
  <c r="M431" i="1" s="1"/>
  <c r="O431" i="1" s="1"/>
  <c r="N431" i="1"/>
  <c r="L432" i="1"/>
  <c r="M432" i="1" s="1"/>
  <c r="O432" i="1" s="1"/>
  <c r="N432" i="1"/>
  <c r="L433" i="1"/>
  <c r="M433" i="1" s="1"/>
  <c r="O433" i="1" s="1"/>
  <c r="N433" i="1"/>
  <c r="L435" i="1"/>
  <c r="M435" i="1" s="1"/>
  <c r="O435" i="1" s="1"/>
  <c r="N435" i="1"/>
  <c r="L436" i="1"/>
  <c r="M436" i="1" s="1"/>
  <c r="O436" i="1" s="1"/>
  <c r="N436" i="1"/>
  <c r="L437" i="1"/>
  <c r="M437" i="1" s="1"/>
  <c r="O437" i="1" s="1"/>
  <c r="N437" i="1"/>
  <c r="L439" i="1"/>
  <c r="M439" i="1" s="1"/>
  <c r="O439" i="1" s="1"/>
  <c r="N439" i="1"/>
  <c r="L440" i="1"/>
  <c r="M440" i="1" s="1"/>
  <c r="O440" i="1" s="1"/>
  <c r="N440" i="1"/>
  <c r="L441" i="1"/>
  <c r="M441" i="1" s="1"/>
  <c r="O441" i="1" s="1"/>
  <c r="N441" i="1"/>
  <c r="L443" i="1"/>
  <c r="M443" i="1" s="1"/>
  <c r="O443" i="1" s="1"/>
  <c r="N443" i="1"/>
  <c r="L444" i="1"/>
  <c r="M444" i="1" s="1"/>
  <c r="O444" i="1" s="1"/>
  <c r="N444" i="1"/>
  <c r="L445" i="1"/>
  <c r="M445" i="1" s="1"/>
  <c r="O445" i="1" s="1"/>
  <c r="N445" i="1"/>
  <c r="L447" i="1"/>
  <c r="M447" i="1" s="1"/>
  <c r="O447" i="1" s="1"/>
  <c r="N447" i="1"/>
  <c r="L448" i="1"/>
  <c r="M448" i="1" s="1"/>
  <c r="O448" i="1" s="1"/>
  <c r="N448" i="1"/>
  <c r="L449" i="1"/>
  <c r="M449" i="1" s="1"/>
  <c r="O449" i="1" s="1"/>
  <c r="N449" i="1"/>
  <c r="L451" i="1"/>
  <c r="M451" i="1" s="1"/>
  <c r="O451" i="1" s="1"/>
  <c r="N451" i="1"/>
  <c r="L452" i="1"/>
  <c r="M452" i="1" s="1"/>
  <c r="O452" i="1" s="1"/>
  <c r="N452" i="1"/>
  <c r="L453" i="1"/>
  <c r="M453" i="1" s="1"/>
  <c r="O453" i="1" s="1"/>
  <c r="N453" i="1"/>
  <c r="L455" i="1"/>
  <c r="M455" i="1" s="1"/>
  <c r="O455" i="1" s="1"/>
  <c r="N455" i="1"/>
  <c r="L456" i="1"/>
  <c r="M456" i="1" s="1"/>
  <c r="O456" i="1" s="1"/>
  <c r="N456" i="1"/>
  <c r="L457" i="1"/>
  <c r="M457" i="1" s="1"/>
  <c r="O457" i="1" s="1"/>
  <c r="N457" i="1"/>
  <c r="L459" i="1"/>
  <c r="M459" i="1" s="1"/>
  <c r="O459" i="1" s="1"/>
  <c r="N459" i="1"/>
  <c r="L460" i="1"/>
  <c r="M460" i="1" s="1"/>
  <c r="O460" i="1" s="1"/>
  <c r="N460" i="1"/>
  <c r="L461" i="1"/>
  <c r="M461" i="1" s="1"/>
  <c r="O461" i="1" s="1"/>
  <c r="N461" i="1"/>
  <c r="L463" i="1"/>
  <c r="M463" i="1" s="1"/>
  <c r="O463" i="1" s="1"/>
  <c r="N463" i="1"/>
  <c r="L464" i="1"/>
  <c r="M464" i="1" s="1"/>
  <c r="O464" i="1" s="1"/>
  <c r="N464" i="1"/>
  <c r="L465" i="1"/>
  <c r="M465" i="1" s="1"/>
  <c r="O465" i="1" s="1"/>
  <c r="N465" i="1"/>
  <c r="L467" i="1"/>
  <c r="M467" i="1" s="1"/>
  <c r="O467" i="1" s="1"/>
  <c r="N467" i="1"/>
  <c r="L468" i="1"/>
  <c r="M468" i="1" s="1"/>
  <c r="O468" i="1" s="1"/>
  <c r="N468" i="1"/>
  <c r="L469" i="1"/>
  <c r="M469" i="1" s="1"/>
  <c r="O469" i="1" s="1"/>
  <c r="N469" i="1"/>
  <c r="L471" i="1"/>
  <c r="M471" i="1" s="1"/>
  <c r="O471" i="1" s="1"/>
  <c r="N471" i="1"/>
  <c r="L472" i="1"/>
  <c r="M472" i="1" s="1"/>
  <c r="O472" i="1" s="1"/>
  <c r="N472" i="1"/>
  <c r="L473" i="1"/>
  <c r="M473" i="1" s="1"/>
  <c r="O473" i="1" s="1"/>
  <c r="N473" i="1"/>
  <c r="L475" i="1"/>
  <c r="M475" i="1" s="1"/>
  <c r="O475" i="1" s="1"/>
  <c r="N475" i="1"/>
  <c r="L476" i="1"/>
  <c r="M476" i="1" s="1"/>
  <c r="O476" i="1" s="1"/>
  <c r="N476" i="1"/>
  <c r="L477" i="1"/>
  <c r="M477" i="1" s="1"/>
  <c r="O477" i="1" s="1"/>
  <c r="N477" i="1"/>
  <c r="L479" i="1"/>
  <c r="M479" i="1" s="1"/>
  <c r="O479" i="1" s="1"/>
  <c r="N479" i="1"/>
  <c r="L480" i="1"/>
  <c r="M480" i="1" s="1"/>
  <c r="O480" i="1" s="1"/>
  <c r="N480" i="1"/>
  <c r="L481" i="1"/>
  <c r="M481" i="1" s="1"/>
  <c r="O481" i="1" s="1"/>
  <c r="N481" i="1"/>
  <c r="L483" i="1"/>
  <c r="M483" i="1" s="1"/>
  <c r="O483" i="1" s="1"/>
  <c r="N483" i="1"/>
  <c r="L484" i="1"/>
  <c r="M484" i="1" s="1"/>
  <c r="O484" i="1" s="1"/>
  <c r="N484" i="1"/>
  <c r="L485" i="1"/>
  <c r="M485" i="1" s="1"/>
  <c r="O485" i="1" s="1"/>
  <c r="N485" i="1"/>
  <c r="L487" i="1"/>
  <c r="M487" i="1" s="1"/>
  <c r="O487" i="1" s="1"/>
  <c r="N487" i="1"/>
  <c r="L488" i="1"/>
  <c r="M488" i="1" s="1"/>
  <c r="O488" i="1" s="1"/>
  <c r="N488" i="1"/>
  <c r="L489" i="1"/>
  <c r="M489" i="1" s="1"/>
  <c r="O489" i="1" s="1"/>
  <c r="N489" i="1"/>
  <c r="L491" i="1"/>
  <c r="M491" i="1" s="1"/>
  <c r="O491" i="1" s="1"/>
  <c r="N491" i="1"/>
  <c r="L492" i="1"/>
  <c r="M492" i="1" s="1"/>
  <c r="O492" i="1" s="1"/>
  <c r="N492" i="1"/>
  <c r="L493" i="1"/>
  <c r="M493" i="1" s="1"/>
  <c r="O493" i="1" s="1"/>
  <c r="N493" i="1"/>
  <c r="L495" i="1"/>
  <c r="M495" i="1" s="1"/>
  <c r="O495" i="1" s="1"/>
  <c r="N495" i="1"/>
  <c r="L496" i="1"/>
  <c r="M496" i="1" s="1"/>
  <c r="O496" i="1" s="1"/>
  <c r="N496" i="1"/>
  <c r="L497" i="1"/>
  <c r="M497" i="1" s="1"/>
  <c r="O497" i="1" s="1"/>
  <c r="N497" i="1"/>
  <c r="L499" i="1"/>
  <c r="M499" i="1" s="1"/>
  <c r="O499" i="1" s="1"/>
  <c r="N499" i="1"/>
  <c r="L500" i="1"/>
  <c r="M500" i="1" s="1"/>
  <c r="O500" i="1" s="1"/>
  <c r="N500" i="1"/>
  <c r="L501" i="1"/>
  <c r="M501" i="1" s="1"/>
  <c r="O501" i="1" s="1"/>
  <c r="N501" i="1"/>
  <c r="L503" i="1"/>
  <c r="M503" i="1" s="1"/>
  <c r="O503" i="1" s="1"/>
  <c r="N503" i="1"/>
  <c r="L504" i="1"/>
  <c r="M504" i="1" s="1"/>
  <c r="O504" i="1" s="1"/>
  <c r="N504" i="1"/>
  <c r="L505" i="1"/>
  <c r="M505" i="1" s="1"/>
  <c r="O505" i="1" s="1"/>
  <c r="N505" i="1"/>
  <c r="L507" i="1"/>
  <c r="M507" i="1" s="1"/>
  <c r="O507" i="1" s="1"/>
  <c r="N507" i="1"/>
  <c r="L508" i="1"/>
  <c r="M508" i="1" s="1"/>
  <c r="O508" i="1" s="1"/>
  <c r="N508" i="1"/>
  <c r="L509" i="1"/>
  <c r="M509" i="1" s="1"/>
  <c r="O509" i="1" s="1"/>
  <c r="N509" i="1"/>
  <c r="L511" i="1"/>
  <c r="M511" i="1" s="1"/>
  <c r="O511" i="1" s="1"/>
  <c r="N511" i="1"/>
  <c r="L512" i="1"/>
  <c r="M512" i="1" s="1"/>
  <c r="O512" i="1" s="1"/>
  <c r="N512" i="1"/>
  <c r="L513" i="1"/>
  <c r="M513" i="1" s="1"/>
  <c r="O513" i="1" s="1"/>
  <c r="N513" i="1"/>
  <c r="L515" i="1"/>
  <c r="M515" i="1" s="1"/>
  <c r="O515" i="1" s="1"/>
  <c r="N515" i="1"/>
  <c r="L516" i="1"/>
  <c r="M516" i="1" s="1"/>
  <c r="O516" i="1" s="1"/>
  <c r="N516" i="1"/>
  <c r="L517" i="1"/>
  <c r="M517" i="1" s="1"/>
  <c r="O517" i="1" s="1"/>
  <c r="N517" i="1"/>
  <c r="L519" i="1"/>
  <c r="M519" i="1" s="1"/>
  <c r="O519" i="1" s="1"/>
  <c r="N519" i="1"/>
  <c r="L520" i="1"/>
  <c r="M520" i="1" s="1"/>
  <c r="O520" i="1" s="1"/>
  <c r="N520" i="1"/>
  <c r="L521" i="1"/>
  <c r="M521" i="1" s="1"/>
  <c r="O521" i="1" s="1"/>
  <c r="N521" i="1"/>
  <c r="L523" i="1"/>
  <c r="M523" i="1" s="1"/>
  <c r="O523" i="1" s="1"/>
  <c r="N523" i="1"/>
  <c r="L524" i="1"/>
  <c r="M524" i="1" s="1"/>
  <c r="O524" i="1" s="1"/>
  <c r="N524" i="1"/>
  <c r="L525" i="1"/>
  <c r="M525" i="1" s="1"/>
  <c r="O525" i="1" s="1"/>
  <c r="N525" i="1"/>
  <c r="L527" i="1"/>
  <c r="M527" i="1" s="1"/>
  <c r="O527" i="1" s="1"/>
  <c r="N527" i="1"/>
  <c r="L528" i="1"/>
  <c r="M528" i="1" s="1"/>
  <c r="O528" i="1" s="1"/>
  <c r="N528" i="1"/>
  <c r="L529" i="1"/>
  <c r="M529" i="1" s="1"/>
  <c r="O529" i="1" s="1"/>
  <c r="N529" i="1"/>
  <c r="L531" i="1"/>
  <c r="M531" i="1" s="1"/>
  <c r="O531" i="1" s="1"/>
  <c r="N531" i="1"/>
  <c r="L532" i="1"/>
  <c r="M532" i="1" s="1"/>
  <c r="O532" i="1" s="1"/>
  <c r="N532" i="1"/>
  <c r="L533" i="1"/>
  <c r="M533" i="1" s="1"/>
  <c r="O533" i="1" s="1"/>
  <c r="N533" i="1"/>
  <c r="L535" i="1"/>
  <c r="M535" i="1" s="1"/>
  <c r="O535" i="1" s="1"/>
  <c r="N535" i="1"/>
  <c r="L536" i="1"/>
  <c r="M536" i="1" s="1"/>
  <c r="O536" i="1" s="1"/>
  <c r="N536" i="1"/>
  <c r="L537" i="1"/>
  <c r="M537" i="1" s="1"/>
  <c r="O537" i="1" s="1"/>
  <c r="N537" i="1"/>
  <c r="L539" i="1"/>
  <c r="M539" i="1" s="1"/>
  <c r="O539" i="1" s="1"/>
  <c r="N539" i="1"/>
  <c r="L540" i="1"/>
  <c r="M540" i="1" s="1"/>
  <c r="O540" i="1" s="1"/>
  <c r="N540" i="1"/>
  <c r="L541" i="1"/>
  <c r="M541" i="1" s="1"/>
  <c r="O541" i="1" s="1"/>
  <c r="N541" i="1"/>
  <c r="L543" i="1"/>
  <c r="M543" i="1" s="1"/>
  <c r="O543" i="1" s="1"/>
  <c r="N543" i="1"/>
  <c r="L544" i="1"/>
  <c r="M544" i="1" s="1"/>
  <c r="O544" i="1" s="1"/>
  <c r="N544" i="1"/>
  <c r="L545" i="1"/>
  <c r="M545" i="1" s="1"/>
  <c r="O545" i="1" s="1"/>
  <c r="N545" i="1"/>
  <c r="L547" i="1"/>
  <c r="M547" i="1" s="1"/>
  <c r="O547" i="1" s="1"/>
  <c r="N547" i="1"/>
  <c r="L548" i="1"/>
  <c r="M548" i="1" s="1"/>
  <c r="O548" i="1" s="1"/>
  <c r="N548" i="1"/>
  <c r="L549" i="1"/>
  <c r="M549" i="1" s="1"/>
  <c r="O549" i="1" s="1"/>
  <c r="N549" i="1"/>
  <c r="L551" i="1"/>
  <c r="M551" i="1" s="1"/>
  <c r="O551" i="1" s="1"/>
  <c r="N551" i="1"/>
  <c r="L552" i="1"/>
  <c r="M552" i="1" s="1"/>
  <c r="O552" i="1" s="1"/>
  <c r="N552" i="1"/>
  <c r="L553" i="1"/>
  <c r="M553" i="1" s="1"/>
  <c r="O553" i="1" s="1"/>
  <c r="N553" i="1"/>
  <c r="L555" i="1"/>
  <c r="M555" i="1" s="1"/>
  <c r="O555" i="1" s="1"/>
  <c r="N555" i="1"/>
  <c r="L556" i="1"/>
  <c r="M556" i="1" s="1"/>
  <c r="O556" i="1" s="1"/>
  <c r="N556" i="1"/>
  <c r="L557" i="1"/>
  <c r="M557" i="1" s="1"/>
  <c r="O557" i="1" s="1"/>
  <c r="N557" i="1"/>
  <c r="L559" i="1"/>
  <c r="M559" i="1" s="1"/>
  <c r="O559" i="1" s="1"/>
  <c r="N559" i="1"/>
  <c r="L560" i="1"/>
  <c r="M560" i="1" s="1"/>
  <c r="O560" i="1" s="1"/>
  <c r="N560" i="1"/>
  <c r="L561" i="1"/>
  <c r="M561" i="1" s="1"/>
  <c r="O561" i="1" s="1"/>
  <c r="N561" i="1"/>
  <c r="L563" i="1"/>
  <c r="M563" i="1" s="1"/>
  <c r="O563" i="1" s="1"/>
  <c r="N563" i="1"/>
  <c r="L564" i="1"/>
  <c r="M564" i="1" s="1"/>
  <c r="O564" i="1" s="1"/>
  <c r="N564" i="1"/>
  <c r="L565" i="1"/>
  <c r="M565" i="1" s="1"/>
  <c r="O565" i="1" s="1"/>
  <c r="N565" i="1"/>
  <c r="L567" i="1"/>
  <c r="M567" i="1" s="1"/>
  <c r="O567" i="1" s="1"/>
  <c r="N567" i="1"/>
  <c r="L568" i="1"/>
  <c r="M568" i="1" s="1"/>
  <c r="O568" i="1" s="1"/>
  <c r="N568" i="1"/>
  <c r="L569" i="1"/>
  <c r="M569" i="1" s="1"/>
  <c r="O569" i="1" s="1"/>
  <c r="N569" i="1"/>
  <c r="L571" i="1"/>
  <c r="M571" i="1" s="1"/>
  <c r="O571" i="1" s="1"/>
  <c r="N571" i="1"/>
  <c r="L572" i="1"/>
  <c r="M572" i="1" s="1"/>
  <c r="O572" i="1" s="1"/>
  <c r="N572" i="1"/>
  <c r="L573" i="1"/>
  <c r="M573" i="1" s="1"/>
  <c r="O573" i="1" s="1"/>
  <c r="N573" i="1"/>
  <c r="L575" i="1"/>
  <c r="M575" i="1" s="1"/>
  <c r="O575" i="1" s="1"/>
  <c r="N575" i="1"/>
  <c r="L576" i="1"/>
  <c r="M576" i="1" s="1"/>
  <c r="O576" i="1" s="1"/>
  <c r="N576" i="1"/>
  <c r="L577" i="1"/>
  <c r="M577" i="1" s="1"/>
  <c r="O577" i="1" s="1"/>
  <c r="N577" i="1"/>
  <c r="L579" i="1"/>
  <c r="M579" i="1" s="1"/>
  <c r="O579" i="1" s="1"/>
  <c r="N579" i="1"/>
  <c r="L580" i="1"/>
  <c r="M580" i="1" s="1"/>
  <c r="O580" i="1" s="1"/>
  <c r="N580" i="1"/>
  <c r="L581" i="1"/>
  <c r="M581" i="1" s="1"/>
  <c r="O581" i="1" s="1"/>
  <c r="N581" i="1"/>
  <c r="L583" i="1"/>
  <c r="M583" i="1" s="1"/>
  <c r="O583" i="1" s="1"/>
  <c r="N583" i="1"/>
  <c r="L584" i="1"/>
  <c r="M584" i="1" s="1"/>
  <c r="O584" i="1" s="1"/>
  <c r="N584" i="1"/>
  <c r="L585" i="1"/>
  <c r="M585" i="1" s="1"/>
  <c r="O585" i="1" s="1"/>
  <c r="N585" i="1"/>
  <c r="L587" i="1"/>
  <c r="M587" i="1" s="1"/>
  <c r="O587" i="1" s="1"/>
  <c r="N587" i="1"/>
  <c r="L588" i="1"/>
  <c r="M588" i="1" s="1"/>
  <c r="O588" i="1" s="1"/>
  <c r="N588" i="1"/>
  <c r="L589" i="1"/>
  <c r="M589" i="1" s="1"/>
  <c r="O589" i="1" s="1"/>
  <c r="N589" i="1"/>
  <c r="L591" i="1"/>
  <c r="M591" i="1" s="1"/>
  <c r="O591" i="1" s="1"/>
  <c r="N591" i="1"/>
  <c r="L592" i="1"/>
  <c r="M592" i="1" s="1"/>
  <c r="O592" i="1" s="1"/>
  <c r="N592" i="1"/>
  <c r="L593" i="1"/>
  <c r="M593" i="1" s="1"/>
  <c r="O593" i="1" s="1"/>
  <c r="N593" i="1"/>
  <c r="L595" i="1"/>
  <c r="M595" i="1" s="1"/>
  <c r="O595" i="1" s="1"/>
  <c r="N595" i="1"/>
  <c r="L596" i="1"/>
  <c r="M596" i="1" s="1"/>
  <c r="O596" i="1" s="1"/>
  <c r="N596" i="1"/>
  <c r="L597" i="1"/>
  <c r="M597" i="1" s="1"/>
  <c r="O597" i="1" s="1"/>
  <c r="N597" i="1"/>
  <c r="L599" i="1"/>
  <c r="M599" i="1" s="1"/>
  <c r="O599" i="1" s="1"/>
  <c r="N599" i="1"/>
  <c r="L600" i="1"/>
  <c r="M600" i="1" s="1"/>
  <c r="O600" i="1" s="1"/>
  <c r="N600" i="1"/>
  <c r="L601" i="1"/>
  <c r="M601" i="1" s="1"/>
  <c r="O601" i="1" s="1"/>
  <c r="N601" i="1"/>
  <c r="L603" i="1"/>
  <c r="M603" i="1" s="1"/>
  <c r="O603" i="1" s="1"/>
  <c r="N603" i="1"/>
  <c r="L604" i="1"/>
  <c r="M604" i="1" s="1"/>
  <c r="O604" i="1" s="1"/>
  <c r="N604" i="1"/>
  <c r="L605" i="1"/>
  <c r="M605" i="1" s="1"/>
  <c r="O605" i="1" s="1"/>
  <c r="N605" i="1"/>
  <c r="L607" i="1"/>
  <c r="M607" i="1" s="1"/>
  <c r="O607" i="1" s="1"/>
  <c r="N607" i="1"/>
  <c r="L608" i="1"/>
  <c r="M608" i="1" s="1"/>
  <c r="O608" i="1" s="1"/>
  <c r="N608" i="1"/>
  <c r="L609" i="1"/>
  <c r="M609" i="1" s="1"/>
  <c r="O609" i="1" s="1"/>
  <c r="N609" i="1"/>
  <c r="L611" i="1"/>
  <c r="M611" i="1" s="1"/>
  <c r="O611" i="1" s="1"/>
  <c r="N611" i="1"/>
  <c r="L612" i="1"/>
  <c r="M612" i="1" s="1"/>
  <c r="O612" i="1" s="1"/>
  <c r="N612" i="1"/>
  <c r="L613" i="1"/>
  <c r="M613" i="1" s="1"/>
  <c r="O613" i="1" s="1"/>
  <c r="N613" i="1"/>
  <c r="L615" i="1"/>
  <c r="M615" i="1" s="1"/>
  <c r="O615" i="1" s="1"/>
  <c r="N615" i="1"/>
  <c r="L616" i="1"/>
  <c r="M616" i="1" s="1"/>
  <c r="O616" i="1" s="1"/>
  <c r="N616" i="1"/>
  <c r="L617" i="1"/>
  <c r="M617" i="1" s="1"/>
  <c r="O617" i="1" s="1"/>
  <c r="N617" i="1"/>
  <c r="L619" i="1"/>
  <c r="M619" i="1" s="1"/>
  <c r="O619" i="1" s="1"/>
  <c r="N619" i="1"/>
  <c r="L620" i="1"/>
  <c r="M620" i="1" s="1"/>
  <c r="O620" i="1" s="1"/>
  <c r="N620" i="1"/>
  <c r="L621" i="1"/>
  <c r="M621" i="1" s="1"/>
  <c r="O621" i="1" s="1"/>
  <c r="N621" i="1"/>
  <c r="L623" i="1"/>
  <c r="M623" i="1" s="1"/>
  <c r="O623" i="1" s="1"/>
  <c r="N623" i="1"/>
  <c r="L624" i="1"/>
  <c r="M624" i="1" s="1"/>
  <c r="O624" i="1" s="1"/>
  <c r="N624" i="1"/>
  <c r="L625" i="1"/>
  <c r="M625" i="1" s="1"/>
  <c r="O625" i="1" s="1"/>
  <c r="N625" i="1"/>
  <c r="L627" i="1"/>
  <c r="M627" i="1" s="1"/>
  <c r="O627" i="1" s="1"/>
  <c r="N627" i="1"/>
  <c r="L628" i="1"/>
  <c r="M628" i="1" s="1"/>
  <c r="O628" i="1" s="1"/>
  <c r="N628" i="1"/>
  <c r="L629" i="1"/>
  <c r="M629" i="1" s="1"/>
  <c r="O629" i="1" s="1"/>
  <c r="N629" i="1"/>
  <c r="L631" i="1"/>
  <c r="M631" i="1" s="1"/>
  <c r="O631" i="1" s="1"/>
  <c r="N631" i="1"/>
  <c r="L632" i="1"/>
  <c r="M632" i="1" s="1"/>
  <c r="O632" i="1" s="1"/>
  <c r="N632" i="1"/>
  <c r="L633" i="1"/>
  <c r="M633" i="1" s="1"/>
  <c r="O633" i="1" s="1"/>
  <c r="N633" i="1"/>
  <c r="L635" i="1"/>
  <c r="M635" i="1" s="1"/>
  <c r="O635" i="1" s="1"/>
  <c r="N635" i="1"/>
  <c r="L636" i="1"/>
  <c r="M636" i="1" s="1"/>
  <c r="O636" i="1" s="1"/>
  <c r="N636" i="1"/>
  <c r="L637" i="1"/>
  <c r="M637" i="1" s="1"/>
  <c r="O637" i="1" s="1"/>
  <c r="N637" i="1"/>
  <c r="L639" i="1"/>
  <c r="M639" i="1" s="1"/>
  <c r="O639" i="1" s="1"/>
  <c r="N639" i="1"/>
  <c r="L640" i="1"/>
  <c r="M640" i="1" s="1"/>
  <c r="O640" i="1" s="1"/>
  <c r="N640" i="1"/>
  <c r="L641" i="1"/>
  <c r="M641" i="1" s="1"/>
  <c r="O641" i="1" s="1"/>
  <c r="N641" i="1"/>
  <c r="L643" i="1"/>
  <c r="M643" i="1" s="1"/>
  <c r="O643" i="1" s="1"/>
  <c r="N643" i="1"/>
  <c r="L644" i="1"/>
  <c r="M644" i="1" s="1"/>
  <c r="O644" i="1" s="1"/>
  <c r="N644" i="1"/>
  <c r="L645" i="1"/>
  <c r="M645" i="1" s="1"/>
  <c r="O645" i="1" s="1"/>
  <c r="N645" i="1"/>
  <c r="L647" i="1"/>
  <c r="M647" i="1" s="1"/>
  <c r="O647" i="1" s="1"/>
  <c r="N647" i="1"/>
  <c r="L648" i="1"/>
  <c r="M648" i="1" s="1"/>
  <c r="O648" i="1" s="1"/>
  <c r="N648" i="1"/>
  <c r="L649" i="1"/>
  <c r="M649" i="1" s="1"/>
  <c r="O649" i="1" s="1"/>
  <c r="N649" i="1"/>
  <c r="L651" i="1"/>
  <c r="M651" i="1" s="1"/>
  <c r="O651" i="1" s="1"/>
  <c r="N651" i="1"/>
  <c r="L652" i="1"/>
  <c r="M652" i="1" s="1"/>
  <c r="O652" i="1" s="1"/>
  <c r="N652" i="1"/>
  <c r="L653" i="1"/>
  <c r="M653" i="1" s="1"/>
  <c r="O653" i="1" s="1"/>
  <c r="N653" i="1"/>
  <c r="L655" i="1"/>
  <c r="M655" i="1" s="1"/>
  <c r="O655" i="1" s="1"/>
  <c r="N655" i="1"/>
  <c r="L656" i="1"/>
  <c r="M656" i="1" s="1"/>
  <c r="O656" i="1" s="1"/>
  <c r="N656" i="1"/>
  <c r="L657" i="1"/>
  <c r="M657" i="1" s="1"/>
  <c r="O657" i="1" s="1"/>
  <c r="N657" i="1"/>
  <c r="L659" i="1"/>
  <c r="M659" i="1" s="1"/>
  <c r="O659" i="1" s="1"/>
  <c r="N659" i="1"/>
  <c r="L660" i="1"/>
  <c r="M660" i="1" s="1"/>
  <c r="O660" i="1" s="1"/>
  <c r="N660" i="1"/>
  <c r="L661" i="1"/>
  <c r="M661" i="1" s="1"/>
  <c r="O661" i="1" s="1"/>
  <c r="N661" i="1"/>
  <c r="L663" i="1"/>
  <c r="M663" i="1" s="1"/>
  <c r="O663" i="1" s="1"/>
  <c r="N663" i="1"/>
  <c r="L664" i="1"/>
  <c r="M664" i="1" s="1"/>
  <c r="O664" i="1" s="1"/>
  <c r="N664" i="1"/>
  <c r="L665" i="1"/>
  <c r="M665" i="1" s="1"/>
  <c r="O665" i="1" s="1"/>
  <c r="N665" i="1"/>
  <c r="L667" i="1"/>
  <c r="M667" i="1" s="1"/>
  <c r="O667" i="1" s="1"/>
  <c r="N667" i="1"/>
  <c r="L668" i="1"/>
  <c r="M668" i="1" s="1"/>
  <c r="O668" i="1" s="1"/>
  <c r="N668" i="1"/>
  <c r="L669" i="1"/>
  <c r="M669" i="1" s="1"/>
  <c r="O669" i="1" s="1"/>
  <c r="N669" i="1"/>
  <c r="L671" i="1"/>
  <c r="M671" i="1" s="1"/>
  <c r="O671" i="1" s="1"/>
  <c r="N671" i="1"/>
  <c r="L672" i="1"/>
  <c r="M672" i="1" s="1"/>
  <c r="O672" i="1" s="1"/>
  <c r="N672" i="1"/>
  <c r="L673" i="1"/>
  <c r="M673" i="1" s="1"/>
  <c r="O673" i="1" s="1"/>
  <c r="N673" i="1"/>
  <c r="L675" i="1"/>
  <c r="M675" i="1" s="1"/>
  <c r="O675" i="1" s="1"/>
  <c r="N675" i="1"/>
  <c r="L676" i="1"/>
  <c r="M676" i="1" s="1"/>
  <c r="O676" i="1" s="1"/>
  <c r="N676" i="1"/>
  <c r="L677" i="1"/>
  <c r="M677" i="1" s="1"/>
  <c r="O677" i="1" s="1"/>
  <c r="N677" i="1"/>
  <c r="L679" i="1"/>
  <c r="M679" i="1" s="1"/>
  <c r="O679" i="1" s="1"/>
  <c r="N679" i="1"/>
  <c r="L680" i="1"/>
  <c r="M680" i="1" s="1"/>
  <c r="O680" i="1" s="1"/>
  <c r="N680" i="1"/>
  <c r="L681" i="1"/>
  <c r="M681" i="1" s="1"/>
  <c r="O681" i="1" s="1"/>
  <c r="N681" i="1"/>
  <c r="L683" i="1"/>
  <c r="M683" i="1" s="1"/>
  <c r="O683" i="1" s="1"/>
  <c r="N683" i="1"/>
  <c r="L684" i="1"/>
  <c r="M684" i="1" s="1"/>
  <c r="O684" i="1" s="1"/>
  <c r="N684" i="1"/>
  <c r="L685" i="1"/>
  <c r="M685" i="1" s="1"/>
  <c r="O685" i="1" s="1"/>
  <c r="N685" i="1"/>
  <c r="L687" i="1"/>
  <c r="M687" i="1" s="1"/>
  <c r="O687" i="1" s="1"/>
  <c r="N687" i="1"/>
  <c r="L688" i="1"/>
  <c r="M688" i="1" s="1"/>
  <c r="O688" i="1" s="1"/>
  <c r="N688" i="1"/>
  <c r="L689" i="1"/>
  <c r="M689" i="1" s="1"/>
  <c r="O689" i="1" s="1"/>
  <c r="N689" i="1"/>
  <c r="L691" i="1"/>
  <c r="M691" i="1" s="1"/>
  <c r="O691" i="1" s="1"/>
  <c r="N691" i="1"/>
  <c r="L692" i="1"/>
  <c r="M692" i="1" s="1"/>
  <c r="O692" i="1" s="1"/>
  <c r="N692" i="1"/>
  <c r="L693" i="1"/>
  <c r="M693" i="1" s="1"/>
  <c r="O693" i="1" s="1"/>
  <c r="N693" i="1"/>
  <c r="L695" i="1"/>
  <c r="M695" i="1" s="1"/>
  <c r="O695" i="1" s="1"/>
  <c r="N695" i="1"/>
  <c r="L696" i="1"/>
  <c r="M696" i="1" s="1"/>
  <c r="O696" i="1" s="1"/>
  <c r="N696" i="1"/>
  <c r="L697" i="1"/>
  <c r="M697" i="1" s="1"/>
  <c r="O697" i="1" s="1"/>
  <c r="N697" i="1"/>
  <c r="L699" i="1"/>
  <c r="M699" i="1" s="1"/>
  <c r="O699" i="1" s="1"/>
  <c r="N699" i="1"/>
  <c r="L700" i="1"/>
  <c r="M700" i="1" s="1"/>
  <c r="O700" i="1" s="1"/>
  <c r="N700" i="1"/>
  <c r="L701" i="1"/>
  <c r="M701" i="1" s="1"/>
  <c r="O701" i="1" s="1"/>
  <c r="N701" i="1"/>
  <c r="L703" i="1"/>
  <c r="M703" i="1" s="1"/>
  <c r="O703" i="1" s="1"/>
  <c r="N703" i="1"/>
  <c r="L704" i="1"/>
  <c r="M704" i="1" s="1"/>
  <c r="O704" i="1" s="1"/>
  <c r="N704" i="1"/>
  <c r="L705" i="1"/>
  <c r="M705" i="1" s="1"/>
  <c r="O705" i="1" s="1"/>
  <c r="N705" i="1"/>
  <c r="L707" i="1"/>
  <c r="M707" i="1" s="1"/>
  <c r="O707" i="1" s="1"/>
  <c r="N707" i="1"/>
  <c r="L708" i="1"/>
  <c r="M708" i="1" s="1"/>
  <c r="O708" i="1" s="1"/>
  <c r="N708" i="1"/>
  <c r="L709" i="1"/>
  <c r="M709" i="1" s="1"/>
  <c r="O709" i="1" s="1"/>
  <c r="N709" i="1"/>
  <c r="L711" i="1"/>
  <c r="M711" i="1" s="1"/>
  <c r="O711" i="1" s="1"/>
  <c r="N711" i="1"/>
  <c r="L712" i="1"/>
  <c r="M712" i="1" s="1"/>
  <c r="O712" i="1" s="1"/>
  <c r="N712" i="1"/>
  <c r="L713" i="1"/>
  <c r="M713" i="1" s="1"/>
  <c r="O713" i="1" s="1"/>
  <c r="N713" i="1"/>
  <c r="L715" i="1"/>
  <c r="M715" i="1" s="1"/>
  <c r="O715" i="1" s="1"/>
  <c r="N715" i="1"/>
  <c r="L716" i="1"/>
  <c r="M716" i="1" s="1"/>
  <c r="O716" i="1" s="1"/>
  <c r="N716" i="1"/>
  <c r="L717" i="1"/>
  <c r="M717" i="1" s="1"/>
  <c r="O717" i="1" s="1"/>
  <c r="N717" i="1"/>
  <c r="L719" i="1"/>
  <c r="M719" i="1" s="1"/>
  <c r="O719" i="1" s="1"/>
  <c r="N719" i="1"/>
  <c r="L720" i="1"/>
  <c r="M720" i="1" s="1"/>
  <c r="O720" i="1" s="1"/>
  <c r="N720" i="1"/>
  <c r="L721" i="1"/>
  <c r="M721" i="1" s="1"/>
  <c r="O721" i="1" s="1"/>
  <c r="N721" i="1"/>
  <c r="L723" i="1"/>
  <c r="M723" i="1" s="1"/>
  <c r="O723" i="1" s="1"/>
  <c r="N723" i="1"/>
  <c r="L724" i="1"/>
  <c r="M724" i="1" s="1"/>
  <c r="O724" i="1" s="1"/>
  <c r="N724" i="1"/>
  <c r="L725" i="1"/>
  <c r="M725" i="1" s="1"/>
  <c r="O725" i="1" s="1"/>
  <c r="N725" i="1"/>
  <c r="L727" i="1"/>
  <c r="M727" i="1" s="1"/>
  <c r="O727" i="1" s="1"/>
  <c r="N727" i="1"/>
  <c r="L728" i="1"/>
  <c r="M728" i="1" s="1"/>
  <c r="O728" i="1" s="1"/>
  <c r="N728" i="1"/>
  <c r="L729" i="1"/>
  <c r="M729" i="1" s="1"/>
  <c r="O729" i="1" s="1"/>
  <c r="N729" i="1"/>
  <c r="L731" i="1"/>
  <c r="M731" i="1" s="1"/>
  <c r="O731" i="1" s="1"/>
  <c r="N731" i="1"/>
  <c r="L732" i="1"/>
  <c r="M732" i="1" s="1"/>
  <c r="O732" i="1" s="1"/>
  <c r="N732" i="1"/>
  <c r="L733" i="1"/>
  <c r="M733" i="1" s="1"/>
  <c r="O733" i="1" s="1"/>
  <c r="N733" i="1"/>
  <c r="L735" i="1"/>
  <c r="M735" i="1" s="1"/>
  <c r="O735" i="1" s="1"/>
  <c r="N735" i="1"/>
  <c r="L736" i="1"/>
  <c r="M736" i="1" s="1"/>
  <c r="O736" i="1" s="1"/>
  <c r="N736" i="1"/>
  <c r="L737" i="1"/>
  <c r="M737" i="1" s="1"/>
  <c r="O737" i="1" s="1"/>
  <c r="N737" i="1"/>
  <c r="L739" i="1"/>
  <c r="M739" i="1" s="1"/>
  <c r="O739" i="1" s="1"/>
  <c r="N739" i="1"/>
  <c r="L740" i="1"/>
  <c r="M740" i="1" s="1"/>
  <c r="O740" i="1" s="1"/>
  <c r="N740" i="1"/>
  <c r="L741" i="1"/>
  <c r="M741" i="1" s="1"/>
  <c r="O741" i="1" s="1"/>
  <c r="N741" i="1"/>
  <c r="L743" i="1"/>
  <c r="M743" i="1" s="1"/>
  <c r="O743" i="1" s="1"/>
  <c r="N743" i="1"/>
  <c r="L744" i="1"/>
  <c r="M744" i="1" s="1"/>
  <c r="O744" i="1" s="1"/>
  <c r="N744" i="1"/>
  <c r="L745" i="1"/>
  <c r="M745" i="1" s="1"/>
  <c r="O745" i="1" s="1"/>
  <c r="N745" i="1"/>
  <c r="L747" i="1"/>
  <c r="M747" i="1" s="1"/>
  <c r="O747" i="1" s="1"/>
  <c r="N747" i="1"/>
  <c r="L748" i="1"/>
  <c r="M748" i="1" s="1"/>
  <c r="O748" i="1" s="1"/>
  <c r="N748" i="1"/>
  <c r="L749" i="1"/>
  <c r="M749" i="1" s="1"/>
  <c r="O749" i="1" s="1"/>
  <c r="N749" i="1"/>
  <c r="L751" i="1"/>
  <c r="M751" i="1" s="1"/>
  <c r="O751" i="1" s="1"/>
  <c r="N751" i="1"/>
  <c r="L752" i="1"/>
  <c r="M752" i="1" s="1"/>
  <c r="O752" i="1" s="1"/>
  <c r="N752" i="1"/>
  <c r="L753" i="1"/>
  <c r="M753" i="1" s="1"/>
  <c r="O753" i="1" s="1"/>
  <c r="N753" i="1"/>
  <c r="L755" i="1"/>
  <c r="M755" i="1" s="1"/>
  <c r="O755" i="1" s="1"/>
  <c r="N755" i="1"/>
  <c r="L756" i="1"/>
  <c r="M756" i="1" s="1"/>
  <c r="O756" i="1" s="1"/>
  <c r="N756" i="1"/>
  <c r="L757" i="1"/>
  <c r="M757" i="1" s="1"/>
  <c r="O757" i="1" s="1"/>
  <c r="N757" i="1"/>
  <c r="L759" i="1"/>
  <c r="M759" i="1" s="1"/>
  <c r="O759" i="1" s="1"/>
  <c r="N759" i="1"/>
  <c r="L760" i="1"/>
  <c r="M760" i="1" s="1"/>
  <c r="O760" i="1" s="1"/>
  <c r="N760" i="1"/>
  <c r="L761" i="1"/>
  <c r="M761" i="1" s="1"/>
  <c r="O761" i="1" s="1"/>
  <c r="N761" i="1"/>
  <c r="L763" i="1"/>
  <c r="M763" i="1" s="1"/>
  <c r="O763" i="1" s="1"/>
  <c r="N763" i="1"/>
  <c r="L764" i="1"/>
  <c r="M764" i="1" s="1"/>
  <c r="O764" i="1" s="1"/>
  <c r="N764" i="1"/>
  <c r="L766" i="1"/>
  <c r="M766" i="1" s="1"/>
  <c r="O766" i="1" s="1"/>
  <c r="N766" i="1"/>
  <c r="L767" i="1"/>
  <c r="M767" i="1" s="1"/>
  <c r="O767" i="1" s="1"/>
  <c r="N767" i="1"/>
  <c r="L768" i="1"/>
  <c r="M768" i="1" s="1"/>
  <c r="O768" i="1" s="1"/>
  <c r="N768" i="1"/>
  <c r="L770" i="1"/>
  <c r="M770" i="1" s="1"/>
  <c r="O770" i="1" s="1"/>
  <c r="N770" i="1"/>
  <c r="L771" i="1"/>
  <c r="M771" i="1" s="1"/>
  <c r="O771" i="1" s="1"/>
  <c r="N771" i="1"/>
  <c r="L772" i="1"/>
  <c r="M772" i="1" s="1"/>
  <c r="O772" i="1" s="1"/>
  <c r="N772" i="1"/>
  <c r="L774" i="1"/>
  <c r="M774" i="1" s="1"/>
  <c r="O774" i="1" s="1"/>
  <c r="N774" i="1"/>
  <c r="L775" i="1"/>
  <c r="M775" i="1" s="1"/>
  <c r="O775" i="1" s="1"/>
  <c r="N775" i="1"/>
  <c r="L776" i="1"/>
  <c r="M776" i="1" s="1"/>
  <c r="O776" i="1" s="1"/>
  <c r="N776" i="1"/>
  <c r="L778" i="1"/>
  <c r="M778" i="1" s="1"/>
  <c r="O778" i="1" s="1"/>
  <c r="N778" i="1"/>
  <c r="L779" i="1"/>
  <c r="M779" i="1" s="1"/>
  <c r="O779" i="1" s="1"/>
  <c r="N779" i="1"/>
  <c r="L780" i="1"/>
  <c r="M780" i="1" s="1"/>
  <c r="O780" i="1" s="1"/>
  <c r="N780" i="1"/>
  <c r="L782" i="1"/>
  <c r="M782" i="1" s="1"/>
  <c r="O782" i="1" s="1"/>
  <c r="N782" i="1"/>
  <c r="L783" i="1"/>
  <c r="M783" i="1" s="1"/>
  <c r="O783" i="1" s="1"/>
  <c r="N783" i="1"/>
  <c r="L784" i="1"/>
  <c r="M784" i="1" s="1"/>
  <c r="O784" i="1" s="1"/>
  <c r="N784" i="1"/>
  <c r="L786" i="1"/>
  <c r="M786" i="1" s="1"/>
  <c r="O786" i="1" s="1"/>
  <c r="N786" i="1"/>
  <c r="L787" i="1"/>
  <c r="M787" i="1" s="1"/>
  <c r="O787" i="1" s="1"/>
  <c r="N787" i="1"/>
  <c r="L788" i="1"/>
  <c r="M788" i="1" s="1"/>
  <c r="O788" i="1" s="1"/>
  <c r="N788" i="1"/>
  <c r="L790" i="1"/>
  <c r="M790" i="1" s="1"/>
  <c r="O790" i="1" s="1"/>
  <c r="N790" i="1"/>
  <c r="L791" i="1"/>
  <c r="M791" i="1" s="1"/>
  <c r="O791" i="1" s="1"/>
  <c r="N791" i="1"/>
  <c r="L792" i="1"/>
  <c r="M792" i="1" s="1"/>
  <c r="O792" i="1" s="1"/>
  <c r="N792" i="1"/>
  <c r="L794" i="1"/>
  <c r="M794" i="1" s="1"/>
  <c r="O794" i="1" s="1"/>
  <c r="N794" i="1"/>
  <c r="L795" i="1"/>
  <c r="M795" i="1" s="1"/>
  <c r="O795" i="1" s="1"/>
  <c r="N795" i="1"/>
  <c r="L796" i="1"/>
  <c r="M796" i="1" s="1"/>
  <c r="O796" i="1" s="1"/>
  <c r="N796" i="1"/>
  <c r="L798" i="1"/>
  <c r="M798" i="1" s="1"/>
  <c r="O798" i="1" s="1"/>
  <c r="N798" i="1"/>
  <c r="L799" i="1"/>
  <c r="M799" i="1" s="1"/>
  <c r="O799" i="1" s="1"/>
  <c r="N799" i="1"/>
  <c r="L800" i="1"/>
  <c r="M800" i="1" s="1"/>
  <c r="O800" i="1" s="1"/>
  <c r="N800" i="1"/>
  <c r="L802" i="1"/>
  <c r="M802" i="1" s="1"/>
  <c r="O802" i="1" s="1"/>
  <c r="N802" i="1"/>
  <c r="L803" i="1"/>
  <c r="M803" i="1" s="1"/>
  <c r="O803" i="1" s="1"/>
  <c r="N803" i="1"/>
  <c r="L804" i="1"/>
  <c r="M804" i="1" s="1"/>
  <c r="O804" i="1" s="1"/>
  <c r="N804" i="1"/>
  <c r="L806" i="1"/>
  <c r="M806" i="1" s="1"/>
  <c r="O806" i="1" s="1"/>
  <c r="N806" i="1"/>
  <c r="L807" i="1"/>
  <c r="M807" i="1" s="1"/>
  <c r="O807" i="1" s="1"/>
  <c r="N807" i="1"/>
  <c r="L808" i="1"/>
  <c r="M808" i="1" s="1"/>
  <c r="O808" i="1" s="1"/>
  <c r="N808" i="1"/>
  <c r="L810" i="1"/>
  <c r="M810" i="1" s="1"/>
  <c r="O810" i="1" s="1"/>
  <c r="N810" i="1"/>
  <c r="L811" i="1"/>
  <c r="M811" i="1" s="1"/>
  <c r="O811" i="1" s="1"/>
  <c r="N811" i="1"/>
  <c r="L812" i="1"/>
  <c r="M812" i="1" s="1"/>
  <c r="O812" i="1" s="1"/>
  <c r="N812" i="1"/>
  <c r="L814" i="1"/>
  <c r="M814" i="1" s="1"/>
  <c r="O814" i="1" s="1"/>
  <c r="N814" i="1"/>
  <c r="L815" i="1"/>
  <c r="M815" i="1" s="1"/>
  <c r="O815" i="1" s="1"/>
  <c r="N815" i="1"/>
  <c r="L816" i="1"/>
  <c r="M816" i="1" s="1"/>
  <c r="O816" i="1" s="1"/>
  <c r="N816" i="1"/>
  <c r="L818" i="1"/>
  <c r="M818" i="1" s="1"/>
  <c r="O818" i="1" s="1"/>
  <c r="N818" i="1"/>
  <c r="L819" i="1"/>
  <c r="M819" i="1" s="1"/>
  <c r="O819" i="1" s="1"/>
  <c r="N819" i="1"/>
  <c r="L820" i="1"/>
  <c r="M820" i="1" s="1"/>
  <c r="O820" i="1" s="1"/>
  <c r="N820" i="1"/>
  <c r="L822" i="1"/>
  <c r="M822" i="1" s="1"/>
  <c r="O822" i="1" s="1"/>
  <c r="N822" i="1"/>
  <c r="L823" i="1"/>
  <c r="M823" i="1" s="1"/>
  <c r="O823" i="1" s="1"/>
  <c r="N823" i="1"/>
  <c r="L824" i="1"/>
  <c r="M824" i="1" s="1"/>
  <c r="O824" i="1" s="1"/>
  <c r="N824" i="1"/>
  <c r="L826" i="1"/>
  <c r="M826" i="1" s="1"/>
  <c r="O826" i="1" s="1"/>
  <c r="N826" i="1"/>
  <c r="L827" i="1"/>
  <c r="M827" i="1" s="1"/>
  <c r="O827" i="1" s="1"/>
  <c r="N827" i="1"/>
  <c r="L828" i="1"/>
  <c r="M828" i="1" s="1"/>
  <c r="O828" i="1" s="1"/>
  <c r="N828" i="1"/>
  <c r="L830" i="1"/>
  <c r="M830" i="1" s="1"/>
  <c r="O830" i="1" s="1"/>
  <c r="N830" i="1"/>
  <c r="L831" i="1"/>
  <c r="M831" i="1" s="1"/>
  <c r="O831" i="1" s="1"/>
  <c r="N831" i="1"/>
  <c r="L832" i="1"/>
  <c r="M832" i="1" s="1"/>
  <c r="O832" i="1" s="1"/>
  <c r="N832" i="1"/>
  <c r="L834" i="1"/>
  <c r="M834" i="1" s="1"/>
  <c r="O834" i="1" s="1"/>
  <c r="N834" i="1"/>
  <c r="L835" i="1"/>
  <c r="M835" i="1" s="1"/>
  <c r="O835" i="1" s="1"/>
  <c r="N835" i="1"/>
  <c r="L836" i="1"/>
  <c r="M836" i="1" s="1"/>
  <c r="O836" i="1" s="1"/>
  <c r="N836" i="1"/>
  <c r="L838" i="1"/>
  <c r="M838" i="1" s="1"/>
  <c r="O838" i="1" s="1"/>
  <c r="N838" i="1"/>
  <c r="L839" i="1"/>
  <c r="M839" i="1" s="1"/>
  <c r="O839" i="1" s="1"/>
  <c r="N839" i="1"/>
  <c r="L840" i="1"/>
  <c r="M840" i="1" s="1"/>
  <c r="O840" i="1" s="1"/>
  <c r="N840" i="1"/>
  <c r="L842" i="1"/>
  <c r="M842" i="1" s="1"/>
  <c r="O842" i="1" s="1"/>
  <c r="N842" i="1"/>
  <c r="L843" i="1"/>
  <c r="M843" i="1" s="1"/>
  <c r="O843" i="1" s="1"/>
  <c r="N843" i="1"/>
  <c r="L844" i="1"/>
  <c r="M844" i="1" s="1"/>
  <c r="O844" i="1" s="1"/>
  <c r="N844" i="1"/>
  <c r="L846" i="1"/>
  <c r="M846" i="1" s="1"/>
  <c r="O846" i="1" s="1"/>
  <c r="N846" i="1"/>
  <c r="L847" i="1"/>
  <c r="M847" i="1" s="1"/>
  <c r="O847" i="1" s="1"/>
  <c r="N847" i="1"/>
  <c r="L848" i="1"/>
  <c r="M848" i="1" s="1"/>
  <c r="O848" i="1" s="1"/>
  <c r="N848" i="1"/>
  <c r="L850" i="1"/>
  <c r="M850" i="1" s="1"/>
  <c r="O850" i="1" s="1"/>
  <c r="N850" i="1"/>
  <c r="L851" i="1"/>
  <c r="M851" i="1" s="1"/>
  <c r="O851" i="1" s="1"/>
  <c r="N851" i="1"/>
  <c r="L852" i="1"/>
  <c r="M852" i="1" s="1"/>
  <c r="O852" i="1" s="1"/>
  <c r="N852" i="1"/>
  <c r="L854" i="1"/>
  <c r="M854" i="1" s="1"/>
  <c r="O854" i="1" s="1"/>
  <c r="N854" i="1"/>
  <c r="L855" i="1"/>
  <c r="M855" i="1" s="1"/>
  <c r="O855" i="1" s="1"/>
  <c r="N855" i="1"/>
  <c r="L856" i="1"/>
  <c r="M856" i="1" s="1"/>
  <c r="O856" i="1" s="1"/>
  <c r="N856" i="1"/>
  <c r="L858" i="1"/>
  <c r="M858" i="1" s="1"/>
  <c r="O858" i="1" s="1"/>
  <c r="N858" i="1"/>
  <c r="L859" i="1"/>
  <c r="M859" i="1" s="1"/>
  <c r="O859" i="1" s="1"/>
  <c r="N859" i="1"/>
  <c r="L860" i="1"/>
  <c r="M860" i="1" s="1"/>
  <c r="O860" i="1" s="1"/>
  <c r="N860" i="1"/>
  <c r="L862" i="1"/>
  <c r="M862" i="1" s="1"/>
  <c r="O862" i="1" s="1"/>
  <c r="N862" i="1"/>
  <c r="L863" i="1"/>
  <c r="M863" i="1" s="1"/>
  <c r="O863" i="1" s="1"/>
  <c r="N863" i="1"/>
  <c r="L864" i="1"/>
  <c r="M864" i="1" s="1"/>
  <c r="O864" i="1" s="1"/>
  <c r="N864" i="1"/>
  <c r="L866" i="1"/>
  <c r="M866" i="1" s="1"/>
  <c r="O866" i="1" s="1"/>
  <c r="N866" i="1"/>
  <c r="L867" i="1"/>
  <c r="M867" i="1" s="1"/>
  <c r="O867" i="1" s="1"/>
  <c r="N867" i="1"/>
  <c r="L868" i="1"/>
  <c r="M868" i="1" s="1"/>
  <c r="O868" i="1" s="1"/>
  <c r="N868" i="1"/>
  <c r="L870" i="1"/>
  <c r="M870" i="1" s="1"/>
  <c r="O870" i="1" s="1"/>
  <c r="N870" i="1"/>
  <c r="L871" i="1"/>
  <c r="M871" i="1" s="1"/>
  <c r="O871" i="1" s="1"/>
  <c r="N871" i="1"/>
  <c r="L872" i="1"/>
  <c r="M872" i="1" s="1"/>
  <c r="O872" i="1" s="1"/>
  <c r="N872" i="1"/>
  <c r="L874" i="1"/>
  <c r="M874" i="1" s="1"/>
  <c r="O874" i="1" s="1"/>
  <c r="N874" i="1"/>
  <c r="L875" i="1"/>
  <c r="M875" i="1" s="1"/>
  <c r="O875" i="1" s="1"/>
  <c r="N875" i="1"/>
  <c r="L876" i="1"/>
  <c r="M876" i="1" s="1"/>
  <c r="O876" i="1" s="1"/>
  <c r="N876" i="1"/>
  <c r="L878" i="1"/>
  <c r="M878" i="1" s="1"/>
  <c r="O878" i="1" s="1"/>
  <c r="N878" i="1"/>
  <c r="L879" i="1"/>
  <c r="M879" i="1" s="1"/>
  <c r="O879" i="1" s="1"/>
  <c r="N879" i="1"/>
  <c r="L880" i="1"/>
  <c r="M880" i="1" s="1"/>
  <c r="O880" i="1" s="1"/>
  <c r="N880" i="1"/>
  <c r="L882" i="1"/>
  <c r="M882" i="1" s="1"/>
  <c r="O882" i="1" s="1"/>
  <c r="N882" i="1"/>
  <c r="L883" i="1"/>
  <c r="M883" i="1" s="1"/>
  <c r="O883" i="1" s="1"/>
  <c r="N883" i="1"/>
  <c r="L884" i="1"/>
  <c r="M884" i="1" s="1"/>
  <c r="O884" i="1" s="1"/>
  <c r="N884" i="1"/>
  <c r="L886" i="1"/>
  <c r="M886" i="1" s="1"/>
  <c r="O886" i="1" s="1"/>
  <c r="N886" i="1"/>
  <c r="L887" i="1"/>
  <c r="M887" i="1" s="1"/>
  <c r="O887" i="1" s="1"/>
  <c r="N887" i="1"/>
  <c r="L888" i="1"/>
  <c r="M888" i="1" s="1"/>
  <c r="O888" i="1" s="1"/>
  <c r="N888" i="1"/>
  <c r="L890" i="1"/>
  <c r="M890" i="1" s="1"/>
  <c r="O890" i="1" s="1"/>
  <c r="N890" i="1"/>
  <c r="L891" i="1"/>
  <c r="M891" i="1" s="1"/>
  <c r="O891" i="1" s="1"/>
  <c r="N891" i="1"/>
  <c r="L892" i="1"/>
  <c r="M892" i="1" s="1"/>
  <c r="O892" i="1" s="1"/>
  <c r="N892" i="1"/>
  <c r="L894" i="1"/>
  <c r="M894" i="1" s="1"/>
  <c r="O894" i="1" s="1"/>
  <c r="N894" i="1"/>
  <c r="L895" i="1"/>
  <c r="M895" i="1" s="1"/>
  <c r="O895" i="1" s="1"/>
  <c r="N895" i="1"/>
  <c r="L896" i="1"/>
  <c r="M896" i="1" s="1"/>
  <c r="O896" i="1" s="1"/>
  <c r="N896" i="1"/>
  <c r="L898" i="1"/>
  <c r="M898" i="1" s="1"/>
  <c r="O898" i="1" s="1"/>
  <c r="N898" i="1"/>
  <c r="L899" i="1"/>
  <c r="M899" i="1" s="1"/>
  <c r="O899" i="1" s="1"/>
  <c r="N899" i="1"/>
  <c r="L900" i="1"/>
  <c r="M900" i="1" s="1"/>
  <c r="O900" i="1" s="1"/>
  <c r="N900" i="1"/>
  <c r="L902" i="1"/>
  <c r="M902" i="1" s="1"/>
  <c r="O902" i="1" s="1"/>
  <c r="N902" i="1"/>
  <c r="L903" i="1"/>
  <c r="M903" i="1" s="1"/>
  <c r="O903" i="1" s="1"/>
  <c r="N903" i="1"/>
  <c r="L904" i="1"/>
  <c r="M904" i="1" s="1"/>
  <c r="O904" i="1" s="1"/>
  <c r="N904" i="1"/>
  <c r="L906" i="1"/>
  <c r="M906" i="1" s="1"/>
  <c r="O906" i="1" s="1"/>
  <c r="N906" i="1"/>
  <c r="L907" i="1"/>
  <c r="M907" i="1" s="1"/>
  <c r="O907" i="1" s="1"/>
  <c r="N907" i="1"/>
  <c r="L908" i="1"/>
  <c r="M908" i="1" s="1"/>
  <c r="O908" i="1" s="1"/>
  <c r="N908" i="1"/>
  <c r="L910" i="1"/>
  <c r="M910" i="1" s="1"/>
  <c r="O910" i="1" s="1"/>
  <c r="N910" i="1"/>
  <c r="L911" i="1"/>
  <c r="M911" i="1" s="1"/>
  <c r="O911" i="1" s="1"/>
  <c r="N911" i="1"/>
  <c r="L912" i="1"/>
  <c r="M912" i="1" s="1"/>
  <c r="O912" i="1" s="1"/>
  <c r="N912" i="1"/>
  <c r="L914" i="1"/>
  <c r="M914" i="1" s="1"/>
  <c r="O914" i="1" s="1"/>
  <c r="N914" i="1"/>
  <c r="L915" i="1"/>
  <c r="M915" i="1" s="1"/>
  <c r="O915" i="1" s="1"/>
  <c r="N915" i="1"/>
  <c r="L916" i="1"/>
  <c r="M916" i="1" s="1"/>
  <c r="O916" i="1" s="1"/>
  <c r="N916" i="1"/>
  <c r="L918" i="1"/>
  <c r="M918" i="1" s="1"/>
  <c r="O918" i="1" s="1"/>
  <c r="N918" i="1"/>
  <c r="L919" i="1"/>
  <c r="M919" i="1" s="1"/>
  <c r="O919" i="1" s="1"/>
  <c r="N919" i="1"/>
  <c r="L920" i="1"/>
  <c r="M920" i="1" s="1"/>
  <c r="O920" i="1" s="1"/>
  <c r="N920" i="1"/>
  <c r="L922" i="1"/>
  <c r="M922" i="1" s="1"/>
  <c r="O922" i="1" s="1"/>
  <c r="N922" i="1"/>
  <c r="L923" i="1"/>
  <c r="M923" i="1" s="1"/>
  <c r="O923" i="1" s="1"/>
  <c r="N923" i="1"/>
  <c r="L924" i="1"/>
  <c r="M924" i="1" s="1"/>
  <c r="O924" i="1" s="1"/>
  <c r="N924" i="1"/>
  <c r="L926" i="1"/>
  <c r="M926" i="1" s="1"/>
  <c r="O926" i="1" s="1"/>
  <c r="N926" i="1"/>
  <c r="L927" i="1"/>
  <c r="M927" i="1" s="1"/>
  <c r="O927" i="1" s="1"/>
  <c r="N927" i="1"/>
  <c r="L928" i="1"/>
  <c r="M928" i="1" s="1"/>
  <c r="O928" i="1" s="1"/>
  <c r="N928" i="1"/>
  <c r="L930" i="1"/>
  <c r="M930" i="1" s="1"/>
  <c r="O930" i="1" s="1"/>
  <c r="N930" i="1"/>
  <c r="L931" i="1"/>
  <c r="M931" i="1" s="1"/>
  <c r="O931" i="1" s="1"/>
  <c r="N931" i="1"/>
  <c r="L932" i="1"/>
  <c r="M932" i="1" s="1"/>
  <c r="O932" i="1" s="1"/>
  <c r="N932" i="1"/>
  <c r="L934" i="1"/>
  <c r="M934" i="1" s="1"/>
  <c r="O934" i="1" s="1"/>
  <c r="N934" i="1"/>
  <c r="L935" i="1"/>
  <c r="M935" i="1" s="1"/>
  <c r="O935" i="1" s="1"/>
  <c r="N935" i="1"/>
  <c r="L936" i="1"/>
  <c r="M936" i="1" s="1"/>
  <c r="O936" i="1" s="1"/>
  <c r="N936" i="1"/>
  <c r="L938" i="1"/>
  <c r="M938" i="1" s="1"/>
  <c r="O938" i="1" s="1"/>
  <c r="N938" i="1"/>
  <c r="L939" i="1"/>
  <c r="M939" i="1" s="1"/>
  <c r="O939" i="1" s="1"/>
  <c r="N939" i="1"/>
  <c r="L940" i="1"/>
  <c r="M940" i="1" s="1"/>
  <c r="O940" i="1" s="1"/>
  <c r="N940" i="1"/>
  <c r="L942" i="1"/>
  <c r="M942" i="1" s="1"/>
  <c r="O942" i="1" s="1"/>
  <c r="N942" i="1"/>
  <c r="L943" i="1"/>
  <c r="M943" i="1" s="1"/>
  <c r="O943" i="1" s="1"/>
  <c r="N943" i="1"/>
  <c r="L944" i="1"/>
  <c r="M944" i="1" s="1"/>
  <c r="O944" i="1" s="1"/>
  <c r="N944" i="1"/>
  <c r="L946" i="1"/>
  <c r="M946" i="1" s="1"/>
  <c r="O946" i="1" s="1"/>
  <c r="N946" i="1"/>
  <c r="L947" i="1"/>
  <c r="M947" i="1" s="1"/>
  <c r="O947" i="1" s="1"/>
  <c r="N947" i="1"/>
  <c r="L948" i="1"/>
  <c r="M948" i="1" s="1"/>
  <c r="O948" i="1" s="1"/>
  <c r="N948" i="1"/>
  <c r="L950" i="1"/>
  <c r="M950" i="1" s="1"/>
  <c r="O950" i="1" s="1"/>
  <c r="N950" i="1"/>
  <c r="L951" i="1"/>
  <c r="M951" i="1" s="1"/>
  <c r="O951" i="1" s="1"/>
  <c r="N951" i="1"/>
  <c r="L952" i="1"/>
  <c r="M952" i="1" s="1"/>
  <c r="O952" i="1" s="1"/>
  <c r="N952" i="1"/>
  <c r="L954" i="1"/>
  <c r="M954" i="1" s="1"/>
  <c r="O954" i="1" s="1"/>
  <c r="N954" i="1"/>
  <c r="L955" i="1"/>
  <c r="M955" i="1" s="1"/>
  <c r="O955" i="1" s="1"/>
  <c r="N955" i="1"/>
  <c r="L956" i="1"/>
  <c r="M956" i="1" s="1"/>
  <c r="O956" i="1" s="1"/>
  <c r="N956" i="1"/>
  <c r="L958" i="1"/>
  <c r="M958" i="1" s="1"/>
  <c r="O958" i="1" s="1"/>
  <c r="N958" i="1"/>
  <c r="L959" i="1"/>
  <c r="M959" i="1" s="1"/>
  <c r="O959" i="1" s="1"/>
  <c r="N959" i="1"/>
  <c r="L960" i="1"/>
  <c r="M960" i="1" s="1"/>
  <c r="O960" i="1" s="1"/>
  <c r="N960" i="1"/>
  <c r="L962" i="1"/>
  <c r="M962" i="1" s="1"/>
  <c r="O962" i="1" s="1"/>
  <c r="N962" i="1"/>
  <c r="L963" i="1"/>
  <c r="M963" i="1" s="1"/>
  <c r="O963" i="1" s="1"/>
  <c r="N963" i="1"/>
  <c r="L964" i="1"/>
  <c r="M964" i="1" s="1"/>
  <c r="O964" i="1" s="1"/>
  <c r="N964" i="1"/>
  <c r="L966" i="1"/>
  <c r="M966" i="1" s="1"/>
  <c r="O966" i="1" s="1"/>
  <c r="N966" i="1"/>
  <c r="L967" i="1"/>
  <c r="M967" i="1" s="1"/>
  <c r="O967" i="1" s="1"/>
  <c r="N967" i="1"/>
  <c r="L968" i="1"/>
  <c r="M968" i="1" s="1"/>
  <c r="O968" i="1" s="1"/>
  <c r="N968" i="1"/>
  <c r="L970" i="1"/>
  <c r="M970" i="1" s="1"/>
  <c r="O970" i="1" s="1"/>
  <c r="N970" i="1"/>
  <c r="L971" i="1"/>
  <c r="M971" i="1" s="1"/>
  <c r="O971" i="1" s="1"/>
  <c r="N971" i="1"/>
  <c r="L972" i="1"/>
  <c r="M972" i="1" s="1"/>
  <c r="O972" i="1" s="1"/>
  <c r="N972" i="1"/>
  <c r="L974" i="1"/>
  <c r="M974" i="1" s="1"/>
  <c r="O974" i="1" s="1"/>
  <c r="N974" i="1"/>
  <c r="L975" i="1"/>
  <c r="M975" i="1" s="1"/>
  <c r="O975" i="1" s="1"/>
  <c r="N975" i="1"/>
  <c r="L976" i="1"/>
  <c r="M976" i="1" s="1"/>
  <c r="O976" i="1" s="1"/>
  <c r="N976" i="1"/>
  <c r="L978" i="1"/>
  <c r="M978" i="1" s="1"/>
  <c r="O978" i="1" s="1"/>
  <c r="N978" i="1"/>
  <c r="L979" i="1"/>
  <c r="M979" i="1" s="1"/>
  <c r="O979" i="1" s="1"/>
  <c r="N979" i="1"/>
  <c r="L980" i="1"/>
  <c r="M980" i="1" s="1"/>
  <c r="O980" i="1" s="1"/>
  <c r="N980" i="1"/>
  <c r="L982" i="1"/>
  <c r="M982" i="1" s="1"/>
  <c r="O982" i="1" s="1"/>
  <c r="N982" i="1"/>
  <c r="L983" i="1"/>
  <c r="M983" i="1" s="1"/>
  <c r="O983" i="1" s="1"/>
  <c r="N983" i="1"/>
  <c r="L984" i="1"/>
  <c r="M984" i="1" s="1"/>
  <c r="O984" i="1" s="1"/>
  <c r="N984" i="1"/>
  <c r="L986" i="1"/>
  <c r="M986" i="1" s="1"/>
  <c r="O986" i="1" s="1"/>
  <c r="N986" i="1"/>
  <c r="L987" i="1"/>
  <c r="M987" i="1" s="1"/>
  <c r="O987" i="1" s="1"/>
  <c r="N987" i="1"/>
  <c r="L988" i="1"/>
  <c r="M988" i="1" s="1"/>
  <c r="O988" i="1" s="1"/>
  <c r="N988" i="1"/>
  <c r="L990" i="1"/>
  <c r="M990" i="1" s="1"/>
  <c r="O990" i="1" s="1"/>
  <c r="N990" i="1"/>
  <c r="L991" i="1"/>
  <c r="M991" i="1" s="1"/>
  <c r="O991" i="1" s="1"/>
  <c r="N991" i="1"/>
  <c r="L992" i="1"/>
  <c r="M992" i="1" s="1"/>
  <c r="O992" i="1" s="1"/>
  <c r="N992" i="1"/>
  <c r="L994" i="1"/>
  <c r="M994" i="1" s="1"/>
  <c r="O994" i="1" s="1"/>
  <c r="N994" i="1"/>
  <c r="L995" i="1"/>
  <c r="M995" i="1" s="1"/>
  <c r="O995" i="1" s="1"/>
  <c r="N995" i="1"/>
  <c r="L996" i="1"/>
  <c r="M996" i="1" s="1"/>
  <c r="O996" i="1" s="1"/>
  <c r="N996" i="1"/>
  <c r="L998" i="1"/>
  <c r="M998" i="1" s="1"/>
  <c r="O998" i="1" s="1"/>
  <c r="N998" i="1"/>
  <c r="L999" i="1"/>
  <c r="M999" i="1" s="1"/>
  <c r="O999" i="1" s="1"/>
  <c r="N999" i="1"/>
  <c r="L1000" i="1"/>
  <c r="M1000" i="1" s="1"/>
  <c r="O1000" i="1" s="1"/>
  <c r="N1000" i="1"/>
  <c r="L1002" i="1"/>
  <c r="M1002" i="1" s="1"/>
  <c r="O1002" i="1" s="1"/>
  <c r="N1002" i="1"/>
  <c r="L1003" i="1"/>
  <c r="M1003" i="1" s="1"/>
  <c r="O1003" i="1" s="1"/>
  <c r="N1003" i="1"/>
  <c r="L1004" i="1"/>
  <c r="M1004" i="1" s="1"/>
  <c r="O1004" i="1" s="1"/>
  <c r="N1004" i="1"/>
  <c r="L1006" i="1"/>
  <c r="M1006" i="1" s="1"/>
  <c r="O1006" i="1" s="1"/>
  <c r="N1006" i="1"/>
  <c r="L1007" i="1"/>
  <c r="M1007" i="1" s="1"/>
  <c r="O1007" i="1" s="1"/>
  <c r="N1007" i="1"/>
  <c r="L1008" i="1"/>
  <c r="M1008" i="1" s="1"/>
  <c r="O1008" i="1" s="1"/>
  <c r="N1008" i="1"/>
  <c r="L1010" i="1"/>
  <c r="M1010" i="1" s="1"/>
  <c r="O1010" i="1" s="1"/>
  <c r="N1010" i="1"/>
  <c r="L1011" i="1"/>
  <c r="M1011" i="1" s="1"/>
  <c r="O1011" i="1" s="1"/>
  <c r="N1011" i="1"/>
  <c r="L1012" i="1"/>
  <c r="M1012" i="1" s="1"/>
  <c r="O1012" i="1" s="1"/>
  <c r="N1012" i="1"/>
  <c r="L1014" i="1"/>
  <c r="M1014" i="1" s="1"/>
  <c r="O1014" i="1" s="1"/>
  <c r="N1014" i="1"/>
  <c r="L1015" i="1"/>
  <c r="M1015" i="1" s="1"/>
  <c r="O1015" i="1" s="1"/>
  <c r="N1015" i="1"/>
  <c r="L1016" i="1"/>
  <c r="M1016" i="1" s="1"/>
  <c r="O1016" i="1" s="1"/>
  <c r="N1016" i="1"/>
  <c r="L1018" i="1"/>
  <c r="M1018" i="1" s="1"/>
  <c r="O1018" i="1" s="1"/>
  <c r="N1018" i="1"/>
  <c r="L1019" i="1"/>
  <c r="M1019" i="1" s="1"/>
  <c r="O1019" i="1" s="1"/>
  <c r="N1019" i="1"/>
  <c r="L1020" i="1"/>
  <c r="M1020" i="1" s="1"/>
  <c r="O1020" i="1" s="1"/>
  <c r="N1020" i="1"/>
  <c r="L1022" i="1"/>
  <c r="M1022" i="1" s="1"/>
  <c r="O1022" i="1" s="1"/>
  <c r="N1022" i="1"/>
  <c r="L1023" i="1"/>
  <c r="M1023" i="1" s="1"/>
  <c r="O1023" i="1" s="1"/>
  <c r="N1023" i="1"/>
  <c r="L1024" i="1"/>
  <c r="M1024" i="1" s="1"/>
  <c r="O1024" i="1" s="1"/>
  <c r="N1024" i="1"/>
  <c r="L1026" i="1"/>
  <c r="M1026" i="1" s="1"/>
  <c r="O1026" i="1" s="1"/>
  <c r="N1026" i="1"/>
  <c r="L1027" i="1"/>
  <c r="M1027" i="1" s="1"/>
  <c r="O1027" i="1" s="1"/>
  <c r="N1027" i="1"/>
  <c r="L1028" i="1"/>
  <c r="M1028" i="1" s="1"/>
  <c r="O1028" i="1" s="1"/>
  <c r="N1028" i="1"/>
  <c r="L1030" i="1"/>
  <c r="M1030" i="1" s="1"/>
  <c r="O1030" i="1" s="1"/>
  <c r="N1030" i="1"/>
  <c r="L1031" i="1"/>
  <c r="M1031" i="1" s="1"/>
  <c r="O1031" i="1" s="1"/>
  <c r="N1031" i="1"/>
  <c r="L1032" i="1"/>
  <c r="M1032" i="1" s="1"/>
  <c r="O1032" i="1" s="1"/>
  <c r="N1032" i="1"/>
  <c r="L1034" i="1"/>
  <c r="M1034" i="1" s="1"/>
  <c r="O1034" i="1" s="1"/>
  <c r="N1034" i="1"/>
  <c r="L1035" i="1"/>
  <c r="M1035" i="1" s="1"/>
  <c r="O1035" i="1" s="1"/>
  <c r="N1035" i="1"/>
  <c r="L1036" i="1"/>
  <c r="M1036" i="1" s="1"/>
  <c r="O1036" i="1" s="1"/>
  <c r="N1036" i="1"/>
  <c r="L1038" i="1"/>
  <c r="M1038" i="1" s="1"/>
  <c r="O1038" i="1" s="1"/>
  <c r="N1038" i="1"/>
  <c r="L1039" i="1"/>
  <c r="M1039" i="1" s="1"/>
  <c r="O1039" i="1" s="1"/>
  <c r="N1039" i="1"/>
  <c r="L1040" i="1"/>
  <c r="M1040" i="1" s="1"/>
  <c r="O1040" i="1" s="1"/>
  <c r="N1040" i="1"/>
  <c r="L1042" i="1"/>
  <c r="M1042" i="1" s="1"/>
  <c r="O1042" i="1" s="1"/>
  <c r="N1042" i="1"/>
  <c r="L1043" i="1"/>
  <c r="M1043" i="1" s="1"/>
  <c r="O1043" i="1" s="1"/>
  <c r="N1043" i="1"/>
  <c r="L1044" i="1"/>
  <c r="M1044" i="1" s="1"/>
  <c r="O1044" i="1" s="1"/>
  <c r="N1044" i="1"/>
  <c r="L1046" i="1"/>
  <c r="M1046" i="1" s="1"/>
  <c r="O1046" i="1" s="1"/>
  <c r="N1046" i="1"/>
  <c r="L1047" i="1"/>
  <c r="M1047" i="1" s="1"/>
  <c r="O1047" i="1" s="1"/>
  <c r="N1047" i="1"/>
  <c r="L1048" i="1"/>
  <c r="M1048" i="1" s="1"/>
  <c r="O1048" i="1" s="1"/>
  <c r="N1048" i="1"/>
  <c r="L1050" i="1"/>
  <c r="M1050" i="1" s="1"/>
  <c r="O1050" i="1" s="1"/>
  <c r="N1050" i="1"/>
  <c r="L1051" i="1"/>
  <c r="M1051" i="1" s="1"/>
  <c r="O1051" i="1" s="1"/>
  <c r="N1051" i="1"/>
  <c r="L1052" i="1"/>
  <c r="M1052" i="1" s="1"/>
  <c r="O1052" i="1" s="1"/>
  <c r="N1052" i="1"/>
  <c r="L1054" i="1"/>
  <c r="M1054" i="1" s="1"/>
  <c r="O1054" i="1" s="1"/>
  <c r="N1054" i="1"/>
  <c r="L1055" i="1"/>
  <c r="M1055" i="1" s="1"/>
  <c r="O1055" i="1" s="1"/>
  <c r="N1055" i="1"/>
  <c r="L1056" i="1"/>
  <c r="M1056" i="1" s="1"/>
  <c r="O1056" i="1" s="1"/>
  <c r="N1056" i="1"/>
  <c r="L1058" i="1"/>
  <c r="M1058" i="1" s="1"/>
  <c r="O1058" i="1" s="1"/>
  <c r="N1058" i="1"/>
  <c r="L1059" i="1"/>
  <c r="M1059" i="1" s="1"/>
  <c r="O1059" i="1" s="1"/>
  <c r="N1059" i="1"/>
  <c r="L1060" i="1"/>
  <c r="M1060" i="1" s="1"/>
  <c r="O1060" i="1" s="1"/>
  <c r="N1060" i="1"/>
  <c r="L1062" i="1"/>
  <c r="M1062" i="1" s="1"/>
  <c r="O1062" i="1" s="1"/>
  <c r="N1062" i="1"/>
  <c r="L1063" i="1"/>
  <c r="M1063" i="1" s="1"/>
  <c r="O1063" i="1" s="1"/>
  <c r="N1063" i="1"/>
  <c r="L1064" i="1"/>
  <c r="M1064" i="1" s="1"/>
  <c r="O1064" i="1" s="1"/>
  <c r="N1064" i="1"/>
  <c r="L1066" i="1"/>
  <c r="M1066" i="1" s="1"/>
  <c r="O1066" i="1" s="1"/>
  <c r="N1066" i="1"/>
  <c r="L1067" i="1"/>
  <c r="M1067" i="1" s="1"/>
  <c r="O1067" i="1" s="1"/>
  <c r="N1067" i="1"/>
  <c r="L1068" i="1"/>
  <c r="M1068" i="1" s="1"/>
  <c r="O1068" i="1" s="1"/>
  <c r="N1068" i="1"/>
  <c r="L1070" i="1"/>
  <c r="M1070" i="1" s="1"/>
  <c r="O1070" i="1" s="1"/>
  <c r="N1070" i="1"/>
  <c r="L1071" i="1"/>
  <c r="M1071" i="1" s="1"/>
  <c r="O1071" i="1" s="1"/>
  <c r="N1071" i="1"/>
  <c r="L1072" i="1"/>
  <c r="M1072" i="1" s="1"/>
  <c r="O1072" i="1" s="1"/>
  <c r="N1072" i="1"/>
  <c r="L1074" i="1"/>
  <c r="M1074" i="1" s="1"/>
  <c r="O1074" i="1" s="1"/>
  <c r="N1074" i="1"/>
  <c r="L1075" i="1"/>
  <c r="M1075" i="1" s="1"/>
  <c r="O1075" i="1" s="1"/>
  <c r="N1075" i="1"/>
  <c r="L1076" i="1"/>
  <c r="M1076" i="1" s="1"/>
  <c r="O1076" i="1" s="1"/>
  <c r="N1076" i="1"/>
  <c r="L1078" i="1"/>
  <c r="M1078" i="1" s="1"/>
  <c r="O1078" i="1" s="1"/>
  <c r="N1078" i="1"/>
  <c r="L1079" i="1"/>
  <c r="M1079" i="1" s="1"/>
  <c r="O1079" i="1" s="1"/>
  <c r="N1079" i="1"/>
  <c r="L1080" i="1"/>
  <c r="M1080" i="1" s="1"/>
  <c r="O1080" i="1" s="1"/>
  <c r="N1080" i="1"/>
  <c r="L1082" i="1"/>
  <c r="M1082" i="1" s="1"/>
  <c r="O1082" i="1" s="1"/>
  <c r="N1082" i="1"/>
  <c r="L1083" i="1"/>
  <c r="M1083" i="1" s="1"/>
  <c r="O1083" i="1" s="1"/>
  <c r="N1083" i="1"/>
  <c r="L1084" i="1"/>
  <c r="M1084" i="1" s="1"/>
  <c r="O1084" i="1" s="1"/>
  <c r="N1084" i="1"/>
  <c r="L1086" i="1"/>
  <c r="M1086" i="1" s="1"/>
  <c r="O1086" i="1" s="1"/>
  <c r="N1086" i="1"/>
  <c r="L1087" i="1"/>
  <c r="M1087" i="1" s="1"/>
  <c r="O1087" i="1" s="1"/>
  <c r="N1087" i="1"/>
  <c r="L1088" i="1"/>
  <c r="M1088" i="1" s="1"/>
  <c r="O1088" i="1" s="1"/>
  <c r="N1088" i="1"/>
  <c r="L1090" i="1"/>
  <c r="M1090" i="1" s="1"/>
  <c r="O1090" i="1" s="1"/>
  <c r="N1090" i="1"/>
  <c r="L1091" i="1"/>
  <c r="M1091" i="1" s="1"/>
  <c r="O1091" i="1" s="1"/>
  <c r="N1091" i="1"/>
  <c r="L1092" i="1"/>
  <c r="M1092" i="1" s="1"/>
  <c r="O1092" i="1" s="1"/>
  <c r="N1092" i="1"/>
  <c r="L1094" i="1"/>
  <c r="M1094" i="1" s="1"/>
  <c r="O1094" i="1" s="1"/>
  <c r="N1094" i="1"/>
  <c r="L1095" i="1"/>
  <c r="M1095" i="1" s="1"/>
  <c r="O1095" i="1" s="1"/>
  <c r="N1095" i="1"/>
  <c r="L1096" i="1"/>
  <c r="M1096" i="1" s="1"/>
  <c r="O1096" i="1" s="1"/>
  <c r="N1096" i="1"/>
  <c r="L1098" i="1"/>
  <c r="M1098" i="1" s="1"/>
  <c r="O1098" i="1" s="1"/>
  <c r="N1098" i="1"/>
  <c r="L1099" i="1"/>
  <c r="M1099" i="1" s="1"/>
  <c r="O1099" i="1" s="1"/>
  <c r="N1099" i="1"/>
  <c r="L1100" i="1"/>
  <c r="M1100" i="1" s="1"/>
  <c r="O1100" i="1" s="1"/>
  <c r="N1100" i="1"/>
  <c r="L1102" i="1"/>
  <c r="M1102" i="1" s="1"/>
  <c r="O1102" i="1" s="1"/>
  <c r="N1102" i="1"/>
  <c r="L1104" i="1"/>
  <c r="M1104" i="1" s="1"/>
  <c r="O1104" i="1" s="1"/>
  <c r="N1104" i="1"/>
  <c r="L1105" i="1"/>
  <c r="M1105" i="1" s="1"/>
  <c r="O1105" i="1" s="1"/>
  <c r="N1105" i="1"/>
  <c r="L1106" i="1"/>
  <c r="M1106" i="1" s="1"/>
  <c r="O1106" i="1" s="1"/>
  <c r="N1106" i="1"/>
  <c r="L1108" i="1"/>
  <c r="M1108" i="1" s="1"/>
  <c r="O1108" i="1" s="1"/>
  <c r="D20" i="6" s="1" a="1"/>
  <c r="D20" i="6" s="1"/>
  <c r="N1108" i="1"/>
  <c r="D19" i="6" s="1" a="1"/>
  <c r="D19" i="6" s="1"/>
  <c r="L1109" i="1"/>
  <c r="M1109" i="1" s="1"/>
  <c r="O1109" i="1" s="1"/>
  <c r="N1109" i="1"/>
  <c r="L1110" i="1"/>
  <c r="M1110" i="1" s="1"/>
  <c r="O1110" i="1" s="1"/>
  <c r="N1110" i="1"/>
  <c r="L1112" i="1"/>
  <c r="M1112" i="1" s="1"/>
  <c r="O1112" i="1" s="1"/>
  <c r="N1112" i="1"/>
  <c r="L1113" i="1"/>
  <c r="M1113" i="1" s="1"/>
  <c r="O1113" i="1" s="1"/>
  <c r="N1113" i="1"/>
  <c r="L1114" i="1"/>
  <c r="M1114" i="1" s="1"/>
  <c r="O1114" i="1" s="1"/>
  <c r="N1114" i="1"/>
  <c r="L1116" i="1"/>
  <c r="M1116" i="1" s="1"/>
  <c r="O1116" i="1" s="1"/>
  <c r="N1116" i="1"/>
  <c r="L1117" i="1"/>
  <c r="M1117" i="1" s="1"/>
  <c r="O1117" i="1" s="1"/>
  <c r="N1117" i="1"/>
  <c r="L1118" i="1"/>
  <c r="M1118" i="1" s="1"/>
  <c r="O1118" i="1" s="1"/>
  <c r="N1118" i="1"/>
  <c r="L1120" i="1"/>
  <c r="M1120" i="1" s="1"/>
  <c r="O1120" i="1" s="1"/>
  <c r="N1120" i="1"/>
  <c r="L1121" i="1"/>
  <c r="M1121" i="1" s="1"/>
  <c r="O1121" i="1" s="1"/>
  <c r="N1121" i="1"/>
  <c r="L1122" i="1"/>
  <c r="M1122" i="1" s="1"/>
  <c r="O1122" i="1" s="1"/>
  <c r="N1122" i="1"/>
  <c r="L1124" i="1"/>
  <c r="M1124" i="1" s="1"/>
  <c r="O1124" i="1" s="1"/>
  <c r="N1124" i="1"/>
  <c r="L1125" i="1"/>
  <c r="M1125" i="1" s="1"/>
  <c r="O1125" i="1" s="1"/>
  <c r="N1125" i="1"/>
  <c r="L1126" i="1"/>
  <c r="M1126" i="1" s="1"/>
  <c r="O1126" i="1" s="1"/>
  <c r="N1126" i="1"/>
  <c r="L1128" i="1"/>
  <c r="M1128" i="1" s="1"/>
  <c r="O1128" i="1" s="1"/>
  <c r="N1128" i="1"/>
  <c r="L1129" i="1"/>
  <c r="M1129" i="1" s="1"/>
  <c r="O1129" i="1" s="1"/>
  <c r="N1129" i="1"/>
  <c r="L1130" i="1"/>
  <c r="M1130" i="1" s="1"/>
  <c r="O1130" i="1" s="1"/>
  <c r="N1130" i="1"/>
  <c r="L1132" i="1"/>
  <c r="M1132" i="1" s="1"/>
  <c r="O1132" i="1" s="1"/>
  <c r="N1132" i="1"/>
  <c r="L1133" i="1"/>
  <c r="M1133" i="1" s="1"/>
  <c r="O1133" i="1" s="1"/>
  <c r="N1133" i="1"/>
  <c r="L1134" i="1"/>
  <c r="M1134" i="1" s="1"/>
  <c r="O1134" i="1" s="1"/>
  <c r="N1134" i="1"/>
  <c r="L1136" i="1"/>
  <c r="M1136" i="1" s="1"/>
  <c r="O1136" i="1" s="1"/>
  <c r="N1136" i="1"/>
  <c r="L1137" i="1"/>
  <c r="M1137" i="1" s="1"/>
  <c r="O1137" i="1" s="1"/>
  <c r="N1137" i="1"/>
  <c r="L1138" i="1"/>
  <c r="M1138" i="1" s="1"/>
  <c r="O1138" i="1" s="1"/>
  <c r="N1138" i="1"/>
  <c r="L1140" i="1"/>
  <c r="M1140" i="1" s="1"/>
  <c r="O1140" i="1" s="1"/>
  <c r="N1140" i="1"/>
  <c r="L1141" i="1"/>
  <c r="M1141" i="1" s="1"/>
  <c r="O1141" i="1" s="1"/>
  <c r="N1141" i="1"/>
  <c r="L1142" i="1"/>
  <c r="M1142" i="1" s="1"/>
  <c r="O1142" i="1" s="1"/>
  <c r="N1142" i="1"/>
  <c r="L1144" i="1"/>
  <c r="M1144" i="1" s="1"/>
  <c r="O1144" i="1" s="1"/>
  <c r="N1144" i="1"/>
  <c r="L1145" i="1"/>
  <c r="M1145" i="1" s="1"/>
  <c r="O1145" i="1" s="1"/>
  <c r="N1145" i="1"/>
  <c r="L1146" i="1"/>
  <c r="M1146" i="1" s="1"/>
  <c r="O1146" i="1" s="1"/>
  <c r="N1146" i="1"/>
  <c r="L1148" i="1"/>
  <c r="M1148" i="1" s="1"/>
  <c r="O1148" i="1" s="1"/>
  <c r="N1148" i="1"/>
  <c r="L1149" i="1"/>
  <c r="M1149" i="1" s="1"/>
  <c r="O1149" i="1" s="1"/>
  <c r="N1149" i="1"/>
  <c r="L1150" i="1"/>
  <c r="M1150" i="1" s="1"/>
  <c r="O1150" i="1" s="1"/>
  <c r="N1150" i="1"/>
  <c r="L1152" i="1"/>
  <c r="M1152" i="1" s="1"/>
  <c r="O1152" i="1" s="1"/>
  <c r="N1152" i="1"/>
  <c r="L1153" i="1"/>
  <c r="M1153" i="1" s="1"/>
  <c r="O1153" i="1" s="1"/>
  <c r="N1153" i="1"/>
  <c r="L1154" i="1"/>
  <c r="M1154" i="1" s="1"/>
  <c r="O1154" i="1" s="1"/>
  <c r="N1154" i="1"/>
  <c r="L1156" i="1"/>
  <c r="M1156" i="1" s="1"/>
  <c r="O1156" i="1" s="1"/>
  <c r="N1156" i="1"/>
  <c r="L1157" i="1"/>
  <c r="M1157" i="1" s="1"/>
  <c r="O1157" i="1" s="1"/>
  <c r="N1157" i="1"/>
  <c r="L1158" i="1"/>
  <c r="M1158" i="1" s="1"/>
  <c r="O1158" i="1" s="1"/>
  <c r="N1158" i="1"/>
  <c r="L1160" i="1"/>
  <c r="M1160" i="1" s="1"/>
  <c r="O1160" i="1" s="1"/>
  <c r="N1160" i="1"/>
  <c r="L1161" i="1"/>
  <c r="M1161" i="1" s="1"/>
  <c r="O1161" i="1" s="1"/>
  <c r="N1161" i="1"/>
  <c r="L1162" i="1"/>
  <c r="M1162" i="1" s="1"/>
  <c r="O1162" i="1" s="1"/>
  <c r="N1162" i="1"/>
  <c r="L1164" i="1"/>
  <c r="M1164" i="1" s="1"/>
  <c r="O1164" i="1" s="1"/>
  <c r="N1164" i="1"/>
  <c r="L1165" i="1"/>
  <c r="M1165" i="1" s="1"/>
  <c r="O1165" i="1" s="1"/>
  <c r="N1165" i="1"/>
  <c r="L1166" i="1"/>
  <c r="M1166" i="1" s="1"/>
  <c r="O1166" i="1" s="1"/>
  <c r="N1166" i="1"/>
  <c r="L1168" i="1"/>
  <c r="M1168" i="1" s="1"/>
  <c r="O1168" i="1" s="1"/>
  <c r="N1168" i="1"/>
  <c r="L1169" i="1"/>
  <c r="M1169" i="1" s="1"/>
  <c r="O1169" i="1" s="1"/>
  <c r="N1169" i="1"/>
  <c r="L1171" i="1"/>
  <c r="M1171" i="1" s="1"/>
  <c r="O1171" i="1" s="1"/>
  <c r="N1171" i="1"/>
  <c r="L1172" i="1"/>
  <c r="M1172" i="1" s="1"/>
  <c r="O1172" i="1" s="1"/>
  <c r="N1172" i="1"/>
  <c r="L1173" i="1"/>
  <c r="M1173" i="1" s="1"/>
  <c r="O1173" i="1" s="1"/>
  <c r="N1173" i="1"/>
  <c r="L1175" i="1"/>
  <c r="M1175" i="1" s="1"/>
  <c r="O1175" i="1" s="1"/>
  <c r="N1175" i="1"/>
  <c r="L1176" i="1"/>
  <c r="M1176" i="1" s="1"/>
  <c r="O1176" i="1" s="1"/>
  <c r="N1176" i="1"/>
  <c r="L1177" i="1"/>
  <c r="M1177" i="1" s="1"/>
  <c r="O1177" i="1" s="1"/>
  <c r="N1177" i="1"/>
  <c r="L1179" i="1"/>
  <c r="M1179" i="1" s="1"/>
  <c r="O1179" i="1" s="1"/>
  <c r="N1179" i="1"/>
  <c r="L1180" i="1"/>
  <c r="M1180" i="1" s="1"/>
  <c r="O1180" i="1" s="1"/>
  <c r="N1180" i="1"/>
  <c r="L1181" i="1"/>
  <c r="M1181" i="1" s="1"/>
  <c r="O1181" i="1" s="1"/>
  <c r="N1181" i="1"/>
  <c r="L1183" i="1"/>
  <c r="M1183" i="1" s="1"/>
  <c r="O1183" i="1" s="1"/>
  <c r="N1183" i="1"/>
  <c r="L1184" i="1"/>
  <c r="M1184" i="1" s="1"/>
  <c r="O1184" i="1" s="1"/>
  <c r="N1184" i="1"/>
  <c r="L1185" i="1"/>
  <c r="M1185" i="1" s="1"/>
  <c r="O1185" i="1" s="1"/>
  <c r="N1185" i="1"/>
  <c r="L1187" i="1"/>
  <c r="M1187" i="1" s="1"/>
  <c r="O1187" i="1" s="1"/>
  <c r="N1187" i="1"/>
  <c r="L1188" i="1"/>
  <c r="M1188" i="1" s="1"/>
  <c r="O1188" i="1" s="1"/>
  <c r="N1188" i="1"/>
  <c r="L1189" i="1"/>
  <c r="M1189" i="1" s="1"/>
  <c r="O1189" i="1" s="1"/>
  <c r="N1189" i="1"/>
  <c r="L1191" i="1"/>
  <c r="M1191" i="1" s="1"/>
  <c r="O1191" i="1" s="1"/>
  <c r="N1191" i="1"/>
  <c r="L1192" i="1"/>
  <c r="M1192" i="1" s="1"/>
  <c r="O1192" i="1" s="1"/>
  <c r="N1192" i="1"/>
  <c r="L1193" i="1"/>
  <c r="M1193" i="1" s="1"/>
  <c r="O1193" i="1" s="1"/>
  <c r="N1193" i="1"/>
  <c r="L1195" i="1"/>
  <c r="M1195" i="1" s="1"/>
  <c r="O1195" i="1" s="1"/>
  <c r="N1195" i="1"/>
  <c r="L1196" i="1"/>
  <c r="M1196" i="1" s="1"/>
  <c r="O1196" i="1" s="1"/>
  <c r="N1196" i="1"/>
  <c r="L1197" i="1"/>
  <c r="M1197" i="1" s="1"/>
  <c r="O1197" i="1" s="1"/>
  <c r="N1197" i="1"/>
  <c r="L1199" i="1"/>
  <c r="M1199" i="1" s="1"/>
  <c r="O1199" i="1" s="1"/>
  <c r="N1199" i="1"/>
  <c r="L1200" i="1"/>
  <c r="M1200" i="1" s="1"/>
  <c r="O1200" i="1" s="1"/>
  <c r="N1200" i="1"/>
  <c r="L1201" i="1"/>
  <c r="M1201" i="1" s="1"/>
  <c r="O1201" i="1" s="1"/>
  <c r="N1201" i="1"/>
  <c r="L1203" i="1"/>
  <c r="M1203" i="1" s="1"/>
  <c r="O1203" i="1" s="1"/>
  <c r="N1203" i="1"/>
  <c r="L1204" i="1"/>
  <c r="M1204" i="1" s="1"/>
  <c r="O1204" i="1" s="1"/>
  <c r="N1204" i="1"/>
  <c r="L1205" i="1"/>
  <c r="M1205" i="1" s="1"/>
  <c r="O1205" i="1" s="1"/>
  <c r="N1205" i="1"/>
  <c r="L1207" i="1"/>
  <c r="M1207" i="1" s="1"/>
  <c r="O1207" i="1" s="1"/>
  <c r="N1207" i="1"/>
  <c r="L1208" i="1"/>
  <c r="M1208" i="1" s="1"/>
  <c r="O1208" i="1" s="1"/>
  <c r="N1208" i="1"/>
  <c r="L1209" i="1"/>
  <c r="M1209" i="1" s="1"/>
  <c r="O1209" i="1" s="1"/>
  <c r="N1209" i="1"/>
  <c r="L1211" i="1"/>
  <c r="M1211" i="1" s="1"/>
  <c r="O1211" i="1" s="1"/>
  <c r="N1211" i="1"/>
  <c r="L1212" i="1"/>
  <c r="M1212" i="1" s="1"/>
  <c r="O1212" i="1" s="1"/>
  <c r="N1212" i="1"/>
  <c r="L1213" i="1"/>
  <c r="M1213" i="1" s="1"/>
  <c r="O1213" i="1" s="1"/>
  <c r="N1213" i="1"/>
  <c r="L1215" i="1"/>
  <c r="M1215" i="1" s="1"/>
  <c r="O1215" i="1" s="1"/>
  <c r="N1215" i="1"/>
  <c r="L1216" i="1"/>
  <c r="M1216" i="1" s="1"/>
  <c r="O1216" i="1" s="1"/>
  <c r="N1216" i="1"/>
  <c r="L1217" i="1"/>
  <c r="M1217" i="1" s="1"/>
  <c r="O1217" i="1" s="1"/>
  <c r="N1217" i="1"/>
  <c r="L1219" i="1"/>
  <c r="M1219" i="1" s="1"/>
  <c r="O1219" i="1" s="1"/>
  <c r="N1219" i="1"/>
  <c r="L1220" i="1"/>
  <c r="M1220" i="1" s="1"/>
  <c r="O1220" i="1" s="1"/>
  <c r="N1220" i="1"/>
  <c r="L1221" i="1"/>
  <c r="M1221" i="1" s="1"/>
  <c r="O1221" i="1" s="1"/>
  <c r="N1221" i="1"/>
  <c r="L1223" i="1"/>
  <c r="M1223" i="1" s="1"/>
  <c r="O1223" i="1" s="1"/>
  <c r="N1223" i="1"/>
  <c r="L1224" i="1"/>
  <c r="M1224" i="1" s="1"/>
  <c r="O1224" i="1" s="1"/>
  <c r="N1224" i="1"/>
  <c r="L1225" i="1"/>
  <c r="M1225" i="1" s="1"/>
  <c r="O1225" i="1" s="1"/>
  <c r="N1225" i="1"/>
  <c r="L1227" i="1"/>
  <c r="M1227" i="1" s="1"/>
  <c r="O1227" i="1" s="1"/>
  <c r="N1227" i="1"/>
  <c r="L1228" i="1"/>
  <c r="M1228" i="1" s="1"/>
  <c r="O1228" i="1" s="1"/>
  <c r="N1228" i="1"/>
  <c r="L1229" i="1"/>
  <c r="M1229" i="1" s="1"/>
  <c r="O1229" i="1" s="1"/>
  <c r="N1229" i="1"/>
  <c r="L1231" i="1"/>
  <c r="M1231" i="1" s="1"/>
  <c r="O1231" i="1" s="1"/>
  <c r="N1231" i="1"/>
  <c r="L1232" i="1"/>
  <c r="M1232" i="1" s="1"/>
  <c r="O1232" i="1" s="1"/>
  <c r="N1232" i="1"/>
  <c r="L1233" i="1"/>
  <c r="M1233" i="1" s="1"/>
  <c r="O1233" i="1" s="1"/>
  <c r="N1233" i="1"/>
  <c r="L1235" i="1"/>
  <c r="M1235" i="1" s="1"/>
  <c r="O1235" i="1" s="1"/>
  <c r="N1235" i="1"/>
  <c r="L1236" i="1"/>
  <c r="M1236" i="1" s="1"/>
  <c r="O1236" i="1" s="1"/>
  <c r="N1236" i="1"/>
  <c r="L1237" i="1"/>
  <c r="M1237" i="1" s="1"/>
  <c r="O1237" i="1" s="1"/>
  <c r="N1237" i="1"/>
  <c r="L1239" i="1"/>
  <c r="M1239" i="1" s="1"/>
  <c r="O1239" i="1" s="1"/>
  <c r="N1239" i="1"/>
  <c r="L1240" i="1"/>
  <c r="M1240" i="1" s="1"/>
  <c r="O1240" i="1" s="1"/>
  <c r="N1240" i="1"/>
  <c r="L1241" i="1"/>
  <c r="M1241" i="1" s="1"/>
  <c r="O1241" i="1" s="1"/>
  <c r="N1241" i="1"/>
  <c r="L1243" i="1"/>
  <c r="M1243" i="1" s="1"/>
  <c r="O1243" i="1" s="1"/>
  <c r="N1243" i="1"/>
  <c r="L1244" i="1"/>
  <c r="M1244" i="1" s="1"/>
  <c r="O1244" i="1" s="1"/>
  <c r="N1244" i="1"/>
  <c r="L1245" i="1"/>
  <c r="M1245" i="1" s="1"/>
  <c r="O1245" i="1" s="1"/>
  <c r="N1245" i="1"/>
  <c r="L1247" i="1"/>
  <c r="M1247" i="1" s="1"/>
  <c r="O1247" i="1" s="1"/>
  <c r="N1247" i="1"/>
  <c r="L1248" i="1"/>
  <c r="M1248" i="1" s="1"/>
  <c r="O1248" i="1" s="1"/>
  <c r="N1248" i="1"/>
  <c r="L1249" i="1"/>
  <c r="M1249" i="1" s="1"/>
  <c r="O1249" i="1" s="1"/>
  <c r="N1249" i="1"/>
  <c r="L1251" i="1"/>
  <c r="M1251" i="1" s="1"/>
  <c r="O1251" i="1" s="1"/>
  <c r="N1251" i="1"/>
  <c r="L1252" i="1"/>
  <c r="M1252" i="1" s="1"/>
  <c r="O1252" i="1" s="1"/>
  <c r="N1252" i="1"/>
  <c r="L1253" i="1"/>
  <c r="M1253" i="1" s="1"/>
  <c r="O1253" i="1" s="1"/>
  <c r="N1253" i="1"/>
  <c r="L1255" i="1"/>
  <c r="M1255" i="1" s="1"/>
  <c r="O1255" i="1" s="1"/>
  <c r="N1255" i="1"/>
  <c r="L1256" i="1"/>
  <c r="M1256" i="1" s="1"/>
  <c r="O1256" i="1" s="1"/>
  <c r="N1256" i="1"/>
  <c r="L1257" i="1"/>
  <c r="M1257" i="1" s="1"/>
  <c r="O1257" i="1" s="1"/>
  <c r="N1257" i="1"/>
  <c r="L1259" i="1"/>
  <c r="M1259" i="1" s="1"/>
  <c r="O1259" i="1" s="1"/>
  <c r="N1259" i="1"/>
  <c r="L1260" i="1"/>
  <c r="M1260" i="1" s="1"/>
  <c r="O1260" i="1" s="1"/>
  <c r="N1260" i="1"/>
  <c r="L1261" i="1"/>
  <c r="M1261" i="1" s="1"/>
  <c r="O1261" i="1" s="1"/>
  <c r="N1261" i="1"/>
  <c r="L1263" i="1"/>
  <c r="M1263" i="1" s="1"/>
  <c r="O1263" i="1" s="1"/>
  <c r="N1263" i="1"/>
  <c r="L1264" i="1"/>
  <c r="M1264" i="1" s="1"/>
  <c r="O1264" i="1" s="1"/>
  <c r="N1264" i="1"/>
  <c r="L1265" i="1"/>
  <c r="M1265" i="1" s="1"/>
  <c r="O1265" i="1" s="1"/>
  <c r="N1265" i="1"/>
  <c r="L1267" i="1"/>
  <c r="M1267" i="1" s="1"/>
  <c r="O1267" i="1" s="1"/>
  <c r="N1267" i="1"/>
  <c r="L1268" i="1"/>
  <c r="M1268" i="1" s="1"/>
  <c r="O1268" i="1" s="1"/>
  <c r="N1268" i="1"/>
  <c r="L1269" i="1"/>
  <c r="M1269" i="1" s="1"/>
  <c r="O1269" i="1" s="1"/>
  <c r="N1269" i="1"/>
  <c r="L1271" i="1"/>
  <c r="M1271" i="1" s="1"/>
  <c r="O1271" i="1" s="1"/>
  <c r="N1271" i="1"/>
  <c r="L1272" i="1"/>
  <c r="M1272" i="1" s="1"/>
  <c r="O1272" i="1" s="1"/>
  <c r="N1272" i="1"/>
  <c r="L1273" i="1"/>
  <c r="M1273" i="1" s="1"/>
  <c r="O1273" i="1" s="1"/>
  <c r="N1273" i="1"/>
  <c r="L1275" i="1"/>
  <c r="M1275" i="1" s="1"/>
  <c r="O1275" i="1" s="1"/>
  <c r="N1275" i="1"/>
  <c r="L1276" i="1"/>
  <c r="M1276" i="1" s="1"/>
  <c r="O1276" i="1" s="1"/>
  <c r="N1276" i="1"/>
  <c r="L1277" i="1"/>
  <c r="M1277" i="1" s="1"/>
  <c r="O1277" i="1" s="1"/>
  <c r="N1277" i="1"/>
  <c r="L1279" i="1"/>
  <c r="M1279" i="1" s="1"/>
  <c r="O1279" i="1" s="1"/>
  <c r="N1279" i="1"/>
  <c r="L1280" i="1"/>
  <c r="M1280" i="1" s="1"/>
  <c r="O1280" i="1" s="1"/>
  <c r="N1280" i="1"/>
  <c r="L1281" i="1"/>
  <c r="M1281" i="1" s="1"/>
  <c r="O1281" i="1" s="1"/>
  <c r="N1281" i="1"/>
  <c r="L1283" i="1"/>
  <c r="M1283" i="1" s="1"/>
  <c r="O1283" i="1" s="1"/>
  <c r="N1283" i="1"/>
  <c r="L1284" i="1"/>
  <c r="M1284" i="1" s="1"/>
  <c r="O1284" i="1" s="1"/>
  <c r="N1284" i="1"/>
  <c r="L1285" i="1"/>
  <c r="M1285" i="1" s="1"/>
  <c r="O1285" i="1" s="1"/>
  <c r="N1285" i="1"/>
  <c r="L1287" i="1"/>
  <c r="M1287" i="1" s="1"/>
  <c r="O1287" i="1" s="1"/>
  <c r="N1287" i="1"/>
  <c r="L1288" i="1"/>
  <c r="M1288" i="1" s="1"/>
  <c r="O1288" i="1" s="1"/>
  <c r="N1288" i="1"/>
  <c r="L1290" i="1"/>
  <c r="M1290" i="1" s="1"/>
  <c r="O1290" i="1" s="1"/>
  <c r="N1290" i="1"/>
  <c r="L1291" i="1"/>
  <c r="M1291" i="1" s="1"/>
  <c r="O1291" i="1" s="1"/>
  <c r="N1291" i="1"/>
  <c r="L1292" i="1"/>
  <c r="M1292" i="1" s="1"/>
  <c r="O1292" i="1" s="1"/>
  <c r="N1292" i="1"/>
  <c r="L1294" i="1"/>
  <c r="M1294" i="1" s="1"/>
  <c r="O1294" i="1" s="1"/>
  <c r="N1294" i="1"/>
  <c r="L1295" i="1"/>
  <c r="M1295" i="1" s="1"/>
  <c r="O1295" i="1" s="1"/>
  <c r="N1295" i="1"/>
  <c r="L1296" i="1"/>
  <c r="M1296" i="1" s="1"/>
  <c r="O1296" i="1" s="1"/>
  <c r="N1296" i="1"/>
  <c r="L1298" i="1"/>
  <c r="M1298" i="1" s="1"/>
  <c r="O1298" i="1" s="1"/>
  <c r="N1298" i="1"/>
  <c r="L1299" i="1"/>
  <c r="M1299" i="1" s="1"/>
  <c r="O1299" i="1" s="1"/>
  <c r="N1299" i="1"/>
  <c r="L1300" i="1"/>
  <c r="M1300" i="1" s="1"/>
  <c r="O1300" i="1" s="1"/>
  <c r="N1300" i="1"/>
  <c r="L1302" i="1"/>
  <c r="M1302" i="1" s="1"/>
  <c r="O1302" i="1" s="1"/>
  <c r="N1302" i="1"/>
  <c r="L1303" i="1"/>
  <c r="M1303" i="1" s="1"/>
  <c r="O1303" i="1" s="1"/>
  <c r="N1303" i="1"/>
  <c r="L1304" i="1"/>
  <c r="M1304" i="1" s="1"/>
  <c r="O1304" i="1" s="1"/>
  <c r="N1304" i="1"/>
  <c r="L1306" i="1"/>
  <c r="M1306" i="1" s="1"/>
  <c r="O1306" i="1" s="1"/>
  <c r="N1306" i="1"/>
  <c r="L1307" i="1"/>
  <c r="M1307" i="1" s="1"/>
  <c r="O1307" i="1" s="1"/>
  <c r="N1307" i="1"/>
  <c r="L1308" i="1"/>
  <c r="M1308" i="1" s="1"/>
  <c r="O1308" i="1" s="1"/>
  <c r="N1308" i="1"/>
  <c r="L1310" i="1"/>
  <c r="M1310" i="1" s="1"/>
  <c r="O1310" i="1" s="1"/>
  <c r="N1310" i="1"/>
  <c r="L1311" i="1"/>
  <c r="M1311" i="1" s="1"/>
  <c r="O1311" i="1" s="1"/>
  <c r="N1311" i="1"/>
  <c r="L1312" i="1"/>
  <c r="M1312" i="1" s="1"/>
  <c r="O1312" i="1" s="1"/>
  <c r="N1312" i="1"/>
  <c r="L1314" i="1"/>
  <c r="M1314" i="1" s="1"/>
  <c r="O1314" i="1" s="1"/>
  <c r="N1314" i="1"/>
  <c r="L1315" i="1"/>
  <c r="M1315" i="1" s="1"/>
  <c r="O1315" i="1" s="1"/>
  <c r="N1315" i="1"/>
  <c r="L1316" i="1"/>
  <c r="M1316" i="1" s="1"/>
  <c r="O1316" i="1" s="1"/>
  <c r="N1316" i="1"/>
  <c r="L1318" i="1"/>
  <c r="M1318" i="1" s="1"/>
  <c r="O1318" i="1" s="1"/>
  <c r="N1318" i="1"/>
  <c r="L1319" i="1"/>
  <c r="M1319" i="1" s="1"/>
  <c r="O1319" i="1" s="1"/>
  <c r="N1319" i="1"/>
  <c r="L1320" i="1"/>
  <c r="M1320" i="1" s="1"/>
  <c r="O1320" i="1" s="1"/>
  <c r="N1320" i="1"/>
  <c r="L1322" i="1"/>
  <c r="M1322" i="1" s="1"/>
  <c r="O1322" i="1" s="1"/>
  <c r="N1322" i="1"/>
  <c r="L1323" i="1"/>
  <c r="M1323" i="1" s="1"/>
  <c r="O1323" i="1" s="1"/>
  <c r="N1323" i="1"/>
  <c r="L1324" i="1"/>
  <c r="M1324" i="1" s="1"/>
  <c r="O1324" i="1" s="1"/>
  <c r="N1324" i="1"/>
  <c r="L1326" i="1"/>
  <c r="M1326" i="1" s="1"/>
  <c r="O1326" i="1" s="1"/>
  <c r="N1326" i="1"/>
  <c r="L1327" i="1"/>
  <c r="M1327" i="1" s="1"/>
  <c r="O1327" i="1" s="1"/>
  <c r="N1327" i="1"/>
  <c r="L1328" i="1"/>
  <c r="M1328" i="1" s="1"/>
  <c r="O1328" i="1" s="1"/>
  <c r="N1328" i="1"/>
  <c r="L1330" i="1"/>
  <c r="M1330" i="1" s="1"/>
  <c r="O1330" i="1" s="1"/>
  <c r="N1330" i="1"/>
  <c r="L1331" i="1"/>
  <c r="M1331" i="1" s="1"/>
  <c r="O1331" i="1" s="1"/>
  <c r="N1331" i="1"/>
  <c r="L1332" i="1"/>
  <c r="M1332" i="1" s="1"/>
  <c r="O1332" i="1" s="1"/>
  <c r="N1332" i="1"/>
  <c r="L1334" i="1"/>
  <c r="M1334" i="1" s="1"/>
  <c r="O1334" i="1" s="1"/>
  <c r="N1334" i="1"/>
  <c r="L1335" i="1"/>
  <c r="M1335" i="1" s="1"/>
  <c r="O1335" i="1" s="1"/>
  <c r="N1335" i="1"/>
  <c r="L1336" i="1"/>
  <c r="M1336" i="1" s="1"/>
  <c r="O1336" i="1" s="1"/>
  <c r="N1336" i="1"/>
  <c r="L1338" i="1"/>
  <c r="M1338" i="1" s="1"/>
  <c r="O1338" i="1" s="1"/>
  <c r="N1338" i="1"/>
  <c r="L1339" i="1"/>
  <c r="M1339" i="1" s="1"/>
  <c r="O1339" i="1" s="1"/>
  <c r="N1339" i="1"/>
  <c r="L1340" i="1"/>
  <c r="M1340" i="1" s="1"/>
  <c r="O1340" i="1" s="1"/>
  <c r="N1340" i="1"/>
  <c r="L1342" i="1"/>
  <c r="M1342" i="1" s="1"/>
  <c r="O1342" i="1" s="1"/>
  <c r="N1342" i="1"/>
  <c r="L1343" i="1"/>
  <c r="M1343" i="1" s="1"/>
  <c r="O1343" i="1" s="1"/>
  <c r="N1343" i="1"/>
  <c r="L1344" i="1"/>
  <c r="M1344" i="1" s="1"/>
  <c r="O1344" i="1" s="1"/>
  <c r="N1344" i="1"/>
  <c r="L1346" i="1"/>
  <c r="M1346" i="1" s="1"/>
  <c r="O1346" i="1" s="1"/>
  <c r="N1346" i="1"/>
  <c r="L1347" i="1"/>
  <c r="M1347" i="1" s="1"/>
  <c r="O1347" i="1" s="1"/>
  <c r="N1347" i="1"/>
  <c r="L1348" i="1"/>
  <c r="M1348" i="1" s="1"/>
  <c r="O1348" i="1" s="1"/>
  <c r="N1348" i="1"/>
  <c r="L1350" i="1"/>
  <c r="M1350" i="1" s="1"/>
  <c r="O1350" i="1" s="1"/>
  <c r="N1350" i="1"/>
  <c r="L1351" i="1"/>
  <c r="M1351" i="1" s="1"/>
  <c r="O1351" i="1" s="1"/>
  <c r="N1351" i="1"/>
  <c r="L1352" i="1"/>
  <c r="M1352" i="1" s="1"/>
  <c r="O1352" i="1" s="1"/>
  <c r="N1352" i="1"/>
  <c r="L1354" i="1"/>
  <c r="M1354" i="1" s="1"/>
  <c r="O1354" i="1" s="1"/>
  <c r="N1354" i="1"/>
  <c r="L1355" i="1"/>
  <c r="M1355" i="1" s="1"/>
  <c r="O1355" i="1" s="1"/>
  <c r="N1355" i="1"/>
  <c r="L1356" i="1"/>
  <c r="M1356" i="1" s="1"/>
  <c r="O1356" i="1" s="1"/>
  <c r="N1356" i="1"/>
  <c r="L1358" i="1"/>
  <c r="M1358" i="1" s="1"/>
  <c r="O1358" i="1" s="1"/>
  <c r="N1358" i="1"/>
  <c r="L1359" i="1"/>
  <c r="M1359" i="1" s="1"/>
  <c r="O1359" i="1" s="1"/>
  <c r="N1359" i="1"/>
  <c r="L1360" i="1"/>
  <c r="M1360" i="1" s="1"/>
  <c r="O1360" i="1" s="1"/>
  <c r="N1360" i="1"/>
  <c r="L1362" i="1"/>
  <c r="M1362" i="1" s="1"/>
  <c r="O1362" i="1" s="1"/>
  <c r="N1362" i="1"/>
  <c r="L1363" i="1"/>
  <c r="M1363" i="1" s="1"/>
  <c r="O1363" i="1" s="1"/>
  <c r="N1363" i="1"/>
  <c r="L1364" i="1"/>
  <c r="M1364" i="1" s="1"/>
  <c r="O1364" i="1" s="1"/>
  <c r="N1364" i="1"/>
  <c r="L1366" i="1"/>
  <c r="M1366" i="1" s="1"/>
  <c r="O1366" i="1" s="1"/>
  <c r="N1366" i="1"/>
  <c r="L1367" i="1"/>
  <c r="M1367" i="1" s="1"/>
  <c r="O1367" i="1" s="1"/>
  <c r="N1367" i="1"/>
  <c r="L1368" i="1"/>
  <c r="M1368" i="1" s="1"/>
  <c r="O1368" i="1" s="1"/>
  <c r="N1368" i="1"/>
  <c r="L1370" i="1"/>
  <c r="M1370" i="1" s="1"/>
  <c r="O1370" i="1" s="1"/>
  <c r="N1370" i="1"/>
  <c r="L1371" i="1"/>
  <c r="M1371" i="1" s="1"/>
  <c r="O1371" i="1" s="1"/>
  <c r="N1371" i="1"/>
  <c r="L1372" i="1"/>
  <c r="M1372" i="1" s="1"/>
  <c r="O1372" i="1" s="1"/>
  <c r="N1372" i="1"/>
  <c r="L1374" i="1"/>
  <c r="M1374" i="1" s="1"/>
  <c r="O1374" i="1" s="1"/>
  <c r="N1374" i="1"/>
  <c r="L1375" i="1"/>
  <c r="M1375" i="1" s="1"/>
  <c r="O1375" i="1" s="1"/>
  <c r="N1375" i="1"/>
  <c r="L1376" i="1"/>
  <c r="M1376" i="1" s="1"/>
  <c r="O1376" i="1" s="1"/>
  <c r="N1376" i="1"/>
  <c r="L1378" i="1"/>
  <c r="M1378" i="1" s="1"/>
  <c r="O1378" i="1" s="1"/>
  <c r="N1378" i="1"/>
  <c r="L1379" i="1"/>
  <c r="M1379" i="1" s="1"/>
  <c r="O1379" i="1" s="1"/>
  <c r="N1379" i="1"/>
  <c r="L1380" i="1"/>
  <c r="M1380" i="1" s="1"/>
  <c r="O1380" i="1" s="1"/>
  <c r="N1380" i="1"/>
  <c r="L1382" i="1"/>
  <c r="M1382" i="1" s="1"/>
  <c r="O1382" i="1" s="1"/>
  <c r="N1382" i="1"/>
  <c r="L1383" i="1"/>
  <c r="M1383" i="1" s="1"/>
  <c r="O1383" i="1" s="1"/>
  <c r="N1383" i="1"/>
  <c r="L1384" i="1"/>
  <c r="M1384" i="1" s="1"/>
  <c r="O1384" i="1" s="1"/>
  <c r="N1384" i="1"/>
  <c r="L1386" i="1"/>
  <c r="M1386" i="1" s="1"/>
  <c r="O1386" i="1" s="1"/>
  <c r="N1386" i="1"/>
  <c r="L1387" i="1"/>
  <c r="M1387" i="1" s="1"/>
  <c r="O1387" i="1" s="1"/>
  <c r="N1387" i="1"/>
  <c r="L1388" i="1"/>
  <c r="M1388" i="1" s="1"/>
  <c r="O1388" i="1" s="1"/>
  <c r="N1388" i="1"/>
  <c r="L1390" i="1"/>
  <c r="M1390" i="1" s="1"/>
  <c r="O1390" i="1" s="1"/>
  <c r="N1390" i="1"/>
  <c r="L1391" i="1"/>
  <c r="M1391" i="1" s="1"/>
  <c r="O1391" i="1" s="1"/>
  <c r="N1391" i="1"/>
  <c r="L1392" i="1"/>
  <c r="M1392" i="1" s="1"/>
  <c r="O1392" i="1" s="1"/>
  <c r="N1392" i="1"/>
  <c r="L1394" i="1"/>
  <c r="M1394" i="1" s="1"/>
  <c r="O1394" i="1" s="1"/>
  <c r="N1394" i="1"/>
  <c r="L1395" i="1"/>
  <c r="M1395" i="1" s="1"/>
  <c r="O1395" i="1" s="1"/>
  <c r="N1395" i="1"/>
  <c r="L1396" i="1"/>
  <c r="M1396" i="1" s="1"/>
  <c r="O1396" i="1" s="1"/>
  <c r="N1396" i="1"/>
  <c r="L1398" i="1"/>
  <c r="M1398" i="1" s="1"/>
  <c r="O1398" i="1" s="1"/>
  <c r="N1398" i="1"/>
  <c r="L1399" i="1"/>
  <c r="M1399" i="1" s="1"/>
  <c r="O1399" i="1" s="1"/>
  <c r="N1399" i="1"/>
  <c r="L1400" i="1"/>
  <c r="M1400" i="1" s="1"/>
  <c r="O1400" i="1" s="1"/>
  <c r="N1400" i="1"/>
  <c r="L1402" i="1"/>
  <c r="M1402" i="1" s="1"/>
  <c r="O1402" i="1" s="1"/>
  <c r="N1402" i="1"/>
  <c r="L1403" i="1"/>
  <c r="M1403" i="1" s="1"/>
  <c r="O1403" i="1" s="1"/>
  <c r="N1403" i="1"/>
  <c r="L1404" i="1"/>
  <c r="M1404" i="1" s="1"/>
  <c r="O1404" i="1" s="1"/>
  <c r="N1404" i="1"/>
  <c r="L1406" i="1"/>
  <c r="M1406" i="1" s="1"/>
  <c r="O1406" i="1" s="1"/>
  <c r="N1406" i="1"/>
  <c r="L1407" i="1"/>
  <c r="M1407" i="1" s="1"/>
  <c r="O1407" i="1" s="1"/>
  <c r="N1407" i="1"/>
  <c r="L1408" i="1"/>
  <c r="M1408" i="1" s="1"/>
  <c r="O1408" i="1" s="1"/>
  <c r="N1408" i="1"/>
  <c r="L1410" i="1"/>
  <c r="M1410" i="1" s="1"/>
  <c r="O1410" i="1" s="1"/>
  <c r="N1410" i="1"/>
  <c r="L1411" i="1"/>
  <c r="M1411" i="1" s="1"/>
  <c r="O1411" i="1" s="1"/>
  <c r="N1411" i="1"/>
  <c r="L1412" i="1"/>
  <c r="M1412" i="1" s="1"/>
  <c r="O1412" i="1" s="1"/>
  <c r="N1412" i="1"/>
  <c r="L1414" i="1"/>
  <c r="M1414" i="1" s="1"/>
  <c r="O1414" i="1" s="1"/>
  <c r="N1414" i="1"/>
  <c r="L1415" i="1"/>
  <c r="M1415" i="1" s="1"/>
  <c r="O1415" i="1" s="1"/>
  <c r="N1415" i="1"/>
  <c r="L1416" i="1"/>
  <c r="M1416" i="1" s="1"/>
  <c r="O1416" i="1" s="1"/>
  <c r="N1416" i="1"/>
  <c r="L1418" i="1"/>
  <c r="M1418" i="1" s="1"/>
  <c r="O1418" i="1" s="1"/>
  <c r="N1418" i="1"/>
  <c r="L1419" i="1"/>
  <c r="M1419" i="1" s="1"/>
  <c r="O1419" i="1" s="1"/>
  <c r="N1419" i="1"/>
  <c r="L1420" i="1"/>
  <c r="M1420" i="1" s="1"/>
  <c r="O1420" i="1" s="1"/>
  <c r="N1420" i="1"/>
  <c r="L1422" i="1"/>
  <c r="M1422" i="1" s="1"/>
  <c r="O1422" i="1" s="1"/>
  <c r="N1422" i="1"/>
  <c r="L1423" i="1"/>
  <c r="M1423" i="1" s="1"/>
  <c r="O1423" i="1" s="1"/>
  <c r="N1423" i="1"/>
  <c r="L1424" i="1"/>
  <c r="M1424" i="1" s="1"/>
  <c r="O1424" i="1" s="1"/>
  <c r="N1424" i="1"/>
  <c r="L1426" i="1"/>
  <c r="M1426" i="1" s="1"/>
  <c r="O1426" i="1" s="1"/>
  <c r="N1426" i="1"/>
  <c r="L1427" i="1"/>
  <c r="M1427" i="1" s="1"/>
  <c r="O1427" i="1" s="1"/>
  <c r="N1427" i="1"/>
  <c r="L1428" i="1"/>
  <c r="M1428" i="1" s="1"/>
  <c r="O1428" i="1" s="1"/>
  <c r="N1428" i="1"/>
  <c r="L1430" i="1"/>
  <c r="M1430" i="1" s="1"/>
  <c r="O1430" i="1" s="1"/>
  <c r="N1430" i="1"/>
  <c r="L1431" i="1"/>
  <c r="M1431" i="1" s="1"/>
  <c r="O1431" i="1" s="1"/>
  <c r="N1431" i="1"/>
  <c r="L1432" i="1"/>
  <c r="M1432" i="1" s="1"/>
  <c r="O1432" i="1" s="1"/>
  <c r="N1432" i="1"/>
  <c r="L1434" i="1"/>
  <c r="M1434" i="1" s="1"/>
  <c r="O1434" i="1" s="1"/>
  <c r="N1434" i="1"/>
  <c r="L1435" i="1"/>
  <c r="M1435" i="1" s="1"/>
  <c r="O1435" i="1" s="1"/>
  <c r="N1435" i="1"/>
  <c r="L1436" i="1"/>
  <c r="M1436" i="1" s="1"/>
  <c r="O1436" i="1" s="1"/>
  <c r="N1436" i="1"/>
  <c r="L1438" i="1"/>
  <c r="M1438" i="1" s="1"/>
  <c r="O1438" i="1" s="1"/>
  <c r="N1438" i="1"/>
  <c r="L1439" i="1"/>
  <c r="M1439" i="1" s="1"/>
  <c r="O1439" i="1" s="1"/>
  <c r="N1439" i="1"/>
  <c r="L1440" i="1"/>
  <c r="M1440" i="1" s="1"/>
  <c r="O1440" i="1" s="1"/>
  <c r="N1440" i="1"/>
  <c r="L1442" i="1"/>
  <c r="M1442" i="1" s="1"/>
  <c r="O1442" i="1" s="1"/>
  <c r="N1442" i="1"/>
  <c r="L1443" i="1"/>
  <c r="M1443" i="1" s="1"/>
  <c r="O1443" i="1" s="1"/>
  <c r="N1443" i="1"/>
  <c r="L1444" i="1"/>
  <c r="M1444" i="1" s="1"/>
  <c r="O1444" i="1" s="1"/>
  <c r="N1444" i="1"/>
  <c r="L1446" i="1"/>
  <c r="M1446" i="1" s="1"/>
  <c r="O1446" i="1" s="1"/>
  <c r="N1446" i="1"/>
  <c r="L1447" i="1"/>
  <c r="M1447" i="1" s="1"/>
  <c r="O1447" i="1" s="1"/>
  <c r="N1447" i="1"/>
  <c r="L1448" i="1"/>
  <c r="M1448" i="1" s="1"/>
  <c r="O1448" i="1" s="1"/>
  <c r="N1448" i="1"/>
  <c r="L1450" i="1"/>
  <c r="M1450" i="1" s="1"/>
  <c r="O1450" i="1" s="1"/>
  <c r="N1450" i="1"/>
  <c r="L1451" i="1"/>
  <c r="M1451" i="1" s="1"/>
  <c r="O1451" i="1" s="1"/>
  <c r="N1451" i="1"/>
  <c r="L1452" i="1"/>
  <c r="M1452" i="1" s="1"/>
  <c r="O1452" i="1" s="1"/>
  <c r="N1452" i="1"/>
  <c r="L1454" i="1"/>
  <c r="M1454" i="1" s="1"/>
  <c r="O1454" i="1" s="1"/>
  <c r="N1454" i="1"/>
  <c r="L1455" i="1"/>
  <c r="M1455" i="1" s="1"/>
  <c r="O1455" i="1" s="1"/>
  <c r="N1455" i="1"/>
  <c r="L1456" i="1"/>
  <c r="M1456" i="1" s="1"/>
  <c r="O1456" i="1" s="1"/>
  <c r="N1456" i="1"/>
  <c r="L1458" i="1"/>
  <c r="M1458" i="1" s="1"/>
  <c r="O1458" i="1" s="1"/>
  <c r="N1458" i="1"/>
  <c r="L1459" i="1"/>
  <c r="M1459" i="1" s="1"/>
  <c r="O1459" i="1" s="1"/>
  <c r="N1459" i="1"/>
  <c r="L1460" i="1"/>
  <c r="M1460" i="1" s="1"/>
  <c r="O1460" i="1" s="1"/>
  <c r="N1460" i="1"/>
  <c r="L1462" i="1"/>
  <c r="M1462" i="1" s="1"/>
  <c r="O1462" i="1" s="1"/>
  <c r="N1462" i="1"/>
  <c r="L1463" i="1"/>
  <c r="M1463" i="1" s="1"/>
  <c r="O1463" i="1" s="1"/>
  <c r="N1463" i="1"/>
  <c r="L1464" i="1"/>
  <c r="M1464" i="1" s="1"/>
  <c r="O1464" i="1" s="1"/>
  <c r="N1464" i="1"/>
  <c r="L1466" i="1"/>
  <c r="M1466" i="1" s="1"/>
  <c r="O1466" i="1" s="1"/>
  <c r="N1466" i="1"/>
  <c r="L1467" i="1"/>
  <c r="M1467" i="1" s="1"/>
  <c r="O1467" i="1" s="1"/>
  <c r="N1467" i="1"/>
  <c r="L1468" i="1"/>
  <c r="M1468" i="1" s="1"/>
  <c r="O1468" i="1" s="1"/>
  <c r="N1468" i="1"/>
  <c r="L1470" i="1"/>
  <c r="M1470" i="1" s="1"/>
  <c r="O1470" i="1" s="1"/>
  <c r="N1470" i="1"/>
  <c r="L1471" i="1"/>
  <c r="M1471" i="1" s="1"/>
  <c r="O1471" i="1" s="1"/>
  <c r="N1471" i="1"/>
  <c r="L1472" i="1"/>
  <c r="M1472" i="1" s="1"/>
  <c r="O1472" i="1" s="1"/>
  <c r="N1472" i="1"/>
  <c r="L1474" i="1"/>
  <c r="M1474" i="1" s="1"/>
  <c r="O1474" i="1" s="1"/>
  <c r="N1474" i="1"/>
  <c r="L1475" i="1"/>
  <c r="M1475" i="1" s="1"/>
  <c r="O1475" i="1" s="1"/>
  <c r="N1475" i="1"/>
  <c r="L1476" i="1"/>
  <c r="M1476" i="1" s="1"/>
  <c r="O1476" i="1" s="1"/>
  <c r="N1476" i="1"/>
  <c r="L1478" i="1"/>
  <c r="M1478" i="1" s="1"/>
  <c r="O1478" i="1" s="1"/>
  <c r="N1478" i="1"/>
  <c r="L1479" i="1"/>
  <c r="M1479" i="1" s="1"/>
  <c r="O1479" i="1" s="1"/>
  <c r="N1479" i="1"/>
  <c r="L1480" i="1"/>
  <c r="M1480" i="1" s="1"/>
  <c r="O1480" i="1" s="1"/>
  <c r="N1480" i="1"/>
  <c r="L1482" i="1"/>
  <c r="M1482" i="1" s="1"/>
  <c r="O1482" i="1" s="1"/>
  <c r="N1482" i="1"/>
  <c r="L1483" i="1"/>
  <c r="M1483" i="1" s="1"/>
  <c r="O1483" i="1" s="1"/>
  <c r="N1483" i="1"/>
  <c r="L1484" i="1"/>
  <c r="M1484" i="1" s="1"/>
  <c r="O1484" i="1" s="1"/>
  <c r="N1484" i="1"/>
  <c r="L1486" i="1"/>
  <c r="M1486" i="1" s="1"/>
  <c r="O1486" i="1" s="1"/>
  <c r="N1486" i="1"/>
  <c r="L1487" i="1"/>
  <c r="M1487" i="1" s="1"/>
  <c r="O1487" i="1" s="1"/>
  <c r="N1487" i="1"/>
  <c r="L1488" i="1"/>
  <c r="M1488" i="1" s="1"/>
  <c r="O1488" i="1" s="1"/>
  <c r="N1488" i="1"/>
  <c r="L1490" i="1"/>
  <c r="M1490" i="1" s="1"/>
  <c r="O1490" i="1" s="1"/>
  <c r="N1490" i="1"/>
  <c r="L1491" i="1"/>
  <c r="M1491" i="1" s="1"/>
  <c r="O1491" i="1" s="1"/>
  <c r="N1491" i="1"/>
  <c r="L1492" i="1"/>
  <c r="M1492" i="1" s="1"/>
  <c r="O1492" i="1" s="1"/>
  <c r="N1492" i="1"/>
  <c r="L1494" i="1"/>
  <c r="M1494" i="1" s="1"/>
  <c r="O1494" i="1" s="1"/>
  <c r="N1494" i="1"/>
  <c r="L1495" i="1"/>
  <c r="M1495" i="1" s="1"/>
  <c r="O1495" i="1" s="1"/>
  <c r="N1495" i="1"/>
  <c r="L1496" i="1"/>
  <c r="M1496" i="1" s="1"/>
  <c r="O1496" i="1" s="1"/>
  <c r="N1496" i="1"/>
  <c r="L1498" i="1"/>
  <c r="M1498" i="1" s="1"/>
  <c r="O1498" i="1" s="1"/>
  <c r="N1498" i="1"/>
  <c r="L1499" i="1"/>
  <c r="M1499" i="1" s="1"/>
  <c r="O1499" i="1" s="1"/>
  <c r="N1499" i="1"/>
  <c r="L1500" i="1"/>
  <c r="M1500" i="1" s="1"/>
  <c r="O1500" i="1" s="1"/>
  <c r="N1500" i="1"/>
  <c r="L1502" i="1"/>
  <c r="M1502" i="1" s="1"/>
  <c r="O1502" i="1" s="1"/>
  <c r="N1502" i="1"/>
  <c r="L1503" i="1"/>
  <c r="M1503" i="1" s="1"/>
  <c r="O1503" i="1" s="1"/>
  <c r="N1503" i="1"/>
  <c r="L1504" i="1"/>
  <c r="M1504" i="1" s="1"/>
  <c r="O1504" i="1" s="1"/>
  <c r="N1504" i="1"/>
  <c r="L1506" i="1"/>
  <c r="M1506" i="1" s="1"/>
  <c r="O1506" i="1" s="1"/>
  <c r="N1506" i="1"/>
  <c r="L1507" i="1"/>
  <c r="M1507" i="1" s="1"/>
  <c r="O1507" i="1" s="1"/>
  <c r="N1507" i="1"/>
  <c r="L1508" i="1"/>
  <c r="M1508" i="1" s="1"/>
  <c r="O1508" i="1" s="1"/>
  <c r="N1508" i="1"/>
  <c r="L1510" i="1"/>
  <c r="M1510" i="1" s="1"/>
  <c r="O1510" i="1" s="1"/>
  <c r="N1510" i="1"/>
  <c r="L1511" i="1"/>
  <c r="M1511" i="1" s="1"/>
  <c r="O1511" i="1" s="1"/>
  <c r="N1511" i="1"/>
  <c r="L1512" i="1"/>
  <c r="M1512" i="1" s="1"/>
  <c r="O1512" i="1" s="1"/>
  <c r="N1512" i="1"/>
  <c r="L1514" i="1"/>
  <c r="M1514" i="1" s="1"/>
  <c r="O1514" i="1" s="1"/>
  <c r="N1514" i="1"/>
  <c r="L1515" i="1"/>
  <c r="M1515" i="1" s="1"/>
  <c r="O1515" i="1" s="1"/>
  <c r="N1515" i="1"/>
  <c r="L1516" i="1"/>
  <c r="M1516" i="1" s="1"/>
  <c r="O1516" i="1" s="1"/>
  <c r="N1516" i="1"/>
  <c r="L1518" i="1"/>
  <c r="M1518" i="1" s="1"/>
  <c r="O1518" i="1" s="1"/>
  <c r="N1518" i="1"/>
  <c r="L1519" i="1"/>
  <c r="M1519" i="1" s="1"/>
  <c r="O1519" i="1" s="1"/>
  <c r="N1519" i="1"/>
  <c r="L1520" i="1"/>
  <c r="M1520" i="1" s="1"/>
  <c r="O1520" i="1" s="1"/>
  <c r="N1520" i="1"/>
  <c r="L1522" i="1"/>
  <c r="M1522" i="1" s="1"/>
  <c r="O1522" i="1" s="1"/>
  <c r="N1522" i="1"/>
  <c r="L1523" i="1"/>
  <c r="M1523" i="1" s="1"/>
  <c r="O1523" i="1" s="1"/>
  <c r="N1523" i="1"/>
  <c r="L1524" i="1"/>
  <c r="M1524" i="1" s="1"/>
  <c r="O1524" i="1" s="1"/>
  <c r="N1524" i="1"/>
  <c r="L1526" i="1"/>
  <c r="M1526" i="1" s="1"/>
  <c r="O1526" i="1" s="1"/>
  <c r="N1526" i="1"/>
  <c r="L1527" i="1"/>
  <c r="M1527" i="1" s="1"/>
  <c r="O1527" i="1" s="1"/>
  <c r="N1527" i="1"/>
  <c r="L1528" i="1"/>
  <c r="M1528" i="1" s="1"/>
  <c r="O1528" i="1" s="1"/>
  <c r="N1528" i="1"/>
  <c r="L1530" i="1"/>
  <c r="M1530" i="1" s="1"/>
  <c r="O1530" i="1" s="1"/>
  <c r="N1530" i="1"/>
  <c r="L1531" i="1"/>
  <c r="M1531" i="1" s="1"/>
  <c r="O1531" i="1" s="1"/>
  <c r="N1531" i="1"/>
  <c r="L1532" i="1"/>
  <c r="M1532" i="1" s="1"/>
  <c r="O1532" i="1" s="1"/>
  <c r="N1532" i="1"/>
  <c r="L1534" i="1"/>
  <c r="M1534" i="1" s="1"/>
  <c r="O1534" i="1" s="1"/>
  <c r="N1534" i="1"/>
  <c r="L1535" i="1"/>
  <c r="M1535" i="1" s="1"/>
  <c r="O1535" i="1" s="1"/>
  <c r="N1535" i="1"/>
  <c r="L1536" i="1"/>
  <c r="M1536" i="1" s="1"/>
  <c r="O1536" i="1" s="1"/>
  <c r="N1536" i="1"/>
  <c r="L1538" i="1"/>
  <c r="M1538" i="1" s="1"/>
  <c r="O1538" i="1" s="1"/>
  <c r="N1538" i="1"/>
  <c r="L1539" i="1"/>
  <c r="M1539" i="1" s="1"/>
  <c r="O1539" i="1" s="1"/>
  <c r="N1539" i="1"/>
  <c r="L1540" i="1"/>
  <c r="M1540" i="1" s="1"/>
  <c r="O1540" i="1" s="1"/>
  <c r="N1540" i="1"/>
  <c r="L1542" i="1"/>
  <c r="M1542" i="1" s="1"/>
  <c r="O1542" i="1" s="1"/>
  <c r="N1542" i="1"/>
  <c r="L1543" i="1"/>
  <c r="M1543" i="1" s="1"/>
  <c r="O1543" i="1" s="1"/>
  <c r="N1543" i="1"/>
  <c r="L1544" i="1"/>
  <c r="M1544" i="1" s="1"/>
  <c r="O1544" i="1" s="1"/>
  <c r="N1544" i="1"/>
  <c r="L1546" i="1"/>
  <c r="M1546" i="1" s="1"/>
  <c r="O1546" i="1" s="1"/>
  <c r="N1546" i="1"/>
  <c r="L1547" i="1"/>
  <c r="M1547" i="1" s="1"/>
  <c r="O1547" i="1" s="1"/>
  <c r="N1547" i="1"/>
  <c r="L1548" i="1"/>
  <c r="M1548" i="1" s="1"/>
  <c r="O1548" i="1" s="1"/>
  <c r="N1548" i="1"/>
  <c r="L1550" i="1"/>
  <c r="M1550" i="1" s="1"/>
  <c r="O1550" i="1" s="1"/>
  <c r="N1550" i="1"/>
  <c r="L1551" i="1"/>
  <c r="M1551" i="1" s="1"/>
  <c r="O1551" i="1" s="1"/>
  <c r="N1551" i="1"/>
  <c r="L1552" i="1"/>
  <c r="M1552" i="1" s="1"/>
  <c r="O1552" i="1" s="1"/>
  <c r="N1552" i="1"/>
  <c r="L1554" i="1"/>
  <c r="M1554" i="1" s="1"/>
  <c r="O1554" i="1" s="1"/>
  <c r="N1554" i="1"/>
  <c r="L1555" i="1"/>
  <c r="M1555" i="1" s="1"/>
  <c r="O1555" i="1" s="1"/>
  <c r="N1555" i="1"/>
  <c r="L1556" i="1"/>
  <c r="M1556" i="1" s="1"/>
  <c r="O1556" i="1" s="1"/>
  <c r="N1556" i="1"/>
  <c r="L1558" i="1"/>
  <c r="M1558" i="1" s="1"/>
  <c r="O1558" i="1" s="1"/>
  <c r="N1558" i="1"/>
  <c r="L1559" i="1"/>
  <c r="M1559" i="1" s="1"/>
  <c r="O1559" i="1" s="1"/>
  <c r="N1559" i="1"/>
  <c r="L1560" i="1"/>
  <c r="M1560" i="1" s="1"/>
  <c r="O1560" i="1" s="1"/>
  <c r="N1560" i="1"/>
  <c r="L1562" i="1"/>
  <c r="M1562" i="1" s="1"/>
  <c r="O1562" i="1" s="1"/>
  <c r="N1562" i="1"/>
  <c r="L1563" i="1"/>
  <c r="M1563" i="1" s="1"/>
  <c r="O1563" i="1" s="1"/>
  <c r="N1563" i="1"/>
  <c r="L1564" i="1"/>
  <c r="M1564" i="1" s="1"/>
  <c r="O1564" i="1" s="1"/>
  <c r="N1564" i="1"/>
  <c r="L1566" i="1"/>
  <c r="M1566" i="1" s="1"/>
  <c r="O1566" i="1" s="1"/>
  <c r="N1566" i="1"/>
  <c r="L1567" i="1"/>
  <c r="M1567" i="1" s="1"/>
  <c r="O1567" i="1" s="1"/>
  <c r="N1567" i="1"/>
  <c r="L1568" i="1"/>
  <c r="M1568" i="1" s="1"/>
  <c r="O1568" i="1" s="1"/>
  <c r="N1568" i="1"/>
  <c r="L1570" i="1"/>
  <c r="M1570" i="1" s="1"/>
  <c r="O1570" i="1" s="1"/>
  <c r="N1570" i="1"/>
  <c r="L1571" i="1"/>
  <c r="M1571" i="1" s="1"/>
  <c r="O1571" i="1" s="1"/>
  <c r="N1571" i="1"/>
  <c r="L1572" i="1"/>
  <c r="M1572" i="1" s="1"/>
  <c r="O1572" i="1" s="1"/>
  <c r="N1572" i="1"/>
  <c r="L1574" i="1"/>
  <c r="M1574" i="1" s="1"/>
  <c r="O1574" i="1" s="1"/>
  <c r="N1574" i="1"/>
  <c r="L1575" i="1"/>
  <c r="M1575" i="1" s="1"/>
  <c r="O1575" i="1" s="1"/>
  <c r="N1575" i="1"/>
  <c r="L1576" i="1"/>
  <c r="M1576" i="1" s="1"/>
  <c r="O1576" i="1" s="1"/>
  <c r="N1576" i="1"/>
  <c r="L1578" i="1"/>
  <c r="M1578" i="1" s="1"/>
  <c r="O1578" i="1" s="1"/>
  <c r="N1578" i="1"/>
  <c r="L1579" i="1"/>
  <c r="M1579" i="1" s="1"/>
  <c r="O1579" i="1" s="1"/>
  <c r="N1579" i="1"/>
  <c r="L1580" i="1"/>
  <c r="M1580" i="1" s="1"/>
  <c r="O1580" i="1" s="1"/>
  <c r="N1580" i="1"/>
  <c r="L1582" i="1"/>
  <c r="M1582" i="1" s="1"/>
  <c r="O1582" i="1" s="1"/>
  <c r="N1582" i="1"/>
  <c r="L1583" i="1"/>
  <c r="M1583" i="1" s="1"/>
  <c r="O1583" i="1" s="1"/>
  <c r="N1583" i="1"/>
  <c r="L1584" i="1"/>
  <c r="M1584" i="1" s="1"/>
  <c r="O1584" i="1" s="1"/>
  <c r="N1584" i="1"/>
  <c r="L1586" i="1"/>
  <c r="M1586" i="1" s="1"/>
  <c r="O1586" i="1" s="1"/>
  <c r="N1586" i="1"/>
  <c r="L1587" i="1"/>
  <c r="M1587" i="1" s="1"/>
  <c r="O1587" i="1" s="1"/>
  <c r="N1587" i="1"/>
  <c r="L1588" i="1"/>
  <c r="M1588" i="1" s="1"/>
  <c r="O1588" i="1" s="1"/>
  <c r="N1588" i="1"/>
  <c r="L1590" i="1"/>
  <c r="M1590" i="1" s="1"/>
  <c r="O1590" i="1" s="1"/>
  <c r="N1590" i="1"/>
  <c r="L1591" i="1"/>
  <c r="M1591" i="1" s="1"/>
  <c r="O1591" i="1" s="1"/>
  <c r="N1591" i="1"/>
  <c r="L1592" i="1"/>
  <c r="M1592" i="1" s="1"/>
  <c r="O1592" i="1" s="1"/>
  <c r="N1592" i="1"/>
  <c r="L1594" i="1"/>
  <c r="M1594" i="1" s="1"/>
  <c r="O1594" i="1" s="1"/>
  <c r="N1594" i="1"/>
  <c r="L1595" i="1"/>
  <c r="M1595" i="1" s="1"/>
  <c r="O1595" i="1" s="1"/>
  <c r="N1595" i="1"/>
  <c r="L1596" i="1"/>
  <c r="M1596" i="1" s="1"/>
  <c r="O1596" i="1" s="1"/>
  <c r="N1596" i="1"/>
  <c r="L1598" i="1"/>
  <c r="M1598" i="1" s="1"/>
  <c r="O1598" i="1" s="1"/>
  <c r="N1598" i="1"/>
  <c r="L1599" i="1"/>
  <c r="M1599" i="1" s="1"/>
  <c r="O1599" i="1" s="1"/>
  <c r="N1599" i="1"/>
  <c r="L1600" i="1"/>
  <c r="M1600" i="1" s="1"/>
  <c r="O1600" i="1" s="1"/>
  <c r="N1600" i="1"/>
  <c r="L1602" i="1"/>
  <c r="M1602" i="1" s="1"/>
  <c r="O1602" i="1" s="1"/>
  <c r="N1602" i="1"/>
  <c r="L1603" i="1"/>
  <c r="M1603" i="1" s="1"/>
  <c r="O1603" i="1" s="1"/>
  <c r="N1603" i="1"/>
  <c r="L1604" i="1"/>
  <c r="M1604" i="1" s="1"/>
  <c r="O1604" i="1" s="1"/>
  <c r="N1604" i="1"/>
  <c r="L1606" i="1"/>
  <c r="M1606" i="1" s="1"/>
  <c r="O1606" i="1" s="1"/>
  <c r="N1606" i="1"/>
  <c r="L1607" i="1"/>
  <c r="M1607" i="1" s="1"/>
  <c r="O1607" i="1" s="1"/>
  <c r="N1607" i="1"/>
  <c r="L1608" i="1"/>
  <c r="M1608" i="1" s="1"/>
  <c r="O1608" i="1" s="1"/>
  <c r="N1608" i="1"/>
  <c r="L1610" i="1"/>
  <c r="M1610" i="1" s="1"/>
  <c r="O1610" i="1" s="1"/>
  <c r="N1610" i="1"/>
  <c r="L1611" i="1"/>
  <c r="M1611" i="1" s="1"/>
  <c r="O1611" i="1" s="1"/>
  <c r="N1611" i="1"/>
  <c r="L1612" i="1"/>
  <c r="M1612" i="1" s="1"/>
  <c r="O1612" i="1" s="1"/>
  <c r="N1612" i="1"/>
  <c r="L1614" i="1"/>
  <c r="M1614" i="1" s="1"/>
  <c r="O1614" i="1" s="1"/>
  <c r="N1614" i="1"/>
  <c r="L1615" i="1"/>
  <c r="M1615" i="1" s="1"/>
  <c r="O1615" i="1" s="1"/>
  <c r="N1615" i="1"/>
  <c r="L1616" i="1"/>
  <c r="M1616" i="1" s="1"/>
  <c r="O1616" i="1" s="1"/>
  <c r="N1616" i="1"/>
  <c r="L1618" i="1"/>
  <c r="M1618" i="1" s="1"/>
  <c r="O1618" i="1" s="1"/>
  <c r="N1618" i="1"/>
  <c r="L1619" i="1"/>
  <c r="M1619" i="1" s="1"/>
  <c r="O1619" i="1" s="1"/>
  <c r="N1619" i="1"/>
  <c r="L1620" i="1"/>
  <c r="M1620" i="1" s="1"/>
  <c r="O1620" i="1" s="1"/>
  <c r="N1620" i="1"/>
  <c r="L1622" i="1"/>
  <c r="M1622" i="1" s="1"/>
  <c r="O1622" i="1" s="1"/>
  <c r="N1622" i="1"/>
  <c r="L1623" i="1"/>
  <c r="M1623" i="1" s="1"/>
  <c r="O1623" i="1" s="1"/>
  <c r="N1623" i="1"/>
  <c r="L1624" i="1"/>
  <c r="M1624" i="1" s="1"/>
  <c r="O1624" i="1" s="1"/>
  <c r="N1624" i="1"/>
  <c r="L1626" i="1"/>
  <c r="M1626" i="1" s="1"/>
  <c r="O1626" i="1" s="1"/>
  <c r="N1626" i="1"/>
  <c r="L1627" i="1"/>
  <c r="M1627" i="1" s="1"/>
  <c r="O1627" i="1" s="1"/>
  <c r="N1627" i="1"/>
  <c r="L1628" i="1"/>
  <c r="M1628" i="1" s="1"/>
  <c r="O1628" i="1" s="1"/>
  <c r="N1628" i="1"/>
  <c r="L1630" i="1"/>
  <c r="M1630" i="1" s="1"/>
  <c r="O1630" i="1" s="1"/>
  <c r="N1630" i="1"/>
  <c r="L1631" i="1"/>
  <c r="M1631" i="1" s="1"/>
  <c r="O1631" i="1" s="1"/>
  <c r="N1631" i="1"/>
  <c r="L1632" i="1"/>
  <c r="M1632" i="1" s="1"/>
  <c r="O1632" i="1" s="1"/>
  <c r="N1632" i="1"/>
  <c r="L1634" i="1"/>
  <c r="M1634" i="1" s="1"/>
  <c r="O1634" i="1" s="1"/>
  <c r="N1634" i="1"/>
  <c r="L1635" i="1"/>
  <c r="M1635" i="1" s="1"/>
  <c r="O1635" i="1" s="1"/>
  <c r="N1635" i="1"/>
  <c r="L1636" i="1"/>
  <c r="M1636" i="1" s="1"/>
  <c r="O1636" i="1" s="1"/>
  <c r="N1636" i="1"/>
  <c r="L1638" i="1"/>
  <c r="M1638" i="1" s="1"/>
  <c r="O1638" i="1" s="1"/>
  <c r="N1638" i="1"/>
  <c r="L1639" i="1"/>
  <c r="M1639" i="1" s="1"/>
  <c r="O1639" i="1" s="1"/>
  <c r="N1639" i="1"/>
  <c r="L1640" i="1"/>
  <c r="M1640" i="1" s="1"/>
  <c r="O1640" i="1" s="1"/>
  <c r="N1640" i="1"/>
  <c r="L1642" i="1"/>
  <c r="M1642" i="1" s="1"/>
  <c r="O1642" i="1" s="1"/>
  <c r="N1642" i="1"/>
  <c r="L1643" i="1"/>
  <c r="M1643" i="1" s="1"/>
  <c r="O1643" i="1" s="1"/>
  <c r="N1643" i="1"/>
  <c r="L1645" i="1"/>
  <c r="M1645" i="1" s="1"/>
  <c r="O1645" i="1" s="1"/>
  <c r="N1645" i="1"/>
  <c r="L1646" i="1"/>
  <c r="M1646" i="1" s="1"/>
  <c r="O1646" i="1" s="1"/>
  <c r="N1646" i="1"/>
  <c r="L1647" i="1"/>
  <c r="M1647" i="1" s="1"/>
  <c r="O1647" i="1" s="1"/>
  <c r="N1647" i="1"/>
  <c r="L1649" i="1"/>
  <c r="M1649" i="1" s="1"/>
  <c r="O1649" i="1" s="1"/>
  <c r="N1649" i="1"/>
  <c r="L1650" i="1"/>
  <c r="M1650" i="1" s="1"/>
  <c r="O1650" i="1" s="1"/>
  <c r="N1650" i="1"/>
  <c r="L1651" i="1"/>
  <c r="M1651" i="1" s="1"/>
  <c r="O1651" i="1" s="1"/>
  <c r="N1651" i="1"/>
  <c r="L1653" i="1"/>
  <c r="M1653" i="1" s="1"/>
  <c r="O1653" i="1" s="1"/>
  <c r="N1653" i="1"/>
  <c r="L1654" i="1"/>
  <c r="M1654" i="1" s="1"/>
  <c r="O1654" i="1" s="1"/>
  <c r="N1654" i="1"/>
  <c r="L1655" i="1"/>
  <c r="M1655" i="1" s="1"/>
  <c r="O1655" i="1" s="1"/>
  <c r="N1655" i="1"/>
  <c r="L1657" i="1"/>
  <c r="M1657" i="1" s="1"/>
  <c r="O1657" i="1" s="1"/>
  <c r="N1657" i="1"/>
  <c r="L1658" i="1"/>
  <c r="M1658" i="1" s="1"/>
  <c r="O1658" i="1" s="1"/>
  <c r="N1658" i="1"/>
  <c r="L1659" i="1"/>
  <c r="M1659" i="1" s="1"/>
  <c r="O1659" i="1" s="1"/>
  <c r="N1659" i="1"/>
  <c r="L1661" i="1"/>
  <c r="M1661" i="1" s="1"/>
  <c r="O1661" i="1" s="1"/>
  <c r="N1661" i="1"/>
  <c r="L1662" i="1"/>
  <c r="M1662" i="1" s="1"/>
  <c r="O1662" i="1" s="1"/>
  <c r="N1662" i="1"/>
  <c r="L1663" i="1"/>
  <c r="M1663" i="1" s="1"/>
  <c r="O1663" i="1" s="1"/>
  <c r="N1663" i="1"/>
  <c r="L1665" i="1"/>
  <c r="M1665" i="1" s="1"/>
  <c r="O1665" i="1" s="1"/>
  <c r="N1665" i="1"/>
  <c r="L1666" i="1"/>
  <c r="M1666" i="1" s="1"/>
  <c r="O1666" i="1" s="1"/>
  <c r="N1666" i="1"/>
  <c r="L1667" i="1"/>
  <c r="M1667" i="1" s="1"/>
  <c r="O1667" i="1" s="1"/>
  <c r="N1667" i="1"/>
  <c r="L1669" i="1"/>
  <c r="M1669" i="1" s="1"/>
  <c r="O1669" i="1" s="1"/>
  <c r="N1669" i="1"/>
  <c r="L1670" i="1"/>
  <c r="M1670" i="1" s="1"/>
  <c r="O1670" i="1" s="1"/>
  <c r="N1670" i="1"/>
  <c r="L1671" i="1"/>
  <c r="M1671" i="1" s="1"/>
  <c r="O1671" i="1" s="1"/>
  <c r="N1671" i="1"/>
  <c r="L1673" i="1"/>
  <c r="M1673" i="1" s="1"/>
  <c r="O1673" i="1" s="1"/>
  <c r="N1673" i="1"/>
  <c r="L1674" i="1"/>
  <c r="M1674" i="1" s="1"/>
  <c r="O1674" i="1" s="1"/>
  <c r="N1674" i="1"/>
  <c r="L1675" i="1"/>
  <c r="M1675" i="1" s="1"/>
  <c r="O1675" i="1" s="1"/>
  <c r="N1675" i="1"/>
  <c r="L1677" i="1"/>
  <c r="M1677" i="1" s="1"/>
  <c r="O1677" i="1" s="1"/>
  <c r="N1677" i="1"/>
  <c r="L1678" i="1"/>
  <c r="M1678" i="1" s="1"/>
  <c r="O1678" i="1" s="1"/>
  <c r="N1678" i="1"/>
  <c r="L1679" i="1"/>
  <c r="M1679" i="1" s="1"/>
  <c r="O1679" i="1" s="1"/>
  <c r="N1679" i="1"/>
  <c r="L1681" i="1"/>
  <c r="M1681" i="1" s="1"/>
  <c r="O1681" i="1" s="1"/>
  <c r="N1681" i="1"/>
  <c r="L1682" i="1"/>
  <c r="M1682" i="1" s="1"/>
  <c r="O1682" i="1" s="1"/>
  <c r="N1682" i="1"/>
  <c r="L1683" i="1"/>
  <c r="M1683" i="1" s="1"/>
  <c r="O1683" i="1" s="1"/>
  <c r="N1683" i="1"/>
  <c r="L1685" i="1"/>
  <c r="M1685" i="1" s="1"/>
  <c r="O1685" i="1" s="1"/>
  <c r="N1685" i="1"/>
  <c r="L1686" i="1"/>
  <c r="M1686" i="1" s="1"/>
  <c r="O1686" i="1" s="1"/>
  <c r="N1686" i="1"/>
  <c r="L1687" i="1"/>
  <c r="M1687" i="1" s="1"/>
  <c r="O1687" i="1" s="1"/>
  <c r="N1687" i="1"/>
  <c r="L1689" i="1"/>
  <c r="M1689" i="1" s="1"/>
  <c r="O1689" i="1" s="1"/>
  <c r="N1689" i="1"/>
  <c r="L1690" i="1"/>
  <c r="M1690" i="1" s="1"/>
  <c r="O1690" i="1" s="1"/>
  <c r="N1690" i="1"/>
  <c r="L1691" i="1"/>
  <c r="M1691" i="1" s="1"/>
  <c r="O1691" i="1" s="1"/>
  <c r="N1691" i="1"/>
  <c r="L1693" i="1"/>
  <c r="M1693" i="1" s="1"/>
  <c r="O1693" i="1" s="1"/>
  <c r="N1693" i="1"/>
  <c r="L1694" i="1"/>
  <c r="M1694" i="1" s="1"/>
  <c r="O1694" i="1" s="1"/>
  <c r="N1694" i="1"/>
  <c r="L1695" i="1"/>
  <c r="M1695" i="1" s="1"/>
  <c r="O1695" i="1" s="1"/>
  <c r="N1695" i="1"/>
  <c r="L1697" i="1"/>
  <c r="M1697" i="1" s="1"/>
  <c r="O1697" i="1" s="1"/>
  <c r="N1697" i="1"/>
  <c r="L1698" i="1"/>
  <c r="M1698" i="1" s="1"/>
  <c r="O1698" i="1" s="1"/>
  <c r="N1698" i="1"/>
  <c r="L1699" i="1"/>
  <c r="M1699" i="1" s="1"/>
  <c r="O1699" i="1" s="1"/>
  <c r="N1699" i="1"/>
  <c r="L1701" i="1"/>
  <c r="M1701" i="1" s="1"/>
  <c r="O1701" i="1" s="1"/>
  <c r="N1701" i="1"/>
  <c r="L1702" i="1"/>
  <c r="M1702" i="1" s="1"/>
  <c r="O1702" i="1" s="1"/>
  <c r="N1702" i="1"/>
  <c r="L1703" i="1"/>
  <c r="M1703" i="1" s="1"/>
  <c r="O1703" i="1" s="1"/>
  <c r="N1703" i="1"/>
  <c r="L1705" i="1"/>
  <c r="M1705" i="1" s="1"/>
  <c r="O1705" i="1" s="1"/>
  <c r="N1705" i="1"/>
  <c r="L1706" i="1"/>
  <c r="M1706" i="1" s="1"/>
  <c r="O1706" i="1" s="1"/>
  <c r="N1706" i="1"/>
  <c r="L1707" i="1"/>
  <c r="M1707" i="1" s="1"/>
  <c r="O1707" i="1" s="1"/>
  <c r="N1707" i="1"/>
  <c r="L1709" i="1"/>
  <c r="M1709" i="1" s="1"/>
  <c r="O1709" i="1" s="1"/>
  <c r="N1709" i="1"/>
  <c r="L1710" i="1"/>
  <c r="M1710" i="1" s="1"/>
  <c r="O1710" i="1" s="1"/>
  <c r="N1710" i="1"/>
  <c r="C11" i="6" a="1"/>
  <c r="C11" i="6" s="1"/>
  <c r="D11" i="6" a="1"/>
  <c r="D11" i="6" s="1"/>
  <c r="D10" i="6" a="1"/>
  <c r="D10" i="6" s="1"/>
  <c r="C10" i="6" a="1"/>
  <c r="C10" i="6" s="1"/>
  <c r="E12" i="6" a="1"/>
  <c r="D9" i="6" a="1"/>
  <c r="D9" i="6" s="1"/>
  <c r="D12" i="6" s="1" a="1"/>
  <c r="C9" i="6" a="1"/>
  <c r="C9" i="6" s="1"/>
  <c r="C12" i="6" s="1" a="1"/>
  <c r="D7" i="6" a="1"/>
  <c r="D7" i="6" s="1"/>
  <c r="C7" i="6" a="1"/>
  <c r="C7" i="6" s="1"/>
  <c r="D6" i="6" a="1"/>
  <c r="D6" i="6" s="1"/>
  <c r="C6" i="6" a="1"/>
  <c r="C6" i="6" s="1"/>
  <c r="D18" i="6" l="1"/>
  <c r="D12" i="6"/>
  <c r="E8" i="6"/>
  <c r="E12" i="6"/>
  <c r="C12" i="6"/>
  <c r="C8" i="6"/>
  <c r="D8" i="6"/>
  <c r="C13" i="6" l="1" a="1"/>
  <c r="C13" i="6" s="1"/>
  <c r="D13" i="6" a="1"/>
  <c r="D13" i="6" s="1"/>
  <c r="E13" i="6" a="1"/>
  <c r="E13" i="6" s="1"/>
  <c r="G13" i="6"/>
  <c r="H6" i="6"/>
  <c r="G8" i="6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1065" i="1"/>
  <c r="N1069" i="1"/>
  <c r="N1073" i="1"/>
  <c r="N1077" i="1"/>
  <c r="N1081" i="1"/>
  <c r="N1085" i="1"/>
  <c r="N1089" i="1"/>
  <c r="N1093" i="1"/>
  <c r="N1097" i="1"/>
  <c r="N1101" i="1"/>
  <c r="N1103" i="1"/>
  <c r="N1107" i="1"/>
  <c r="C19" i="6" s="1" a="1"/>
  <c r="C19" i="6" s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89" i="1"/>
  <c r="N1293" i="1"/>
  <c r="N1297" i="1"/>
  <c r="N1301" i="1"/>
  <c r="N1305" i="1"/>
  <c r="N1309" i="1"/>
  <c r="N1313" i="1"/>
  <c r="N1317" i="1"/>
  <c r="N1321" i="1"/>
  <c r="N1325" i="1"/>
  <c r="N1329" i="1"/>
  <c r="N1333" i="1"/>
  <c r="N1337" i="1"/>
  <c r="N1341" i="1"/>
  <c r="N1345" i="1"/>
  <c r="N1349" i="1"/>
  <c r="N1353" i="1"/>
  <c r="N1357" i="1"/>
  <c r="N1361" i="1"/>
  <c r="N1365" i="1"/>
  <c r="N1369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1573" i="1"/>
  <c r="N1577" i="1"/>
  <c r="N1581" i="1"/>
  <c r="N1585" i="1"/>
  <c r="N1589" i="1"/>
  <c r="N1593" i="1"/>
  <c r="N1597" i="1"/>
  <c r="N1601" i="1"/>
  <c r="N1605" i="1"/>
  <c r="N1609" i="1"/>
  <c r="N1613" i="1"/>
  <c r="N1617" i="1"/>
  <c r="N1621" i="1"/>
  <c r="N1625" i="1"/>
  <c r="N1629" i="1"/>
  <c r="N1633" i="1"/>
  <c r="N1637" i="1"/>
  <c r="N1641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1" i="1"/>
  <c r="N2" i="1"/>
  <c r="L6" i="1"/>
  <c r="M6" i="1" s="1"/>
  <c r="O6" i="1" s="1"/>
  <c r="L10" i="1"/>
  <c r="M10" i="1" s="1"/>
  <c r="O10" i="1" s="1"/>
  <c r="L14" i="1"/>
  <c r="M14" i="1" s="1"/>
  <c r="O14" i="1" s="1"/>
  <c r="L18" i="1"/>
  <c r="M18" i="1" s="1"/>
  <c r="O18" i="1" s="1"/>
  <c r="L22" i="1"/>
  <c r="M22" i="1" s="1"/>
  <c r="O22" i="1" s="1"/>
  <c r="L26" i="1"/>
  <c r="M26" i="1" s="1"/>
  <c r="O26" i="1" s="1"/>
  <c r="L30" i="1"/>
  <c r="M30" i="1" s="1"/>
  <c r="O30" i="1" s="1"/>
  <c r="L34" i="1"/>
  <c r="M34" i="1" s="1"/>
  <c r="O34" i="1" s="1"/>
  <c r="L38" i="1"/>
  <c r="M38" i="1" s="1"/>
  <c r="O38" i="1" s="1"/>
  <c r="L42" i="1"/>
  <c r="M42" i="1" s="1"/>
  <c r="O42" i="1" s="1"/>
  <c r="L46" i="1"/>
  <c r="M46" i="1" s="1"/>
  <c r="O46" i="1" s="1"/>
  <c r="L50" i="1"/>
  <c r="M50" i="1" s="1"/>
  <c r="O50" i="1" s="1"/>
  <c r="L54" i="1"/>
  <c r="M54" i="1" s="1"/>
  <c r="O54" i="1" s="1"/>
  <c r="L58" i="1"/>
  <c r="M58" i="1" s="1"/>
  <c r="O58" i="1" s="1"/>
  <c r="L62" i="1"/>
  <c r="M62" i="1" s="1"/>
  <c r="O62" i="1" s="1"/>
  <c r="L66" i="1"/>
  <c r="M66" i="1" s="1"/>
  <c r="O66" i="1" s="1"/>
  <c r="L70" i="1"/>
  <c r="M70" i="1" s="1"/>
  <c r="O70" i="1" s="1"/>
  <c r="L74" i="1"/>
  <c r="M74" i="1" s="1"/>
  <c r="O74" i="1" s="1"/>
  <c r="L78" i="1"/>
  <c r="M78" i="1" s="1"/>
  <c r="O78" i="1" s="1"/>
  <c r="L82" i="1"/>
  <c r="M82" i="1" s="1"/>
  <c r="O82" i="1" s="1"/>
  <c r="L86" i="1"/>
  <c r="M86" i="1" s="1"/>
  <c r="O86" i="1" s="1"/>
  <c r="L90" i="1"/>
  <c r="M90" i="1" s="1"/>
  <c r="O90" i="1" s="1"/>
  <c r="L94" i="1"/>
  <c r="M94" i="1" s="1"/>
  <c r="O94" i="1" s="1"/>
  <c r="L98" i="1"/>
  <c r="M98" i="1" s="1"/>
  <c r="O98" i="1" s="1"/>
  <c r="L102" i="1"/>
  <c r="M102" i="1" s="1"/>
  <c r="O102" i="1" s="1"/>
  <c r="L106" i="1"/>
  <c r="M106" i="1" s="1"/>
  <c r="O106" i="1" s="1"/>
  <c r="L110" i="1"/>
  <c r="M110" i="1" s="1"/>
  <c r="O110" i="1" s="1"/>
  <c r="L114" i="1"/>
  <c r="M114" i="1" s="1"/>
  <c r="O114" i="1" s="1"/>
  <c r="L118" i="1"/>
  <c r="M118" i="1" s="1"/>
  <c r="O118" i="1" s="1"/>
  <c r="L122" i="1"/>
  <c r="M122" i="1" s="1"/>
  <c r="O122" i="1" s="1"/>
  <c r="L126" i="1"/>
  <c r="M126" i="1" s="1"/>
  <c r="O126" i="1" s="1"/>
  <c r="L130" i="1"/>
  <c r="M130" i="1" s="1"/>
  <c r="O130" i="1" s="1"/>
  <c r="L134" i="1"/>
  <c r="M134" i="1" s="1"/>
  <c r="O134" i="1" s="1"/>
  <c r="L138" i="1"/>
  <c r="M138" i="1" s="1"/>
  <c r="O138" i="1" s="1"/>
  <c r="L142" i="1"/>
  <c r="M142" i="1" s="1"/>
  <c r="O142" i="1" s="1"/>
  <c r="L146" i="1"/>
  <c r="M146" i="1" s="1"/>
  <c r="O146" i="1" s="1"/>
  <c r="L150" i="1"/>
  <c r="M150" i="1" s="1"/>
  <c r="O150" i="1" s="1"/>
  <c r="L152" i="1"/>
  <c r="M152" i="1" s="1"/>
  <c r="O152" i="1" s="1"/>
  <c r="L156" i="1"/>
  <c r="M156" i="1" s="1"/>
  <c r="O156" i="1" s="1"/>
  <c r="L160" i="1"/>
  <c r="M160" i="1" s="1"/>
  <c r="O160" i="1" s="1"/>
  <c r="L164" i="1"/>
  <c r="M164" i="1" s="1"/>
  <c r="O164" i="1" s="1"/>
  <c r="L168" i="1"/>
  <c r="M168" i="1" s="1"/>
  <c r="O168" i="1" s="1"/>
  <c r="L172" i="1"/>
  <c r="M172" i="1" s="1"/>
  <c r="O172" i="1" s="1"/>
  <c r="L176" i="1"/>
  <c r="M176" i="1" s="1"/>
  <c r="O176" i="1" s="1"/>
  <c r="L180" i="1"/>
  <c r="M180" i="1" s="1"/>
  <c r="O180" i="1" s="1"/>
  <c r="L184" i="1"/>
  <c r="M184" i="1" s="1"/>
  <c r="O184" i="1" s="1"/>
  <c r="L188" i="1"/>
  <c r="M188" i="1" s="1"/>
  <c r="O188" i="1" s="1"/>
  <c r="L192" i="1"/>
  <c r="M192" i="1" s="1"/>
  <c r="O192" i="1" s="1"/>
  <c r="L196" i="1"/>
  <c r="M196" i="1" s="1"/>
  <c r="O196" i="1" s="1"/>
  <c r="L200" i="1"/>
  <c r="M200" i="1" s="1"/>
  <c r="O200" i="1" s="1"/>
  <c r="L204" i="1"/>
  <c r="M204" i="1" s="1"/>
  <c r="O204" i="1" s="1"/>
  <c r="L208" i="1"/>
  <c r="M208" i="1" s="1"/>
  <c r="O208" i="1" s="1"/>
  <c r="L212" i="1"/>
  <c r="M212" i="1" s="1"/>
  <c r="O212" i="1" s="1"/>
  <c r="L216" i="1"/>
  <c r="M216" i="1" s="1"/>
  <c r="O216" i="1" s="1"/>
  <c r="L220" i="1"/>
  <c r="M220" i="1" s="1"/>
  <c r="O220" i="1" s="1"/>
  <c r="L224" i="1"/>
  <c r="M224" i="1" s="1"/>
  <c r="O224" i="1" s="1"/>
  <c r="L228" i="1"/>
  <c r="M228" i="1" s="1"/>
  <c r="O228" i="1" s="1"/>
  <c r="L232" i="1"/>
  <c r="M232" i="1" s="1"/>
  <c r="O232" i="1" s="1"/>
  <c r="L236" i="1"/>
  <c r="M236" i="1" s="1"/>
  <c r="O236" i="1" s="1"/>
  <c r="L240" i="1"/>
  <c r="M240" i="1" s="1"/>
  <c r="O240" i="1" s="1"/>
  <c r="L244" i="1"/>
  <c r="M244" i="1" s="1"/>
  <c r="O244" i="1" s="1"/>
  <c r="L248" i="1"/>
  <c r="M248" i="1" s="1"/>
  <c r="O248" i="1" s="1"/>
  <c r="L252" i="1"/>
  <c r="M252" i="1" s="1"/>
  <c r="O252" i="1" s="1"/>
  <c r="L256" i="1"/>
  <c r="M256" i="1" s="1"/>
  <c r="O256" i="1" s="1"/>
  <c r="L260" i="1"/>
  <c r="M260" i="1" s="1"/>
  <c r="O260" i="1" s="1"/>
  <c r="L264" i="1"/>
  <c r="M264" i="1" s="1"/>
  <c r="O264" i="1" s="1"/>
  <c r="L268" i="1"/>
  <c r="M268" i="1" s="1"/>
  <c r="O268" i="1" s="1"/>
  <c r="L272" i="1"/>
  <c r="M272" i="1" s="1"/>
  <c r="O272" i="1" s="1"/>
  <c r="L276" i="1"/>
  <c r="M276" i="1" s="1"/>
  <c r="O276" i="1" s="1"/>
  <c r="L280" i="1"/>
  <c r="M280" i="1" s="1"/>
  <c r="O280" i="1" s="1"/>
  <c r="L284" i="1"/>
  <c r="M284" i="1" s="1"/>
  <c r="O284" i="1" s="1"/>
  <c r="L288" i="1"/>
  <c r="M288" i="1" s="1"/>
  <c r="O288" i="1" s="1"/>
  <c r="L292" i="1"/>
  <c r="M292" i="1" s="1"/>
  <c r="O292" i="1" s="1"/>
  <c r="L296" i="1"/>
  <c r="M296" i="1" s="1"/>
  <c r="O296" i="1" s="1"/>
  <c r="L300" i="1"/>
  <c r="M300" i="1" s="1"/>
  <c r="O300" i="1" s="1"/>
  <c r="L304" i="1"/>
  <c r="M304" i="1" s="1"/>
  <c r="O304" i="1" s="1"/>
  <c r="L308" i="1"/>
  <c r="M308" i="1" s="1"/>
  <c r="O308" i="1" s="1"/>
  <c r="L312" i="1"/>
  <c r="M312" i="1" s="1"/>
  <c r="O312" i="1" s="1"/>
  <c r="L316" i="1"/>
  <c r="M316" i="1" s="1"/>
  <c r="O316" i="1" s="1"/>
  <c r="L320" i="1"/>
  <c r="M320" i="1" s="1"/>
  <c r="O320" i="1" s="1"/>
  <c r="L324" i="1"/>
  <c r="M324" i="1" s="1"/>
  <c r="O324" i="1" s="1"/>
  <c r="L328" i="1"/>
  <c r="M328" i="1" s="1"/>
  <c r="O328" i="1" s="1"/>
  <c r="L332" i="1"/>
  <c r="M332" i="1" s="1"/>
  <c r="O332" i="1" s="1"/>
  <c r="L336" i="1"/>
  <c r="M336" i="1" s="1"/>
  <c r="O336" i="1" s="1"/>
  <c r="L340" i="1"/>
  <c r="M340" i="1" s="1"/>
  <c r="O340" i="1" s="1"/>
  <c r="L344" i="1"/>
  <c r="M344" i="1" s="1"/>
  <c r="O344" i="1" s="1"/>
  <c r="L348" i="1"/>
  <c r="M348" i="1" s="1"/>
  <c r="O348" i="1" s="1"/>
  <c r="L352" i="1"/>
  <c r="M352" i="1" s="1"/>
  <c r="O352" i="1" s="1"/>
  <c r="L356" i="1"/>
  <c r="M356" i="1" s="1"/>
  <c r="O356" i="1" s="1"/>
  <c r="L360" i="1"/>
  <c r="M360" i="1" s="1"/>
  <c r="O360" i="1" s="1"/>
  <c r="L364" i="1"/>
  <c r="M364" i="1" s="1"/>
  <c r="O364" i="1" s="1"/>
  <c r="L368" i="1"/>
  <c r="M368" i="1" s="1"/>
  <c r="O368" i="1" s="1"/>
  <c r="L370" i="1"/>
  <c r="M370" i="1" s="1"/>
  <c r="O370" i="1" s="1"/>
  <c r="L374" i="1"/>
  <c r="M374" i="1" s="1"/>
  <c r="O374" i="1" s="1"/>
  <c r="L378" i="1"/>
  <c r="M378" i="1" s="1"/>
  <c r="O378" i="1" s="1"/>
  <c r="L382" i="1"/>
  <c r="M382" i="1" s="1"/>
  <c r="O382" i="1" s="1"/>
  <c r="L386" i="1"/>
  <c r="M386" i="1" s="1"/>
  <c r="O386" i="1" s="1"/>
  <c r="L390" i="1"/>
  <c r="M390" i="1" s="1"/>
  <c r="O390" i="1" s="1"/>
  <c r="L394" i="1"/>
  <c r="M394" i="1" s="1"/>
  <c r="O394" i="1" s="1"/>
  <c r="L398" i="1"/>
  <c r="M398" i="1" s="1"/>
  <c r="O398" i="1" s="1"/>
  <c r="L402" i="1"/>
  <c r="M402" i="1" s="1"/>
  <c r="O402" i="1" s="1"/>
  <c r="L406" i="1"/>
  <c r="M406" i="1" s="1"/>
  <c r="O406" i="1" s="1"/>
  <c r="L410" i="1"/>
  <c r="M410" i="1" s="1"/>
  <c r="O410" i="1" s="1"/>
  <c r="L414" i="1"/>
  <c r="M414" i="1" s="1"/>
  <c r="O414" i="1" s="1"/>
  <c r="L418" i="1"/>
  <c r="M418" i="1" s="1"/>
  <c r="O418" i="1" s="1"/>
  <c r="L422" i="1"/>
  <c r="M422" i="1" s="1"/>
  <c r="O422" i="1" s="1"/>
  <c r="L426" i="1"/>
  <c r="M426" i="1" s="1"/>
  <c r="O426" i="1" s="1"/>
  <c r="L430" i="1"/>
  <c r="M430" i="1" s="1"/>
  <c r="O430" i="1" s="1"/>
  <c r="L434" i="1"/>
  <c r="M434" i="1" s="1"/>
  <c r="O434" i="1" s="1"/>
  <c r="L438" i="1"/>
  <c r="M438" i="1" s="1"/>
  <c r="O438" i="1" s="1"/>
  <c r="L442" i="1"/>
  <c r="M442" i="1" s="1"/>
  <c r="O442" i="1" s="1"/>
  <c r="L446" i="1"/>
  <c r="M446" i="1" s="1"/>
  <c r="O446" i="1" s="1"/>
  <c r="L450" i="1"/>
  <c r="M450" i="1" s="1"/>
  <c r="O450" i="1" s="1"/>
  <c r="L454" i="1"/>
  <c r="M454" i="1" s="1"/>
  <c r="O454" i="1" s="1"/>
  <c r="L458" i="1"/>
  <c r="M458" i="1" s="1"/>
  <c r="O458" i="1" s="1"/>
  <c r="L462" i="1"/>
  <c r="M462" i="1" s="1"/>
  <c r="O462" i="1" s="1"/>
  <c r="L466" i="1"/>
  <c r="M466" i="1" s="1"/>
  <c r="O466" i="1" s="1"/>
  <c r="L470" i="1"/>
  <c r="M470" i="1" s="1"/>
  <c r="O470" i="1" s="1"/>
  <c r="L474" i="1"/>
  <c r="M474" i="1" s="1"/>
  <c r="O474" i="1" s="1"/>
  <c r="L478" i="1"/>
  <c r="M478" i="1" s="1"/>
  <c r="O478" i="1" s="1"/>
  <c r="L482" i="1"/>
  <c r="M482" i="1" s="1"/>
  <c r="O482" i="1" s="1"/>
  <c r="L486" i="1"/>
  <c r="M486" i="1" s="1"/>
  <c r="O486" i="1" s="1"/>
  <c r="L490" i="1"/>
  <c r="M490" i="1" s="1"/>
  <c r="O490" i="1" s="1"/>
  <c r="L494" i="1"/>
  <c r="M494" i="1" s="1"/>
  <c r="O494" i="1" s="1"/>
  <c r="L498" i="1"/>
  <c r="M498" i="1" s="1"/>
  <c r="O498" i="1" s="1"/>
  <c r="L502" i="1"/>
  <c r="M502" i="1" s="1"/>
  <c r="O502" i="1" s="1"/>
  <c r="L506" i="1"/>
  <c r="M506" i="1" s="1"/>
  <c r="O506" i="1" s="1"/>
  <c r="L510" i="1"/>
  <c r="M510" i="1" s="1"/>
  <c r="O510" i="1" s="1"/>
  <c r="L514" i="1"/>
  <c r="M514" i="1" s="1"/>
  <c r="O514" i="1" s="1"/>
  <c r="L518" i="1"/>
  <c r="M518" i="1" s="1"/>
  <c r="O518" i="1" s="1"/>
  <c r="L522" i="1"/>
  <c r="M522" i="1" s="1"/>
  <c r="O522" i="1" s="1"/>
  <c r="L526" i="1"/>
  <c r="M526" i="1" s="1"/>
  <c r="O526" i="1" s="1"/>
  <c r="L530" i="1"/>
  <c r="M530" i="1" s="1"/>
  <c r="O530" i="1" s="1"/>
  <c r="L534" i="1"/>
  <c r="M534" i="1" s="1"/>
  <c r="O534" i="1" s="1"/>
  <c r="L538" i="1"/>
  <c r="M538" i="1" s="1"/>
  <c r="O538" i="1" s="1"/>
  <c r="L542" i="1"/>
  <c r="M542" i="1" s="1"/>
  <c r="O542" i="1" s="1"/>
  <c r="L546" i="1"/>
  <c r="M546" i="1" s="1"/>
  <c r="O546" i="1" s="1"/>
  <c r="L550" i="1"/>
  <c r="M550" i="1" s="1"/>
  <c r="O550" i="1" s="1"/>
  <c r="L554" i="1"/>
  <c r="M554" i="1" s="1"/>
  <c r="O554" i="1" s="1"/>
  <c r="L558" i="1"/>
  <c r="M558" i="1" s="1"/>
  <c r="O558" i="1" s="1"/>
  <c r="L562" i="1"/>
  <c r="M562" i="1" s="1"/>
  <c r="O562" i="1" s="1"/>
  <c r="L566" i="1"/>
  <c r="M566" i="1" s="1"/>
  <c r="O566" i="1" s="1"/>
  <c r="L570" i="1"/>
  <c r="M570" i="1" s="1"/>
  <c r="O570" i="1" s="1"/>
  <c r="L574" i="1"/>
  <c r="M574" i="1" s="1"/>
  <c r="O574" i="1" s="1"/>
  <c r="L578" i="1"/>
  <c r="M578" i="1" s="1"/>
  <c r="O578" i="1" s="1"/>
  <c r="L582" i="1"/>
  <c r="M582" i="1" s="1"/>
  <c r="O582" i="1" s="1"/>
  <c r="L586" i="1"/>
  <c r="M586" i="1" s="1"/>
  <c r="O586" i="1" s="1"/>
  <c r="L590" i="1"/>
  <c r="M590" i="1" s="1"/>
  <c r="O590" i="1" s="1"/>
  <c r="L594" i="1"/>
  <c r="M594" i="1" s="1"/>
  <c r="O594" i="1" s="1"/>
  <c r="L598" i="1"/>
  <c r="M598" i="1" s="1"/>
  <c r="O598" i="1" s="1"/>
  <c r="L602" i="1"/>
  <c r="M602" i="1" s="1"/>
  <c r="O602" i="1" s="1"/>
  <c r="L606" i="1"/>
  <c r="M606" i="1" s="1"/>
  <c r="O606" i="1" s="1"/>
  <c r="L610" i="1"/>
  <c r="M610" i="1" s="1"/>
  <c r="O610" i="1" s="1"/>
  <c r="L614" i="1"/>
  <c r="M614" i="1" s="1"/>
  <c r="O614" i="1" s="1"/>
  <c r="L618" i="1"/>
  <c r="M618" i="1" s="1"/>
  <c r="O618" i="1" s="1"/>
  <c r="L622" i="1"/>
  <c r="M622" i="1" s="1"/>
  <c r="O622" i="1" s="1"/>
  <c r="L626" i="1"/>
  <c r="M626" i="1" s="1"/>
  <c r="O626" i="1" s="1"/>
  <c r="L630" i="1"/>
  <c r="M630" i="1" s="1"/>
  <c r="O630" i="1" s="1"/>
  <c r="L634" i="1"/>
  <c r="M634" i="1" s="1"/>
  <c r="O634" i="1" s="1"/>
  <c r="L638" i="1"/>
  <c r="M638" i="1" s="1"/>
  <c r="O638" i="1" s="1"/>
  <c r="L642" i="1"/>
  <c r="M642" i="1" s="1"/>
  <c r="O642" i="1" s="1"/>
  <c r="L646" i="1"/>
  <c r="M646" i="1" s="1"/>
  <c r="O646" i="1" s="1"/>
  <c r="L650" i="1"/>
  <c r="M650" i="1" s="1"/>
  <c r="O650" i="1" s="1"/>
  <c r="L654" i="1"/>
  <c r="M654" i="1" s="1"/>
  <c r="O654" i="1" s="1"/>
  <c r="L658" i="1"/>
  <c r="M658" i="1" s="1"/>
  <c r="O658" i="1" s="1"/>
  <c r="L662" i="1"/>
  <c r="M662" i="1" s="1"/>
  <c r="O662" i="1" s="1"/>
  <c r="L666" i="1"/>
  <c r="M666" i="1" s="1"/>
  <c r="O666" i="1" s="1"/>
  <c r="L670" i="1"/>
  <c r="M670" i="1" s="1"/>
  <c r="O670" i="1" s="1"/>
  <c r="L674" i="1"/>
  <c r="M674" i="1" s="1"/>
  <c r="O674" i="1" s="1"/>
  <c r="L678" i="1"/>
  <c r="M678" i="1" s="1"/>
  <c r="O678" i="1" s="1"/>
  <c r="L682" i="1"/>
  <c r="M682" i="1" s="1"/>
  <c r="O682" i="1" s="1"/>
  <c r="L686" i="1"/>
  <c r="M686" i="1" s="1"/>
  <c r="O686" i="1" s="1"/>
  <c r="L690" i="1"/>
  <c r="M690" i="1" s="1"/>
  <c r="O690" i="1" s="1"/>
  <c r="L694" i="1"/>
  <c r="M694" i="1" s="1"/>
  <c r="O694" i="1" s="1"/>
  <c r="L698" i="1"/>
  <c r="M698" i="1" s="1"/>
  <c r="O698" i="1" s="1"/>
  <c r="L702" i="1"/>
  <c r="M702" i="1" s="1"/>
  <c r="O702" i="1" s="1"/>
  <c r="L706" i="1"/>
  <c r="M706" i="1" s="1"/>
  <c r="O706" i="1" s="1"/>
  <c r="L710" i="1"/>
  <c r="M710" i="1" s="1"/>
  <c r="O710" i="1" s="1"/>
  <c r="L714" i="1"/>
  <c r="M714" i="1" s="1"/>
  <c r="O714" i="1" s="1"/>
  <c r="L718" i="1"/>
  <c r="M718" i="1" s="1"/>
  <c r="O718" i="1" s="1"/>
  <c r="L722" i="1"/>
  <c r="M722" i="1" s="1"/>
  <c r="O722" i="1" s="1"/>
  <c r="L726" i="1"/>
  <c r="M726" i="1" s="1"/>
  <c r="O726" i="1" s="1"/>
  <c r="L730" i="1"/>
  <c r="M730" i="1" s="1"/>
  <c r="O730" i="1" s="1"/>
  <c r="L734" i="1"/>
  <c r="M734" i="1" s="1"/>
  <c r="O734" i="1" s="1"/>
  <c r="L738" i="1"/>
  <c r="M738" i="1" s="1"/>
  <c r="O738" i="1" s="1"/>
  <c r="L742" i="1"/>
  <c r="M742" i="1" s="1"/>
  <c r="O742" i="1" s="1"/>
  <c r="L746" i="1"/>
  <c r="M746" i="1" s="1"/>
  <c r="O746" i="1" s="1"/>
  <c r="L750" i="1"/>
  <c r="M750" i="1" s="1"/>
  <c r="O750" i="1" s="1"/>
  <c r="L754" i="1"/>
  <c r="M754" i="1" s="1"/>
  <c r="O754" i="1" s="1"/>
  <c r="L758" i="1"/>
  <c r="M758" i="1" s="1"/>
  <c r="O758" i="1" s="1"/>
  <c r="L762" i="1"/>
  <c r="M762" i="1" s="1"/>
  <c r="O762" i="1" s="1"/>
  <c r="L765" i="1"/>
  <c r="M765" i="1" s="1"/>
  <c r="O765" i="1" s="1"/>
  <c r="L769" i="1"/>
  <c r="M769" i="1" s="1"/>
  <c r="O769" i="1" s="1"/>
  <c r="L773" i="1"/>
  <c r="M773" i="1" s="1"/>
  <c r="O773" i="1" s="1"/>
  <c r="L777" i="1"/>
  <c r="M777" i="1" s="1"/>
  <c r="O777" i="1" s="1"/>
  <c r="L781" i="1"/>
  <c r="M781" i="1" s="1"/>
  <c r="O781" i="1" s="1"/>
  <c r="L785" i="1"/>
  <c r="M785" i="1" s="1"/>
  <c r="O785" i="1" s="1"/>
  <c r="L789" i="1"/>
  <c r="M789" i="1" s="1"/>
  <c r="O789" i="1" s="1"/>
  <c r="L793" i="1"/>
  <c r="M793" i="1" s="1"/>
  <c r="O793" i="1" s="1"/>
  <c r="L797" i="1"/>
  <c r="M797" i="1" s="1"/>
  <c r="O797" i="1" s="1"/>
  <c r="L801" i="1"/>
  <c r="M801" i="1" s="1"/>
  <c r="O801" i="1" s="1"/>
  <c r="L805" i="1"/>
  <c r="M805" i="1" s="1"/>
  <c r="O805" i="1" s="1"/>
  <c r="L809" i="1"/>
  <c r="M809" i="1" s="1"/>
  <c r="O809" i="1" s="1"/>
  <c r="L813" i="1"/>
  <c r="M813" i="1" s="1"/>
  <c r="O813" i="1" s="1"/>
  <c r="L817" i="1"/>
  <c r="M817" i="1" s="1"/>
  <c r="O817" i="1" s="1"/>
  <c r="L821" i="1"/>
  <c r="M821" i="1" s="1"/>
  <c r="O821" i="1" s="1"/>
  <c r="L825" i="1"/>
  <c r="M825" i="1" s="1"/>
  <c r="O825" i="1" s="1"/>
  <c r="L829" i="1"/>
  <c r="M829" i="1" s="1"/>
  <c r="O829" i="1" s="1"/>
  <c r="L833" i="1"/>
  <c r="M833" i="1" s="1"/>
  <c r="O833" i="1" s="1"/>
  <c r="L837" i="1"/>
  <c r="M837" i="1" s="1"/>
  <c r="O837" i="1" s="1"/>
  <c r="L841" i="1"/>
  <c r="M841" i="1" s="1"/>
  <c r="O841" i="1" s="1"/>
  <c r="L845" i="1"/>
  <c r="M845" i="1" s="1"/>
  <c r="O845" i="1" s="1"/>
  <c r="L849" i="1"/>
  <c r="M849" i="1" s="1"/>
  <c r="O849" i="1" s="1"/>
  <c r="L853" i="1"/>
  <c r="M853" i="1" s="1"/>
  <c r="O853" i="1" s="1"/>
  <c r="L857" i="1"/>
  <c r="M857" i="1" s="1"/>
  <c r="O857" i="1" s="1"/>
  <c r="L861" i="1"/>
  <c r="M861" i="1" s="1"/>
  <c r="O861" i="1" s="1"/>
  <c r="L865" i="1"/>
  <c r="M865" i="1" s="1"/>
  <c r="O865" i="1" s="1"/>
  <c r="L869" i="1"/>
  <c r="M869" i="1" s="1"/>
  <c r="O869" i="1" s="1"/>
  <c r="L873" i="1"/>
  <c r="M873" i="1" s="1"/>
  <c r="O873" i="1" s="1"/>
  <c r="L877" i="1"/>
  <c r="M877" i="1" s="1"/>
  <c r="O877" i="1" s="1"/>
  <c r="L881" i="1"/>
  <c r="M881" i="1" s="1"/>
  <c r="O881" i="1" s="1"/>
  <c r="L885" i="1"/>
  <c r="M885" i="1" s="1"/>
  <c r="O885" i="1" s="1"/>
  <c r="L889" i="1"/>
  <c r="M889" i="1" s="1"/>
  <c r="O889" i="1" s="1"/>
  <c r="L893" i="1"/>
  <c r="M893" i="1" s="1"/>
  <c r="O893" i="1" s="1"/>
  <c r="L897" i="1"/>
  <c r="M897" i="1" s="1"/>
  <c r="O897" i="1" s="1"/>
  <c r="L901" i="1"/>
  <c r="M901" i="1" s="1"/>
  <c r="O901" i="1" s="1"/>
  <c r="L905" i="1"/>
  <c r="M905" i="1" s="1"/>
  <c r="O905" i="1" s="1"/>
  <c r="L909" i="1"/>
  <c r="M909" i="1" s="1"/>
  <c r="O909" i="1" s="1"/>
  <c r="L913" i="1"/>
  <c r="M913" i="1" s="1"/>
  <c r="O913" i="1" s="1"/>
  <c r="L917" i="1"/>
  <c r="M917" i="1" s="1"/>
  <c r="O917" i="1" s="1"/>
  <c r="L921" i="1"/>
  <c r="M921" i="1" s="1"/>
  <c r="O921" i="1" s="1"/>
  <c r="L925" i="1"/>
  <c r="M925" i="1" s="1"/>
  <c r="O925" i="1" s="1"/>
  <c r="L929" i="1"/>
  <c r="M929" i="1" s="1"/>
  <c r="O929" i="1" s="1"/>
  <c r="L933" i="1"/>
  <c r="M933" i="1" s="1"/>
  <c r="O933" i="1" s="1"/>
  <c r="L937" i="1"/>
  <c r="M937" i="1" s="1"/>
  <c r="O937" i="1" s="1"/>
  <c r="L941" i="1"/>
  <c r="M941" i="1" s="1"/>
  <c r="O941" i="1" s="1"/>
  <c r="L945" i="1"/>
  <c r="M945" i="1" s="1"/>
  <c r="O945" i="1" s="1"/>
  <c r="L949" i="1"/>
  <c r="M949" i="1" s="1"/>
  <c r="O949" i="1" s="1"/>
  <c r="L953" i="1"/>
  <c r="M953" i="1" s="1"/>
  <c r="O953" i="1" s="1"/>
  <c r="L957" i="1"/>
  <c r="M957" i="1" s="1"/>
  <c r="O957" i="1" s="1"/>
  <c r="L961" i="1"/>
  <c r="M961" i="1" s="1"/>
  <c r="O961" i="1" s="1"/>
  <c r="L965" i="1"/>
  <c r="M965" i="1" s="1"/>
  <c r="O965" i="1" s="1"/>
  <c r="L969" i="1"/>
  <c r="M969" i="1" s="1"/>
  <c r="O969" i="1" s="1"/>
  <c r="L973" i="1"/>
  <c r="M973" i="1" s="1"/>
  <c r="O973" i="1" s="1"/>
  <c r="L977" i="1"/>
  <c r="M977" i="1" s="1"/>
  <c r="O977" i="1" s="1"/>
  <c r="L981" i="1"/>
  <c r="M981" i="1" s="1"/>
  <c r="O981" i="1" s="1"/>
  <c r="L985" i="1"/>
  <c r="M985" i="1" s="1"/>
  <c r="O985" i="1" s="1"/>
  <c r="L989" i="1"/>
  <c r="M989" i="1" s="1"/>
  <c r="O989" i="1" s="1"/>
  <c r="L993" i="1"/>
  <c r="M993" i="1" s="1"/>
  <c r="O993" i="1" s="1"/>
  <c r="L997" i="1"/>
  <c r="M997" i="1" s="1"/>
  <c r="O997" i="1" s="1"/>
  <c r="L1001" i="1"/>
  <c r="M1001" i="1" s="1"/>
  <c r="O1001" i="1" s="1"/>
  <c r="L1005" i="1"/>
  <c r="M1005" i="1" s="1"/>
  <c r="O1005" i="1" s="1"/>
  <c r="L1009" i="1"/>
  <c r="M1009" i="1" s="1"/>
  <c r="O1009" i="1" s="1"/>
  <c r="L1013" i="1"/>
  <c r="M1013" i="1" s="1"/>
  <c r="O1013" i="1" s="1"/>
  <c r="L1017" i="1"/>
  <c r="M1017" i="1" s="1"/>
  <c r="O1017" i="1" s="1"/>
  <c r="L1021" i="1"/>
  <c r="M1021" i="1" s="1"/>
  <c r="O1021" i="1" s="1"/>
  <c r="L1025" i="1"/>
  <c r="M1025" i="1" s="1"/>
  <c r="O1025" i="1" s="1"/>
  <c r="L1029" i="1"/>
  <c r="M1029" i="1" s="1"/>
  <c r="O1029" i="1" s="1"/>
  <c r="L1033" i="1"/>
  <c r="M1033" i="1" s="1"/>
  <c r="O1033" i="1" s="1"/>
  <c r="L1037" i="1"/>
  <c r="M1037" i="1" s="1"/>
  <c r="O1037" i="1" s="1"/>
  <c r="L1041" i="1"/>
  <c r="M1041" i="1" s="1"/>
  <c r="O1041" i="1" s="1"/>
  <c r="L1045" i="1"/>
  <c r="M1045" i="1" s="1"/>
  <c r="O1045" i="1" s="1"/>
  <c r="L1049" i="1"/>
  <c r="M1049" i="1" s="1"/>
  <c r="O1049" i="1" s="1"/>
  <c r="L1053" i="1"/>
  <c r="M1053" i="1" s="1"/>
  <c r="O1053" i="1" s="1"/>
  <c r="L1057" i="1"/>
  <c r="M1057" i="1" s="1"/>
  <c r="O1057" i="1" s="1"/>
  <c r="L1061" i="1"/>
  <c r="M1061" i="1" s="1"/>
  <c r="O1061" i="1" s="1"/>
  <c r="L1065" i="1"/>
  <c r="M1065" i="1" s="1"/>
  <c r="O1065" i="1" s="1"/>
  <c r="L1069" i="1"/>
  <c r="M1069" i="1" s="1"/>
  <c r="O1069" i="1" s="1"/>
  <c r="L1073" i="1"/>
  <c r="M1073" i="1" s="1"/>
  <c r="O1073" i="1" s="1"/>
  <c r="L1077" i="1"/>
  <c r="M1077" i="1" s="1"/>
  <c r="O1077" i="1" s="1"/>
  <c r="L1081" i="1"/>
  <c r="M1081" i="1" s="1"/>
  <c r="O1081" i="1" s="1"/>
  <c r="L1085" i="1"/>
  <c r="M1085" i="1" s="1"/>
  <c r="O1085" i="1" s="1"/>
  <c r="L1089" i="1"/>
  <c r="M1089" i="1" s="1"/>
  <c r="O1089" i="1" s="1"/>
  <c r="L1093" i="1"/>
  <c r="M1093" i="1" s="1"/>
  <c r="O1093" i="1" s="1"/>
  <c r="L1097" i="1"/>
  <c r="M1097" i="1" s="1"/>
  <c r="O1097" i="1" s="1"/>
  <c r="L1101" i="1"/>
  <c r="M1101" i="1" s="1"/>
  <c r="O1101" i="1" s="1"/>
  <c r="L1103" i="1"/>
  <c r="M1103" i="1" s="1"/>
  <c r="O1103" i="1" s="1"/>
  <c r="L1107" i="1"/>
  <c r="M1107" i="1" s="1"/>
  <c r="O1107" i="1" s="1"/>
  <c r="C20" i="6" s="1" a="1"/>
  <c r="C20" i="6" s="1"/>
  <c r="L1111" i="1"/>
  <c r="M1111" i="1" s="1"/>
  <c r="O1111" i="1" s="1"/>
  <c r="L1115" i="1"/>
  <c r="M1115" i="1" s="1"/>
  <c r="O1115" i="1" s="1"/>
  <c r="L1119" i="1"/>
  <c r="M1119" i="1" s="1"/>
  <c r="O1119" i="1" s="1"/>
  <c r="L1123" i="1"/>
  <c r="M1123" i="1" s="1"/>
  <c r="O1123" i="1" s="1"/>
  <c r="L1127" i="1"/>
  <c r="M1127" i="1" s="1"/>
  <c r="O1127" i="1" s="1"/>
  <c r="L1131" i="1"/>
  <c r="M1131" i="1" s="1"/>
  <c r="O1131" i="1" s="1"/>
  <c r="L1135" i="1"/>
  <c r="M1135" i="1" s="1"/>
  <c r="O1135" i="1" s="1"/>
  <c r="L1139" i="1"/>
  <c r="M1139" i="1" s="1"/>
  <c r="O1139" i="1" s="1"/>
  <c r="L1143" i="1"/>
  <c r="M1143" i="1" s="1"/>
  <c r="O1143" i="1" s="1"/>
  <c r="L1147" i="1"/>
  <c r="M1147" i="1" s="1"/>
  <c r="O1147" i="1" s="1"/>
  <c r="L1151" i="1"/>
  <c r="M1151" i="1" s="1"/>
  <c r="O1151" i="1" s="1"/>
  <c r="L1155" i="1"/>
  <c r="M1155" i="1" s="1"/>
  <c r="O1155" i="1" s="1"/>
  <c r="L1159" i="1"/>
  <c r="M1159" i="1" s="1"/>
  <c r="O1159" i="1" s="1"/>
  <c r="L1163" i="1"/>
  <c r="M1163" i="1" s="1"/>
  <c r="O1163" i="1" s="1"/>
  <c r="L1167" i="1"/>
  <c r="M1167" i="1" s="1"/>
  <c r="O1167" i="1" s="1"/>
  <c r="L1170" i="1"/>
  <c r="M1170" i="1" s="1"/>
  <c r="O1170" i="1" s="1"/>
  <c r="L1174" i="1"/>
  <c r="M1174" i="1" s="1"/>
  <c r="O1174" i="1" s="1"/>
  <c r="L1178" i="1"/>
  <c r="M1178" i="1" s="1"/>
  <c r="O1178" i="1" s="1"/>
  <c r="L1182" i="1"/>
  <c r="M1182" i="1" s="1"/>
  <c r="O1182" i="1" s="1"/>
  <c r="L1186" i="1"/>
  <c r="M1186" i="1" s="1"/>
  <c r="O1186" i="1" s="1"/>
  <c r="L1190" i="1"/>
  <c r="M1190" i="1" s="1"/>
  <c r="O1190" i="1" s="1"/>
  <c r="L1194" i="1"/>
  <c r="M1194" i="1" s="1"/>
  <c r="O1194" i="1" s="1"/>
  <c r="L1198" i="1"/>
  <c r="M1198" i="1" s="1"/>
  <c r="O1198" i="1" s="1"/>
  <c r="L1202" i="1"/>
  <c r="M1202" i="1" s="1"/>
  <c r="O1202" i="1" s="1"/>
  <c r="L1206" i="1"/>
  <c r="M1206" i="1" s="1"/>
  <c r="O1206" i="1" s="1"/>
  <c r="L1210" i="1"/>
  <c r="M1210" i="1" s="1"/>
  <c r="O1210" i="1" s="1"/>
  <c r="L1214" i="1"/>
  <c r="M1214" i="1" s="1"/>
  <c r="O1214" i="1" s="1"/>
  <c r="L1218" i="1"/>
  <c r="M1218" i="1" s="1"/>
  <c r="O1218" i="1" s="1"/>
  <c r="L1222" i="1"/>
  <c r="M1222" i="1" s="1"/>
  <c r="O1222" i="1" s="1"/>
  <c r="L1226" i="1"/>
  <c r="M1226" i="1" s="1"/>
  <c r="O1226" i="1" s="1"/>
  <c r="L1230" i="1"/>
  <c r="M1230" i="1" s="1"/>
  <c r="O1230" i="1" s="1"/>
  <c r="L1234" i="1"/>
  <c r="M1234" i="1" s="1"/>
  <c r="O1234" i="1" s="1"/>
  <c r="L1238" i="1"/>
  <c r="M1238" i="1" s="1"/>
  <c r="O1238" i="1" s="1"/>
  <c r="L1242" i="1"/>
  <c r="M1242" i="1" s="1"/>
  <c r="O1242" i="1" s="1"/>
  <c r="L1246" i="1"/>
  <c r="M1246" i="1" s="1"/>
  <c r="O1246" i="1" s="1"/>
  <c r="L1250" i="1"/>
  <c r="M1250" i="1" s="1"/>
  <c r="O1250" i="1" s="1"/>
  <c r="L1254" i="1"/>
  <c r="M1254" i="1" s="1"/>
  <c r="O1254" i="1" s="1"/>
  <c r="L1258" i="1"/>
  <c r="M1258" i="1" s="1"/>
  <c r="O1258" i="1" s="1"/>
  <c r="L1262" i="1"/>
  <c r="M1262" i="1" s="1"/>
  <c r="O1262" i="1" s="1"/>
  <c r="L1266" i="1"/>
  <c r="M1266" i="1" s="1"/>
  <c r="O1266" i="1" s="1"/>
  <c r="L1270" i="1"/>
  <c r="M1270" i="1" s="1"/>
  <c r="O1270" i="1" s="1"/>
  <c r="L1274" i="1"/>
  <c r="M1274" i="1" s="1"/>
  <c r="O1274" i="1" s="1"/>
  <c r="L1278" i="1"/>
  <c r="M1278" i="1" s="1"/>
  <c r="O1278" i="1" s="1"/>
  <c r="L1282" i="1"/>
  <c r="M1282" i="1" s="1"/>
  <c r="O1282" i="1" s="1"/>
  <c r="L1286" i="1"/>
  <c r="M1286" i="1" s="1"/>
  <c r="O1286" i="1" s="1"/>
  <c r="L1289" i="1"/>
  <c r="M1289" i="1" s="1"/>
  <c r="O1289" i="1" s="1"/>
  <c r="L1293" i="1"/>
  <c r="M1293" i="1" s="1"/>
  <c r="O1293" i="1" s="1"/>
  <c r="L1297" i="1"/>
  <c r="M1297" i="1" s="1"/>
  <c r="O1297" i="1" s="1"/>
  <c r="L1301" i="1"/>
  <c r="M1301" i="1" s="1"/>
  <c r="O1301" i="1" s="1"/>
  <c r="L1305" i="1"/>
  <c r="M1305" i="1" s="1"/>
  <c r="O1305" i="1" s="1"/>
  <c r="L1309" i="1"/>
  <c r="M1309" i="1" s="1"/>
  <c r="O1309" i="1" s="1"/>
  <c r="L1313" i="1"/>
  <c r="M1313" i="1" s="1"/>
  <c r="O1313" i="1" s="1"/>
  <c r="L1317" i="1"/>
  <c r="M1317" i="1" s="1"/>
  <c r="O1317" i="1" s="1"/>
  <c r="L1321" i="1"/>
  <c r="M1321" i="1" s="1"/>
  <c r="O1321" i="1" s="1"/>
  <c r="L1325" i="1"/>
  <c r="M1325" i="1" s="1"/>
  <c r="O1325" i="1" s="1"/>
  <c r="L1329" i="1"/>
  <c r="M1329" i="1" s="1"/>
  <c r="O1329" i="1" s="1"/>
  <c r="L1333" i="1"/>
  <c r="M1333" i="1" s="1"/>
  <c r="O1333" i="1" s="1"/>
  <c r="L1337" i="1"/>
  <c r="M1337" i="1" s="1"/>
  <c r="O1337" i="1" s="1"/>
  <c r="L1341" i="1"/>
  <c r="M1341" i="1" s="1"/>
  <c r="O1341" i="1" s="1"/>
  <c r="L1345" i="1"/>
  <c r="M1345" i="1" s="1"/>
  <c r="O1345" i="1" s="1"/>
  <c r="L1349" i="1"/>
  <c r="M1349" i="1" s="1"/>
  <c r="O1349" i="1" s="1"/>
  <c r="L1353" i="1"/>
  <c r="M1353" i="1" s="1"/>
  <c r="O1353" i="1" s="1"/>
  <c r="L1357" i="1"/>
  <c r="M1357" i="1" s="1"/>
  <c r="O1357" i="1" s="1"/>
  <c r="L1361" i="1"/>
  <c r="M1361" i="1" s="1"/>
  <c r="O1361" i="1" s="1"/>
  <c r="L1365" i="1"/>
  <c r="M1365" i="1" s="1"/>
  <c r="O1365" i="1" s="1"/>
  <c r="L1369" i="1"/>
  <c r="M1369" i="1" s="1"/>
  <c r="O1369" i="1" s="1"/>
  <c r="L1373" i="1"/>
  <c r="M1373" i="1" s="1"/>
  <c r="O1373" i="1" s="1"/>
  <c r="L1377" i="1"/>
  <c r="M1377" i="1" s="1"/>
  <c r="O1377" i="1" s="1"/>
  <c r="L1381" i="1"/>
  <c r="M1381" i="1" s="1"/>
  <c r="O1381" i="1" s="1"/>
  <c r="L1385" i="1"/>
  <c r="M1385" i="1" s="1"/>
  <c r="O1385" i="1" s="1"/>
  <c r="L1389" i="1"/>
  <c r="M1389" i="1" s="1"/>
  <c r="O1389" i="1" s="1"/>
  <c r="L1393" i="1"/>
  <c r="M1393" i="1" s="1"/>
  <c r="O1393" i="1" s="1"/>
  <c r="L1397" i="1"/>
  <c r="M1397" i="1" s="1"/>
  <c r="O1397" i="1" s="1"/>
  <c r="L1401" i="1"/>
  <c r="M1401" i="1" s="1"/>
  <c r="O1401" i="1" s="1"/>
  <c r="L1405" i="1"/>
  <c r="M1405" i="1" s="1"/>
  <c r="O1405" i="1" s="1"/>
  <c r="L1409" i="1"/>
  <c r="M1409" i="1" s="1"/>
  <c r="O1409" i="1" s="1"/>
  <c r="L1413" i="1"/>
  <c r="M1413" i="1" s="1"/>
  <c r="O1413" i="1" s="1"/>
  <c r="L1417" i="1"/>
  <c r="M1417" i="1" s="1"/>
  <c r="O1417" i="1" s="1"/>
  <c r="L1421" i="1"/>
  <c r="M1421" i="1" s="1"/>
  <c r="O1421" i="1" s="1"/>
  <c r="L1425" i="1"/>
  <c r="M1425" i="1" s="1"/>
  <c r="O1425" i="1" s="1"/>
  <c r="L1429" i="1"/>
  <c r="M1429" i="1" s="1"/>
  <c r="O1429" i="1" s="1"/>
  <c r="L1433" i="1"/>
  <c r="M1433" i="1" s="1"/>
  <c r="O1433" i="1" s="1"/>
  <c r="L1437" i="1"/>
  <c r="M1437" i="1" s="1"/>
  <c r="O1437" i="1" s="1"/>
  <c r="L1441" i="1"/>
  <c r="M1441" i="1" s="1"/>
  <c r="O1441" i="1" s="1"/>
  <c r="L1445" i="1"/>
  <c r="M1445" i="1" s="1"/>
  <c r="O1445" i="1" s="1"/>
  <c r="L1449" i="1"/>
  <c r="M1449" i="1" s="1"/>
  <c r="O1449" i="1" s="1"/>
  <c r="L1453" i="1"/>
  <c r="M1453" i="1" s="1"/>
  <c r="O1453" i="1" s="1"/>
  <c r="L1457" i="1"/>
  <c r="M1457" i="1" s="1"/>
  <c r="O1457" i="1" s="1"/>
  <c r="L1461" i="1"/>
  <c r="M1461" i="1" s="1"/>
  <c r="O1461" i="1" s="1"/>
  <c r="L1465" i="1"/>
  <c r="M1465" i="1" s="1"/>
  <c r="O1465" i="1" s="1"/>
  <c r="L1469" i="1"/>
  <c r="M1469" i="1" s="1"/>
  <c r="O1469" i="1" s="1"/>
  <c r="L1473" i="1"/>
  <c r="M1473" i="1" s="1"/>
  <c r="O1473" i="1" s="1"/>
  <c r="L1477" i="1"/>
  <c r="M1477" i="1" s="1"/>
  <c r="O1477" i="1" s="1"/>
  <c r="L1481" i="1"/>
  <c r="M1481" i="1" s="1"/>
  <c r="O1481" i="1" s="1"/>
  <c r="L1485" i="1"/>
  <c r="M1485" i="1" s="1"/>
  <c r="O1485" i="1" s="1"/>
  <c r="L1489" i="1"/>
  <c r="M1489" i="1" s="1"/>
  <c r="O1489" i="1" s="1"/>
  <c r="L1493" i="1"/>
  <c r="M1493" i="1" s="1"/>
  <c r="O1493" i="1" s="1"/>
  <c r="L1497" i="1"/>
  <c r="M1497" i="1" s="1"/>
  <c r="O1497" i="1" s="1"/>
  <c r="L1501" i="1"/>
  <c r="M1501" i="1" s="1"/>
  <c r="O1501" i="1" s="1"/>
  <c r="L1505" i="1"/>
  <c r="M1505" i="1" s="1"/>
  <c r="O1505" i="1" s="1"/>
  <c r="L1509" i="1"/>
  <c r="M1509" i="1" s="1"/>
  <c r="O1509" i="1" s="1"/>
  <c r="L1513" i="1"/>
  <c r="M1513" i="1" s="1"/>
  <c r="O1513" i="1" s="1"/>
  <c r="L1517" i="1"/>
  <c r="M1517" i="1" s="1"/>
  <c r="O1517" i="1" s="1"/>
  <c r="L1521" i="1"/>
  <c r="M1521" i="1" s="1"/>
  <c r="O1521" i="1" s="1"/>
  <c r="L1525" i="1"/>
  <c r="M1525" i="1" s="1"/>
  <c r="O1525" i="1" s="1"/>
  <c r="L1529" i="1"/>
  <c r="M1529" i="1" s="1"/>
  <c r="O1529" i="1" s="1"/>
  <c r="L1533" i="1"/>
  <c r="M1533" i="1" s="1"/>
  <c r="O1533" i="1" s="1"/>
  <c r="L1537" i="1"/>
  <c r="M1537" i="1" s="1"/>
  <c r="O1537" i="1" s="1"/>
  <c r="L1541" i="1"/>
  <c r="M1541" i="1" s="1"/>
  <c r="O1541" i="1" s="1"/>
  <c r="L1545" i="1"/>
  <c r="M1545" i="1" s="1"/>
  <c r="O1545" i="1" s="1"/>
  <c r="L1549" i="1"/>
  <c r="M1549" i="1" s="1"/>
  <c r="O1549" i="1" s="1"/>
  <c r="L1553" i="1"/>
  <c r="M1553" i="1" s="1"/>
  <c r="O1553" i="1" s="1"/>
  <c r="L1557" i="1"/>
  <c r="M1557" i="1" s="1"/>
  <c r="O1557" i="1" s="1"/>
  <c r="L1561" i="1"/>
  <c r="M1561" i="1" s="1"/>
  <c r="O1561" i="1" s="1"/>
  <c r="L1565" i="1"/>
  <c r="M1565" i="1" s="1"/>
  <c r="O1565" i="1" s="1"/>
  <c r="L1569" i="1"/>
  <c r="M1569" i="1" s="1"/>
  <c r="O1569" i="1" s="1"/>
  <c r="L1573" i="1"/>
  <c r="M1573" i="1" s="1"/>
  <c r="O1573" i="1" s="1"/>
  <c r="L1577" i="1"/>
  <c r="M1577" i="1" s="1"/>
  <c r="O1577" i="1" s="1"/>
  <c r="L1581" i="1"/>
  <c r="M1581" i="1" s="1"/>
  <c r="O1581" i="1" s="1"/>
  <c r="L1585" i="1"/>
  <c r="M1585" i="1" s="1"/>
  <c r="O1585" i="1" s="1"/>
  <c r="L1589" i="1"/>
  <c r="M1589" i="1" s="1"/>
  <c r="O1589" i="1" s="1"/>
  <c r="L1593" i="1"/>
  <c r="M1593" i="1" s="1"/>
  <c r="O1593" i="1" s="1"/>
  <c r="L1597" i="1"/>
  <c r="M1597" i="1" s="1"/>
  <c r="O1597" i="1" s="1"/>
  <c r="L1601" i="1"/>
  <c r="M1601" i="1" s="1"/>
  <c r="O1601" i="1" s="1"/>
  <c r="L1605" i="1"/>
  <c r="M1605" i="1" s="1"/>
  <c r="O1605" i="1" s="1"/>
  <c r="L1609" i="1"/>
  <c r="M1609" i="1" s="1"/>
  <c r="O1609" i="1" s="1"/>
  <c r="L1613" i="1"/>
  <c r="M1613" i="1" s="1"/>
  <c r="O1613" i="1" s="1"/>
  <c r="L1617" i="1"/>
  <c r="M1617" i="1" s="1"/>
  <c r="O1617" i="1" s="1"/>
  <c r="L1621" i="1"/>
  <c r="M1621" i="1" s="1"/>
  <c r="O1621" i="1" s="1"/>
  <c r="L1625" i="1"/>
  <c r="M1625" i="1" s="1"/>
  <c r="O1625" i="1" s="1"/>
  <c r="L1629" i="1"/>
  <c r="M1629" i="1" s="1"/>
  <c r="O1629" i="1" s="1"/>
  <c r="L1633" i="1"/>
  <c r="M1633" i="1" s="1"/>
  <c r="O1633" i="1" s="1"/>
  <c r="L1637" i="1"/>
  <c r="M1637" i="1" s="1"/>
  <c r="O1637" i="1" s="1"/>
  <c r="L1641" i="1"/>
  <c r="M1641" i="1" s="1"/>
  <c r="O1641" i="1" s="1"/>
  <c r="L1644" i="1"/>
  <c r="M1644" i="1" s="1"/>
  <c r="O1644" i="1" s="1"/>
  <c r="L1648" i="1"/>
  <c r="M1648" i="1" s="1"/>
  <c r="O1648" i="1" s="1"/>
  <c r="L1652" i="1"/>
  <c r="M1652" i="1" s="1"/>
  <c r="O1652" i="1" s="1"/>
  <c r="L1656" i="1"/>
  <c r="M1656" i="1" s="1"/>
  <c r="O1656" i="1" s="1"/>
  <c r="L1660" i="1"/>
  <c r="M1660" i="1" s="1"/>
  <c r="O1660" i="1" s="1"/>
  <c r="L1664" i="1"/>
  <c r="M1664" i="1" s="1"/>
  <c r="O1664" i="1" s="1"/>
  <c r="L1668" i="1"/>
  <c r="M1668" i="1" s="1"/>
  <c r="O1668" i="1" s="1"/>
  <c r="L1672" i="1"/>
  <c r="M1672" i="1" s="1"/>
  <c r="O1672" i="1" s="1"/>
  <c r="L1676" i="1"/>
  <c r="M1676" i="1" s="1"/>
  <c r="O1676" i="1" s="1"/>
  <c r="L1680" i="1"/>
  <c r="M1680" i="1" s="1"/>
  <c r="O1680" i="1" s="1"/>
  <c r="L1684" i="1"/>
  <c r="M1684" i="1" s="1"/>
  <c r="O1684" i="1" s="1"/>
  <c r="L1688" i="1"/>
  <c r="M1688" i="1" s="1"/>
  <c r="O1688" i="1" s="1"/>
  <c r="L1692" i="1"/>
  <c r="M1692" i="1" s="1"/>
  <c r="O1692" i="1" s="1"/>
  <c r="L1696" i="1"/>
  <c r="M1696" i="1" s="1"/>
  <c r="O1696" i="1" s="1"/>
  <c r="L1700" i="1"/>
  <c r="M1700" i="1" s="1"/>
  <c r="O1700" i="1" s="1"/>
  <c r="L1704" i="1"/>
  <c r="M1704" i="1" s="1"/>
  <c r="O1704" i="1" s="1"/>
  <c r="L1708" i="1"/>
  <c r="M1708" i="1" s="1"/>
  <c r="O1708" i="1" s="1"/>
  <c r="L1711" i="1"/>
  <c r="M1711" i="1" s="1"/>
  <c r="O1711" i="1" s="1"/>
  <c r="L2" i="1"/>
  <c r="M2" i="1" s="1"/>
  <c r="O2" i="1" s="1"/>
  <c r="H13" i="6" l="1"/>
  <c r="H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<sst xmlns="http://schemas.openxmlformats.org/spreadsheetml/2006/main" count="9064" uniqueCount="615">
  <si>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</si>
  <si>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</si>
  <si>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</si>
  <si>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</si>
  <si>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</si>
  <si>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</si>
  <si>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</si>
  <si>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</si>
  <si>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</si>
  <si>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</si>
  <si>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</si>
  <si>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</si>
  <si>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</si>
  <si>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</si>
  <si>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</si>
  <si>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</si>
  <si>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</si>
  <si>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</si>
  <si>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</si>
  <si>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</si>
  <si>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</si>
  <si>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</si>
  <si>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</si>
  <si>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</si>
  <si>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</si>
  <si>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</si>
  <si>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</si>
  <si>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</si>
  <si>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</si>
  <si>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</si>
  <si>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</si>
  <si>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</si>
  <si>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</si>
  <si>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</si>
  <si>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</si>
  <si>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</si>
  <si>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</si>
  <si>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</si>
  <si>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</si>
  <si>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</si>
  <si>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</si>
  <si>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</si>
  <si>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</si>
  <si>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</si>
  <si>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</si>
  <si>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</si>
  <si>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</si>
  <si>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</si>
  <si>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</si>
  <si>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</si>
  <si>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</si>
  <si>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</si>
  <si>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</si>
  <si>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</si>
  <si>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</si>
  <si>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</si>
  <si>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</si>
  <si>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</si>
  <si>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</si>
  <si>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</si>
  <si>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</si>
  <si>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</si>
  <si>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</si>
  <si>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</si>
  <si>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</si>
  <si>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</si>
  <si>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</si>
  <si>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</si>
  <si>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</si>
  <si>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</si>
  <si>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</si>
  <si>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</si>
  <si>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</si>
  <si>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</si>
  <si>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</si>
  <si>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</si>
  <si>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</si>
  <si>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</si>
  <si>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</si>
  <si>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</si>
  <si>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</si>
  <si>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</si>
  <si>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</si>
  <si>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</si>
  <si>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</si>
  <si>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</si>
  <si>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</si>
  <si>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</si>
  <si>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</si>
  <si>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</si>
  <si>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</si>
  <si>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</si>
  <si>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</si>
  <si>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</si>
  <si>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</si>
  <si>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</si>
  <si>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</si>
  <si>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</si>
  <si>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</si>
  <si>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</si>
  <si>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</si>
  <si>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</si>
  <si>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</si>
  <si>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</si>
  <si>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</si>
  <si>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</si>
  <si>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</si>
  <si>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</si>
  <si>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</si>
  <si>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</si>
  <si>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</si>
  <si>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</si>
  <si>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</si>
  <si>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</si>
  <si>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</si>
  <si>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</si>
  <si>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</si>
  <si>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</si>
  <si>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</si>
  <si>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</si>
  <si>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</si>
  <si>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</si>
  <si>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</si>
  <si>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</si>
  <si>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</si>
  <si>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</si>
  <si>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</si>
  <si>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</si>
  <si>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</si>
  <si>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</si>
  <si>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</si>
  <si>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</si>
  <si>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</si>
  <si>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</si>
  <si>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</si>
  <si>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</si>
  <si>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</si>
  <si>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</si>
  <si>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</si>
  <si>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</si>
  <si>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</si>
  <si>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</si>
  <si>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</si>
  <si>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</si>
  <si>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</si>
  <si>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</si>
  <si>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</si>
  <si>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</si>
  <si>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</si>
  <si>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</si>
  <si>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</si>
  <si>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</si>
  <si>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</si>
  <si>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</si>
  <si>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</si>
  <si>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</si>
  <si>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</si>
  <si>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</si>
  <si>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</si>
  <si>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</si>
  <si>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</si>
  <si>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</si>
  <si>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</si>
  <si>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</si>
  <si>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</si>
  <si>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</si>
  <si>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</si>
  <si>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</si>
  <si>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</si>
  <si>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</si>
  <si>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</si>
  <si>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</si>
  <si>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</si>
  <si>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</si>
  <si>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</si>
  <si>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</si>
  <si>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</si>
  <si>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</si>
  <si>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</si>
  <si>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</si>
  <si>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</si>
  <si>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</si>
  <si>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</si>
  <si>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</si>
  <si>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</si>
  <si>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</si>
  <si>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</si>
  <si>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</si>
  <si>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</si>
  <si>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</si>
  <si>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</si>
  <si>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</si>
  <si>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</si>
  <si>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</si>
  <si>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</si>
  <si>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</si>
  <si>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</si>
  <si>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</si>
  <si>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</si>
  <si>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</si>
  <si>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</si>
  <si>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</si>
  <si>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</si>
  <si>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</si>
  <si>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</si>
  <si>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</si>
  <si>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</si>
  <si>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</si>
  <si>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</si>
  <si>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</si>
  <si>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</si>
  <si>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</si>
  <si>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</si>
  <si>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</si>
  <si>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</si>
  <si>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</si>
  <si>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</si>
  <si>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</si>
  <si>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</si>
  <si>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</si>
  <si>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</si>
  <si>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</si>
  <si>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</si>
  <si>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</si>
  <si>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</si>
  <si>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</si>
  <si>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</si>
  <si>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</si>
  <si>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</si>
  <si>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</si>
  <si>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</si>
  <si>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</si>
  <si>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</si>
  <si>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</si>
  <si>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</si>
  <si>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</si>
  <si>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</si>
  <si>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</si>
  <si>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</si>
  <si>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</si>
  <si>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</si>
  <si>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</si>
  <si>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</si>
  <si>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</si>
  <si>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</si>
  <si>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</si>
  <si>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</si>
  <si>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</si>
  <si>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</si>
  <si>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</si>
  <si>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</si>
  <si>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</si>
  <si>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</si>
  <si>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</si>
  <si>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</si>
  <si>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</si>
  <si>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</si>
  <si>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</si>
  <si>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</si>
  <si>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</si>
  <si>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</si>
  <si>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</si>
  <si>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</si>
  <si>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</si>
  <si>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</si>
  <si>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</si>
  <si>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</si>
  <si>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</si>
  <si>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</si>
  <si>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</si>
  <si>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</si>
  <si>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</si>
  <si>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</si>
  <si>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</si>
  <si>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</si>
  <si>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</si>
  <si>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</si>
  <si>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</si>
  <si>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</si>
  <si>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</si>
  <si>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</si>
  <si>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</si>
  <si>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</si>
  <si>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</si>
  <si>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</si>
  <si>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</si>
  <si>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</si>
  <si>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</si>
  <si>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</si>
  <si>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</si>
  <si>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</si>
  <si>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</si>
  <si>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</si>
  <si>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</si>
  <si>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</si>
  <si>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</si>
  <si>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</si>
  <si>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</si>
  <si>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</si>
  <si>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</si>
  <si>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</si>
  <si>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</si>
  <si>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</si>
  <si>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</si>
  <si>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</si>
  <si>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</si>
  <si>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</si>
  <si>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</si>
  <si>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</si>
  <si>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</si>
  <si>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</si>
  <si>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</si>
  <si>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</si>
  <si>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</si>
  <si>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</si>
  <si>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</si>
  <si>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</si>
  <si>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</si>
  <si>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</si>
  <si>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</si>
  <si>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</si>
  <si>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</si>
  <si>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</si>
  <si>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</si>
  <si>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</si>
  <si>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</si>
  <si>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</si>
  <si>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</si>
  <si>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</si>
  <si>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</si>
  <si>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</si>
  <si>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</si>
  <si>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</si>
  <si>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</si>
  <si>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</si>
  <si>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</si>
  <si>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</si>
  <si>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</si>
  <si>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</si>
  <si>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</si>
  <si>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</si>
  <si>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</si>
  <si>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</si>
  <si>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</si>
  <si>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</si>
  <si>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</si>
  <si>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</si>
  <si>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</si>
  <si>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</si>
  <si>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</si>
  <si>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</si>
  <si>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</si>
  <si>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</si>
  <si>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</si>
  <si>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</si>
  <si>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</si>
  <si>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</si>
  <si>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</si>
  <si>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</si>
  <si>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</si>
  <si>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</si>
  <si>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</si>
  <si>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</si>
  <si>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</si>
  <si>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</si>
  <si>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</si>
  <si>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</si>
  <si>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</si>
  <si>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</si>
  <si>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</si>
  <si>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</si>
  <si>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</si>
  <si>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</si>
  <si>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</si>
  <si>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</si>
  <si>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</si>
  <si>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</si>
  <si>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</si>
  <si>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</si>
  <si>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</si>
  <si>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</si>
  <si>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</si>
  <si>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</si>
  <si>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</si>
  <si>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</si>
  <si>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</si>
  <si>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</si>
  <si>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</si>
  <si>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</si>
  <si>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</si>
  <si>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</si>
  <si>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</si>
  <si>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</si>
  <si>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</si>
  <si>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</si>
  <si>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</si>
  <si>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</si>
  <si>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</si>
  <si>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</si>
  <si>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</si>
  <si>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</si>
  <si>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</si>
  <si>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</si>
  <si>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</si>
  <si>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</si>
  <si>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</si>
  <si>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</si>
  <si>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</si>
  <si>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</si>
  <si>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</si>
  <si>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</si>
  <si>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</si>
  <si>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</si>
  <si>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</si>
  <si>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</si>
  <si>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</si>
  <si>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</si>
  <si>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</si>
  <si>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</si>
  <si>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</si>
  <si>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</si>
  <si>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</si>
  <si>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</si>
  <si>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</si>
  <si>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</si>
  <si>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</si>
  <si>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</si>
  <si>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</si>
  <si>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</si>
  <si>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</si>
  <si>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</si>
  <si>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</si>
  <si>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</si>
  <si>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</si>
  <si>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</si>
  <si>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</si>
  <si>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</si>
  <si>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</si>
  <si>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</si>
  <si>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</si>
  <si>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</si>
  <si>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</si>
  <si>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</si>
  <si>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</si>
  <si>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</si>
  <si>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</si>
  <si>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</si>
  <si>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</si>
  <si>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</si>
  <si>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</si>
  <si>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</si>
  <si>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</si>
  <si>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</si>
  <si>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</si>
  <si>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</si>
  <si>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</si>
  <si>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</si>
  <si>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</si>
  <si>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</si>
  <si>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</si>
  <si>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</si>
  <si>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</si>
  <si>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</si>
  <si>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</si>
  <si>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</si>
  <si>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</si>
  <si>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</si>
  <si>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</si>
  <si>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</si>
  <si>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</si>
  <si>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</si>
  <si>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</si>
  <si>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</si>
  <si>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</si>
  <si>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</si>
  <si>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</si>
  <si>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</si>
  <si>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</si>
  <si>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</si>
  <si>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</si>
  <si>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</si>
  <si>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</si>
  <si>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</si>
  <si>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</si>
  <si>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</si>
  <si>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</si>
  <si>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</si>
  <si>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</si>
  <si>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</si>
  <si>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</si>
  <si>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</si>
  <si>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</si>
  <si>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</si>
  <si>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</si>
  <si>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</si>
  <si>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</si>
  <si>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</si>
  <si>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</si>
  <si>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</si>
  <si>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</si>
  <si>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</si>
  <si>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</si>
  <si>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</si>
  <si>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</si>
  <si>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</si>
  <si>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</si>
  <si>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</si>
  <si>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</si>
  <si>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</si>
  <si>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</si>
  <si>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</si>
  <si>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</si>
  <si>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</si>
  <si>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</si>
  <si>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</si>
  <si>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</si>
  <si>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</si>
  <si>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</si>
  <si>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</si>
  <si>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</si>
  <si>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</si>
  <si>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</si>
  <si>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</si>
  <si>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</si>
  <si>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</si>
  <si>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</si>
  <si>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</si>
  <si>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</si>
  <si>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</si>
  <si>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</si>
  <si>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</si>
  <si>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</si>
  <si>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</si>
  <si>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</si>
  <si>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</si>
  <si>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</si>
  <si>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</si>
  <si>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</si>
  <si>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</si>
  <si>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</si>
  <si>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</si>
  <si>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</si>
  <si>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</si>
  <si>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</si>
  <si>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</si>
  <si>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</si>
  <si>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</si>
  <si>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</si>
  <si>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</si>
  <si>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</si>
  <si>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</si>
  <si>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</si>
  <si>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</si>
  <si>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</si>
  <si>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</si>
  <si>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</si>
  <si>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</si>
  <si>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</si>
  <si>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</si>
  <si>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</si>
  <si>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</si>
  <si>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</si>
  <si>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</si>
  <si>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</si>
  <si>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</si>
  <si>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</si>
  <si>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</si>
  <si>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</si>
  <si>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</si>
  <si>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</si>
  <si>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</si>
  <si>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</si>
  <si>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</si>
  <si>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</si>
  <si>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</si>
  <si>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-   </t>
  </si>
  <si>
    <t>Income Statement</t>
  </si>
  <si>
    <t>Historical</t>
  </si>
  <si>
    <t>Revenue</t>
  </si>
  <si>
    <t>COGS</t>
  </si>
  <si>
    <t>Gross Profit</t>
  </si>
  <si>
    <t>Operating Income\EBIT</t>
  </si>
  <si>
    <t>Forcast</t>
  </si>
  <si>
    <t>Year 5</t>
  </si>
  <si>
    <t>Operating Profit</t>
  </si>
  <si>
    <t>Gross Margin</t>
  </si>
  <si>
    <t>Operating Margin</t>
  </si>
  <si>
    <t>Total Operating expeses</t>
  </si>
  <si>
    <t>Operating Stats</t>
  </si>
  <si>
    <t>Revenue Growth %</t>
  </si>
  <si>
    <t>Scenario</t>
  </si>
  <si>
    <t>Base Case</t>
  </si>
  <si>
    <t>Weak Case</t>
  </si>
  <si>
    <t>Strong Case</t>
  </si>
  <si>
    <t>Assumption</t>
  </si>
  <si>
    <t>Operating Scenarios - sensitivity analysis</t>
  </si>
  <si>
    <t>Revenue growth (%)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</si>
  <si>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</si>
  <si>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</si>
  <si>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</si>
  <si>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</si>
  <si>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</si>
  <si>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</si>
  <si>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</si>
  <si>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</si>
  <si>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</si>
  <si>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</si>
  <si>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</si>
  <si>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</si>
  <si>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</si>
  <si>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HealthCare</t>
  </si>
  <si>
    <t>IT</t>
  </si>
  <si>
    <t>Year 6</t>
  </si>
  <si>
    <t>Gross Margin NADQ</t>
  </si>
  <si>
    <t>Operating Margin NADQ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</si>
</sst>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33" borderId="0" xfId="0" applyFill="1"/>
    <xf numFmtId="0" fontId="0" fillId="0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/>
    <xf numFmtId="0" fontId="0" fillId="35" borderId="0" xfId="0" applyFill="1"/>
    <xf numFmtId="44" fontId="0" fillId="0" borderId="13" xfId="42" applyFont="1" applyBorder="1"/>
    <xf numFmtId="0" fontId="0" fillId="0" borderId="0" xfId="0" applyBorder="1"/>
    <xf numFmtId="9" fontId="0" fillId="0" borderId="0" xfId="43" applyFont="1" applyBorder="1"/>
    <xf numFmtId="9" fontId="0" fillId="0" borderId="14" xfId="43" applyFont="1" applyBorder="1"/>
    <xf numFmtId="0" fontId="13" fillId="34" borderId="17" xfId="0" applyFont="1" applyFill="1" applyBorder="1"/>
    <xf numFmtId="0" fontId="0" fillId="34" borderId="19" xfId="0" applyFill="1" applyBorder="1"/>
    <xf numFmtId="0" fontId="0" fillId="34" borderId="18" xfId="0" applyFill="1" applyBorder="1"/>
    <xf numFmtId="44" fontId="19" fillId="0" borderId="13" xfId="42" applyFont="1" applyBorder="1"/>
    <xf numFmtId="44" fontId="19" fillId="0" borderId="0" xfId="42" applyFont="1" applyBorder="1"/>
    <xf numFmtId="44" fontId="19" fillId="0" borderId="14" xfId="42" applyFont="1" applyBorder="1"/>
    <xf numFmtId="44" fontId="0" fillId="36" borderId="15" xfId="42" applyFont="1" applyFill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/>
    <xf numFmtId="2" fontId="0" fillId="0" borderId="21" xfId="0" applyNumberFormat="1" applyBorder="1"/>
    <xf numFmtId="2" fontId="0" fillId="0" borderId="16" xfId="0" applyNumberFormat="1" applyBorder="1"/>
    <xf numFmtId="9" fontId="0" fillId="0" borderId="21" xfId="43" applyFont="1" applyBorder="1"/>
    <xf numFmtId="9" fontId="0" fillId="0" borderId="16" xfId="43" applyFont="1" applyBorder="1"/>
    <xf numFmtId="9" fontId="0" fillId="37" borderId="0" xfId="43" applyFont="1" applyFill="1" applyBorder="1"/>
    <xf numFmtId="9" fontId="0" fillId="37" borderId="14" xfId="43" applyFont="1" applyFill="1" applyBorder="1"/>
    <xf numFmtId="9" fontId="0" fillId="37" borderId="12" xfId="43" applyFont="1" applyFill="1" applyBorder="1"/>
    <xf numFmtId="2" fontId="19" fillId="37" borderId="0" xfId="0" applyNumberFormat="1" applyFont="1" applyFill="1" applyBorder="1"/>
    <xf numFmtId="2" fontId="19" fillId="37" borderId="14" xfId="0" applyNumberFormat="1" applyFont="1" applyFill="1" applyBorder="1"/>
    <xf numFmtId="2" fontId="19" fillId="37" borderId="21" xfId="0" applyNumberFormat="1" applyFont="1" applyFill="1" applyBorder="1"/>
    <xf numFmtId="2" fontId="19" fillId="37" borderId="16" xfId="0" applyNumberFormat="1" applyFont="1" applyFill="1" applyBorder="1"/>
    <xf numFmtId="2" fontId="19" fillId="37" borderId="15" xfId="0" applyNumberFormat="1" applyFont="1" applyFill="1" applyBorder="1"/>
    <xf numFmtId="44" fontId="19" fillId="36" borderId="16" xfId="42" applyFont="1" applyFill="1" applyBorder="1"/>
    <xf numFmtId="0" fontId="18" fillId="0" borderId="22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44" fontId="0" fillId="0" borderId="14" xfId="42" applyFont="1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44" fontId="19" fillId="0" borderId="11" xfId="42" applyFont="1" applyBorder="1"/>
    <xf numFmtId="44" fontId="19" fillId="0" borderId="10" xfId="42" applyFont="1" applyBorder="1"/>
    <xf numFmtId="44" fontId="19" fillId="0" borderId="12" xfId="42" applyFont="1" applyBorder="1"/>
    <xf numFmtId="0" fontId="0" fillId="0" borderId="19" xfId="0" applyFill="1" applyBorder="1" applyAlignment="1">
      <alignment horizontal="center"/>
    </xf>
    <xf numFmtId="0" fontId="18" fillId="0" borderId="13" xfId="0" applyFont="1" applyBorder="1"/>
    <xf numFmtId="0" fontId="16" fillId="36" borderId="15" xfId="0" applyFont="1" applyFill="1" applyBorder="1"/>
    <xf numFmtId="44" fontId="19" fillId="36" borderId="21" xfId="42" applyFont="1" applyFill="1" applyBorder="1"/>
    <xf numFmtId="44" fontId="0" fillId="0" borderId="0" xfId="42" applyFont="1" applyBorder="1"/>
    <xf numFmtId="44" fontId="0" fillId="0" borderId="14" xfId="42" applyFont="1" applyBorder="1"/>
    <xf numFmtId="44" fontId="0" fillId="36" borderId="21" xfId="42" applyFont="1" applyFill="1" applyBorder="1"/>
    <xf numFmtId="44" fontId="0" fillId="36" borderId="16" xfId="42" applyFont="1" applyFill="1" applyBorder="1"/>
    <xf numFmtId="9" fontId="0" fillId="37" borderId="10" xfId="43" applyFont="1" applyFill="1" applyBorder="1"/>
    <xf numFmtId="2" fontId="19" fillId="37" borderId="13" xfId="0" applyNumberFormat="1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7" borderId="13" xfId="0" applyFill="1" applyBorder="1"/>
    <xf numFmtId="0" fontId="0" fillId="38" borderId="0" xfId="0" applyFill="1"/>
    <xf numFmtId="2" fontId="0" fillId="0" borderId="14" xfId="0" applyNumberFormat="1" applyBorder="1"/>
    <xf numFmtId="2" fontId="0" fillId="0" borderId="0" xfId="0" applyNumberFormat="1" applyFill="1" applyBorder="1"/>
    <xf numFmtId="2" fontId="0" fillId="0" borderId="14" xfId="0" applyNumberFormat="1" applyFill="1" applyBorder="1"/>
    <xf numFmtId="0" fontId="0" fillId="0" borderId="12" xfId="0" applyFill="1" applyBorder="1" applyAlignment="1">
      <alignment horizontal="center"/>
    </xf>
    <xf numFmtId="44" fontId="0" fillId="0" borderId="14" xfId="0" applyNumberFormat="1" applyBorder="1"/>
    <xf numFmtId="0" fontId="20" fillId="36" borderId="17" xfId="0" applyFont="1" applyFill="1" applyBorder="1" applyAlignment="1">
      <alignment horizontal="center"/>
    </xf>
    <xf numFmtId="0" fontId="20" fillId="36" borderId="18" xfId="0" applyFont="1" applyFill="1" applyBorder="1" applyAlignment="1">
      <alignment horizontal="center"/>
    </xf>
    <xf numFmtId="0" fontId="20" fillId="36" borderId="23" xfId="0" applyFont="1" applyFill="1" applyBorder="1" applyAlignment="1">
      <alignment horizontal="center"/>
    </xf>
    <xf numFmtId="0" fontId="20" fillId="36" borderId="2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23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0" fillId="34" borderId="19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3" fillId="34" borderId="17" xfId="0" applyFont="1" applyFill="1" applyBorder="1" applyAlignment="1">
      <alignment horizontal="left"/>
    </xf>
    <xf numFmtId="0" fontId="13" fillId="34" borderId="19" xfId="0" applyFont="1" applyFill="1" applyBorder="1" applyAlignment="1">
      <alignment horizontal="left"/>
    </xf>
    <xf numFmtId="0" fontId="13" fillId="34" borderId="18" xfId="0" applyFont="1" applyFill="1" applyBorder="1" applyAlignment="1">
      <alignment horizontal="left"/>
    </xf>
    <xf numFmtId="0" fontId="19" fillId="38" borderId="0" xfId="0" applyFont="1" applyFill="1" applyBorder="1" applyAlignment="1">
      <alignment horizontal="center"/>
    </xf>
    <xf numFmtId="0" fontId="19" fillId="38" borderId="14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workbookViewId="0">
      <selection activeCell="D7" sqref="D7"/>
    </sheetView>
  </sheetViews>
  <sheetFormatPr defaultRowHeight="15" x14ac:dyDescent="0.25"/>
  <cols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5.5703125" bestFit="1" customWidth="1"/>
    <col min="13" max="13" width="15.42578125" bestFit="1" customWidth="1"/>
    <col min="14" max="14" width="12.42578125" bestFit="1" customWidth="1"/>
    <col min="15" max="15" width="16.5703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7" t="s">
        <v>580</v>
      </c>
      <c r="M1" s="7" t="s">
        <v>584</v>
      </c>
      <c r="N1" s="7" t="s">
        <v>585</v>
      </c>
      <c r="O1" s="7" t="s">
        <v>586</v>
      </c>
    </row>
    <row r="2" spans="1:17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575</v>
      </c>
      <c r="I2" s="2">
        <v>845000000</v>
      </c>
      <c r="J2" t="s">
        <v>12</v>
      </c>
      <c r="K2" t="s">
        <v>13</v>
      </c>
      <c r="L2" s="2">
        <f t="shared" ref="L2:L65" si="0">E2-F2</f>
        <v>14356000000</v>
      </c>
      <c r="M2" s="2">
        <f t="shared" ref="M2:M65" si="1">L2-SUM(G2:I2)</f>
        <v>534000000</v>
      </c>
      <c r="N2">
        <f t="shared" ref="N2:N65" si="2">1-(F2/E2)</f>
        <v>0.57759002212834432</v>
      </c>
      <c r="O2">
        <f t="shared" ref="O2:O65" si="3">M2/E2</f>
        <v>2.1484610742305371E-2</v>
      </c>
    </row>
    <row r="3" spans="1:17" x14ac:dyDescent="0.2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575</v>
      </c>
      <c r="I3" s="2">
        <v>853000000</v>
      </c>
      <c r="J3" t="s">
        <v>12</v>
      </c>
      <c r="K3" t="s">
        <v>13</v>
      </c>
      <c r="L3" s="2">
        <f t="shared" si="0"/>
        <v>15724000000</v>
      </c>
      <c r="M3" s="2">
        <f t="shared" si="1"/>
        <v>1958000000</v>
      </c>
      <c r="N3">
        <f t="shared" si="2"/>
        <v>0.58796694462102228</v>
      </c>
      <c r="O3">
        <f t="shared" si="3"/>
        <v>7.3215420857794561E-2</v>
      </c>
    </row>
    <row r="4" spans="1:17" x14ac:dyDescent="0.2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575</v>
      </c>
      <c r="I4" s="2">
        <v>1295000000</v>
      </c>
      <c r="J4" t="s">
        <v>12</v>
      </c>
      <c r="K4" t="s">
        <v>13</v>
      </c>
      <c r="L4" s="2">
        <f t="shared" si="0"/>
        <v>27030000000</v>
      </c>
      <c r="M4" s="2">
        <f t="shared" si="1"/>
        <v>5049000000</v>
      </c>
      <c r="N4">
        <f t="shared" si="2"/>
        <v>0.63376318874560378</v>
      </c>
      <c r="O4">
        <f t="shared" si="3"/>
        <v>0.11838218053927316</v>
      </c>
    </row>
    <row r="5" spans="1:17" x14ac:dyDescent="0.2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575</v>
      </c>
      <c r="I5" s="2">
        <v>1364000000</v>
      </c>
      <c r="J5" t="s">
        <v>12</v>
      </c>
      <c r="K5" t="s">
        <v>13</v>
      </c>
      <c r="L5" s="2">
        <f t="shared" si="0"/>
        <v>29894000000</v>
      </c>
      <c r="M5" s="2">
        <f t="shared" si="1"/>
        <v>7255000000</v>
      </c>
      <c r="N5">
        <f t="shared" si="2"/>
        <v>0.72929982922664061</v>
      </c>
      <c r="O5">
        <f t="shared" si="3"/>
        <v>0.17699438887533545</v>
      </c>
    </row>
    <row r="6" spans="1:17" x14ac:dyDescent="0.2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575</v>
      </c>
      <c r="I6" t="s">
        <v>575</v>
      </c>
      <c r="J6" t="s">
        <v>18</v>
      </c>
      <c r="K6" t="s">
        <v>19</v>
      </c>
      <c r="L6" s="2">
        <f t="shared" si="0"/>
        <v>3098036000</v>
      </c>
      <c r="M6" s="2">
        <f t="shared" si="1"/>
        <v>657315000</v>
      </c>
      <c r="N6">
        <f t="shared" si="2"/>
        <v>0.49928033878468714</v>
      </c>
      <c r="O6">
        <f t="shared" si="3"/>
        <v>0.10593306723622857</v>
      </c>
    </row>
    <row r="7" spans="1:17" x14ac:dyDescent="0.2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575</v>
      </c>
      <c r="I7" t="s">
        <v>575</v>
      </c>
      <c r="J7" t="s">
        <v>18</v>
      </c>
      <c r="K7" t="s">
        <v>19</v>
      </c>
      <c r="L7" s="2">
        <f t="shared" si="0"/>
        <v>3252146000</v>
      </c>
      <c r="M7" s="2">
        <f t="shared" si="1"/>
        <v>660318000</v>
      </c>
      <c r="N7">
        <f t="shared" si="2"/>
        <v>0.50080676779470434</v>
      </c>
      <c r="O7">
        <f t="shared" si="3"/>
        <v>0.10168415664507792</v>
      </c>
    </row>
    <row r="8" spans="1:17" x14ac:dyDescent="0.2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575</v>
      </c>
      <c r="I8" t="s">
        <v>575</v>
      </c>
      <c r="J8" t="s">
        <v>18</v>
      </c>
      <c r="K8" t="s">
        <v>19</v>
      </c>
      <c r="L8" s="2">
        <f t="shared" si="0"/>
        <v>4453613000</v>
      </c>
      <c r="M8" s="2">
        <f t="shared" si="1"/>
        <v>851710000</v>
      </c>
      <c r="N8">
        <f t="shared" si="2"/>
        <v>0.45242542534885444</v>
      </c>
      <c r="O8">
        <f t="shared" si="3"/>
        <v>8.6521944996988481E-2</v>
      </c>
    </row>
    <row r="9" spans="1:17" x14ac:dyDescent="0.2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575</v>
      </c>
      <c r="I9" t="s">
        <v>575</v>
      </c>
      <c r="J9" t="s">
        <v>18</v>
      </c>
      <c r="K9" t="s">
        <v>19</v>
      </c>
      <c r="L9" s="2">
        <f t="shared" si="0"/>
        <v>4422772000</v>
      </c>
      <c r="M9" s="2">
        <f t="shared" si="1"/>
        <v>825780000</v>
      </c>
      <c r="N9">
        <f t="shared" si="2"/>
        <v>0.45422243237097848</v>
      </c>
      <c r="O9">
        <f t="shared" si="3"/>
        <v>8.4808305787254373E-2</v>
      </c>
    </row>
    <row r="10" spans="1:17" x14ac:dyDescent="0.2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575</v>
      </c>
      <c r="J10" t="s">
        <v>21</v>
      </c>
      <c r="K10" t="s">
        <v>22</v>
      </c>
      <c r="L10" s="2">
        <f t="shared" si="0"/>
        <v>64304000000</v>
      </c>
      <c r="M10" s="2">
        <f t="shared" si="1"/>
        <v>48999000000</v>
      </c>
      <c r="N10">
        <f t="shared" si="2"/>
        <v>0.37624480720847231</v>
      </c>
      <c r="O10">
        <f t="shared" si="3"/>
        <v>0.28669475162366159</v>
      </c>
    </row>
    <row r="11" spans="1:17" x14ac:dyDescent="0.2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575</v>
      </c>
      <c r="J11" t="s">
        <v>21</v>
      </c>
      <c r="K11" t="s">
        <v>22</v>
      </c>
      <c r="L11" s="2">
        <f t="shared" si="0"/>
        <v>70537000000</v>
      </c>
      <c r="M11" s="2">
        <f t="shared" si="1"/>
        <v>52503000000</v>
      </c>
      <c r="N11">
        <f t="shared" si="2"/>
        <v>0.38588035777783858</v>
      </c>
      <c r="O11">
        <f t="shared" si="3"/>
        <v>0.28722339232473537</v>
      </c>
    </row>
    <row r="12" spans="1:17" x14ac:dyDescent="0.2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575</v>
      </c>
      <c r="J12" t="s">
        <v>21</v>
      </c>
      <c r="K12" t="s">
        <v>22</v>
      </c>
      <c r="L12" s="2">
        <f t="shared" si="0"/>
        <v>93626000000</v>
      </c>
      <c r="M12" s="2">
        <f t="shared" si="1"/>
        <v>71230000000</v>
      </c>
      <c r="N12">
        <f t="shared" si="2"/>
        <v>0.40059902017414373</v>
      </c>
      <c r="O12">
        <f t="shared" si="3"/>
        <v>0.30477290717326661</v>
      </c>
      <c r="Q12" t="s">
        <v>593</v>
      </c>
    </row>
    <row r="13" spans="1:17" x14ac:dyDescent="0.2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575</v>
      </c>
      <c r="J13" t="s">
        <v>21</v>
      </c>
      <c r="K13" t="s">
        <v>22</v>
      </c>
      <c r="L13" s="2">
        <f t="shared" si="0"/>
        <v>84263000000</v>
      </c>
      <c r="M13" s="2">
        <f t="shared" si="1"/>
        <v>60024000000</v>
      </c>
      <c r="N13">
        <f t="shared" si="2"/>
        <v>0.39075955648097049</v>
      </c>
      <c r="O13">
        <f t="shared" si="3"/>
        <v>0.27835410106706115</v>
      </c>
      <c r="Q13" t="s">
        <v>591</v>
      </c>
    </row>
    <row r="14" spans="1:17" x14ac:dyDescent="0.2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575</v>
      </c>
      <c r="J14" t="s">
        <v>24</v>
      </c>
      <c r="K14" t="s">
        <v>25</v>
      </c>
      <c r="L14" s="2">
        <f t="shared" si="0"/>
        <v>13872000000</v>
      </c>
      <c r="M14" s="2">
        <f t="shared" si="1"/>
        <v>6105000000</v>
      </c>
      <c r="N14">
        <f t="shared" si="2"/>
        <v>0.75473340587595206</v>
      </c>
      <c r="O14">
        <f t="shared" si="3"/>
        <v>0.33215451577801958</v>
      </c>
      <c r="Q14" t="s">
        <v>592</v>
      </c>
    </row>
    <row r="15" spans="1:17" x14ac:dyDescent="0.2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575</v>
      </c>
      <c r="J15" t="s">
        <v>24</v>
      </c>
      <c r="K15" t="s">
        <v>25</v>
      </c>
      <c r="L15" s="2">
        <f t="shared" si="0"/>
        <v>14209000000</v>
      </c>
      <c r="M15" s="2">
        <f t="shared" si="1"/>
        <v>6002000000</v>
      </c>
      <c r="N15">
        <f t="shared" si="2"/>
        <v>0.75620010643959557</v>
      </c>
      <c r="O15">
        <f t="shared" si="3"/>
        <v>0.31942522618414049</v>
      </c>
    </row>
    <row r="16" spans="1:17" x14ac:dyDescent="0.2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575</v>
      </c>
      <c r="J16" t="s">
        <v>24</v>
      </c>
      <c r="K16" t="s">
        <v>25</v>
      </c>
      <c r="L16" s="2">
        <f t="shared" si="0"/>
        <v>15534000000</v>
      </c>
      <c r="M16" s="2">
        <f t="shared" si="1"/>
        <v>3763000000</v>
      </c>
      <c r="N16">
        <f t="shared" si="2"/>
        <v>0.77825651302605214</v>
      </c>
      <c r="O16">
        <f t="shared" si="3"/>
        <v>0.18852705410821644</v>
      </c>
    </row>
    <row r="17" spans="1:15" x14ac:dyDescent="0.2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575</v>
      </c>
      <c r="J17" t="s">
        <v>24</v>
      </c>
      <c r="K17" t="s">
        <v>25</v>
      </c>
      <c r="L17" s="2">
        <f t="shared" si="0"/>
        <v>18359000000</v>
      </c>
      <c r="M17" s="2">
        <f t="shared" si="1"/>
        <v>7687000000</v>
      </c>
      <c r="N17">
        <f t="shared" si="2"/>
        <v>0.803140994794173</v>
      </c>
      <c r="O17">
        <f t="shared" si="3"/>
        <v>0.33627892733715387</v>
      </c>
    </row>
    <row r="18" spans="1:15" x14ac:dyDescent="0.2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575</v>
      </c>
      <c r="I18" s="2">
        <v>162186000</v>
      </c>
      <c r="J18" t="s">
        <v>24</v>
      </c>
      <c r="K18" t="s">
        <v>27</v>
      </c>
      <c r="L18" s="2">
        <f t="shared" si="0"/>
        <v>2507819000</v>
      </c>
      <c r="M18" s="2">
        <f t="shared" si="1"/>
        <v>898399000</v>
      </c>
      <c r="N18">
        <f t="shared" si="2"/>
        <v>2.8511172689936859E-2</v>
      </c>
      <c r="O18">
        <f t="shared" si="3"/>
        <v>1.0213818873477963E-2</v>
      </c>
    </row>
    <row r="19" spans="1:15" x14ac:dyDescent="0.2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575</v>
      </c>
      <c r="I19" s="2">
        <v>188680000</v>
      </c>
      <c r="J19" t="s">
        <v>24</v>
      </c>
      <c r="K19" t="s">
        <v>27</v>
      </c>
      <c r="L19" s="2">
        <f t="shared" si="0"/>
        <v>2982366000</v>
      </c>
      <c r="M19" s="2">
        <f t="shared" si="1"/>
        <v>782091000</v>
      </c>
      <c r="N19">
        <f t="shared" si="2"/>
        <v>2.4942609140234051E-2</v>
      </c>
      <c r="O19">
        <f t="shared" si="3"/>
        <v>6.5409108490020167E-3</v>
      </c>
    </row>
    <row r="20" spans="1:15" x14ac:dyDescent="0.2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575</v>
      </c>
      <c r="I20" s="2">
        <v>248635000</v>
      </c>
      <c r="J20" t="s">
        <v>24</v>
      </c>
      <c r="K20" t="s">
        <v>27</v>
      </c>
      <c r="L20" s="2">
        <f t="shared" si="0"/>
        <v>3529313000</v>
      </c>
      <c r="M20" s="2">
        <f t="shared" si="1"/>
        <v>422220000</v>
      </c>
      <c r="N20">
        <f t="shared" si="2"/>
        <v>2.5958121487988817E-2</v>
      </c>
      <c r="O20">
        <f t="shared" si="3"/>
        <v>3.1054310157978709E-3</v>
      </c>
    </row>
    <row r="21" spans="1:15" x14ac:dyDescent="0.2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575</v>
      </c>
      <c r="I21" s="2">
        <v>364735000</v>
      </c>
      <c r="J21" t="s">
        <v>24</v>
      </c>
      <c r="K21" t="s">
        <v>27</v>
      </c>
      <c r="L21" s="2">
        <f t="shared" si="0"/>
        <v>4272606000</v>
      </c>
      <c r="M21" s="2">
        <f t="shared" si="1"/>
        <v>1525774000</v>
      </c>
      <c r="N21">
        <f t="shared" si="2"/>
        <v>2.9095097962960614E-2</v>
      </c>
      <c r="O21">
        <f t="shared" si="3"/>
        <v>1.0390039240533343E-2</v>
      </c>
    </row>
    <row r="22" spans="1:15" x14ac:dyDescent="0.2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2">
        <f t="shared" si="0"/>
        <v>10151000000</v>
      </c>
      <c r="M22" s="2">
        <f t="shared" si="1"/>
        <v>1360000000</v>
      </c>
      <c r="N22">
        <f t="shared" si="2"/>
        <v>0.53286089238845147</v>
      </c>
      <c r="O22">
        <f t="shared" si="3"/>
        <v>7.1391076115485563E-2</v>
      </c>
    </row>
    <row r="23" spans="1:15" x14ac:dyDescent="0.2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2">
        <f t="shared" si="0"/>
        <v>10464000000</v>
      </c>
      <c r="M23" s="2">
        <f t="shared" si="1"/>
        <v>2133000000</v>
      </c>
      <c r="N23">
        <f t="shared" si="2"/>
        <v>0.53232945006867782</v>
      </c>
      <c r="O23">
        <f t="shared" si="3"/>
        <v>0.10851096301571959</v>
      </c>
    </row>
    <row r="24" spans="1:15" x14ac:dyDescent="0.2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2">
        <f t="shared" si="0"/>
        <v>11029000000</v>
      </c>
      <c r="M24" s="2">
        <f t="shared" si="1"/>
        <v>2599000000</v>
      </c>
      <c r="N24">
        <f t="shared" si="2"/>
        <v>0.54472267496419224</v>
      </c>
      <c r="O24">
        <f t="shared" si="3"/>
        <v>0.12836469600434633</v>
      </c>
    </row>
    <row r="25" spans="1:15" x14ac:dyDescent="0.2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2">
        <f t="shared" si="0"/>
        <v>11658000000</v>
      </c>
      <c r="M25" s="2">
        <f t="shared" si="1"/>
        <v>2867000000</v>
      </c>
      <c r="N25">
        <f t="shared" si="2"/>
        <v>0.57133055623621654</v>
      </c>
      <c r="O25">
        <f t="shared" si="3"/>
        <v>0.14050477824062729</v>
      </c>
    </row>
    <row r="26" spans="1:15" x14ac:dyDescent="0.2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2">
        <f t="shared" si="0"/>
        <v>3468683000</v>
      </c>
      <c r="M26" s="2">
        <f t="shared" si="1"/>
        <v>449220000</v>
      </c>
      <c r="N26">
        <f t="shared" si="2"/>
        <v>0.85535825253252584</v>
      </c>
      <c r="O26">
        <f t="shared" si="3"/>
        <v>0.11077519456308381</v>
      </c>
    </row>
    <row r="27" spans="1:15" x14ac:dyDescent="0.2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2">
        <f t="shared" si="0"/>
        <v>3524985000</v>
      </c>
      <c r="M27" s="2">
        <f t="shared" si="1"/>
        <v>432568000</v>
      </c>
      <c r="N27">
        <f t="shared" si="2"/>
        <v>0.84999511702854913</v>
      </c>
      <c r="O27">
        <f t="shared" si="3"/>
        <v>0.10430702195408077</v>
      </c>
    </row>
    <row r="28" spans="1:15" x14ac:dyDescent="0.2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2">
        <f t="shared" si="0"/>
        <v>4051194000</v>
      </c>
      <c r="M28" s="2">
        <f t="shared" si="1"/>
        <v>904654000</v>
      </c>
      <c r="N28">
        <f t="shared" si="2"/>
        <v>0.84478880352896701</v>
      </c>
      <c r="O28">
        <f t="shared" si="3"/>
        <v>0.18864600665080322</v>
      </c>
    </row>
    <row r="29" spans="1:15" x14ac:dyDescent="0.2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2">
        <f t="shared" si="0"/>
        <v>5034522000</v>
      </c>
      <c r="M29" s="2">
        <f t="shared" si="1"/>
        <v>1492094000</v>
      </c>
      <c r="N29">
        <f t="shared" si="2"/>
        <v>0.8599508406454599</v>
      </c>
      <c r="O29">
        <f t="shared" si="3"/>
        <v>0.25486580247778179</v>
      </c>
    </row>
    <row r="30" spans="1:15" x14ac:dyDescent="0.2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2">
        <f t="shared" si="0"/>
        <v>1692411000</v>
      </c>
      <c r="M30" s="2">
        <f t="shared" si="1"/>
        <v>782923000</v>
      </c>
      <c r="N30">
        <f t="shared" si="2"/>
        <v>0.64260092972252991</v>
      </c>
      <c r="O30">
        <f t="shared" si="3"/>
        <v>0.29727238105941894</v>
      </c>
    </row>
    <row r="31" spans="1:15" x14ac:dyDescent="0.2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2">
        <f t="shared" si="0"/>
        <v>1830188000</v>
      </c>
      <c r="M31" s="2">
        <f t="shared" si="1"/>
        <v>789806000</v>
      </c>
      <c r="N31">
        <f t="shared" si="2"/>
        <v>0.6388596932462014</v>
      </c>
      <c r="O31">
        <f t="shared" si="3"/>
        <v>0.27569584047322421</v>
      </c>
    </row>
    <row r="32" spans="1:15" x14ac:dyDescent="0.2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2">
        <f t="shared" si="0"/>
        <v>2259262000</v>
      </c>
      <c r="M32" s="2">
        <f t="shared" si="1"/>
        <v>830841000</v>
      </c>
      <c r="N32">
        <f t="shared" si="2"/>
        <v>0.65770057978068708</v>
      </c>
      <c r="O32">
        <f t="shared" si="3"/>
        <v>0.24186863117494378</v>
      </c>
    </row>
    <row r="33" spans="1:15" x14ac:dyDescent="0.2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2">
        <f t="shared" si="0"/>
        <v>2227173000</v>
      </c>
      <c r="M33" s="2">
        <f t="shared" si="1"/>
        <v>1041796000</v>
      </c>
      <c r="N33">
        <f t="shared" si="2"/>
        <v>0.65095199083184729</v>
      </c>
      <c r="O33">
        <f t="shared" si="3"/>
        <v>0.30449326578611324</v>
      </c>
    </row>
    <row r="34" spans="1:15" x14ac:dyDescent="0.2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575</v>
      </c>
      <c r="I34" t="s">
        <v>575</v>
      </c>
      <c r="J34" t="s">
        <v>35</v>
      </c>
      <c r="K34" t="s">
        <v>36</v>
      </c>
      <c r="L34" s="2">
        <f t="shared" si="0"/>
        <v>3623000000</v>
      </c>
      <c r="M34" s="2">
        <f t="shared" si="1"/>
        <v>1958000000</v>
      </c>
      <c r="N34">
        <f t="shared" si="2"/>
        <v>4.0007067215848235E-2</v>
      </c>
      <c r="O34">
        <f t="shared" si="3"/>
        <v>2.1621263485683367E-2</v>
      </c>
    </row>
    <row r="35" spans="1:15" x14ac:dyDescent="0.2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575</v>
      </c>
      <c r="I35" t="s">
        <v>575</v>
      </c>
      <c r="J35" t="s">
        <v>35</v>
      </c>
      <c r="K35" t="s">
        <v>36</v>
      </c>
      <c r="L35" s="2">
        <f t="shared" si="0"/>
        <v>3889000000</v>
      </c>
      <c r="M35" s="2">
        <f t="shared" si="1"/>
        <v>2130000000</v>
      </c>
      <c r="N35">
        <f t="shared" si="2"/>
        <v>4.330542069395571E-2</v>
      </c>
      <c r="O35">
        <f t="shared" si="3"/>
        <v>2.3718319896663845E-2</v>
      </c>
    </row>
    <row r="36" spans="1:15" x14ac:dyDescent="0.2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575</v>
      </c>
      <c r="I36" t="s">
        <v>575</v>
      </c>
      <c r="J36" t="s">
        <v>35</v>
      </c>
      <c r="K36" t="s">
        <v>36</v>
      </c>
      <c r="L36" s="2">
        <f t="shared" si="0"/>
        <v>4768000000</v>
      </c>
      <c r="M36" s="2">
        <f t="shared" si="1"/>
        <v>2861000000</v>
      </c>
      <c r="N36">
        <f t="shared" si="2"/>
        <v>5.8718488688562998E-2</v>
      </c>
      <c r="O36">
        <f t="shared" si="3"/>
        <v>3.5233556236992154E-2</v>
      </c>
    </row>
    <row r="37" spans="1:15" x14ac:dyDescent="0.2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575</v>
      </c>
      <c r="I37" t="s">
        <v>575</v>
      </c>
      <c r="J37" t="s">
        <v>35</v>
      </c>
      <c r="K37" t="s">
        <v>36</v>
      </c>
      <c r="L37" s="2">
        <f t="shared" si="0"/>
        <v>4020000000</v>
      </c>
      <c r="M37" s="2">
        <f t="shared" si="1"/>
        <v>2010000000</v>
      </c>
      <c r="N37">
        <f t="shared" si="2"/>
        <v>5.9377861806150456E-2</v>
      </c>
      <c r="O37">
        <f t="shared" si="3"/>
        <v>2.9688930903075242E-2</v>
      </c>
    </row>
    <row r="38" spans="1:15" x14ac:dyDescent="0.2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575</v>
      </c>
      <c r="I38" s="2">
        <v>166876000</v>
      </c>
      <c r="J38" t="s">
        <v>21</v>
      </c>
      <c r="K38" t="s">
        <v>38</v>
      </c>
      <c r="L38" s="2">
        <f t="shared" si="0"/>
        <v>1249299000</v>
      </c>
      <c r="M38" s="2">
        <f t="shared" si="1"/>
        <v>974364000</v>
      </c>
      <c r="N38">
        <f t="shared" si="2"/>
        <v>0.34308299852528845</v>
      </c>
      <c r="O38">
        <f t="shared" si="3"/>
        <v>0.26758023721710666</v>
      </c>
    </row>
    <row r="39" spans="1:15" x14ac:dyDescent="0.2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575</v>
      </c>
      <c r="I39" s="2">
        <v>216119000</v>
      </c>
      <c r="J39" t="s">
        <v>21</v>
      </c>
      <c r="K39" t="s">
        <v>38</v>
      </c>
      <c r="L39" s="2">
        <f t="shared" si="0"/>
        <v>1424146000</v>
      </c>
      <c r="M39" s="2">
        <f t="shared" si="1"/>
        <v>1098912000</v>
      </c>
      <c r="N39">
        <f t="shared" si="2"/>
        <v>0.32973494482483812</v>
      </c>
      <c r="O39">
        <f t="shared" si="3"/>
        <v>0.25443296381645741</v>
      </c>
    </row>
    <row r="40" spans="1:15" x14ac:dyDescent="0.2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575</v>
      </c>
      <c r="I40" s="2">
        <v>313082000</v>
      </c>
      <c r="J40" t="s">
        <v>21</v>
      </c>
      <c r="K40" t="s">
        <v>38</v>
      </c>
      <c r="L40" s="2">
        <f t="shared" si="0"/>
        <v>1658961000</v>
      </c>
      <c r="M40" s="2">
        <f t="shared" si="1"/>
        <v>1098467000</v>
      </c>
      <c r="N40">
        <f t="shared" si="2"/>
        <v>0.31283797289805282</v>
      </c>
      <c r="O40">
        <f t="shared" si="3"/>
        <v>0.20714301877826263</v>
      </c>
    </row>
    <row r="41" spans="1:15" x14ac:dyDescent="0.2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575</v>
      </c>
      <c r="I41" s="2">
        <v>492140000</v>
      </c>
      <c r="J41" t="s">
        <v>21</v>
      </c>
      <c r="K41" t="s">
        <v>38</v>
      </c>
      <c r="L41" s="2">
        <f t="shared" si="0"/>
        <v>1957046000</v>
      </c>
      <c r="M41" s="2">
        <f t="shared" si="1"/>
        <v>1261860000</v>
      </c>
      <c r="N41">
        <f t="shared" si="2"/>
        <v>0.30390111659683472</v>
      </c>
      <c r="O41">
        <f t="shared" si="3"/>
        <v>0.19594872220115514</v>
      </c>
    </row>
    <row r="42" spans="1:15" x14ac:dyDescent="0.2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2">
        <f t="shared" si="0"/>
        <v>2073700000</v>
      </c>
      <c r="M42" s="2">
        <f t="shared" si="1"/>
        <v>349800000</v>
      </c>
      <c r="N42">
        <f t="shared" si="2"/>
        <v>0.89685148343568899</v>
      </c>
      <c r="O42">
        <f t="shared" si="3"/>
        <v>0.15128449096098953</v>
      </c>
    </row>
    <row r="43" spans="1:15" x14ac:dyDescent="0.2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2">
        <f t="shared" si="0"/>
        <v>1999600000</v>
      </c>
      <c r="M43" s="2">
        <f t="shared" si="1"/>
        <v>297600000</v>
      </c>
      <c r="N43">
        <f t="shared" si="2"/>
        <v>0.87937024495360394</v>
      </c>
      <c r="O43">
        <f t="shared" si="3"/>
        <v>0.1308764677426448</v>
      </c>
    </row>
    <row r="44" spans="1:15" x14ac:dyDescent="0.2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2">
        <f t="shared" si="0"/>
        <v>2170100000</v>
      </c>
      <c r="M44" s="2">
        <f t="shared" si="1"/>
        <v>123800000</v>
      </c>
      <c r="N44">
        <f t="shared" si="2"/>
        <v>0.86382453626303635</v>
      </c>
      <c r="O44">
        <f t="shared" si="3"/>
        <v>4.9279515962104926E-2</v>
      </c>
    </row>
    <row r="45" spans="1:15" x14ac:dyDescent="0.2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2">
        <f t="shared" si="0"/>
        <v>2133400000</v>
      </c>
      <c r="M45" s="2">
        <f t="shared" si="1"/>
        <v>1300000</v>
      </c>
      <c r="N45">
        <f t="shared" si="2"/>
        <v>0.85196278103909595</v>
      </c>
      <c r="O45">
        <f t="shared" si="3"/>
        <v>5.1914859630206457E-4</v>
      </c>
    </row>
    <row r="46" spans="1:15" x14ac:dyDescent="0.2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575</v>
      </c>
      <c r="I46" s="2">
        <v>673000000</v>
      </c>
      <c r="J46" t="s">
        <v>41</v>
      </c>
      <c r="K46" t="s">
        <v>42</v>
      </c>
      <c r="L46" s="2">
        <f t="shared" si="0"/>
        <v>2304000000</v>
      </c>
      <c r="M46" s="2">
        <f t="shared" si="1"/>
        <v>1188000000</v>
      </c>
      <c r="N46">
        <f t="shared" si="2"/>
        <v>0.39854696419304614</v>
      </c>
      <c r="O46">
        <f t="shared" si="3"/>
        <v>0.20550077841203945</v>
      </c>
    </row>
    <row r="47" spans="1:15" x14ac:dyDescent="0.2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575</v>
      </c>
      <c r="I47" s="2">
        <v>706000000</v>
      </c>
      <c r="J47" t="s">
        <v>41</v>
      </c>
      <c r="K47" t="s">
        <v>42</v>
      </c>
      <c r="L47" s="2">
        <f t="shared" si="0"/>
        <v>2348000000</v>
      </c>
      <c r="M47" s="2">
        <f t="shared" si="1"/>
        <v>1184000000</v>
      </c>
      <c r="N47">
        <f t="shared" si="2"/>
        <v>0.40219253168893454</v>
      </c>
      <c r="O47">
        <f t="shared" si="3"/>
        <v>0.20280918122644742</v>
      </c>
    </row>
    <row r="48" spans="1:15" x14ac:dyDescent="0.2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575</v>
      </c>
      <c r="I48" s="2">
        <v>745000000</v>
      </c>
      <c r="J48" t="s">
        <v>41</v>
      </c>
      <c r="K48" t="s">
        <v>42</v>
      </c>
      <c r="L48" s="2">
        <f t="shared" si="0"/>
        <v>2467000000</v>
      </c>
      <c r="M48" s="2">
        <f t="shared" si="1"/>
        <v>1254000000</v>
      </c>
      <c r="N48">
        <f t="shared" si="2"/>
        <v>0.40756649595242034</v>
      </c>
      <c r="O48">
        <f t="shared" si="3"/>
        <v>0.20716999834792665</v>
      </c>
    </row>
    <row r="49" spans="1:15" x14ac:dyDescent="0.2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575</v>
      </c>
      <c r="I49" s="2">
        <v>796000000</v>
      </c>
      <c r="J49" t="s">
        <v>41</v>
      </c>
      <c r="K49" t="s">
        <v>42</v>
      </c>
      <c r="L49" s="2">
        <f t="shared" si="0"/>
        <v>2597000000</v>
      </c>
      <c r="M49" s="2">
        <f t="shared" si="1"/>
        <v>1259000000</v>
      </c>
      <c r="N49">
        <f t="shared" si="2"/>
        <v>0.42587733683174811</v>
      </c>
      <c r="O49">
        <f t="shared" si="3"/>
        <v>0.20646113479829453</v>
      </c>
    </row>
    <row r="50" spans="1:15" x14ac:dyDescent="0.2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575</v>
      </c>
      <c r="I50" s="2">
        <v>1782000000</v>
      </c>
      <c r="J50" t="s">
        <v>41</v>
      </c>
      <c r="K50" t="s">
        <v>44</v>
      </c>
      <c r="L50" s="2">
        <f t="shared" si="0"/>
        <v>8550000000</v>
      </c>
      <c r="M50" s="2">
        <f t="shared" si="1"/>
        <v>2956000000</v>
      </c>
      <c r="N50">
        <f t="shared" si="2"/>
        <v>0.57209769153563061</v>
      </c>
      <c r="O50">
        <f t="shared" si="3"/>
        <v>0.19779190364670457</v>
      </c>
    </row>
    <row r="51" spans="1:15" x14ac:dyDescent="0.2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575</v>
      </c>
      <c r="I51" s="2">
        <v>1712500000</v>
      </c>
      <c r="J51" t="s">
        <v>41</v>
      </c>
      <c r="K51" t="s">
        <v>44</v>
      </c>
      <c r="L51" s="2">
        <f t="shared" si="0"/>
        <v>8091200000</v>
      </c>
      <c r="M51" s="2">
        <f t="shared" si="1"/>
        <v>3048900000</v>
      </c>
      <c r="N51">
        <f t="shared" si="2"/>
        <v>0.54620447564721375</v>
      </c>
      <c r="O51">
        <f t="shared" si="3"/>
        <v>0.20581901643770883</v>
      </c>
    </row>
    <row r="52" spans="1:15" x14ac:dyDescent="0.2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575</v>
      </c>
      <c r="I52" s="2">
        <v>1897600000</v>
      </c>
      <c r="J52" t="s">
        <v>41</v>
      </c>
      <c r="K52" t="s">
        <v>44</v>
      </c>
      <c r="L52" s="2">
        <f t="shared" si="0"/>
        <v>8692900000</v>
      </c>
      <c r="M52" s="2">
        <f t="shared" si="1"/>
        <v>3127400000</v>
      </c>
      <c r="N52">
        <f t="shared" si="2"/>
        <v>0.53074743873102714</v>
      </c>
      <c r="O52">
        <f t="shared" si="3"/>
        <v>0.19094428095197391</v>
      </c>
    </row>
    <row r="53" spans="1:15" x14ac:dyDescent="0.2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575</v>
      </c>
      <c r="I53" s="2">
        <v>2009700000</v>
      </c>
      <c r="J53" t="s">
        <v>41</v>
      </c>
      <c r="K53" t="s">
        <v>44</v>
      </c>
      <c r="L53" s="2">
        <f t="shared" si="0"/>
        <v>9019700000</v>
      </c>
      <c r="M53" s="2">
        <f t="shared" si="1"/>
        <v>3333500000</v>
      </c>
      <c r="N53">
        <f t="shared" si="2"/>
        <v>0.54820338900639387</v>
      </c>
      <c r="O53">
        <f t="shared" si="3"/>
        <v>0.20260496438382808</v>
      </c>
    </row>
    <row r="54" spans="1:15" x14ac:dyDescent="0.2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575</v>
      </c>
      <c r="H54" t="s">
        <v>575</v>
      </c>
      <c r="I54" s="2">
        <v>3727000000</v>
      </c>
      <c r="J54" t="s">
        <v>46</v>
      </c>
      <c r="K54" t="s">
        <v>47</v>
      </c>
      <c r="L54" s="2">
        <f t="shared" si="0"/>
        <v>8290000000</v>
      </c>
      <c r="M54" s="2">
        <f t="shared" si="1"/>
        <v>4563000000</v>
      </c>
      <c r="N54">
        <f t="shared" si="2"/>
        <v>0.32684119224097141</v>
      </c>
      <c r="O54">
        <f t="shared" si="3"/>
        <v>0.17990064658571203</v>
      </c>
    </row>
    <row r="55" spans="1:15" x14ac:dyDescent="0.2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t="s">
        <v>575</v>
      </c>
      <c r="H55" t="s">
        <v>575</v>
      </c>
      <c r="I55" s="2">
        <v>3489000000</v>
      </c>
      <c r="J55" t="s">
        <v>46</v>
      </c>
      <c r="K55" t="s">
        <v>47</v>
      </c>
      <c r="L55" s="2">
        <f t="shared" si="0"/>
        <v>8598000000</v>
      </c>
      <c r="M55" s="2">
        <f t="shared" si="1"/>
        <v>5109000000</v>
      </c>
      <c r="N55">
        <f t="shared" si="2"/>
        <v>0.35916287230043031</v>
      </c>
      <c r="O55">
        <f t="shared" si="3"/>
        <v>0.21341743598312377</v>
      </c>
    </row>
    <row r="56" spans="1:15" x14ac:dyDescent="0.2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t="s">
        <v>575</v>
      </c>
      <c r="H56" t="s">
        <v>575</v>
      </c>
      <c r="I56" s="2">
        <v>3547000000</v>
      </c>
      <c r="J56" t="s">
        <v>46</v>
      </c>
      <c r="K56" t="s">
        <v>47</v>
      </c>
      <c r="L56" s="2">
        <f t="shared" si="0"/>
        <v>8355000000</v>
      </c>
      <c r="M56" s="2">
        <f t="shared" si="1"/>
        <v>4808000000</v>
      </c>
      <c r="N56">
        <f t="shared" si="2"/>
        <v>0.36760823653643082</v>
      </c>
      <c r="O56">
        <f t="shared" si="3"/>
        <v>0.21154523055262231</v>
      </c>
    </row>
    <row r="57" spans="1:15" x14ac:dyDescent="0.2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t="s">
        <v>575</v>
      </c>
      <c r="H57" t="s">
        <v>575</v>
      </c>
      <c r="I57" s="2">
        <v>3672000000</v>
      </c>
      <c r="J57" t="s">
        <v>46</v>
      </c>
      <c r="K57" t="s">
        <v>47</v>
      </c>
      <c r="L57" s="2">
        <f t="shared" si="0"/>
        <v>7823000000</v>
      </c>
      <c r="M57" s="2">
        <f t="shared" si="1"/>
        <v>4151000000</v>
      </c>
      <c r="N57">
        <f t="shared" si="2"/>
        <v>0.3748083556918359</v>
      </c>
      <c r="O57">
        <f t="shared" si="3"/>
        <v>0.19887888079724031</v>
      </c>
    </row>
    <row r="58" spans="1:15" x14ac:dyDescent="0.2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575</v>
      </c>
      <c r="I58" t="s">
        <v>575</v>
      </c>
      <c r="J58" t="s">
        <v>46</v>
      </c>
      <c r="K58" t="s">
        <v>49</v>
      </c>
      <c r="L58" s="2">
        <f t="shared" si="0"/>
        <v>33469000000</v>
      </c>
      <c r="M58" s="2">
        <f t="shared" si="1"/>
        <v>11978000000</v>
      </c>
      <c r="N58">
        <f t="shared" si="2"/>
        <v>0.46997781335130728</v>
      </c>
      <c r="O58">
        <f t="shared" si="3"/>
        <v>0.16819726458280676</v>
      </c>
    </row>
    <row r="59" spans="1:15" x14ac:dyDescent="0.2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575</v>
      </c>
      <c r="I59" t="s">
        <v>575</v>
      </c>
      <c r="J59" t="s">
        <v>46</v>
      </c>
      <c r="K59" t="s">
        <v>49</v>
      </c>
      <c r="L59" s="2">
        <f t="shared" si="0"/>
        <v>34214000000</v>
      </c>
      <c r="M59" s="2">
        <f t="shared" si="1"/>
        <v>12209000000</v>
      </c>
      <c r="N59">
        <f t="shared" si="2"/>
        <v>0.49676220344397015</v>
      </c>
      <c r="O59">
        <f t="shared" si="3"/>
        <v>0.17726573162586753</v>
      </c>
    </row>
    <row r="60" spans="1:15" x14ac:dyDescent="0.2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575</v>
      </c>
      <c r="I60" t="s">
        <v>575</v>
      </c>
      <c r="J60" t="s">
        <v>46</v>
      </c>
      <c r="K60" t="s">
        <v>49</v>
      </c>
      <c r="L60" s="2">
        <f t="shared" si="0"/>
        <v>30795000000</v>
      </c>
      <c r="M60" s="2">
        <f t="shared" si="1"/>
        <v>12304000000</v>
      </c>
      <c r="N60">
        <f t="shared" si="2"/>
        <v>0.47813868273142257</v>
      </c>
      <c r="O60">
        <f t="shared" si="3"/>
        <v>0.19103810204018259</v>
      </c>
    </row>
    <row r="61" spans="1:15" x14ac:dyDescent="0.2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575</v>
      </c>
      <c r="I61" t="s">
        <v>575</v>
      </c>
      <c r="J61" t="s">
        <v>46</v>
      </c>
      <c r="K61" t="s">
        <v>49</v>
      </c>
      <c r="L61" s="2">
        <f t="shared" si="0"/>
        <v>21746000000</v>
      </c>
      <c r="M61" s="2">
        <f t="shared" si="1"/>
        <v>5329000000</v>
      </c>
      <c r="N61">
        <f t="shared" si="2"/>
        <v>0.37282905001114408</v>
      </c>
      <c r="O61">
        <f t="shared" si="3"/>
        <v>9.1364205256570713E-2</v>
      </c>
    </row>
    <row r="62" spans="1:15" x14ac:dyDescent="0.2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575</v>
      </c>
      <c r="I62" s="2">
        <v>325173000</v>
      </c>
      <c r="J62" t="s">
        <v>51</v>
      </c>
      <c r="K62" t="s">
        <v>52</v>
      </c>
      <c r="L62" s="2">
        <f t="shared" si="0"/>
        <v>572156000</v>
      </c>
      <c r="M62" s="2">
        <f t="shared" si="1"/>
        <v>185251000</v>
      </c>
      <c r="N62">
        <f t="shared" si="2"/>
        <v>0.59692168373654553</v>
      </c>
      <c r="O62">
        <f t="shared" si="3"/>
        <v>0.19326956080837884</v>
      </c>
    </row>
    <row r="63" spans="1:15" x14ac:dyDescent="0.2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575</v>
      </c>
      <c r="I63" s="2">
        <v>291910000</v>
      </c>
      <c r="J63" t="s">
        <v>51</v>
      </c>
      <c r="K63" t="s">
        <v>52</v>
      </c>
      <c r="L63" s="2">
        <f t="shared" si="0"/>
        <v>594002000</v>
      </c>
      <c r="M63" s="2">
        <f t="shared" si="1"/>
        <v>249019000</v>
      </c>
      <c r="N63">
        <f t="shared" si="2"/>
        <v>0.6098251327186508</v>
      </c>
      <c r="O63">
        <f t="shared" si="3"/>
        <v>0.25565241316437609</v>
      </c>
    </row>
    <row r="64" spans="1:15" x14ac:dyDescent="0.2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575</v>
      </c>
      <c r="I64" s="2">
        <v>282608000</v>
      </c>
      <c r="J64" t="s">
        <v>51</v>
      </c>
      <c r="K64" t="s">
        <v>52</v>
      </c>
      <c r="L64" s="2">
        <f t="shared" si="0"/>
        <v>603399000</v>
      </c>
      <c r="M64" s="2">
        <f t="shared" si="1"/>
        <v>264170000</v>
      </c>
      <c r="N64">
        <f t="shared" si="2"/>
        <v>0.61298423447447736</v>
      </c>
      <c r="O64">
        <f t="shared" si="3"/>
        <v>0.2683664461179463</v>
      </c>
    </row>
    <row r="65" spans="1:15" x14ac:dyDescent="0.2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575</v>
      </c>
      <c r="I65" s="2">
        <v>306301000</v>
      </c>
      <c r="J65" t="s">
        <v>51</v>
      </c>
      <c r="K65" t="s">
        <v>52</v>
      </c>
      <c r="L65" s="2">
        <f t="shared" si="0"/>
        <v>616062000</v>
      </c>
      <c r="M65" s="2">
        <f t="shared" si="1"/>
        <v>256215000</v>
      </c>
      <c r="N65">
        <f t="shared" si="2"/>
        <v>0.62779549785490829</v>
      </c>
      <c r="O65">
        <f t="shared" si="3"/>
        <v>0.26109486298926943</v>
      </c>
    </row>
    <row r="66" spans="1:15" x14ac:dyDescent="0.2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575</v>
      </c>
      <c r="H66" t="s">
        <v>575</v>
      </c>
      <c r="I66" s="2">
        <v>1470287000</v>
      </c>
      <c r="J66" t="s">
        <v>46</v>
      </c>
      <c r="K66" t="s">
        <v>54</v>
      </c>
      <c r="L66" s="2">
        <f t="shared" ref="L66:L129" si="4">E66-F66</f>
        <v>2337721000</v>
      </c>
      <c r="M66" s="2">
        <f t="shared" ref="M66:M129" si="5">L66-SUM(G66:I66)</f>
        <v>867434000</v>
      </c>
      <c r="N66">
        <f t="shared" ref="N66:N129" si="6">1-(F66/E66)</f>
        <v>0.25837860564342796</v>
      </c>
      <c r="O66">
        <f t="shared" ref="O66:O129" si="7">M66/E66</f>
        <v>9.5873882044821113E-2</v>
      </c>
    </row>
    <row r="67" spans="1:15" x14ac:dyDescent="0.2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t="s">
        <v>575</v>
      </c>
      <c r="H67" t="s">
        <v>575</v>
      </c>
      <c r="I67" s="2">
        <v>1485558000</v>
      </c>
      <c r="J67" t="s">
        <v>46</v>
      </c>
      <c r="K67" t="s">
        <v>54</v>
      </c>
      <c r="L67" s="2">
        <f t="shared" si="4"/>
        <v>2288090000</v>
      </c>
      <c r="M67" s="2">
        <f t="shared" si="5"/>
        <v>802532000</v>
      </c>
      <c r="N67">
        <f t="shared" si="6"/>
        <v>0.22039746464267296</v>
      </c>
      <c r="O67">
        <f t="shared" si="7"/>
        <v>7.7302911203061792E-2</v>
      </c>
    </row>
    <row r="68" spans="1:15" x14ac:dyDescent="0.2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t="s">
        <v>575</v>
      </c>
      <c r="H68" t="s">
        <v>575</v>
      </c>
      <c r="I68" s="2">
        <v>1402573000</v>
      </c>
      <c r="J68" t="s">
        <v>46</v>
      </c>
      <c r="K68" t="s">
        <v>54</v>
      </c>
      <c r="L68" s="2">
        <f t="shared" si="4"/>
        <v>1658870000</v>
      </c>
      <c r="M68" s="2">
        <f t="shared" si="5"/>
        <v>256297000</v>
      </c>
      <c r="N68">
        <f t="shared" si="6"/>
        <v>0.16065768862971597</v>
      </c>
      <c r="O68">
        <f t="shared" si="7"/>
        <v>2.4821766396842609E-2</v>
      </c>
    </row>
    <row r="69" spans="1:15" x14ac:dyDescent="0.2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t="s">
        <v>575</v>
      </c>
      <c r="H69" t="s">
        <v>575</v>
      </c>
      <c r="I69" s="2">
        <v>1351314000</v>
      </c>
      <c r="J69" t="s">
        <v>46</v>
      </c>
      <c r="K69" t="s">
        <v>54</v>
      </c>
      <c r="L69" s="2">
        <f t="shared" si="4"/>
        <v>2280552000</v>
      </c>
      <c r="M69" s="2">
        <f t="shared" si="5"/>
        <v>929238000</v>
      </c>
      <c r="N69">
        <f t="shared" si="6"/>
        <v>0.30279057540183063</v>
      </c>
      <c r="O69">
        <f t="shared" si="7"/>
        <v>0.12337561638815792</v>
      </c>
    </row>
    <row r="70" spans="1:15" x14ac:dyDescent="0.2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2">
        <f t="shared" si="4"/>
        <v>844047000</v>
      </c>
      <c r="M70" s="2">
        <f t="shared" si="5"/>
        <v>314893000</v>
      </c>
      <c r="N70">
        <f t="shared" si="6"/>
        <v>0.61432282322389442</v>
      </c>
      <c r="O70">
        <f t="shared" si="7"/>
        <v>0.2291886077119423</v>
      </c>
    </row>
    <row r="71" spans="1:15" x14ac:dyDescent="0.2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2">
        <f t="shared" si="4"/>
        <v>1066835000</v>
      </c>
      <c r="M71" s="2">
        <f t="shared" si="5"/>
        <v>415811000</v>
      </c>
      <c r="N71">
        <f t="shared" si="6"/>
        <v>0.67610122680335283</v>
      </c>
      <c r="O71">
        <f t="shared" si="7"/>
        <v>0.26351809531776604</v>
      </c>
    </row>
    <row r="72" spans="1:15" x14ac:dyDescent="0.2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2">
        <f t="shared" si="4"/>
        <v>1352931000</v>
      </c>
      <c r="M72" s="2">
        <f t="shared" si="5"/>
        <v>490708000</v>
      </c>
      <c r="N72">
        <f t="shared" si="6"/>
        <v>0.68890926810986852</v>
      </c>
      <c r="O72">
        <f t="shared" si="7"/>
        <v>0.24986735401558349</v>
      </c>
    </row>
    <row r="73" spans="1:15" x14ac:dyDescent="0.2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2">
        <f t="shared" si="4"/>
        <v>1471828000</v>
      </c>
      <c r="M73" s="2">
        <f t="shared" si="5"/>
        <v>466917000</v>
      </c>
      <c r="N73">
        <f t="shared" si="6"/>
        <v>0.66978968330536148</v>
      </c>
      <c r="O73">
        <f t="shared" si="7"/>
        <v>0.21248147851507748</v>
      </c>
    </row>
    <row r="74" spans="1:15" x14ac:dyDescent="0.2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575</v>
      </c>
      <c r="J74" t="s">
        <v>58</v>
      </c>
      <c r="K74" t="s">
        <v>59</v>
      </c>
      <c r="L74" s="2">
        <f t="shared" si="4"/>
        <v>898843000</v>
      </c>
      <c r="M74" s="2">
        <f t="shared" si="5"/>
        <v>511468000</v>
      </c>
      <c r="N74">
        <f t="shared" si="6"/>
        <v>0.35680351419563872</v>
      </c>
      <c r="O74">
        <f t="shared" si="7"/>
        <v>0.20303165268975221</v>
      </c>
    </row>
    <row r="75" spans="1:15" x14ac:dyDescent="0.2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575</v>
      </c>
      <c r="J75" t="s">
        <v>58</v>
      </c>
      <c r="K75" t="s">
        <v>59</v>
      </c>
      <c r="L75" s="2">
        <f t="shared" si="4"/>
        <v>850471000</v>
      </c>
      <c r="M75" s="2">
        <f t="shared" si="5"/>
        <v>610036000</v>
      </c>
      <c r="N75">
        <f t="shared" si="6"/>
        <v>0.35521098288831254</v>
      </c>
      <c r="O75">
        <f t="shared" si="7"/>
        <v>0.25478997773851736</v>
      </c>
    </row>
    <row r="76" spans="1:15" x14ac:dyDescent="0.2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575</v>
      </c>
      <c r="J76" t="s">
        <v>58</v>
      </c>
      <c r="K76" t="s">
        <v>59</v>
      </c>
      <c r="L76" s="2">
        <f t="shared" si="4"/>
        <v>770848000</v>
      </c>
      <c r="M76" s="2">
        <f t="shared" si="5"/>
        <v>327403000</v>
      </c>
      <c r="N76">
        <f t="shared" si="6"/>
        <v>0.31520460853763654</v>
      </c>
      <c r="O76">
        <f t="shared" si="7"/>
        <v>0.13387715146053156</v>
      </c>
    </row>
    <row r="77" spans="1:15" x14ac:dyDescent="0.2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575</v>
      </c>
      <c r="J77" t="s">
        <v>58</v>
      </c>
      <c r="K77" t="s">
        <v>59</v>
      </c>
      <c r="L77" s="2">
        <f t="shared" si="4"/>
        <v>1196872000</v>
      </c>
      <c r="M77" s="2">
        <f t="shared" si="5"/>
        <v>581727000</v>
      </c>
      <c r="N77">
        <f t="shared" si="6"/>
        <v>0.32779024658104505</v>
      </c>
      <c r="O77">
        <f t="shared" si="7"/>
        <v>0.15931898880820303</v>
      </c>
    </row>
    <row r="78" spans="1:15" x14ac:dyDescent="0.2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575</v>
      </c>
      <c r="I78" s="2">
        <v>264000000</v>
      </c>
      <c r="J78" t="s">
        <v>12</v>
      </c>
      <c r="K78" t="s">
        <v>13</v>
      </c>
      <c r="L78" s="2">
        <f t="shared" si="4"/>
        <v>2338000000</v>
      </c>
      <c r="M78" s="2">
        <f t="shared" si="5"/>
        <v>532000000</v>
      </c>
      <c r="N78">
        <f t="shared" si="6"/>
        <v>0.50203993987545625</v>
      </c>
      <c r="O78">
        <f t="shared" si="7"/>
        <v>0.11423663302555292</v>
      </c>
    </row>
    <row r="79" spans="1:15" x14ac:dyDescent="0.2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575</v>
      </c>
      <c r="I79" s="2">
        <v>270000000</v>
      </c>
      <c r="J79" t="s">
        <v>12</v>
      </c>
      <c r="K79" t="s">
        <v>13</v>
      </c>
      <c r="L79" s="2">
        <f t="shared" si="4"/>
        <v>2801000000</v>
      </c>
      <c r="M79" s="2">
        <f t="shared" si="5"/>
        <v>838000000</v>
      </c>
      <c r="N79">
        <f t="shared" si="6"/>
        <v>0.54325058184639263</v>
      </c>
      <c r="O79">
        <f t="shared" si="7"/>
        <v>0.16252909231962762</v>
      </c>
    </row>
    <row r="80" spans="1:15" x14ac:dyDescent="0.2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575</v>
      </c>
      <c r="I80" s="2">
        <v>294000000</v>
      </c>
      <c r="J80" t="s">
        <v>12</v>
      </c>
      <c r="K80" t="s">
        <v>13</v>
      </c>
      <c r="L80" s="2">
        <f t="shared" si="4"/>
        <v>3043000000</v>
      </c>
      <c r="M80" s="2">
        <f t="shared" si="5"/>
        <v>932000000</v>
      </c>
      <c r="N80">
        <f t="shared" si="6"/>
        <v>0.56687779433681074</v>
      </c>
      <c r="O80">
        <f t="shared" si="7"/>
        <v>0.1736214605067064</v>
      </c>
    </row>
    <row r="81" spans="1:15" x14ac:dyDescent="0.2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575</v>
      </c>
      <c r="I81" s="2">
        <v>320000000</v>
      </c>
      <c r="J81" t="s">
        <v>12</v>
      </c>
      <c r="K81" t="s">
        <v>13</v>
      </c>
      <c r="L81" s="2">
        <f t="shared" si="4"/>
        <v>3663000000</v>
      </c>
      <c r="M81" s="2">
        <f t="shared" si="5"/>
        <v>1330000000</v>
      </c>
      <c r="N81">
        <f t="shared" si="6"/>
        <v>0.65434083601286175</v>
      </c>
      <c r="O81">
        <f t="shared" si="7"/>
        <v>0.2375848517327617</v>
      </c>
    </row>
    <row r="82" spans="1:15" x14ac:dyDescent="0.2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575</v>
      </c>
      <c r="H82" t="s">
        <v>575</v>
      </c>
      <c r="I82" s="2">
        <v>8002000000</v>
      </c>
      <c r="J82" t="s">
        <v>46</v>
      </c>
      <c r="K82" t="s">
        <v>49</v>
      </c>
      <c r="L82" s="2">
        <f t="shared" si="4"/>
        <v>11697000000</v>
      </c>
      <c r="M82" s="2">
        <f t="shared" si="5"/>
        <v>3695000000</v>
      </c>
      <c r="N82">
        <f t="shared" si="6"/>
        <v>0.35110310670868983</v>
      </c>
      <c r="O82">
        <f t="shared" si="7"/>
        <v>0.11091100105057781</v>
      </c>
    </row>
    <row r="83" spans="1:15" x14ac:dyDescent="0.2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575</v>
      </c>
      <c r="I83" s="2">
        <v>8389000000</v>
      </c>
      <c r="J83" t="s">
        <v>46</v>
      </c>
      <c r="K83" t="s">
        <v>49</v>
      </c>
      <c r="L83" s="2">
        <f t="shared" si="4"/>
        <v>14679000000</v>
      </c>
      <c r="M83" s="2">
        <f t="shared" si="5"/>
        <v>5012000000</v>
      </c>
      <c r="N83">
        <f t="shared" si="6"/>
        <v>0.42539194945952996</v>
      </c>
      <c r="O83">
        <f t="shared" si="7"/>
        <v>0.1452458921378271</v>
      </c>
    </row>
    <row r="84" spans="1:15" x14ac:dyDescent="0.2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575</v>
      </c>
      <c r="I84" s="2">
        <v>8476000000</v>
      </c>
      <c r="J84" t="s">
        <v>46</v>
      </c>
      <c r="K84" t="s">
        <v>49</v>
      </c>
      <c r="L84" s="2">
        <f t="shared" si="4"/>
        <v>14046000000</v>
      </c>
      <c r="M84" s="2">
        <f t="shared" si="5"/>
        <v>4651000000</v>
      </c>
      <c r="N84">
        <f t="shared" si="6"/>
        <v>0.3985924685717529</v>
      </c>
      <c r="O84">
        <f t="shared" si="7"/>
        <v>0.13198444904792986</v>
      </c>
    </row>
    <row r="85" spans="1:15" x14ac:dyDescent="0.2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575</v>
      </c>
      <c r="I85" s="2">
        <v>8445000000</v>
      </c>
      <c r="J85" t="s">
        <v>46</v>
      </c>
      <c r="K85" t="s">
        <v>49</v>
      </c>
      <c r="L85" s="2">
        <f t="shared" si="4"/>
        <v>12816000000</v>
      </c>
      <c r="M85" s="2">
        <f t="shared" si="5"/>
        <v>3610000000</v>
      </c>
      <c r="N85">
        <f t="shared" si="6"/>
        <v>0.35946484166830284</v>
      </c>
      <c r="O85">
        <f t="shared" si="7"/>
        <v>0.10125375143746669</v>
      </c>
    </row>
    <row r="86" spans="1:15" x14ac:dyDescent="0.2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575</v>
      </c>
      <c r="I86" t="s">
        <v>575</v>
      </c>
      <c r="J86" t="s">
        <v>12</v>
      </c>
      <c r="K86" t="s">
        <v>63</v>
      </c>
      <c r="L86" s="2">
        <f t="shared" si="4"/>
        <v>861500000</v>
      </c>
      <c r="M86" s="2">
        <f t="shared" si="5"/>
        <v>378400000</v>
      </c>
      <c r="N86">
        <f t="shared" si="6"/>
        <v>0.41626401236954003</v>
      </c>
      <c r="O86">
        <f t="shared" si="7"/>
        <v>0.1828372632392733</v>
      </c>
    </row>
    <row r="87" spans="1:15" x14ac:dyDescent="0.2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575</v>
      </c>
      <c r="I87" t="s">
        <v>575</v>
      </c>
      <c r="J87" t="s">
        <v>12</v>
      </c>
      <c r="K87" t="s">
        <v>63</v>
      </c>
      <c r="L87" s="2">
        <f t="shared" si="4"/>
        <v>853700000</v>
      </c>
      <c r="M87" s="2">
        <f t="shared" si="5"/>
        <v>326300000</v>
      </c>
      <c r="N87">
        <f t="shared" si="6"/>
        <v>0.40301184912429777</v>
      </c>
      <c r="O87">
        <f t="shared" si="7"/>
        <v>0.15403861587121748</v>
      </c>
    </row>
    <row r="88" spans="1:15" x14ac:dyDescent="0.2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575</v>
      </c>
      <c r="I88" t="s">
        <v>575</v>
      </c>
      <c r="J88" t="s">
        <v>12</v>
      </c>
      <c r="K88" t="s">
        <v>63</v>
      </c>
      <c r="L88" s="2">
        <f t="shared" si="4"/>
        <v>869100000</v>
      </c>
      <c r="M88" s="2">
        <f t="shared" si="5"/>
        <v>358600000</v>
      </c>
      <c r="N88">
        <f t="shared" si="6"/>
        <v>0.42024080073497416</v>
      </c>
      <c r="O88">
        <f t="shared" si="7"/>
        <v>0.17339587060587011</v>
      </c>
    </row>
    <row r="89" spans="1:15" x14ac:dyDescent="0.2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575</v>
      </c>
      <c r="I89" t="s">
        <v>575</v>
      </c>
      <c r="J89" t="s">
        <v>12</v>
      </c>
      <c r="K89" t="s">
        <v>63</v>
      </c>
      <c r="L89" s="2">
        <f t="shared" si="4"/>
        <v>985300000</v>
      </c>
      <c r="M89" s="2">
        <f t="shared" si="5"/>
        <v>425500000</v>
      </c>
      <c r="N89">
        <f t="shared" si="6"/>
        <v>0.4402591599642538</v>
      </c>
      <c r="O89">
        <f t="shared" si="7"/>
        <v>0.19012511170688115</v>
      </c>
    </row>
    <row r="90" spans="1:15" x14ac:dyDescent="0.2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2">
        <f t="shared" si="4"/>
        <v>1373790000</v>
      </c>
      <c r="M90" s="2">
        <f t="shared" si="5"/>
        <v>562554000</v>
      </c>
      <c r="N90">
        <f t="shared" si="6"/>
        <v>0.88554713132982588</v>
      </c>
      <c r="O90">
        <f t="shared" si="7"/>
        <v>0.36262316723670929</v>
      </c>
    </row>
    <row r="91" spans="1:15" x14ac:dyDescent="0.2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575</v>
      </c>
      <c r="J91" t="s">
        <v>24</v>
      </c>
      <c r="K91" t="s">
        <v>65</v>
      </c>
      <c r="L91" s="2">
        <f t="shared" si="4"/>
        <v>2060000000</v>
      </c>
      <c r="M91" s="2">
        <f t="shared" si="5"/>
        <v>896000000</v>
      </c>
      <c r="N91">
        <f t="shared" si="6"/>
        <v>0.92211280214861235</v>
      </c>
      <c r="O91">
        <f t="shared" si="7"/>
        <v>0.40107430617726053</v>
      </c>
    </row>
    <row r="92" spans="1:15" x14ac:dyDescent="0.2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2">
        <f t="shared" si="4"/>
        <v>2371000000</v>
      </c>
      <c r="M92" s="2">
        <f t="shared" si="5"/>
        <v>618000000</v>
      </c>
      <c r="N92">
        <f t="shared" si="6"/>
        <v>0.91052227342549918</v>
      </c>
      <c r="O92">
        <f t="shared" si="7"/>
        <v>0.23732718894009217</v>
      </c>
    </row>
    <row r="93" spans="1:15" x14ac:dyDescent="0.2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2">
        <f t="shared" si="4"/>
        <v>2826000000</v>
      </c>
      <c r="M93" s="2">
        <f t="shared" si="5"/>
        <v>757000000</v>
      </c>
      <c r="N93">
        <f t="shared" si="6"/>
        <v>0.91634241245136183</v>
      </c>
      <c r="O93">
        <f t="shared" si="7"/>
        <v>0.2454604409857328</v>
      </c>
    </row>
    <row r="94" spans="1:15" x14ac:dyDescent="0.2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575</v>
      </c>
      <c r="J94" t="s">
        <v>21</v>
      </c>
      <c r="K94" t="s">
        <v>67</v>
      </c>
      <c r="L94" s="2">
        <f t="shared" si="4"/>
        <v>2991000000</v>
      </c>
      <c r="M94" s="2">
        <f t="shared" si="5"/>
        <v>773000000</v>
      </c>
      <c r="N94">
        <f t="shared" si="6"/>
        <v>0.39832201358369956</v>
      </c>
      <c r="O94">
        <f t="shared" si="7"/>
        <v>0.10294313490478094</v>
      </c>
    </row>
    <row r="95" spans="1:15" x14ac:dyDescent="0.2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575</v>
      </c>
      <c r="J95" t="s">
        <v>21</v>
      </c>
      <c r="K95" t="s">
        <v>67</v>
      </c>
      <c r="L95" s="2">
        <f t="shared" si="4"/>
        <v>3843000000</v>
      </c>
      <c r="M95" s="2">
        <f t="shared" si="5"/>
        <v>1520000000</v>
      </c>
      <c r="N95">
        <f t="shared" si="6"/>
        <v>0.42361111111111116</v>
      </c>
      <c r="O95">
        <f t="shared" si="7"/>
        <v>0.16754850088183421</v>
      </c>
    </row>
    <row r="96" spans="1:15" x14ac:dyDescent="0.2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575</v>
      </c>
      <c r="J96" t="s">
        <v>21</v>
      </c>
      <c r="K96" t="s">
        <v>67</v>
      </c>
      <c r="L96" s="2">
        <f t="shared" si="4"/>
        <v>3952000000</v>
      </c>
      <c r="M96" s="2">
        <f t="shared" si="5"/>
        <v>1693000000</v>
      </c>
      <c r="N96">
        <f t="shared" si="6"/>
        <v>0.40915208613728127</v>
      </c>
      <c r="O96">
        <f t="shared" si="7"/>
        <v>0.17527694378300032</v>
      </c>
    </row>
    <row r="97" spans="1:15" x14ac:dyDescent="0.2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575</v>
      </c>
      <c r="J97" t="s">
        <v>21</v>
      </c>
      <c r="K97" t="s">
        <v>67</v>
      </c>
      <c r="L97" s="2">
        <f t="shared" si="4"/>
        <v>4511000000</v>
      </c>
      <c r="M97" s="2">
        <f t="shared" si="5"/>
        <v>2152000000</v>
      </c>
      <c r="N97">
        <f t="shared" si="6"/>
        <v>0.41672055427251731</v>
      </c>
      <c r="O97">
        <f t="shared" si="7"/>
        <v>0.19879907621247114</v>
      </c>
    </row>
    <row r="98" spans="1:15" x14ac:dyDescent="0.2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575</v>
      </c>
      <c r="I98" s="2">
        <v>53677000</v>
      </c>
      <c r="J98" t="s">
        <v>12</v>
      </c>
      <c r="K98" t="s">
        <v>69</v>
      </c>
      <c r="L98" s="2">
        <f t="shared" si="4"/>
        <v>1180081000</v>
      </c>
      <c r="M98" s="2">
        <f t="shared" si="5"/>
        <v>745872000</v>
      </c>
      <c r="N98">
        <f t="shared" si="6"/>
        <v>0.35393089763611385</v>
      </c>
      <c r="O98">
        <f t="shared" si="7"/>
        <v>0.22370256489312471</v>
      </c>
    </row>
    <row r="99" spans="1:15" x14ac:dyDescent="0.2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575</v>
      </c>
      <c r="I99" s="2">
        <v>57238000</v>
      </c>
      <c r="J99" t="s">
        <v>12</v>
      </c>
      <c r="K99" t="s">
        <v>69</v>
      </c>
      <c r="L99" s="2">
        <f t="shared" si="4"/>
        <v>1270494000</v>
      </c>
      <c r="M99" s="2">
        <f t="shared" si="5"/>
        <v>815079000</v>
      </c>
      <c r="N99">
        <f t="shared" si="6"/>
        <v>0.35349079723193555</v>
      </c>
      <c r="O99">
        <f t="shared" si="7"/>
        <v>0.22678023313530707</v>
      </c>
    </row>
    <row r="100" spans="1:15" x14ac:dyDescent="0.2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575</v>
      </c>
      <c r="I100" s="2">
        <v>63724000</v>
      </c>
      <c r="J100" t="s">
        <v>12</v>
      </c>
      <c r="K100" t="s">
        <v>69</v>
      </c>
      <c r="L100" s="2">
        <f t="shared" si="4"/>
        <v>1424947000</v>
      </c>
      <c r="M100" s="2">
        <f t="shared" si="5"/>
        <v>898586000</v>
      </c>
      <c r="N100">
        <f t="shared" si="6"/>
        <v>0.35429133627252751</v>
      </c>
      <c r="O100">
        <f t="shared" si="7"/>
        <v>0.22341970241404449</v>
      </c>
    </row>
    <row r="101" spans="1:15" x14ac:dyDescent="0.2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575</v>
      </c>
      <c r="I101" s="2">
        <v>68707000</v>
      </c>
      <c r="J101" t="s">
        <v>12</v>
      </c>
      <c r="K101" t="s">
        <v>69</v>
      </c>
      <c r="L101" s="2">
        <f t="shared" si="4"/>
        <v>1425015000</v>
      </c>
      <c r="M101" s="2">
        <f t="shared" si="5"/>
        <v>907716000</v>
      </c>
      <c r="N101">
        <f t="shared" si="6"/>
        <v>0.35855793291640403</v>
      </c>
      <c r="O101">
        <f t="shared" si="7"/>
        <v>0.22839673451517817</v>
      </c>
    </row>
    <row r="102" spans="1:15" x14ac:dyDescent="0.2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575</v>
      </c>
      <c r="J102" t="s">
        <v>24</v>
      </c>
      <c r="K102" t="s">
        <v>65</v>
      </c>
      <c r="L102" s="2">
        <f t="shared" si="4"/>
        <v>15330000000</v>
      </c>
      <c r="M102" s="2">
        <f t="shared" si="5"/>
        <v>5867000000</v>
      </c>
      <c r="N102">
        <f t="shared" si="6"/>
        <v>0.82083958020989511</v>
      </c>
      <c r="O102">
        <f t="shared" si="7"/>
        <v>0.3141464981794817</v>
      </c>
    </row>
    <row r="103" spans="1:15" x14ac:dyDescent="0.2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575</v>
      </c>
      <c r="J103" t="s">
        <v>24</v>
      </c>
      <c r="K103" t="s">
        <v>65</v>
      </c>
      <c r="L103" s="2">
        <f t="shared" si="4"/>
        <v>15641000000</v>
      </c>
      <c r="M103" s="2">
        <f t="shared" si="5"/>
        <v>6191000000</v>
      </c>
      <c r="N103">
        <f t="shared" si="6"/>
        <v>0.77959427802422376</v>
      </c>
      <c r="O103">
        <f t="shared" si="7"/>
        <v>0.30857797936500025</v>
      </c>
    </row>
    <row r="104" spans="1:15" x14ac:dyDescent="0.2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575</v>
      </c>
      <c r="J104" t="s">
        <v>24</v>
      </c>
      <c r="K104" t="s">
        <v>65</v>
      </c>
      <c r="L104" s="2">
        <f t="shared" si="4"/>
        <v>17435000000</v>
      </c>
      <c r="M104" s="2">
        <f t="shared" si="5"/>
        <v>8470000000</v>
      </c>
      <c r="N104">
        <f t="shared" si="6"/>
        <v>0.80486566337364973</v>
      </c>
      <c r="O104">
        <f t="shared" si="7"/>
        <v>0.39100729387868155</v>
      </c>
    </row>
    <row r="105" spans="1:15" x14ac:dyDescent="0.2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575</v>
      </c>
      <c r="J105" t="s">
        <v>24</v>
      </c>
      <c r="K105" t="s">
        <v>65</v>
      </c>
      <c r="L105" s="2">
        <f t="shared" si="4"/>
        <v>18829000000</v>
      </c>
      <c r="M105" s="2">
        <f t="shared" si="5"/>
        <v>9794000000</v>
      </c>
      <c r="N105">
        <f t="shared" si="6"/>
        <v>0.81897264146840065</v>
      </c>
      <c r="O105">
        <f t="shared" si="7"/>
        <v>0.4259927797833935</v>
      </c>
    </row>
    <row r="106" spans="1:15" x14ac:dyDescent="0.2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575</v>
      </c>
      <c r="I106" s="2">
        <v>2877000000</v>
      </c>
      <c r="J106" t="s">
        <v>46</v>
      </c>
      <c r="K106" t="s">
        <v>72</v>
      </c>
      <c r="L106" s="2">
        <f t="shared" si="4"/>
        <v>8360000000</v>
      </c>
      <c r="M106" s="2">
        <f t="shared" si="5"/>
        <v>1556000000</v>
      </c>
      <c r="N106">
        <f t="shared" si="6"/>
        <v>0.8148942392046008</v>
      </c>
      <c r="O106">
        <f t="shared" si="7"/>
        <v>0.15167170289501899</v>
      </c>
    </row>
    <row r="107" spans="1:15" x14ac:dyDescent="0.2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575</v>
      </c>
      <c r="I107" s="2">
        <v>3132000000</v>
      </c>
      <c r="J107" t="s">
        <v>46</v>
      </c>
      <c r="K107" t="s">
        <v>72</v>
      </c>
      <c r="L107" s="2">
        <f t="shared" si="4"/>
        <v>9276000000</v>
      </c>
      <c r="M107" s="2">
        <f t="shared" si="5"/>
        <v>2282000000</v>
      </c>
      <c r="N107">
        <f t="shared" si="6"/>
        <v>0.8260017809439002</v>
      </c>
      <c r="O107">
        <f t="shared" si="7"/>
        <v>0.20320569902048086</v>
      </c>
    </row>
    <row r="108" spans="1:15" x14ac:dyDescent="0.2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575</v>
      </c>
      <c r="I108" s="2">
        <v>3603000000</v>
      </c>
      <c r="J108" t="s">
        <v>46</v>
      </c>
      <c r="K108" t="s">
        <v>72</v>
      </c>
      <c r="L108" s="2">
        <f t="shared" si="4"/>
        <v>10314000000</v>
      </c>
      <c r="M108" s="2">
        <f t="shared" si="5"/>
        <v>2903000000</v>
      </c>
      <c r="N108">
        <f t="shared" si="6"/>
        <v>0.83880936890045543</v>
      </c>
      <c r="O108">
        <f t="shared" si="7"/>
        <v>0.23609303838646714</v>
      </c>
    </row>
    <row r="109" spans="1:15" x14ac:dyDescent="0.2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575</v>
      </c>
      <c r="I109" s="2">
        <v>3630000000</v>
      </c>
      <c r="J109" t="s">
        <v>46</v>
      </c>
      <c r="K109" t="s">
        <v>72</v>
      </c>
      <c r="L109" s="2">
        <f t="shared" si="4"/>
        <v>9939000000</v>
      </c>
      <c r="M109" s="2">
        <f t="shared" si="5"/>
        <v>2559000000</v>
      </c>
      <c r="N109">
        <f t="shared" si="6"/>
        <v>0.814672131147541</v>
      </c>
      <c r="O109">
        <f t="shared" si="7"/>
        <v>0.20975409836065573</v>
      </c>
    </row>
    <row r="110" spans="1:15" x14ac:dyDescent="0.2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575</v>
      </c>
      <c r="I110" s="2">
        <v>644276000</v>
      </c>
      <c r="J110" t="s">
        <v>51</v>
      </c>
      <c r="K110" t="s">
        <v>74</v>
      </c>
      <c r="L110" s="2">
        <f t="shared" si="4"/>
        <v>2153481000</v>
      </c>
      <c r="M110" s="2">
        <f t="shared" si="5"/>
        <v>1119719000</v>
      </c>
      <c r="N110">
        <f t="shared" si="6"/>
        <v>0.74878683987259909</v>
      </c>
      <c r="O110">
        <f t="shared" si="7"/>
        <v>0.38933747340018637</v>
      </c>
    </row>
    <row r="111" spans="1:15" x14ac:dyDescent="0.2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575</v>
      </c>
      <c r="I111" s="2">
        <v>800145000</v>
      </c>
      <c r="J111" t="s">
        <v>51</v>
      </c>
      <c r="K111" t="s">
        <v>74</v>
      </c>
      <c r="L111" s="2">
        <f t="shared" si="4"/>
        <v>2501534000</v>
      </c>
      <c r="M111" s="2">
        <f t="shared" si="5"/>
        <v>1214305000</v>
      </c>
      <c r="N111">
        <f t="shared" si="6"/>
        <v>0.74419253604219904</v>
      </c>
      <c r="O111">
        <f t="shared" si="7"/>
        <v>0.36124902459000058</v>
      </c>
    </row>
    <row r="112" spans="1:15" x14ac:dyDescent="0.2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575</v>
      </c>
      <c r="I112" s="2">
        <v>1003802000</v>
      </c>
      <c r="J112" t="s">
        <v>51</v>
      </c>
      <c r="K112" t="s">
        <v>74</v>
      </c>
      <c r="L112" s="2">
        <f t="shared" si="4"/>
        <v>3005783000</v>
      </c>
      <c r="M112" s="2">
        <f t="shared" si="5"/>
        <v>1486922000</v>
      </c>
      <c r="N112">
        <f t="shared" si="6"/>
        <v>0.73310922213593599</v>
      </c>
      <c r="O112">
        <f t="shared" si="7"/>
        <v>0.36265965666743416</v>
      </c>
    </row>
    <row r="113" spans="1:15" x14ac:dyDescent="0.2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575</v>
      </c>
      <c r="I113" s="2">
        <v>1285328000</v>
      </c>
      <c r="J113" t="s">
        <v>51</v>
      </c>
      <c r="K113" t="s">
        <v>74</v>
      </c>
      <c r="L113" s="2">
        <f t="shared" si="4"/>
        <v>3462648000</v>
      </c>
      <c r="M113" s="2">
        <f t="shared" si="5"/>
        <v>1612789000</v>
      </c>
      <c r="N113">
        <f t="shared" si="6"/>
        <v>0.72569137355926294</v>
      </c>
      <c r="O113">
        <f t="shared" si="7"/>
        <v>0.33800347730155361</v>
      </c>
    </row>
    <row r="114" spans="1:15" x14ac:dyDescent="0.2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575</v>
      </c>
      <c r="I114" t="s">
        <v>575</v>
      </c>
      <c r="J114" t="s">
        <v>18</v>
      </c>
      <c r="K114" t="s">
        <v>76</v>
      </c>
      <c r="L114" s="2">
        <f t="shared" si="4"/>
        <v>20271000000</v>
      </c>
      <c r="M114" s="2">
        <f t="shared" si="5"/>
        <v>745000000</v>
      </c>
      <c r="N114">
        <f t="shared" si="6"/>
        <v>0.27226938161500025</v>
      </c>
      <c r="O114">
        <f t="shared" si="7"/>
        <v>1.0006447106860796E-2</v>
      </c>
    </row>
    <row r="115" spans="1:15" x14ac:dyDescent="0.2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575</v>
      </c>
      <c r="I115" t="s">
        <v>575</v>
      </c>
      <c r="J115" t="s">
        <v>18</v>
      </c>
      <c r="K115" t="s">
        <v>76</v>
      </c>
      <c r="L115" s="2">
        <f t="shared" si="4"/>
        <v>26236000000</v>
      </c>
      <c r="M115" s="2">
        <f t="shared" si="5"/>
        <v>178000000</v>
      </c>
      <c r="N115">
        <f t="shared" si="6"/>
        <v>0.29482626871038786</v>
      </c>
      <c r="O115">
        <f t="shared" si="7"/>
        <v>2.000269699285297E-3</v>
      </c>
    </row>
    <row r="116" spans="1:15" x14ac:dyDescent="0.2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575</v>
      </c>
      <c r="I116" t="s">
        <v>575</v>
      </c>
      <c r="J116" t="s">
        <v>18</v>
      </c>
      <c r="K116" t="s">
        <v>76</v>
      </c>
      <c r="L116" s="2">
        <f t="shared" si="4"/>
        <v>35355000000</v>
      </c>
      <c r="M116" s="2">
        <f t="shared" si="5"/>
        <v>2233000000</v>
      </c>
      <c r="N116">
        <f t="shared" si="6"/>
        <v>0.33040203353083009</v>
      </c>
      <c r="O116">
        <f t="shared" si="7"/>
        <v>2.0867988710913405E-2</v>
      </c>
    </row>
    <row r="117" spans="1:15" x14ac:dyDescent="0.2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575</v>
      </c>
      <c r="I117" t="s">
        <v>575</v>
      </c>
      <c r="J117" t="s">
        <v>18</v>
      </c>
      <c r="K117" t="s">
        <v>76</v>
      </c>
      <c r="L117" s="2">
        <f t="shared" si="4"/>
        <v>47722000000</v>
      </c>
      <c r="M117" s="2">
        <f t="shared" si="5"/>
        <v>4186000000</v>
      </c>
      <c r="N117">
        <f t="shared" si="6"/>
        <v>0.35093060366064399</v>
      </c>
      <c r="O117">
        <f t="shared" si="7"/>
        <v>3.0782354195621642E-2</v>
      </c>
    </row>
    <row r="118" spans="1:15" x14ac:dyDescent="0.2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575</v>
      </c>
      <c r="I118" s="2">
        <v>95300000</v>
      </c>
      <c r="J118" t="s">
        <v>18</v>
      </c>
      <c r="K118" t="s">
        <v>78</v>
      </c>
      <c r="L118" s="2">
        <f t="shared" si="4"/>
        <v>2759900000</v>
      </c>
      <c r="M118" s="2">
        <f t="shared" si="5"/>
        <v>740300000</v>
      </c>
      <c r="N118">
        <f t="shared" si="6"/>
        <v>0.15755012102114441</v>
      </c>
      <c r="O118">
        <f t="shared" si="7"/>
        <v>4.2260355299812757E-2</v>
      </c>
    </row>
    <row r="119" spans="1:15" x14ac:dyDescent="0.2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575</v>
      </c>
      <c r="I119" s="2">
        <v>106900000</v>
      </c>
      <c r="J119" t="s">
        <v>18</v>
      </c>
      <c r="K119" t="s">
        <v>78</v>
      </c>
      <c r="L119" s="2">
        <f t="shared" si="4"/>
        <v>2988700000</v>
      </c>
      <c r="M119" s="2">
        <f t="shared" si="5"/>
        <v>820800000</v>
      </c>
      <c r="N119">
        <f t="shared" si="6"/>
        <v>0.15640437913422089</v>
      </c>
      <c r="O119">
        <f t="shared" si="7"/>
        <v>4.2954031650339113E-2</v>
      </c>
    </row>
    <row r="120" spans="1:15" x14ac:dyDescent="0.2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575</v>
      </c>
      <c r="I120" s="2">
        <v>127400000</v>
      </c>
      <c r="J120" t="s">
        <v>18</v>
      </c>
      <c r="K120" t="s">
        <v>78</v>
      </c>
      <c r="L120" s="2">
        <f t="shared" si="4"/>
        <v>3261500000</v>
      </c>
      <c r="M120" s="2">
        <f t="shared" si="5"/>
        <v>888500000</v>
      </c>
      <c r="N120">
        <f t="shared" si="6"/>
        <v>0.15633688045249738</v>
      </c>
      <c r="O120">
        <f t="shared" si="7"/>
        <v>4.2589396989742116E-2</v>
      </c>
    </row>
    <row r="121" spans="1:15" x14ac:dyDescent="0.2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575</v>
      </c>
      <c r="I121" s="2">
        <v>143400000</v>
      </c>
      <c r="J121" t="s">
        <v>18</v>
      </c>
      <c r="K121" t="s">
        <v>78</v>
      </c>
      <c r="L121" s="2">
        <f t="shared" si="4"/>
        <v>3313200000</v>
      </c>
      <c r="M121" s="2">
        <f t="shared" si="5"/>
        <v>889500000</v>
      </c>
      <c r="N121">
        <f t="shared" si="6"/>
        <v>0.15332500347077604</v>
      </c>
      <c r="O121">
        <f t="shared" si="7"/>
        <v>4.1163404137165072E-2</v>
      </c>
    </row>
    <row r="122" spans="1:15" x14ac:dyDescent="0.2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575</v>
      </c>
      <c r="I122" s="2">
        <v>233000000</v>
      </c>
      <c r="J122" t="s">
        <v>24</v>
      </c>
      <c r="K122" t="s">
        <v>80</v>
      </c>
      <c r="L122" s="2">
        <f t="shared" si="4"/>
        <v>13283600000</v>
      </c>
      <c r="M122" s="2">
        <f t="shared" si="5"/>
        <v>4370100000</v>
      </c>
      <c r="N122">
        <f t="shared" si="6"/>
        <v>0.21600333023292118</v>
      </c>
      <c r="O122">
        <f t="shared" si="7"/>
        <v>7.1061771918071073E-2</v>
      </c>
    </row>
    <row r="123" spans="1:15" x14ac:dyDescent="0.2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575</v>
      </c>
      <c r="I123" s="2">
        <v>245300000</v>
      </c>
      <c r="J123" t="s">
        <v>24</v>
      </c>
      <c r="K123" t="s">
        <v>80</v>
      </c>
      <c r="L123" s="2">
        <f t="shared" si="4"/>
        <v>14786400000</v>
      </c>
      <c r="M123" s="2">
        <f t="shared" si="5"/>
        <v>4588200000</v>
      </c>
      <c r="N123">
        <f t="shared" si="6"/>
        <v>0.20819024689011378</v>
      </c>
      <c r="O123">
        <f t="shared" si="7"/>
        <v>6.4601153139453846E-2</v>
      </c>
    </row>
    <row r="124" spans="1:15" x14ac:dyDescent="0.2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575</v>
      </c>
      <c r="I124" s="2">
        <v>220900000</v>
      </c>
      <c r="J124" t="s">
        <v>24</v>
      </c>
      <c r="K124" t="s">
        <v>80</v>
      </c>
      <c r="L124" s="2">
        <f t="shared" si="4"/>
        <v>17019200000</v>
      </c>
      <c r="M124" s="2">
        <f t="shared" si="5"/>
        <v>5049900000</v>
      </c>
      <c r="N124">
        <f t="shared" si="6"/>
        <v>0.23038114846746016</v>
      </c>
      <c r="O124">
        <f t="shared" si="7"/>
        <v>6.8358193196262296E-2</v>
      </c>
    </row>
    <row r="125" spans="1:15" x14ac:dyDescent="0.2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575</v>
      </c>
      <c r="I125" s="2">
        <v>230100000</v>
      </c>
      <c r="J125" t="s">
        <v>24</v>
      </c>
      <c r="K125" t="s">
        <v>80</v>
      </c>
      <c r="L125" s="2">
        <f t="shared" si="4"/>
        <v>18039600000</v>
      </c>
      <c r="M125" s="2">
        <f t="shared" si="5"/>
        <v>5274700000</v>
      </c>
      <c r="N125">
        <f t="shared" si="6"/>
        <v>0.22789789846696107</v>
      </c>
      <c r="O125">
        <f t="shared" si="7"/>
        <v>6.6636346983507358E-2</v>
      </c>
    </row>
    <row r="126" spans="1:15" x14ac:dyDescent="0.2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575</v>
      </c>
      <c r="I126" s="2">
        <v>6881000000</v>
      </c>
      <c r="J126" t="s">
        <v>82</v>
      </c>
      <c r="K126" t="s">
        <v>83</v>
      </c>
      <c r="L126" s="2">
        <f t="shared" si="4"/>
        <v>13349000000</v>
      </c>
      <c r="M126" s="2">
        <f t="shared" si="5"/>
        <v>5135000000</v>
      </c>
      <c r="N126">
        <f t="shared" si="6"/>
        <v>0.81257608960311667</v>
      </c>
      <c r="O126">
        <f t="shared" si="7"/>
        <v>0.31257608960311661</v>
      </c>
    </row>
    <row r="127" spans="1:15" x14ac:dyDescent="0.2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575</v>
      </c>
      <c r="I127" s="2">
        <v>5866000000</v>
      </c>
      <c r="J127" t="s">
        <v>82</v>
      </c>
      <c r="K127" t="s">
        <v>83</v>
      </c>
      <c r="L127" s="2">
        <f t="shared" si="4"/>
        <v>11833000000</v>
      </c>
      <c r="M127" s="2">
        <f t="shared" si="5"/>
        <v>4681000000</v>
      </c>
      <c r="N127">
        <f t="shared" si="6"/>
        <v>0.80109674361925398</v>
      </c>
      <c r="O127">
        <f t="shared" si="7"/>
        <v>0.31690474578566108</v>
      </c>
    </row>
    <row r="128" spans="1:15" x14ac:dyDescent="0.2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575</v>
      </c>
      <c r="I128" s="2">
        <v>9720000000</v>
      </c>
      <c r="J128" t="s">
        <v>82</v>
      </c>
      <c r="K128" t="s">
        <v>83</v>
      </c>
      <c r="L128" s="2">
        <f t="shared" si="4"/>
        <v>10180000000</v>
      </c>
      <c r="M128" s="2">
        <f t="shared" si="5"/>
        <v>-635000000</v>
      </c>
      <c r="N128">
        <f t="shared" si="6"/>
        <v>0.80214325112284302</v>
      </c>
      <c r="O128">
        <f t="shared" si="7"/>
        <v>-5.0035458198723508E-2</v>
      </c>
    </row>
    <row r="129" spans="1:15" x14ac:dyDescent="0.2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575</v>
      </c>
      <c r="I129" s="2">
        <v>29372000000</v>
      </c>
      <c r="J129" t="s">
        <v>82</v>
      </c>
      <c r="K129" t="s">
        <v>83</v>
      </c>
      <c r="L129" s="2">
        <f t="shared" si="4"/>
        <v>4318000000</v>
      </c>
      <c r="M129" s="2">
        <f t="shared" si="5"/>
        <v>-25845000000</v>
      </c>
      <c r="N129">
        <f t="shared" si="6"/>
        <v>0.67648441171862761</v>
      </c>
      <c r="O129">
        <f t="shared" si="7"/>
        <v>-4.0490365032116555</v>
      </c>
    </row>
    <row r="130" spans="1:15" x14ac:dyDescent="0.2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575</v>
      </c>
      <c r="I130" s="2">
        <v>3927000000</v>
      </c>
      <c r="J130" t="s">
        <v>82</v>
      </c>
      <c r="K130" t="s">
        <v>83</v>
      </c>
      <c r="L130" s="2">
        <f t="shared" ref="L130:L193" si="8">E130-F130</f>
        <v>11639000000</v>
      </c>
      <c r="M130" s="2">
        <f t="shared" ref="M130:M193" si="9">L130-SUM(G130:I130)</f>
        <v>5456000000</v>
      </c>
      <c r="N130">
        <f t="shared" ref="N130:N193" si="10">1-(F130/E130)</f>
        <v>0.79823057403470266</v>
      </c>
      <c r="O130">
        <f t="shared" ref="O130:O193" si="11">M130/E130</f>
        <v>0.37418558397915097</v>
      </c>
    </row>
    <row r="131" spans="1:15" x14ac:dyDescent="0.2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575</v>
      </c>
      <c r="I131" s="2">
        <v>4550000000</v>
      </c>
      <c r="J131" t="s">
        <v>82</v>
      </c>
      <c r="K131" t="s">
        <v>83</v>
      </c>
      <c r="L131" s="2">
        <f t="shared" si="8"/>
        <v>15153000000</v>
      </c>
      <c r="M131" s="2">
        <f t="shared" si="9"/>
        <v>7878000000</v>
      </c>
      <c r="N131">
        <f t="shared" si="10"/>
        <v>0.8204114780725501</v>
      </c>
      <c r="O131">
        <f t="shared" si="11"/>
        <v>0.42652950730914996</v>
      </c>
    </row>
    <row r="132" spans="1:15" x14ac:dyDescent="0.2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575</v>
      </c>
      <c r="I132" s="2">
        <v>4603000000</v>
      </c>
      <c r="J132" t="s">
        <v>82</v>
      </c>
      <c r="K132" t="s">
        <v>83</v>
      </c>
      <c r="L132" s="2">
        <f t="shared" si="8"/>
        <v>5513000000</v>
      </c>
      <c r="M132" s="2">
        <f t="shared" si="9"/>
        <v>-1090000000</v>
      </c>
      <c r="N132">
        <f t="shared" si="10"/>
        <v>0.63382386755575992</v>
      </c>
      <c r="O132">
        <f t="shared" si="11"/>
        <v>-0.1253161646355484</v>
      </c>
    </row>
    <row r="133" spans="1:15" x14ac:dyDescent="0.2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575</v>
      </c>
      <c r="I133" s="2">
        <v>4301000000</v>
      </c>
      <c r="J133" t="s">
        <v>82</v>
      </c>
      <c r="K133" t="s">
        <v>83</v>
      </c>
      <c r="L133" s="2">
        <f t="shared" si="8"/>
        <v>4969000000</v>
      </c>
      <c r="M133" s="2">
        <f t="shared" si="9"/>
        <v>-1426000000</v>
      </c>
      <c r="N133">
        <f t="shared" si="10"/>
        <v>0.6314652433600203</v>
      </c>
      <c r="O133">
        <f t="shared" si="11"/>
        <v>-0.18121743550641758</v>
      </c>
    </row>
    <row r="134" spans="1:15" x14ac:dyDescent="0.2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575</v>
      </c>
      <c r="J134" t="s">
        <v>58</v>
      </c>
      <c r="K134" t="s">
        <v>86</v>
      </c>
      <c r="L134" s="2">
        <f t="shared" si="8"/>
        <v>2708300000</v>
      </c>
      <c r="M134" s="2">
        <f t="shared" si="9"/>
        <v>1556000000</v>
      </c>
      <c r="N134">
        <f t="shared" si="10"/>
        <v>0.26603080429059767</v>
      </c>
      <c r="O134">
        <f t="shared" si="11"/>
        <v>0.152842717378492</v>
      </c>
    </row>
    <row r="135" spans="1:15" x14ac:dyDescent="0.2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575</v>
      </c>
      <c r="J135" t="s">
        <v>58</v>
      </c>
      <c r="K135" t="s">
        <v>86</v>
      </c>
      <c r="L135" s="2">
        <f t="shared" si="8"/>
        <v>2809100000</v>
      </c>
      <c r="M135" s="2">
        <f t="shared" si="9"/>
        <v>1661900000</v>
      </c>
      <c r="N135">
        <f t="shared" si="10"/>
        <v>0.26909665676788963</v>
      </c>
      <c r="O135">
        <f t="shared" si="11"/>
        <v>0.15920107289970303</v>
      </c>
    </row>
    <row r="136" spans="1:15" x14ac:dyDescent="0.2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575</v>
      </c>
      <c r="J136" t="s">
        <v>58</v>
      </c>
      <c r="K136" t="s">
        <v>86</v>
      </c>
      <c r="L136" s="2">
        <f t="shared" si="8"/>
        <v>2955900000</v>
      </c>
      <c r="M136" s="2">
        <f t="shared" si="9"/>
        <v>1923500000</v>
      </c>
      <c r="N136">
        <f t="shared" si="10"/>
        <v>0.29872964860685813</v>
      </c>
      <c r="O136">
        <f t="shared" si="11"/>
        <v>0.19439307117808163</v>
      </c>
    </row>
    <row r="137" spans="1:15" x14ac:dyDescent="0.2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575</v>
      </c>
      <c r="J137" t="s">
        <v>58</v>
      </c>
      <c r="K137" t="s">
        <v>86</v>
      </c>
      <c r="L137" s="2">
        <f t="shared" si="8"/>
        <v>3121700000</v>
      </c>
      <c r="M137" s="2">
        <f t="shared" si="9"/>
        <v>2192100000</v>
      </c>
      <c r="N137">
        <f t="shared" si="10"/>
        <v>0.32775817899290249</v>
      </c>
      <c r="O137">
        <f t="shared" si="11"/>
        <v>0.23015623031372054</v>
      </c>
    </row>
    <row r="138" spans="1:15" x14ac:dyDescent="0.2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575</v>
      </c>
      <c r="I138" t="s">
        <v>575</v>
      </c>
      <c r="J138" t="s">
        <v>21</v>
      </c>
      <c r="K138" t="s">
        <v>88</v>
      </c>
      <c r="L138" s="2">
        <f t="shared" si="8"/>
        <v>1343200000</v>
      </c>
      <c r="M138" s="2">
        <f t="shared" si="9"/>
        <v>830300000</v>
      </c>
      <c r="N138">
        <f t="shared" si="10"/>
        <v>0.31294704224039516</v>
      </c>
      <c r="O138">
        <f t="shared" si="11"/>
        <v>0.19344842850818947</v>
      </c>
    </row>
    <row r="139" spans="1:15" x14ac:dyDescent="0.2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575</v>
      </c>
      <c r="I139" t="s">
        <v>575</v>
      </c>
      <c r="J139" t="s">
        <v>21</v>
      </c>
      <c r="K139" t="s">
        <v>88</v>
      </c>
      <c r="L139" s="2">
        <f t="shared" si="8"/>
        <v>1450800000</v>
      </c>
      <c r="M139" s="2">
        <f t="shared" si="9"/>
        <v>902800000</v>
      </c>
      <c r="N139">
        <f t="shared" si="10"/>
        <v>0.31438663401737921</v>
      </c>
      <c r="O139">
        <f t="shared" si="11"/>
        <v>0.19563568596008407</v>
      </c>
    </row>
    <row r="140" spans="1:15" x14ac:dyDescent="0.2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575</v>
      </c>
      <c r="I140" t="s">
        <v>575</v>
      </c>
      <c r="J140" t="s">
        <v>21</v>
      </c>
      <c r="K140" t="s">
        <v>88</v>
      </c>
      <c r="L140" s="2">
        <f t="shared" si="8"/>
        <v>1693800000</v>
      </c>
      <c r="M140" s="2">
        <f t="shared" si="9"/>
        <v>1048700000</v>
      </c>
      <c r="N140">
        <f t="shared" si="10"/>
        <v>0.31686465251145823</v>
      </c>
      <c r="O140">
        <f t="shared" si="11"/>
        <v>0.19618370592086801</v>
      </c>
    </row>
    <row r="141" spans="1:15" x14ac:dyDescent="0.2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575</v>
      </c>
      <c r="I141" t="s">
        <v>575</v>
      </c>
      <c r="J141" t="s">
        <v>21</v>
      </c>
      <c r="K141" t="s">
        <v>88</v>
      </c>
      <c r="L141" s="2">
        <f t="shared" si="8"/>
        <v>1779500000</v>
      </c>
      <c r="M141" s="2">
        <f t="shared" si="9"/>
        <v>1110400000</v>
      </c>
      <c r="N141">
        <f t="shared" si="10"/>
        <v>0.31955393538886989</v>
      </c>
      <c r="O141">
        <f t="shared" si="11"/>
        <v>0.19940021908165281</v>
      </c>
    </row>
    <row r="142" spans="1:15" x14ac:dyDescent="0.2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2">
        <f t="shared" si="8"/>
        <v>3299000000</v>
      </c>
      <c r="M142" s="2">
        <f t="shared" si="9"/>
        <v>645000000</v>
      </c>
      <c r="N142">
        <f t="shared" si="10"/>
        <v>0.13919831223628687</v>
      </c>
      <c r="O142">
        <f t="shared" si="11"/>
        <v>2.7215189873417721E-2</v>
      </c>
    </row>
    <row r="143" spans="1:15" x14ac:dyDescent="0.2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2">
        <f t="shared" si="8"/>
        <v>3746000000</v>
      </c>
      <c r="M143" s="2">
        <f t="shared" si="9"/>
        <v>1125000000</v>
      </c>
      <c r="N143">
        <f t="shared" si="10"/>
        <v>0.16264327891629038</v>
      </c>
      <c r="O143">
        <f t="shared" si="11"/>
        <v>4.8845085098992706E-2</v>
      </c>
    </row>
    <row r="144" spans="1:15" x14ac:dyDescent="0.2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2">
        <f t="shared" si="8"/>
        <v>4769000000</v>
      </c>
      <c r="M144" s="2">
        <f t="shared" si="9"/>
        <v>2185000000</v>
      </c>
      <c r="N144">
        <f t="shared" si="10"/>
        <v>0.1994896678658078</v>
      </c>
      <c r="O144">
        <f t="shared" si="11"/>
        <v>9.1399648623776461E-2</v>
      </c>
    </row>
    <row r="145" spans="1:15" x14ac:dyDescent="0.2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2">
        <f t="shared" si="8"/>
        <v>4465000000</v>
      </c>
      <c r="M145" s="2">
        <f t="shared" si="9"/>
        <v>1968000000</v>
      </c>
      <c r="N145">
        <f t="shared" si="10"/>
        <v>0.19814502529510958</v>
      </c>
      <c r="O145">
        <f t="shared" si="11"/>
        <v>8.7334694239815394E-2</v>
      </c>
    </row>
    <row r="146" spans="1:15" x14ac:dyDescent="0.2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575</v>
      </c>
      <c r="J146" t="s">
        <v>21</v>
      </c>
      <c r="K146" t="s">
        <v>92</v>
      </c>
      <c r="L146" s="2">
        <f t="shared" si="8"/>
        <v>3194000000</v>
      </c>
      <c r="M146" s="2">
        <f t="shared" si="9"/>
        <v>1451000000</v>
      </c>
      <c r="N146">
        <f t="shared" si="10"/>
        <v>0.65774299835255357</v>
      </c>
      <c r="O146">
        <f t="shared" si="11"/>
        <v>0.29880560131795719</v>
      </c>
    </row>
    <row r="147" spans="1:15" x14ac:dyDescent="0.2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575</v>
      </c>
      <c r="J147" t="s">
        <v>21</v>
      </c>
      <c r="K147" t="s">
        <v>92</v>
      </c>
      <c r="L147" s="2">
        <f t="shared" si="8"/>
        <v>3052000000</v>
      </c>
      <c r="M147" s="2">
        <f t="shared" si="9"/>
        <v>1372000000</v>
      </c>
      <c r="N147">
        <f t="shared" si="10"/>
        <v>0.66593934104298502</v>
      </c>
      <c r="O147">
        <f t="shared" si="11"/>
        <v>0.29936722670739691</v>
      </c>
    </row>
    <row r="148" spans="1:15" x14ac:dyDescent="0.2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575</v>
      </c>
      <c r="J148" t="s">
        <v>21</v>
      </c>
      <c r="K148" t="s">
        <v>92</v>
      </c>
      <c r="L148" s="2">
        <f t="shared" si="8"/>
        <v>2883000000</v>
      </c>
      <c r="M148" s="2">
        <f t="shared" si="9"/>
        <v>1183000000</v>
      </c>
      <c r="N148">
        <f t="shared" si="10"/>
        <v>0.65403811252268595</v>
      </c>
      <c r="O148">
        <f t="shared" si="11"/>
        <v>0.26837568058076228</v>
      </c>
    </row>
    <row r="149" spans="1:15" x14ac:dyDescent="0.2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575</v>
      </c>
      <c r="J149" t="s">
        <v>21</v>
      </c>
      <c r="K149" t="s">
        <v>92</v>
      </c>
      <c r="L149" s="2">
        <f t="shared" si="8"/>
        <v>3079000000</v>
      </c>
      <c r="M149" s="2">
        <f t="shared" si="9"/>
        <v>1319000000</v>
      </c>
      <c r="N149">
        <f t="shared" si="10"/>
        <v>0.66016295025728988</v>
      </c>
      <c r="O149">
        <f t="shared" si="11"/>
        <v>0.28280445969125212</v>
      </c>
    </row>
    <row r="150" spans="1:15" x14ac:dyDescent="0.2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2">
        <f t="shared" si="8"/>
        <v>3553000000</v>
      </c>
      <c r="M150" s="2">
        <f t="shared" si="9"/>
        <v>1769000000</v>
      </c>
      <c r="N150">
        <f t="shared" si="10"/>
        <v>0.52066236811254396</v>
      </c>
      <c r="O150">
        <f t="shared" si="11"/>
        <v>0.25923212192262601</v>
      </c>
    </row>
    <row r="151" spans="1:15" x14ac:dyDescent="0.2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2">
        <f t="shared" si="8"/>
        <v>5940000000</v>
      </c>
      <c r="M151" s="2">
        <f t="shared" si="9"/>
        <v>587000000</v>
      </c>
      <c r="N151">
        <f t="shared" si="10"/>
        <v>0.44864048338368578</v>
      </c>
      <c r="O151">
        <f t="shared" si="11"/>
        <v>4.4335347432024171E-2</v>
      </c>
    </row>
    <row r="152" spans="1:15" x14ac:dyDescent="0.2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575</v>
      </c>
      <c r="I152" t="s">
        <v>575</v>
      </c>
      <c r="J152" t="s">
        <v>58</v>
      </c>
      <c r="K152" t="s">
        <v>95</v>
      </c>
      <c r="L152" s="2">
        <f t="shared" si="8"/>
        <v>1528200000</v>
      </c>
      <c r="M152" s="2">
        <f t="shared" si="9"/>
        <v>379300000</v>
      </c>
      <c r="N152">
        <f t="shared" si="10"/>
        <v>0.26062931696085956</v>
      </c>
      <c r="O152">
        <f t="shared" si="11"/>
        <v>6.4688326085102749E-2</v>
      </c>
    </row>
    <row r="153" spans="1:15" x14ac:dyDescent="0.2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575</v>
      </c>
      <c r="I153" t="s">
        <v>575</v>
      </c>
      <c r="J153" t="s">
        <v>58</v>
      </c>
      <c r="K153" t="s">
        <v>95</v>
      </c>
      <c r="L153" s="2">
        <f t="shared" si="8"/>
        <v>1637700000</v>
      </c>
      <c r="M153" s="2">
        <f t="shared" si="9"/>
        <v>463500000</v>
      </c>
      <c r="N153">
        <f t="shared" si="10"/>
        <v>0.26672638436482088</v>
      </c>
      <c r="O153">
        <f t="shared" si="11"/>
        <v>7.5488599348534205E-2</v>
      </c>
    </row>
    <row r="154" spans="1:15" x14ac:dyDescent="0.2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575</v>
      </c>
      <c r="I154" t="s">
        <v>575</v>
      </c>
      <c r="J154" t="s">
        <v>58</v>
      </c>
      <c r="K154" t="s">
        <v>95</v>
      </c>
      <c r="L154" s="2">
        <f t="shared" si="8"/>
        <v>1651200000</v>
      </c>
      <c r="M154" s="2">
        <f t="shared" si="9"/>
        <v>492300000</v>
      </c>
      <c r="N154">
        <f t="shared" si="10"/>
        <v>0.26084071844936263</v>
      </c>
      <c r="O154">
        <f t="shared" si="11"/>
        <v>7.7768826121984741E-2</v>
      </c>
    </row>
    <row r="155" spans="1:15" x14ac:dyDescent="0.2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575</v>
      </c>
      <c r="I155" t="s">
        <v>575</v>
      </c>
      <c r="J155" t="s">
        <v>58</v>
      </c>
      <c r="K155" t="s">
        <v>95</v>
      </c>
      <c r="L155" s="2">
        <f t="shared" si="8"/>
        <v>1645800000</v>
      </c>
      <c r="M155" s="2">
        <f t="shared" si="9"/>
        <v>537700000</v>
      </c>
      <c r="N155">
        <f t="shared" si="10"/>
        <v>0.27582161591446142</v>
      </c>
      <c r="O155">
        <f t="shared" si="11"/>
        <v>9.0113794432619951E-2</v>
      </c>
    </row>
    <row r="156" spans="1:15" x14ac:dyDescent="0.2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575</v>
      </c>
      <c r="I156" s="2">
        <v>380402000</v>
      </c>
      <c r="J156" t="s">
        <v>41</v>
      </c>
      <c r="K156" t="s">
        <v>97</v>
      </c>
      <c r="L156" s="2">
        <f t="shared" si="8"/>
        <v>1524426000</v>
      </c>
      <c r="M156" s="2">
        <f t="shared" si="9"/>
        <v>923266000</v>
      </c>
      <c r="N156">
        <f t="shared" si="10"/>
        <v>0.53415050004800402</v>
      </c>
      <c r="O156">
        <f t="shared" si="11"/>
        <v>0.32350733691062766</v>
      </c>
    </row>
    <row r="157" spans="1:15" x14ac:dyDescent="0.2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575</v>
      </c>
      <c r="I157" s="2">
        <v>407000000</v>
      </c>
      <c r="J157" t="s">
        <v>41</v>
      </c>
      <c r="K157" t="s">
        <v>97</v>
      </c>
      <c r="L157" s="2">
        <f t="shared" si="8"/>
        <v>1590000000</v>
      </c>
      <c r="M157" s="2">
        <f t="shared" si="9"/>
        <v>949000000</v>
      </c>
      <c r="N157">
        <f t="shared" si="10"/>
        <v>0.55227509551927745</v>
      </c>
      <c r="O157">
        <f t="shared" si="11"/>
        <v>0.32962834317471346</v>
      </c>
    </row>
    <row r="158" spans="1:15" x14ac:dyDescent="0.2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575</v>
      </c>
      <c r="I158" s="2">
        <v>424000000</v>
      </c>
      <c r="J158" t="s">
        <v>41</v>
      </c>
      <c r="K158" t="s">
        <v>97</v>
      </c>
      <c r="L158" s="2">
        <f t="shared" si="8"/>
        <v>1661000000</v>
      </c>
      <c r="M158" s="2">
        <f t="shared" si="9"/>
        <v>1001000000</v>
      </c>
      <c r="N158">
        <f t="shared" si="10"/>
        <v>0.55164397210229166</v>
      </c>
      <c r="O158">
        <f t="shared" si="11"/>
        <v>0.33244769179674527</v>
      </c>
    </row>
    <row r="159" spans="1:15" x14ac:dyDescent="0.2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575</v>
      </c>
      <c r="I159" s="2">
        <v>440000000</v>
      </c>
      <c r="J159" t="s">
        <v>41</v>
      </c>
      <c r="K159" t="s">
        <v>97</v>
      </c>
      <c r="L159" s="2">
        <f t="shared" si="8"/>
        <v>1755000000</v>
      </c>
      <c r="M159" s="2">
        <f t="shared" si="9"/>
        <v>1072000000</v>
      </c>
      <c r="N159">
        <f t="shared" si="10"/>
        <v>0.55555555555555558</v>
      </c>
      <c r="O159">
        <f t="shared" si="11"/>
        <v>0.33934789490345046</v>
      </c>
    </row>
    <row r="160" spans="1:15" x14ac:dyDescent="0.2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575</v>
      </c>
      <c r="I160" s="2">
        <v>1712000000</v>
      </c>
      <c r="J160" t="s">
        <v>46</v>
      </c>
      <c r="K160" t="s">
        <v>99</v>
      </c>
      <c r="L160" s="2">
        <f t="shared" si="8"/>
        <v>33301000000</v>
      </c>
      <c r="M160" s="2">
        <f t="shared" si="9"/>
        <v>8197000000</v>
      </c>
      <c r="N160">
        <f t="shared" si="10"/>
        <v>0.98579082916432315</v>
      </c>
      <c r="O160">
        <f t="shared" si="11"/>
        <v>0.24265119445842337</v>
      </c>
    </row>
    <row r="161" spans="1:15" x14ac:dyDescent="0.2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575</v>
      </c>
      <c r="I161" s="2">
        <v>1832000000</v>
      </c>
      <c r="J161" t="s">
        <v>46</v>
      </c>
      <c r="K161" t="s">
        <v>99</v>
      </c>
      <c r="L161" s="2">
        <f t="shared" si="8"/>
        <v>34386000000</v>
      </c>
      <c r="M161" s="2">
        <f t="shared" si="9"/>
        <v>9404000000</v>
      </c>
      <c r="N161">
        <f t="shared" si="10"/>
        <v>0.98730906167451471</v>
      </c>
      <c r="O161">
        <f t="shared" si="11"/>
        <v>0.27001263351326521</v>
      </c>
    </row>
    <row r="162" spans="1:15" x14ac:dyDescent="0.2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575</v>
      </c>
      <c r="I162" s="2">
        <v>2044000000</v>
      </c>
      <c r="J162" t="s">
        <v>46</v>
      </c>
      <c r="K162" t="s">
        <v>99</v>
      </c>
      <c r="L162" s="2">
        <f t="shared" si="8"/>
        <v>35522000000</v>
      </c>
      <c r="M162" s="2">
        <f t="shared" si="9"/>
        <v>10325000000</v>
      </c>
      <c r="N162">
        <f t="shared" si="10"/>
        <v>0.98960858058225376</v>
      </c>
      <c r="O162">
        <f t="shared" si="11"/>
        <v>0.28764451873519986</v>
      </c>
    </row>
    <row r="163" spans="1:15" x14ac:dyDescent="0.2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575</v>
      </c>
      <c r="I163" s="2">
        <v>1988000000</v>
      </c>
      <c r="J163" t="s">
        <v>46</v>
      </c>
      <c r="K163" t="s">
        <v>99</v>
      </c>
      <c r="L163" s="2">
        <f t="shared" si="8"/>
        <v>33966000000</v>
      </c>
      <c r="M163" s="2">
        <f t="shared" si="9"/>
        <v>9086000000</v>
      </c>
      <c r="N163">
        <f t="shared" si="10"/>
        <v>0.98620829824917977</v>
      </c>
      <c r="O163">
        <f t="shared" si="11"/>
        <v>0.26381347812200573</v>
      </c>
    </row>
    <row r="164" spans="1:15" x14ac:dyDescent="0.2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575</v>
      </c>
      <c r="I164" t="s">
        <v>575</v>
      </c>
      <c r="J164" t="s">
        <v>12</v>
      </c>
      <c r="K164" t="s">
        <v>69</v>
      </c>
      <c r="L164" s="2">
        <f t="shared" si="8"/>
        <v>837600000</v>
      </c>
      <c r="M164" s="2">
        <f t="shared" si="9"/>
        <v>230000000</v>
      </c>
      <c r="N164">
        <f t="shared" si="10"/>
        <v>0.40093820305394667</v>
      </c>
      <c r="O164">
        <f t="shared" si="11"/>
        <v>0.11009525633047725</v>
      </c>
    </row>
    <row r="165" spans="1:15" x14ac:dyDescent="0.2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575</v>
      </c>
      <c r="I165" t="s">
        <v>575</v>
      </c>
      <c r="J165" t="s">
        <v>12</v>
      </c>
      <c r="K165" t="s">
        <v>69</v>
      </c>
      <c r="L165" s="2">
        <f t="shared" si="8"/>
        <v>979200000</v>
      </c>
      <c r="M165" s="2">
        <f t="shared" si="9"/>
        <v>298900000</v>
      </c>
      <c r="N165">
        <f t="shared" si="10"/>
        <v>0.4091080008355964</v>
      </c>
      <c r="O165">
        <f t="shared" si="11"/>
        <v>0.12487988301650303</v>
      </c>
    </row>
    <row r="166" spans="1:15" x14ac:dyDescent="0.2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575</v>
      </c>
      <c r="I166" t="s">
        <v>575</v>
      </c>
      <c r="J166" t="s">
        <v>12</v>
      </c>
      <c r="K166" t="s">
        <v>69</v>
      </c>
      <c r="L166" s="2">
        <f t="shared" si="8"/>
        <v>1145600000</v>
      </c>
      <c r="M166" s="2">
        <f t="shared" si="9"/>
        <v>388700000</v>
      </c>
      <c r="N166">
        <f t="shared" si="10"/>
        <v>0.42324601913769533</v>
      </c>
      <c r="O166">
        <f t="shared" si="11"/>
        <v>0.14360660582997747</v>
      </c>
    </row>
    <row r="167" spans="1:15" x14ac:dyDescent="0.2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575</v>
      </c>
      <c r="I167" t="s">
        <v>575</v>
      </c>
      <c r="J167" t="s">
        <v>12</v>
      </c>
      <c r="K167" t="s">
        <v>69</v>
      </c>
      <c r="L167" s="2">
        <f t="shared" si="8"/>
        <v>1436200000</v>
      </c>
      <c r="M167" s="2">
        <f t="shared" si="9"/>
        <v>490200000</v>
      </c>
      <c r="N167">
        <f t="shared" si="10"/>
        <v>0.43636253152249871</v>
      </c>
      <c r="O167">
        <f t="shared" si="11"/>
        <v>0.14893810956157141</v>
      </c>
    </row>
    <row r="168" spans="1:15" x14ac:dyDescent="0.2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575</v>
      </c>
      <c r="I168" t="s">
        <v>575</v>
      </c>
      <c r="J168" t="s">
        <v>18</v>
      </c>
      <c r="K168" t="s">
        <v>78</v>
      </c>
      <c r="L168" s="2">
        <f t="shared" si="8"/>
        <v>4740935000</v>
      </c>
      <c r="M168" s="2">
        <f t="shared" si="9"/>
        <v>1773098000</v>
      </c>
      <c r="N168">
        <f t="shared" si="10"/>
        <v>0.51827487857377896</v>
      </c>
      <c r="O168">
        <f t="shared" si="11"/>
        <v>0.19383352664599077</v>
      </c>
    </row>
    <row r="169" spans="1:15" x14ac:dyDescent="0.2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575</v>
      </c>
      <c r="I169" t="s">
        <v>575</v>
      </c>
      <c r="J169" t="s">
        <v>18</v>
      </c>
      <c r="K169" t="s">
        <v>78</v>
      </c>
      <c r="L169" s="2">
        <f t="shared" si="8"/>
        <v>4934907000</v>
      </c>
      <c r="M169" s="2">
        <f t="shared" si="9"/>
        <v>1830223000</v>
      </c>
      <c r="N169">
        <f t="shared" si="10"/>
        <v>0.52081730703777285</v>
      </c>
      <c r="O169">
        <f t="shared" si="11"/>
        <v>0.19315699650238466</v>
      </c>
    </row>
    <row r="170" spans="1:15" x14ac:dyDescent="0.2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575</v>
      </c>
      <c r="I170" t="s">
        <v>575</v>
      </c>
      <c r="J170" t="s">
        <v>18</v>
      </c>
      <c r="K170" t="s">
        <v>78</v>
      </c>
      <c r="L170" s="2">
        <f t="shared" si="8"/>
        <v>5327031000</v>
      </c>
      <c r="M170" s="2">
        <f t="shared" si="9"/>
        <v>1953051000</v>
      </c>
      <c r="N170">
        <f t="shared" si="10"/>
        <v>0.52290696099276168</v>
      </c>
      <c r="O170">
        <f t="shared" si="11"/>
        <v>0.19171353856845849</v>
      </c>
    </row>
    <row r="171" spans="1:15" x14ac:dyDescent="0.2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575</v>
      </c>
      <c r="I171" t="s">
        <v>575</v>
      </c>
      <c r="J171" t="s">
        <v>18</v>
      </c>
      <c r="K171" t="s">
        <v>78</v>
      </c>
      <c r="L171" s="2">
        <f t="shared" si="8"/>
        <v>5608736000</v>
      </c>
      <c r="M171" s="2">
        <f t="shared" si="9"/>
        <v>2060395000</v>
      </c>
      <c r="N171">
        <f t="shared" si="10"/>
        <v>0.5273511528557282</v>
      </c>
      <c r="O171">
        <f t="shared" si="11"/>
        <v>0.19372487465770863</v>
      </c>
    </row>
    <row r="172" spans="1:15" x14ac:dyDescent="0.2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575</v>
      </c>
      <c r="J172" t="s">
        <v>12</v>
      </c>
      <c r="K172" t="s">
        <v>90</v>
      </c>
      <c r="L172" s="2">
        <f t="shared" si="8"/>
        <v>13355000000</v>
      </c>
      <c r="M172" s="2">
        <f t="shared" si="9"/>
        <v>6542000000</v>
      </c>
      <c r="N172">
        <f t="shared" si="10"/>
        <v>0.15417383373930715</v>
      </c>
      <c r="O172">
        <f t="shared" si="11"/>
        <v>7.5522667190007275E-2</v>
      </c>
    </row>
    <row r="173" spans="1:15" x14ac:dyDescent="0.2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575</v>
      </c>
      <c r="J173" t="s">
        <v>12</v>
      </c>
      <c r="K173" t="s">
        <v>90</v>
      </c>
      <c r="L173" s="2">
        <f t="shared" si="8"/>
        <v>14010000000</v>
      </c>
      <c r="M173" s="2">
        <f t="shared" si="9"/>
        <v>7483000000</v>
      </c>
      <c r="N173">
        <f t="shared" si="10"/>
        <v>0.15435975408210489</v>
      </c>
      <c r="O173">
        <f t="shared" si="11"/>
        <v>8.2446398272404756E-2</v>
      </c>
    </row>
    <row r="174" spans="1:15" x14ac:dyDescent="0.2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575</v>
      </c>
      <c r="J174" t="s">
        <v>12</v>
      </c>
      <c r="K174" t="s">
        <v>90</v>
      </c>
      <c r="L174" s="2">
        <f t="shared" si="8"/>
        <v>14026000000</v>
      </c>
      <c r="M174" s="2">
        <f t="shared" si="9"/>
        <v>7444000000</v>
      </c>
      <c r="N174">
        <f t="shared" si="10"/>
        <v>0.14593087375408365</v>
      </c>
      <c r="O174">
        <f t="shared" si="11"/>
        <v>7.7449695153671685E-2</v>
      </c>
    </row>
    <row r="175" spans="1:15" x14ac:dyDescent="0.2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575</v>
      </c>
      <c r="J175" t="s">
        <v>12</v>
      </c>
      <c r="K175" t="s">
        <v>90</v>
      </c>
      <c r="L175" s="2">
        <f t="shared" si="8"/>
        <v>13781000000</v>
      </c>
      <c r="M175" s="2">
        <f t="shared" si="9"/>
        <v>5841000000</v>
      </c>
      <c r="N175">
        <f t="shared" si="10"/>
        <v>0.14572120417464129</v>
      </c>
      <c r="O175">
        <f t="shared" si="11"/>
        <v>6.1763119772446098E-2</v>
      </c>
    </row>
    <row r="176" spans="1:15" x14ac:dyDescent="0.2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575</v>
      </c>
      <c r="I176" s="2">
        <v>9433000000</v>
      </c>
      <c r="J176" t="s">
        <v>46</v>
      </c>
      <c r="K176" t="s">
        <v>104</v>
      </c>
      <c r="L176" s="2">
        <f t="shared" si="8"/>
        <v>96325000000</v>
      </c>
      <c r="M176" s="2">
        <f t="shared" si="9"/>
        <v>16063000000</v>
      </c>
      <c r="N176">
        <f t="shared" si="10"/>
        <v>0.962499250584544</v>
      </c>
      <c r="O176">
        <f t="shared" si="11"/>
        <v>0.16050480625112412</v>
      </c>
    </row>
    <row r="177" spans="1:15" x14ac:dyDescent="0.2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575</v>
      </c>
      <c r="I177" s="2">
        <v>4642000000</v>
      </c>
      <c r="J177" t="s">
        <v>46</v>
      </c>
      <c r="K177" t="s">
        <v>104</v>
      </c>
      <c r="L177" s="2">
        <f t="shared" si="8"/>
        <v>98663000000</v>
      </c>
      <c r="M177" s="2">
        <f t="shared" si="9"/>
        <v>25893000000</v>
      </c>
      <c r="N177">
        <f t="shared" si="10"/>
        <v>0.97016627825796242</v>
      </c>
      <c r="O177">
        <f t="shared" si="11"/>
        <v>0.25460928050974957</v>
      </c>
    </row>
    <row r="178" spans="1:15" x14ac:dyDescent="0.2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575</v>
      </c>
      <c r="I178" s="2">
        <v>3211000000</v>
      </c>
      <c r="J178" t="s">
        <v>46</v>
      </c>
      <c r="K178" t="s">
        <v>104</v>
      </c>
      <c r="L178" s="2">
        <f t="shared" si="8"/>
        <v>92525000000</v>
      </c>
      <c r="M178" s="2">
        <f t="shared" si="9"/>
        <v>15133000000</v>
      </c>
      <c r="N178">
        <f t="shared" si="10"/>
        <v>0.97209527111503347</v>
      </c>
      <c r="O178">
        <f t="shared" si="11"/>
        <v>0.15899181559344827</v>
      </c>
    </row>
    <row r="179" spans="1:15" x14ac:dyDescent="0.2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575</v>
      </c>
      <c r="I179" s="2">
        <v>3995000000</v>
      </c>
      <c r="J179" t="s">
        <v>46</v>
      </c>
      <c r="K179" t="s">
        <v>104</v>
      </c>
      <c r="L179" s="2">
        <f t="shared" si="8"/>
        <v>90852000000</v>
      </c>
      <c r="M179" s="2">
        <f t="shared" si="9"/>
        <v>30499000000</v>
      </c>
      <c r="N179">
        <f t="shared" si="10"/>
        <v>0.97631533700137552</v>
      </c>
      <c r="O179">
        <f t="shared" si="11"/>
        <v>0.3277488823933975</v>
      </c>
    </row>
    <row r="180" spans="1:15" x14ac:dyDescent="0.2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575</v>
      </c>
      <c r="J180" t="s">
        <v>24</v>
      </c>
      <c r="K180" t="s">
        <v>29</v>
      </c>
      <c r="L180" s="2">
        <f t="shared" si="8"/>
        <v>7134000000</v>
      </c>
      <c r="M180" s="2">
        <f t="shared" si="9"/>
        <v>2770000000</v>
      </c>
      <c r="N180">
        <f t="shared" si="10"/>
        <v>0.51191159586681967</v>
      </c>
      <c r="O180">
        <f t="shared" si="11"/>
        <v>0.19876578645235363</v>
      </c>
    </row>
    <row r="181" spans="1:15" x14ac:dyDescent="0.2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575</v>
      </c>
      <c r="J181" t="s">
        <v>24</v>
      </c>
      <c r="K181" t="s">
        <v>29</v>
      </c>
      <c r="L181" s="2">
        <f t="shared" si="8"/>
        <v>4162000000</v>
      </c>
      <c r="M181" s="2">
        <f t="shared" si="9"/>
        <v>496000000</v>
      </c>
      <c r="N181">
        <f t="shared" si="10"/>
        <v>0.44215446722617657</v>
      </c>
      <c r="O181">
        <f t="shared" si="11"/>
        <v>5.2693084032720702E-2</v>
      </c>
    </row>
    <row r="182" spans="1:15" x14ac:dyDescent="0.2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575</v>
      </c>
      <c r="J182" t="s">
        <v>24</v>
      </c>
      <c r="K182" t="s">
        <v>29</v>
      </c>
      <c r="L182" s="2">
        <f t="shared" si="8"/>
        <v>4581000000</v>
      </c>
      <c r="M182" s="2">
        <f t="shared" si="9"/>
        <v>656000000</v>
      </c>
      <c r="N182">
        <f t="shared" si="10"/>
        <v>0.42737195633921077</v>
      </c>
      <c r="O182">
        <f t="shared" si="11"/>
        <v>6.1199738781602758E-2</v>
      </c>
    </row>
    <row r="183" spans="1:15" x14ac:dyDescent="0.2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575</v>
      </c>
      <c r="J183" t="s">
        <v>24</v>
      </c>
      <c r="K183" t="s">
        <v>29</v>
      </c>
      <c r="L183" s="2">
        <f t="shared" si="8"/>
        <v>4146000000</v>
      </c>
      <c r="M183" s="2">
        <f t="shared" si="9"/>
        <v>449000000</v>
      </c>
      <c r="N183">
        <f t="shared" si="10"/>
        <v>0.4159309791332263</v>
      </c>
      <c r="O183">
        <f t="shared" si="11"/>
        <v>4.5044141252006419E-2</v>
      </c>
    </row>
    <row r="184" spans="1:15" x14ac:dyDescent="0.2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575</v>
      </c>
      <c r="I184" t="s">
        <v>575</v>
      </c>
      <c r="J184" t="s">
        <v>18</v>
      </c>
      <c r="K184" t="s">
        <v>78</v>
      </c>
      <c r="L184" s="2">
        <f t="shared" si="8"/>
        <v>4388755000</v>
      </c>
      <c r="M184" s="2">
        <f t="shared" si="9"/>
        <v>1638218000</v>
      </c>
      <c r="N184">
        <f t="shared" si="10"/>
        <v>0.40210003403702477</v>
      </c>
      <c r="O184">
        <f t="shared" si="11"/>
        <v>0.15009439204513961</v>
      </c>
    </row>
    <row r="185" spans="1:15" x14ac:dyDescent="0.2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575</v>
      </c>
      <c r="I185" t="s">
        <v>575</v>
      </c>
      <c r="J185" t="s">
        <v>18</v>
      </c>
      <c r="K185" t="s">
        <v>78</v>
      </c>
      <c r="L185" s="2">
        <f t="shared" si="8"/>
        <v>4565582000</v>
      </c>
      <c r="M185" s="2">
        <f t="shared" si="9"/>
        <v>1614587000</v>
      </c>
      <c r="N185">
        <f t="shared" si="10"/>
        <v>0.3968703654557999</v>
      </c>
      <c r="O185">
        <f t="shared" si="11"/>
        <v>0.14035050356125103</v>
      </c>
    </row>
    <row r="186" spans="1:15" x14ac:dyDescent="0.2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575</v>
      </c>
      <c r="I186" t="s">
        <v>575</v>
      </c>
      <c r="J186" t="s">
        <v>18</v>
      </c>
      <c r="K186" t="s">
        <v>78</v>
      </c>
      <c r="L186" s="2">
        <f t="shared" si="8"/>
        <v>4619779000</v>
      </c>
      <c r="M186" s="2">
        <f t="shared" si="9"/>
        <v>1554293000</v>
      </c>
      <c r="N186">
        <f t="shared" si="10"/>
        <v>0.38883179577509841</v>
      </c>
      <c r="O186">
        <f t="shared" si="11"/>
        <v>0.13081979426952348</v>
      </c>
    </row>
    <row r="187" spans="1:15" x14ac:dyDescent="0.2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575</v>
      </c>
      <c r="I187" t="s">
        <v>575</v>
      </c>
      <c r="J187" t="s">
        <v>18</v>
      </c>
      <c r="K187" t="s">
        <v>78</v>
      </c>
      <c r="L187" s="2">
        <f t="shared" si="8"/>
        <v>4620310000</v>
      </c>
      <c r="M187" s="2">
        <f t="shared" si="9"/>
        <v>1414903000</v>
      </c>
      <c r="N187">
        <f t="shared" si="10"/>
        <v>0.38172117766796732</v>
      </c>
      <c r="O187">
        <f t="shared" si="11"/>
        <v>0.11689658041255672</v>
      </c>
    </row>
    <row r="188" spans="1:15" x14ac:dyDescent="0.2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575</v>
      </c>
      <c r="I188" s="2">
        <v>1167000000</v>
      </c>
      <c r="J188" t="s">
        <v>46</v>
      </c>
      <c r="K188" t="s">
        <v>104</v>
      </c>
      <c r="L188" s="2">
        <f t="shared" si="8"/>
        <v>10308000000</v>
      </c>
      <c r="M188" s="2">
        <f t="shared" si="9"/>
        <v>3491000000</v>
      </c>
      <c r="N188">
        <f t="shared" si="10"/>
        <v>0.96004470522492313</v>
      </c>
      <c r="O188">
        <f t="shared" si="11"/>
        <v>0.32513737543075349</v>
      </c>
    </row>
    <row r="189" spans="1:15" x14ac:dyDescent="0.2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575</v>
      </c>
      <c r="I189" s="2">
        <v>698000000</v>
      </c>
      <c r="J189" t="s">
        <v>46</v>
      </c>
      <c r="K189" t="s">
        <v>104</v>
      </c>
      <c r="L189" s="2">
        <f t="shared" si="8"/>
        <v>10242000000</v>
      </c>
      <c r="M189" s="2">
        <f t="shared" si="9"/>
        <v>3919000000</v>
      </c>
      <c r="N189">
        <f t="shared" si="10"/>
        <v>0.97145025135160767</v>
      </c>
      <c r="O189">
        <f t="shared" si="11"/>
        <v>0.37171583040880207</v>
      </c>
    </row>
    <row r="190" spans="1:15" x14ac:dyDescent="0.2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575</v>
      </c>
      <c r="I190" s="2">
        <v>342000000</v>
      </c>
      <c r="J190" t="s">
        <v>46</v>
      </c>
      <c r="K190" t="s">
        <v>104</v>
      </c>
      <c r="L190" s="2">
        <f t="shared" si="8"/>
        <v>9759000000</v>
      </c>
      <c r="M190" s="2">
        <f t="shared" si="9"/>
        <v>3702000000</v>
      </c>
      <c r="N190">
        <f t="shared" si="10"/>
        <v>0.9760952190438088</v>
      </c>
      <c r="O190">
        <f t="shared" si="11"/>
        <v>0.37027405481096221</v>
      </c>
    </row>
    <row r="191" spans="1:15" x14ac:dyDescent="0.2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575</v>
      </c>
      <c r="I191" s="2">
        <v>533000000</v>
      </c>
      <c r="J191" t="s">
        <v>46</v>
      </c>
      <c r="K191" t="s">
        <v>104</v>
      </c>
      <c r="L191" s="2">
        <f t="shared" si="8"/>
        <v>10113000000</v>
      </c>
      <c r="M191" s="2">
        <f t="shared" si="9"/>
        <v>3584000000</v>
      </c>
      <c r="N191">
        <f t="shared" si="10"/>
        <v>0.9774792190218442</v>
      </c>
      <c r="O191">
        <f t="shared" si="11"/>
        <v>0.34641407307171856</v>
      </c>
    </row>
    <row r="192" spans="1:15" x14ac:dyDescent="0.2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575</v>
      </c>
      <c r="I192" t="s">
        <v>575</v>
      </c>
      <c r="J192" t="s">
        <v>18</v>
      </c>
      <c r="K192" t="s">
        <v>109</v>
      </c>
      <c r="L192" s="2">
        <f t="shared" si="8"/>
        <v>10984000000</v>
      </c>
      <c r="M192" s="2">
        <f t="shared" si="9"/>
        <v>2229000000</v>
      </c>
      <c r="N192">
        <f t="shared" si="10"/>
        <v>0.24163495171260752</v>
      </c>
      <c r="O192">
        <f t="shared" si="11"/>
        <v>4.9035352090987083E-2</v>
      </c>
    </row>
    <row r="193" spans="1:15" x14ac:dyDescent="0.2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575</v>
      </c>
      <c r="I193" t="s">
        <v>575</v>
      </c>
      <c r="J193" t="s">
        <v>18</v>
      </c>
      <c r="K193" t="s">
        <v>109</v>
      </c>
      <c r="L193" s="2">
        <f t="shared" si="8"/>
        <v>9399000000</v>
      </c>
      <c r="M193" s="2">
        <f t="shared" si="9"/>
        <v>1293000000</v>
      </c>
      <c r="N193">
        <f t="shared" si="10"/>
        <v>0.23143975770111547</v>
      </c>
      <c r="O193">
        <f t="shared" si="11"/>
        <v>3.1838664401270589E-2</v>
      </c>
    </row>
    <row r="194" spans="1:15" x14ac:dyDescent="0.2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575</v>
      </c>
      <c r="I194" t="s">
        <v>575</v>
      </c>
      <c r="J194" t="s">
        <v>18</v>
      </c>
      <c r="K194" t="s">
        <v>109</v>
      </c>
      <c r="L194" s="2">
        <f t="shared" ref="L194:L257" si="12">E194-F194</f>
        <v>9047000000</v>
      </c>
      <c r="M194" s="2">
        <f t="shared" ref="M194:M257" si="13">L194-SUM(G194:I194)</f>
        <v>1455000000</v>
      </c>
      <c r="N194">
        <f t="shared" ref="N194:N257" si="14">1-(F194/E194)</f>
        <v>0.22427427551501034</v>
      </c>
      <c r="O194">
        <f t="shared" ref="O194:O257" si="15">M194/E194</f>
        <v>3.6069312575919082E-2</v>
      </c>
    </row>
    <row r="195" spans="1:15" x14ac:dyDescent="0.2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575</v>
      </c>
      <c r="I195" t="s">
        <v>575</v>
      </c>
      <c r="J195" t="s">
        <v>18</v>
      </c>
      <c r="K195" t="s">
        <v>109</v>
      </c>
      <c r="L195" s="2">
        <f t="shared" si="12"/>
        <v>9191000000</v>
      </c>
      <c r="M195" s="2">
        <f t="shared" si="13"/>
        <v>1573000000</v>
      </c>
      <c r="N195">
        <f t="shared" si="14"/>
        <v>0.23251872090669901</v>
      </c>
      <c r="O195">
        <f t="shared" si="15"/>
        <v>3.979457599676179E-2</v>
      </c>
    </row>
    <row r="196" spans="1:15" x14ac:dyDescent="0.2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575</v>
      </c>
      <c r="J196" t="s">
        <v>24</v>
      </c>
      <c r="K196" t="s">
        <v>29</v>
      </c>
      <c r="L196" s="2">
        <f t="shared" si="12"/>
        <v>1855100000</v>
      </c>
      <c r="M196" s="2">
        <f t="shared" si="13"/>
        <v>639100000</v>
      </c>
      <c r="N196">
        <f t="shared" si="14"/>
        <v>0.60832923430070496</v>
      </c>
      <c r="O196">
        <f t="shared" si="15"/>
        <v>0.20957534021970814</v>
      </c>
    </row>
    <row r="197" spans="1:15" x14ac:dyDescent="0.2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575</v>
      </c>
      <c r="J197" t="s">
        <v>24</v>
      </c>
      <c r="K197" t="s">
        <v>29</v>
      </c>
      <c r="L197" s="2">
        <f t="shared" si="12"/>
        <v>2065000000</v>
      </c>
      <c r="M197" s="2">
        <f t="shared" si="13"/>
        <v>781500000</v>
      </c>
      <c r="N197">
        <f t="shared" si="14"/>
        <v>0.62131423757371529</v>
      </c>
      <c r="O197">
        <f t="shared" si="15"/>
        <v>0.23513659886869659</v>
      </c>
    </row>
    <row r="198" spans="1:15" x14ac:dyDescent="0.2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575</v>
      </c>
      <c r="J198" t="s">
        <v>24</v>
      </c>
      <c r="K198" t="s">
        <v>29</v>
      </c>
      <c r="L198" s="2">
        <f t="shared" si="12"/>
        <v>2114800000</v>
      </c>
      <c r="M198" s="2">
        <f t="shared" si="13"/>
        <v>843500000</v>
      </c>
      <c r="N198">
        <f t="shared" si="14"/>
        <v>0.61908665105386418</v>
      </c>
      <c r="O198">
        <f t="shared" si="15"/>
        <v>0.24692622950819673</v>
      </c>
    </row>
    <row r="199" spans="1:15" x14ac:dyDescent="0.2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575</v>
      </c>
      <c r="J199" t="s">
        <v>24</v>
      </c>
      <c r="K199" t="s">
        <v>29</v>
      </c>
      <c r="L199" s="2">
        <f t="shared" si="12"/>
        <v>2342300000</v>
      </c>
      <c r="M199" s="2">
        <f t="shared" si="13"/>
        <v>947600000</v>
      </c>
      <c r="N199">
        <f t="shared" si="14"/>
        <v>0.63066774367259026</v>
      </c>
      <c r="O199">
        <f t="shared" si="15"/>
        <v>0.25514270328486804</v>
      </c>
    </row>
    <row r="200" spans="1:15" x14ac:dyDescent="0.2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575</v>
      </c>
      <c r="J200" t="s">
        <v>24</v>
      </c>
      <c r="K200" t="s">
        <v>29</v>
      </c>
      <c r="L200" s="2">
        <f t="shared" si="12"/>
        <v>4171000000</v>
      </c>
      <c r="M200" s="2">
        <f t="shared" si="13"/>
        <v>1255000000</v>
      </c>
      <c r="N200">
        <f t="shared" si="14"/>
        <v>0.51787931462627268</v>
      </c>
      <c r="O200">
        <f t="shared" si="15"/>
        <v>0.1558231934442513</v>
      </c>
    </row>
    <row r="201" spans="1:15" x14ac:dyDescent="0.2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575</v>
      </c>
      <c r="J201" t="s">
        <v>24</v>
      </c>
      <c r="K201" t="s">
        <v>29</v>
      </c>
      <c r="L201" s="2">
        <f t="shared" si="12"/>
        <v>4301000000</v>
      </c>
      <c r="M201" s="2">
        <f t="shared" si="13"/>
        <v>1606000000</v>
      </c>
      <c r="N201">
        <f t="shared" si="14"/>
        <v>0.50923514089509825</v>
      </c>
      <c r="O201">
        <f t="shared" si="15"/>
        <v>0.19014918304522851</v>
      </c>
    </row>
    <row r="202" spans="1:15" x14ac:dyDescent="0.2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575</v>
      </c>
      <c r="J202" t="s">
        <v>24</v>
      </c>
      <c r="K202" t="s">
        <v>29</v>
      </c>
      <c r="L202" s="2">
        <f t="shared" si="12"/>
        <v>4695000000</v>
      </c>
      <c r="M202" s="2">
        <f t="shared" si="13"/>
        <v>1500000000</v>
      </c>
      <c r="N202">
        <f t="shared" si="14"/>
        <v>0.45662322505349151</v>
      </c>
      <c r="O202">
        <f t="shared" si="15"/>
        <v>0.14588601439408674</v>
      </c>
    </row>
    <row r="203" spans="1:15" x14ac:dyDescent="0.2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575</v>
      </c>
      <c r="J203" t="s">
        <v>24</v>
      </c>
      <c r="K203" t="s">
        <v>29</v>
      </c>
      <c r="L203" s="2">
        <f t="shared" si="12"/>
        <v>5991000000</v>
      </c>
      <c r="M203" s="2">
        <f t="shared" si="13"/>
        <v>2158000000</v>
      </c>
      <c r="N203">
        <f t="shared" si="14"/>
        <v>0.47993270848353764</v>
      </c>
      <c r="O203">
        <f t="shared" si="15"/>
        <v>0.17287511014980372</v>
      </c>
    </row>
    <row r="204" spans="1:15" x14ac:dyDescent="0.2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575</v>
      </c>
      <c r="J204" t="s">
        <v>82</v>
      </c>
      <c r="K204" t="s">
        <v>113</v>
      </c>
      <c r="L204" s="2">
        <f t="shared" si="12"/>
        <v>3811000000</v>
      </c>
      <c r="M204" s="2">
        <f t="shared" si="13"/>
        <v>1949000000</v>
      </c>
      <c r="N204">
        <f t="shared" si="14"/>
        <v>0.170407798247183</v>
      </c>
      <c r="O204">
        <f t="shared" si="15"/>
        <v>8.7148989447326061E-2</v>
      </c>
    </row>
    <row r="205" spans="1:15" x14ac:dyDescent="0.2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575</v>
      </c>
      <c r="J205" t="s">
        <v>82</v>
      </c>
      <c r="K205" t="s">
        <v>113</v>
      </c>
      <c r="L205" s="2">
        <f t="shared" si="12"/>
        <v>4805000000</v>
      </c>
      <c r="M205" s="2">
        <f t="shared" si="13"/>
        <v>2859000000</v>
      </c>
      <c r="N205">
        <f t="shared" si="14"/>
        <v>0.1957150421571423</v>
      </c>
      <c r="O205">
        <f t="shared" si="15"/>
        <v>0.11645146837196041</v>
      </c>
    </row>
    <row r="206" spans="1:15" x14ac:dyDescent="0.2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575</v>
      </c>
      <c r="J206" t="s">
        <v>82</v>
      </c>
      <c r="K206" t="s">
        <v>113</v>
      </c>
      <c r="L206" s="2">
        <f t="shared" si="12"/>
        <v>1327000000</v>
      </c>
      <c r="M206" s="2">
        <f t="shared" si="13"/>
        <v>-108000000</v>
      </c>
      <c r="N206">
        <f t="shared" si="14"/>
        <v>8.4296785668911189E-2</v>
      </c>
      <c r="O206">
        <f t="shared" si="15"/>
        <v>-6.8606276203786046E-3</v>
      </c>
    </row>
    <row r="207" spans="1:15" x14ac:dyDescent="0.2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575</v>
      </c>
      <c r="J207" t="s">
        <v>82</v>
      </c>
      <c r="K207" t="s">
        <v>113</v>
      </c>
      <c r="L207" s="2">
        <f t="shared" si="12"/>
        <v>-132000000</v>
      </c>
      <c r="M207" s="2">
        <f t="shared" si="13"/>
        <v>-1331000000</v>
      </c>
      <c r="N207">
        <f t="shared" si="14"/>
        <v>-1.341327100904377E-2</v>
      </c>
      <c r="O207">
        <f t="shared" si="15"/>
        <v>-0.13525048267452494</v>
      </c>
    </row>
    <row r="208" spans="1:15" x14ac:dyDescent="0.2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2">
        <f t="shared" si="12"/>
        <v>6074500000</v>
      </c>
      <c r="M208" s="2">
        <f t="shared" si="13"/>
        <v>2490500000</v>
      </c>
      <c r="N208">
        <f t="shared" si="14"/>
        <v>0.87627304463229572</v>
      </c>
      <c r="O208">
        <f t="shared" si="15"/>
        <v>0.35926545685352412</v>
      </c>
    </row>
    <row r="209" spans="1:15" x14ac:dyDescent="0.2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2">
        <f t="shared" si="12"/>
        <v>8532300000</v>
      </c>
      <c r="M209" s="2">
        <f t="shared" si="13"/>
        <v>3955700000</v>
      </c>
      <c r="N209">
        <f t="shared" si="14"/>
        <v>0.87931940679974852</v>
      </c>
      <c r="O209">
        <f t="shared" si="15"/>
        <v>0.40766543340925254</v>
      </c>
    </row>
    <row r="210" spans="1:15" x14ac:dyDescent="0.2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2">
        <f t="shared" si="12"/>
        <v>9523400000</v>
      </c>
      <c r="M210" s="2">
        <f t="shared" si="13"/>
        <v>4984400000</v>
      </c>
      <c r="N210">
        <f t="shared" si="14"/>
        <v>0.88476188706590608</v>
      </c>
      <c r="O210">
        <f t="shared" si="15"/>
        <v>0.46307066277708614</v>
      </c>
    </row>
    <row r="211" spans="1:15" x14ac:dyDescent="0.2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2">
        <f t="shared" si="12"/>
        <v>9970100000</v>
      </c>
      <c r="M211" s="2">
        <f t="shared" si="13"/>
        <v>5638300000</v>
      </c>
      <c r="N211">
        <f t="shared" si="14"/>
        <v>0.87084235902452656</v>
      </c>
      <c r="O211">
        <f t="shared" si="15"/>
        <v>0.49247956117671721</v>
      </c>
    </row>
    <row r="212" spans="1:15" x14ac:dyDescent="0.2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575</v>
      </c>
      <c r="I212" s="2">
        <v>282900000</v>
      </c>
      <c r="J212" t="s">
        <v>58</v>
      </c>
      <c r="K212" t="s">
        <v>116</v>
      </c>
      <c r="L212" s="2">
        <f t="shared" si="12"/>
        <v>1561700000</v>
      </c>
      <c r="M212" s="2">
        <f t="shared" si="13"/>
        <v>790500000</v>
      </c>
      <c r="N212">
        <f t="shared" si="14"/>
        <v>0.17877216479503644</v>
      </c>
      <c r="O212">
        <f t="shared" si="15"/>
        <v>9.0490744874480583E-2</v>
      </c>
    </row>
    <row r="213" spans="1:15" x14ac:dyDescent="0.2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575</v>
      </c>
      <c r="I213" s="2">
        <v>299900000</v>
      </c>
      <c r="J213" t="s">
        <v>58</v>
      </c>
      <c r="K213" t="s">
        <v>116</v>
      </c>
      <c r="L213" s="2">
        <f t="shared" si="12"/>
        <v>1592700000</v>
      </c>
      <c r="M213" s="2">
        <f t="shared" si="13"/>
        <v>795400000</v>
      </c>
      <c r="N213">
        <f t="shared" si="14"/>
        <v>0.1880823325185107</v>
      </c>
      <c r="O213">
        <f t="shared" si="15"/>
        <v>9.3928980526918671E-2</v>
      </c>
    </row>
    <row r="214" spans="1:15" x14ac:dyDescent="0.2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575</v>
      </c>
      <c r="I214" s="2">
        <v>280900000</v>
      </c>
      <c r="J214" t="s">
        <v>58</v>
      </c>
      <c r="K214" t="s">
        <v>116</v>
      </c>
      <c r="L214" s="2">
        <f t="shared" si="12"/>
        <v>1666500000</v>
      </c>
      <c r="M214" s="2">
        <f t="shared" si="13"/>
        <v>838600000</v>
      </c>
      <c r="N214">
        <f t="shared" si="14"/>
        <v>0.19445740956826141</v>
      </c>
      <c r="O214">
        <f t="shared" si="15"/>
        <v>9.7852975495915984E-2</v>
      </c>
    </row>
    <row r="215" spans="1:15" x14ac:dyDescent="0.2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575</v>
      </c>
      <c r="I215" s="2">
        <v>285500000</v>
      </c>
      <c r="J215" t="s">
        <v>58</v>
      </c>
      <c r="K215" t="s">
        <v>116</v>
      </c>
      <c r="L215" s="2">
        <f t="shared" si="12"/>
        <v>1536700000</v>
      </c>
      <c r="M215" s="2">
        <f t="shared" si="13"/>
        <v>605200000</v>
      </c>
      <c r="N215">
        <f t="shared" si="14"/>
        <v>0.19215955983493815</v>
      </c>
      <c r="O215">
        <f t="shared" si="15"/>
        <v>7.5678379392272108E-2</v>
      </c>
    </row>
    <row r="216" spans="1:15" x14ac:dyDescent="0.2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575</v>
      </c>
      <c r="J216" t="s">
        <v>24</v>
      </c>
      <c r="K216" t="s">
        <v>27</v>
      </c>
      <c r="L216" s="2">
        <f t="shared" si="12"/>
        <v>13011000000</v>
      </c>
      <c r="M216" s="2">
        <f t="shared" si="13"/>
        <v>4090000000</v>
      </c>
      <c r="N216">
        <f t="shared" si="14"/>
        <v>0.73838034163781852</v>
      </c>
      <c r="O216">
        <f t="shared" si="15"/>
        <v>0.23210941490267295</v>
      </c>
    </row>
    <row r="217" spans="1:15" x14ac:dyDescent="0.2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575</v>
      </c>
      <c r="J217" t="s">
        <v>24</v>
      </c>
      <c r="K217" t="s">
        <v>27</v>
      </c>
      <c r="L217" s="2">
        <f t="shared" si="12"/>
        <v>11766000000</v>
      </c>
      <c r="M217" s="2">
        <f t="shared" si="13"/>
        <v>3096000000</v>
      </c>
      <c r="N217">
        <f t="shared" si="14"/>
        <v>0.71809581934696376</v>
      </c>
      <c r="O217">
        <f t="shared" si="15"/>
        <v>0.1889533109551419</v>
      </c>
    </row>
    <row r="218" spans="1:15" x14ac:dyDescent="0.2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575</v>
      </c>
      <c r="J218" t="s">
        <v>24</v>
      </c>
      <c r="K218" t="s">
        <v>27</v>
      </c>
      <c r="L218" s="2">
        <f t="shared" si="12"/>
        <v>11947000000</v>
      </c>
      <c r="M218" s="2">
        <f t="shared" si="13"/>
        <v>2591000000</v>
      </c>
      <c r="N218">
        <f t="shared" si="14"/>
        <v>0.75237735373764092</v>
      </c>
      <c r="O218">
        <f t="shared" si="15"/>
        <v>0.16317148435039991</v>
      </c>
    </row>
    <row r="219" spans="1:15" x14ac:dyDescent="0.2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575</v>
      </c>
      <c r="J219" t="s">
        <v>24</v>
      </c>
      <c r="K219" t="s">
        <v>27</v>
      </c>
      <c r="L219" s="2">
        <f t="shared" si="12"/>
        <v>12651000000</v>
      </c>
      <c r="M219" s="2">
        <f t="shared" si="13"/>
        <v>1890000000</v>
      </c>
      <c r="N219">
        <f t="shared" si="14"/>
        <v>0.76394927536231882</v>
      </c>
      <c r="O219">
        <f t="shared" si="15"/>
        <v>0.11413043478260869</v>
      </c>
    </row>
    <row r="220" spans="1:15" x14ac:dyDescent="0.2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2">
        <f t="shared" si="12"/>
        <v>4900000000</v>
      </c>
      <c r="M220" s="2">
        <f t="shared" si="13"/>
        <v>1090000000</v>
      </c>
      <c r="N220">
        <f t="shared" si="14"/>
        <v>0.67595530417988692</v>
      </c>
      <c r="O220">
        <f t="shared" si="15"/>
        <v>0.15036556766450546</v>
      </c>
    </row>
    <row r="221" spans="1:15" x14ac:dyDescent="0.2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2">
        <f t="shared" si="12"/>
        <v>4969000000</v>
      </c>
      <c r="M221" s="2">
        <f t="shared" si="13"/>
        <v>1020000000</v>
      </c>
      <c r="N221">
        <f t="shared" si="14"/>
        <v>0.69564608707825837</v>
      </c>
      <c r="O221">
        <f t="shared" si="15"/>
        <v>0.14279714405711885</v>
      </c>
    </row>
    <row r="222" spans="1:15" x14ac:dyDescent="0.2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2">
        <f t="shared" si="12"/>
        <v>5170000000</v>
      </c>
      <c r="M222" s="2">
        <f t="shared" si="13"/>
        <v>1098000000</v>
      </c>
      <c r="N222">
        <f t="shared" si="14"/>
        <v>0.70054200542005418</v>
      </c>
      <c r="O222">
        <f t="shared" si="15"/>
        <v>0.14878048780487804</v>
      </c>
    </row>
    <row r="223" spans="1:15" x14ac:dyDescent="0.2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2">
        <f t="shared" si="12"/>
        <v>5304000000</v>
      </c>
      <c r="M223" s="2">
        <f t="shared" si="13"/>
        <v>937000000</v>
      </c>
      <c r="N223">
        <f t="shared" si="14"/>
        <v>0.709375417948375</v>
      </c>
      <c r="O223">
        <f t="shared" si="15"/>
        <v>0.1253176407650127</v>
      </c>
    </row>
    <row r="224" spans="1:15" x14ac:dyDescent="0.2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575</v>
      </c>
      <c r="I224" t="s">
        <v>575</v>
      </c>
      <c r="J224" t="s">
        <v>18</v>
      </c>
      <c r="K224" t="s">
        <v>120</v>
      </c>
      <c r="L224" s="2">
        <f t="shared" si="12"/>
        <v>1557500000</v>
      </c>
      <c r="M224" s="2">
        <f t="shared" si="13"/>
        <v>855200000</v>
      </c>
      <c r="N224">
        <f t="shared" si="14"/>
        <v>0.20943710835596907</v>
      </c>
      <c r="O224">
        <f t="shared" si="15"/>
        <v>0.11499878976951833</v>
      </c>
    </row>
    <row r="225" spans="1:15" x14ac:dyDescent="0.2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575</v>
      </c>
      <c r="I225" t="s">
        <v>575</v>
      </c>
      <c r="J225" t="s">
        <v>18</v>
      </c>
      <c r="K225" t="s">
        <v>120</v>
      </c>
      <c r="L225" s="2">
        <f t="shared" si="12"/>
        <v>1756400000</v>
      </c>
      <c r="M225" s="2">
        <f t="shared" si="13"/>
        <v>963700000</v>
      </c>
      <c r="N225">
        <f t="shared" si="14"/>
        <v>0.21148450951824782</v>
      </c>
      <c r="O225">
        <f t="shared" si="15"/>
        <v>0.11603713380934606</v>
      </c>
    </row>
    <row r="226" spans="1:15" x14ac:dyDescent="0.2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575</v>
      </c>
      <c r="I226" t="s">
        <v>575</v>
      </c>
      <c r="J226" t="s">
        <v>18</v>
      </c>
      <c r="K226" t="s">
        <v>120</v>
      </c>
      <c r="L226" s="2">
        <f t="shared" si="12"/>
        <v>1703100000</v>
      </c>
      <c r="M226" s="2">
        <f t="shared" si="13"/>
        <v>939700000</v>
      </c>
      <c r="N226">
        <f t="shared" si="14"/>
        <v>0.21227191145677538</v>
      </c>
      <c r="O226">
        <f t="shared" si="15"/>
        <v>0.11712284375311596</v>
      </c>
    </row>
    <row r="227" spans="1:15" x14ac:dyDescent="0.2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575</v>
      </c>
      <c r="I227" t="s">
        <v>575</v>
      </c>
      <c r="J227" t="s">
        <v>18</v>
      </c>
      <c r="K227" t="s">
        <v>120</v>
      </c>
      <c r="L227" s="2">
        <f t="shared" si="12"/>
        <v>1933100000</v>
      </c>
      <c r="M227" s="2">
        <f t="shared" si="13"/>
        <v>225900000</v>
      </c>
      <c r="N227">
        <f t="shared" si="14"/>
        <v>0.21310770587586814</v>
      </c>
      <c r="O227">
        <f t="shared" si="15"/>
        <v>2.4903538749862199E-2</v>
      </c>
    </row>
    <row r="228" spans="1:15" x14ac:dyDescent="0.2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575</v>
      </c>
      <c r="I228" s="2">
        <v>445875000</v>
      </c>
      <c r="J228" t="s">
        <v>51</v>
      </c>
      <c r="K228" t="s">
        <v>52</v>
      </c>
      <c r="L228" s="2">
        <f t="shared" si="12"/>
        <v>1179978000</v>
      </c>
      <c r="M228" s="2">
        <f t="shared" si="13"/>
        <v>640321000</v>
      </c>
      <c r="N228">
        <f t="shared" si="14"/>
        <v>0.6387976089034888</v>
      </c>
      <c r="O228">
        <f t="shared" si="15"/>
        <v>0.34664673725331396</v>
      </c>
    </row>
    <row r="229" spans="1:15" x14ac:dyDescent="0.2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575</v>
      </c>
      <c r="I229" s="2">
        <v>560637000</v>
      </c>
      <c r="J229" t="s">
        <v>51</v>
      </c>
      <c r="K229" t="s">
        <v>52</v>
      </c>
      <c r="L229" s="2">
        <f t="shared" si="12"/>
        <v>1364136000</v>
      </c>
      <c r="M229" s="2">
        <f t="shared" si="13"/>
        <v>686426000</v>
      </c>
      <c r="N229">
        <f t="shared" si="14"/>
        <v>0.63877831310971134</v>
      </c>
      <c r="O229">
        <f t="shared" si="15"/>
        <v>0.3214298591596782</v>
      </c>
    </row>
    <row r="230" spans="1:15" x14ac:dyDescent="0.2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575</v>
      </c>
      <c r="I230" s="2">
        <v>628573000</v>
      </c>
      <c r="J230" t="s">
        <v>51</v>
      </c>
      <c r="K230" t="s">
        <v>52</v>
      </c>
      <c r="L230" s="2">
        <f t="shared" si="12"/>
        <v>1532472000</v>
      </c>
      <c r="M230" s="2">
        <f t="shared" si="13"/>
        <v>801822000</v>
      </c>
      <c r="N230">
        <f t="shared" si="14"/>
        <v>0.63932969489336244</v>
      </c>
      <c r="O230">
        <f t="shared" si="15"/>
        <v>0.33451091740585515</v>
      </c>
    </row>
    <row r="231" spans="1:15" x14ac:dyDescent="0.2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575</v>
      </c>
      <c r="I231" s="2">
        <v>639542000</v>
      </c>
      <c r="J231" t="s">
        <v>51</v>
      </c>
      <c r="K231" t="s">
        <v>52</v>
      </c>
      <c r="L231" s="2">
        <f t="shared" si="12"/>
        <v>1586485000</v>
      </c>
      <c r="M231" s="2">
        <f t="shared" si="13"/>
        <v>849365000</v>
      </c>
      <c r="N231">
        <f t="shared" si="14"/>
        <v>0.63693256159314537</v>
      </c>
      <c r="O231">
        <f t="shared" si="15"/>
        <v>0.34099800828722737</v>
      </c>
    </row>
    <row r="232" spans="1:15" x14ac:dyDescent="0.2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575</v>
      </c>
      <c r="I232" t="s">
        <v>575</v>
      </c>
      <c r="J232" t="s">
        <v>35</v>
      </c>
      <c r="K232" t="s">
        <v>123</v>
      </c>
      <c r="L232" s="2">
        <f t="shared" si="12"/>
        <v>3364900000</v>
      </c>
      <c r="M232" s="2">
        <f t="shared" si="13"/>
        <v>1299000000</v>
      </c>
      <c r="N232">
        <f t="shared" si="14"/>
        <v>0.24981996094823045</v>
      </c>
      <c r="O232">
        <f t="shared" si="15"/>
        <v>9.6441537422137749E-2</v>
      </c>
    </row>
    <row r="233" spans="1:15" x14ac:dyDescent="0.2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575</v>
      </c>
      <c r="I233" t="s">
        <v>575</v>
      </c>
      <c r="J233" t="s">
        <v>35</v>
      </c>
      <c r="K233" t="s">
        <v>123</v>
      </c>
      <c r="L233" s="2">
        <f t="shared" si="12"/>
        <v>2927400000</v>
      </c>
      <c r="M233" s="2">
        <f t="shared" si="13"/>
        <v>1148500000</v>
      </c>
      <c r="N233">
        <f t="shared" si="14"/>
        <v>0.24728421550573565</v>
      </c>
      <c r="O233">
        <f t="shared" si="15"/>
        <v>9.7016438309878189E-2</v>
      </c>
    </row>
    <row r="234" spans="1:15" x14ac:dyDescent="0.2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575</v>
      </c>
      <c r="I234" t="s">
        <v>575</v>
      </c>
      <c r="J234" t="s">
        <v>35</v>
      </c>
      <c r="K234" t="s">
        <v>123</v>
      </c>
      <c r="L234" s="2">
        <f t="shared" si="12"/>
        <v>2875600000</v>
      </c>
      <c r="M234" s="2">
        <f t="shared" si="13"/>
        <v>1330300000</v>
      </c>
      <c r="N234">
        <f t="shared" si="14"/>
        <v>0.24089804808578374</v>
      </c>
      <c r="O234">
        <f t="shared" si="15"/>
        <v>0.1114434112423557</v>
      </c>
    </row>
    <row r="235" spans="1:15" x14ac:dyDescent="0.2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575</v>
      </c>
      <c r="I235" t="s">
        <v>575</v>
      </c>
      <c r="J235" t="s">
        <v>35</v>
      </c>
      <c r="K235" t="s">
        <v>123</v>
      </c>
      <c r="L235" s="2">
        <f t="shared" si="12"/>
        <v>3090800000</v>
      </c>
      <c r="M235" s="2">
        <f t="shared" si="13"/>
        <v>881400000</v>
      </c>
      <c r="N235">
        <f t="shared" si="14"/>
        <v>0.26546650748524847</v>
      </c>
      <c r="O235">
        <f t="shared" si="15"/>
        <v>7.570278882409022E-2</v>
      </c>
    </row>
    <row r="236" spans="1:15" x14ac:dyDescent="0.2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575</v>
      </c>
      <c r="I236" s="2">
        <v>158000000</v>
      </c>
      <c r="J236" t="s">
        <v>24</v>
      </c>
      <c r="K236" t="s">
        <v>27</v>
      </c>
      <c r="L236" s="2">
        <f t="shared" si="12"/>
        <v>4921000000</v>
      </c>
      <c r="M236" s="2">
        <f t="shared" si="13"/>
        <v>1888000000</v>
      </c>
      <c r="N236">
        <f t="shared" si="14"/>
        <v>4.8677950006429715E-2</v>
      </c>
      <c r="O236">
        <f t="shared" si="15"/>
        <v>1.8675872711265865E-2</v>
      </c>
    </row>
    <row r="237" spans="1:15" x14ac:dyDescent="0.2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575</v>
      </c>
      <c r="I237" s="2">
        <v>223000000</v>
      </c>
      <c r="J237" t="s">
        <v>24</v>
      </c>
      <c r="K237" t="s">
        <v>27</v>
      </c>
      <c r="L237" s="2">
        <f t="shared" si="12"/>
        <v>5161000000</v>
      </c>
      <c r="M237" s="2">
        <f t="shared" si="13"/>
        <v>1910000000</v>
      </c>
      <c r="N237">
        <f t="shared" si="14"/>
        <v>5.6661982345966311E-2</v>
      </c>
      <c r="O237">
        <f t="shared" si="15"/>
        <v>2.0969654384963329E-2</v>
      </c>
    </row>
    <row r="238" spans="1:15" x14ac:dyDescent="0.2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575</v>
      </c>
      <c r="I238" s="2">
        <v>281000000</v>
      </c>
      <c r="J238" t="s">
        <v>24</v>
      </c>
      <c r="K238" t="s">
        <v>27</v>
      </c>
      <c r="L238" s="2">
        <f t="shared" si="12"/>
        <v>5712000000</v>
      </c>
      <c r="M238" s="2">
        <f t="shared" si="13"/>
        <v>2191000000</v>
      </c>
      <c r="N238">
        <f t="shared" si="14"/>
        <v>5.570998039617292E-2</v>
      </c>
      <c r="O238">
        <f t="shared" si="15"/>
        <v>2.1369146892159446E-2</v>
      </c>
    </row>
    <row r="239" spans="1:15" x14ac:dyDescent="0.2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575</v>
      </c>
      <c r="I239" s="2">
        <v>459000000</v>
      </c>
      <c r="J239" t="s">
        <v>24</v>
      </c>
      <c r="K239" t="s">
        <v>27</v>
      </c>
      <c r="L239" s="2">
        <f t="shared" si="12"/>
        <v>6543000000</v>
      </c>
      <c r="M239" s="2">
        <f t="shared" si="13"/>
        <v>2436000000</v>
      </c>
      <c r="N239">
        <f t="shared" si="14"/>
        <v>5.3831471212545057E-2</v>
      </c>
      <c r="O239">
        <f t="shared" si="15"/>
        <v>2.004179487601402E-2</v>
      </c>
    </row>
    <row r="240" spans="1:15" x14ac:dyDescent="0.2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575</v>
      </c>
      <c r="J240" t="s">
        <v>12</v>
      </c>
      <c r="K240" t="s">
        <v>126</v>
      </c>
      <c r="L240" s="2">
        <f t="shared" si="12"/>
        <v>14202000000</v>
      </c>
      <c r="M240" s="2">
        <f t="shared" si="13"/>
        <v>5628000000</v>
      </c>
      <c r="N240">
        <f t="shared" si="14"/>
        <v>0.25517464424320824</v>
      </c>
      <c r="O240">
        <f t="shared" si="15"/>
        <v>0.10112117291936179</v>
      </c>
    </row>
    <row r="241" spans="1:15" x14ac:dyDescent="0.2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575</v>
      </c>
      <c r="J241" t="s">
        <v>12</v>
      </c>
      <c r="K241" t="s">
        <v>126</v>
      </c>
      <c r="L241" s="2">
        <f t="shared" si="12"/>
        <v>13842000000</v>
      </c>
      <c r="M241" s="2">
        <f t="shared" si="13"/>
        <v>3314000000</v>
      </c>
      <c r="N241">
        <f t="shared" si="14"/>
        <v>0.25083357494926062</v>
      </c>
      <c r="O241">
        <f t="shared" si="15"/>
        <v>6.0053638735865465E-2</v>
      </c>
    </row>
    <row r="242" spans="1:15" x14ac:dyDescent="0.2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575</v>
      </c>
      <c r="J242" t="s">
        <v>12</v>
      </c>
      <c r="K242" t="s">
        <v>126</v>
      </c>
      <c r="L242" s="2">
        <f t="shared" si="12"/>
        <v>12878000000</v>
      </c>
      <c r="M242" s="2">
        <f t="shared" si="13"/>
        <v>3785000000</v>
      </c>
      <c r="N242">
        <f t="shared" si="14"/>
        <v>0.27393588734551488</v>
      </c>
      <c r="O242">
        <f t="shared" si="15"/>
        <v>8.0513071408819206E-2</v>
      </c>
    </row>
    <row r="243" spans="1:15" x14ac:dyDescent="0.2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575</v>
      </c>
      <c r="J243" t="s">
        <v>12</v>
      </c>
      <c r="K243" t="s">
        <v>126</v>
      </c>
      <c r="L243" s="2">
        <f t="shared" si="12"/>
        <v>9632000000</v>
      </c>
      <c r="M243" s="2">
        <f t="shared" si="13"/>
        <v>1093000000</v>
      </c>
      <c r="N243">
        <f t="shared" si="14"/>
        <v>0.2499416145522485</v>
      </c>
      <c r="O243">
        <f t="shared" si="15"/>
        <v>2.8362353063289825E-2</v>
      </c>
    </row>
    <row r="244" spans="1:15" x14ac:dyDescent="0.2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575</v>
      </c>
      <c r="I244" s="2">
        <v>-6000000</v>
      </c>
      <c r="J244" t="s">
        <v>46</v>
      </c>
      <c r="K244" t="s">
        <v>49</v>
      </c>
      <c r="L244" s="2">
        <f t="shared" si="12"/>
        <v>5316000000</v>
      </c>
      <c r="M244" s="2">
        <f t="shared" si="13"/>
        <v>3226000000</v>
      </c>
      <c r="N244">
        <f t="shared" si="14"/>
        <v>0.29638715432649421</v>
      </c>
      <c r="O244">
        <f t="shared" si="15"/>
        <v>0.17986173059768065</v>
      </c>
    </row>
    <row r="245" spans="1:15" x14ac:dyDescent="0.2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575</v>
      </c>
      <c r="I245" s="2">
        <v>15000000</v>
      </c>
      <c r="J245" t="s">
        <v>46</v>
      </c>
      <c r="K245" t="s">
        <v>49</v>
      </c>
      <c r="L245" s="2">
        <f t="shared" si="12"/>
        <v>6739000000</v>
      </c>
      <c r="M245" s="2">
        <f t="shared" si="13"/>
        <v>4513000000</v>
      </c>
      <c r="N245">
        <f t="shared" si="14"/>
        <v>0.34987799179689527</v>
      </c>
      <c r="O245">
        <f t="shared" si="15"/>
        <v>0.2343076683453611</v>
      </c>
    </row>
    <row r="246" spans="1:15" x14ac:dyDescent="0.2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575</v>
      </c>
      <c r="I246" s="2">
        <v>-82000000</v>
      </c>
      <c r="J246" t="s">
        <v>46</v>
      </c>
      <c r="K246" t="s">
        <v>49</v>
      </c>
      <c r="L246" s="2">
        <f t="shared" si="12"/>
        <v>5930000000</v>
      </c>
      <c r="M246" s="2">
        <f t="shared" si="13"/>
        <v>3767000000</v>
      </c>
      <c r="N246">
        <f t="shared" si="14"/>
        <v>0.30932137082051014</v>
      </c>
      <c r="O246">
        <f t="shared" si="15"/>
        <v>0.19649470554483334</v>
      </c>
    </row>
    <row r="247" spans="1:15" x14ac:dyDescent="0.2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575</v>
      </c>
      <c r="I247" s="2">
        <v>120000000</v>
      </c>
      <c r="J247" t="s">
        <v>46</v>
      </c>
      <c r="K247" t="s">
        <v>49</v>
      </c>
      <c r="L247" s="2">
        <f t="shared" si="12"/>
        <v>6019000000</v>
      </c>
      <c r="M247" s="2">
        <f t="shared" si="13"/>
        <v>3629000000</v>
      </c>
      <c r="N247">
        <f t="shared" si="14"/>
        <v>0.31700637278137678</v>
      </c>
      <c r="O247">
        <f t="shared" si="15"/>
        <v>0.1911307736872597</v>
      </c>
    </row>
    <row r="248" spans="1:15" x14ac:dyDescent="0.2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575</v>
      </c>
      <c r="H248" t="s">
        <v>575</v>
      </c>
      <c r="I248" s="2">
        <v>169645000</v>
      </c>
      <c r="J248" t="s">
        <v>51</v>
      </c>
      <c r="K248" t="s">
        <v>129</v>
      </c>
      <c r="L248" s="2">
        <f t="shared" si="12"/>
        <v>768671000</v>
      </c>
      <c r="M248" s="2">
        <f t="shared" si="13"/>
        <v>599026000</v>
      </c>
      <c r="N248">
        <f t="shared" si="14"/>
        <v>0.11800112340939251</v>
      </c>
      <c r="O248">
        <f t="shared" si="15"/>
        <v>9.1958381350974241E-2</v>
      </c>
    </row>
    <row r="249" spans="1:15" x14ac:dyDescent="0.2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t="s">
        <v>575</v>
      </c>
      <c r="H249" t="s">
        <v>575</v>
      </c>
      <c r="I249" s="2">
        <v>190390000</v>
      </c>
      <c r="J249" t="s">
        <v>51</v>
      </c>
      <c r="K249" t="s">
        <v>129</v>
      </c>
      <c r="L249" s="2">
        <f t="shared" si="12"/>
        <v>891095000</v>
      </c>
      <c r="M249" s="2">
        <f t="shared" si="13"/>
        <v>700705000</v>
      </c>
      <c r="N249">
        <f t="shared" si="14"/>
        <v>0.12402512862581727</v>
      </c>
      <c r="O249">
        <f t="shared" si="15"/>
        <v>9.7526108612160628E-2</v>
      </c>
    </row>
    <row r="250" spans="1:15" x14ac:dyDescent="0.2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t="s">
        <v>575</v>
      </c>
      <c r="H250" t="s">
        <v>575</v>
      </c>
      <c r="I250" s="2">
        <v>265101000</v>
      </c>
      <c r="J250" t="s">
        <v>51</v>
      </c>
      <c r="K250" t="s">
        <v>129</v>
      </c>
      <c r="L250" s="2">
        <f t="shared" si="12"/>
        <v>999696000</v>
      </c>
      <c r="M250" s="2">
        <f t="shared" si="13"/>
        <v>734595000</v>
      </c>
      <c r="N250">
        <f t="shared" si="14"/>
        <v>0.11046464730398664</v>
      </c>
      <c r="O250">
        <f t="shared" si="15"/>
        <v>8.1171453708199351E-2</v>
      </c>
    </row>
    <row r="251" spans="1:15" x14ac:dyDescent="0.2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t="s">
        <v>575</v>
      </c>
      <c r="H251" t="s">
        <v>575</v>
      </c>
      <c r="I251" s="2">
        <v>314096000</v>
      </c>
      <c r="J251" t="s">
        <v>51</v>
      </c>
      <c r="K251" t="s">
        <v>129</v>
      </c>
      <c r="L251" s="2">
        <f t="shared" si="12"/>
        <v>1139269000</v>
      </c>
      <c r="M251" s="2">
        <f t="shared" si="13"/>
        <v>825173000</v>
      </c>
      <c r="N251">
        <f t="shared" si="14"/>
        <v>0.10494555450030907</v>
      </c>
      <c r="O251">
        <f t="shared" si="15"/>
        <v>7.6012107802181511E-2</v>
      </c>
    </row>
    <row r="252" spans="1:15" x14ac:dyDescent="0.2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575</v>
      </c>
      <c r="I252" s="2">
        <v>622592000</v>
      </c>
      <c r="J252" t="s">
        <v>51</v>
      </c>
      <c r="K252" t="s">
        <v>52</v>
      </c>
      <c r="L252" s="2">
        <f t="shared" si="12"/>
        <v>1703691000</v>
      </c>
      <c r="M252" s="2">
        <f t="shared" si="13"/>
        <v>868527000</v>
      </c>
      <c r="N252">
        <f t="shared" si="14"/>
        <v>0.70033502145781612</v>
      </c>
      <c r="O252">
        <f t="shared" si="15"/>
        <v>0.35702476281302925</v>
      </c>
    </row>
    <row r="253" spans="1:15" x14ac:dyDescent="0.2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575</v>
      </c>
      <c r="I253" s="2">
        <v>741342000</v>
      </c>
      <c r="J253" t="s">
        <v>51</v>
      </c>
      <c r="K253" t="s">
        <v>52</v>
      </c>
      <c r="L253" s="2">
        <f t="shared" si="12"/>
        <v>1874734000</v>
      </c>
      <c r="M253" s="2">
        <f t="shared" si="13"/>
        <v>919873000</v>
      </c>
      <c r="N253">
        <f t="shared" si="14"/>
        <v>0.65418593590301466</v>
      </c>
      <c r="O253">
        <f t="shared" si="15"/>
        <v>0.32098845991853442</v>
      </c>
    </row>
    <row r="254" spans="1:15" x14ac:dyDescent="0.2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575</v>
      </c>
      <c r="I254" s="2">
        <v>985781000</v>
      </c>
      <c r="J254" t="s">
        <v>51</v>
      </c>
      <c r="K254" t="s">
        <v>52</v>
      </c>
      <c r="L254" s="2">
        <f t="shared" si="12"/>
        <v>2232150000</v>
      </c>
      <c r="M254" s="2">
        <f t="shared" si="13"/>
        <v>989073000</v>
      </c>
      <c r="N254">
        <f t="shared" si="14"/>
        <v>0.63077250875731472</v>
      </c>
      <c r="O254">
        <f t="shared" si="15"/>
        <v>0.2794973713926589</v>
      </c>
    </row>
    <row r="255" spans="1:15" x14ac:dyDescent="0.2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575</v>
      </c>
      <c r="I255" s="2">
        <v>1036178000</v>
      </c>
      <c r="J255" t="s">
        <v>51</v>
      </c>
      <c r="K255" t="s">
        <v>52</v>
      </c>
      <c r="L255" s="2">
        <f t="shared" si="12"/>
        <v>2342425000</v>
      </c>
      <c r="M255" s="2">
        <f t="shared" si="13"/>
        <v>995326000</v>
      </c>
      <c r="N255">
        <f t="shared" si="14"/>
        <v>0.6393341323105115</v>
      </c>
      <c r="O255">
        <f t="shared" si="15"/>
        <v>0.27166115652628886</v>
      </c>
    </row>
    <row r="256" spans="1:15" x14ac:dyDescent="0.2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575</v>
      </c>
      <c r="I256" s="2">
        <v>1590000000</v>
      </c>
      <c r="J256" t="s">
        <v>18</v>
      </c>
      <c r="K256" t="s">
        <v>132</v>
      </c>
      <c r="L256" s="2">
        <f t="shared" si="12"/>
        <v>4811000000</v>
      </c>
      <c r="M256" s="2">
        <f t="shared" si="13"/>
        <v>1342000000</v>
      </c>
      <c r="N256">
        <f t="shared" si="14"/>
        <v>0.31127070393374745</v>
      </c>
      <c r="O256">
        <f t="shared" si="15"/>
        <v>8.6827122153209105E-2</v>
      </c>
    </row>
    <row r="257" spans="1:15" x14ac:dyDescent="0.2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575</v>
      </c>
      <c r="I257" s="2">
        <v>1637000000</v>
      </c>
      <c r="J257" t="s">
        <v>18</v>
      </c>
      <c r="K257" t="s">
        <v>132</v>
      </c>
      <c r="L257" s="2">
        <f t="shared" si="12"/>
        <v>5463000000</v>
      </c>
      <c r="M257" s="2">
        <f t="shared" si="13"/>
        <v>1772000000</v>
      </c>
      <c r="N257">
        <f t="shared" si="14"/>
        <v>0.34393099974817432</v>
      </c>
      <c r="O257">
        <f t="shared" si="15"/>
        <v>0.11155880130949383</v>
      </c>
    </row>
    <row r="258" spans="1:15" x14ac:dyDescent="0.2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575</v>
      </c>
      <c r="I258" s="2">
        <v>1626000000</v>
      </c>
      <c r="J258" t="s">
        <v>18</v>
      </c>
      <c r="K258" t="s">
        <v>132</v>
      </c>
      <c r="L258" s="2">
        <f t="shared" ref="L258:L321" si="16">E258-F258</f>
        <v>6267000000</v>
      </c>
      <c r="M258" s="2">
        <f t="shared" ref="M258:M321" si="17">L258-SUM(G258:I258)</f>
        <v>2574000000</v>
      </c>
      <c r="N258">
        <f t="shared" ref="N258:N321" si="18">1-(F258/E258)</f>
        <v>0.39881634211531114</v>
      </c>
      <c r="O258">
        <f t="shared" ref="O258:O321" si="19">M258/E258</f>
        <v>0.16380297823596793</v>
      </c>
    </row>
    <row r="259" spans="1:15" x14ac:dyDescent="0.2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575</v>
      </c>
      <c r="I259" s="2">
        <v>1738000000</v>
      </c>
      <c r="J259" t="s">
        <v>18</v>
      </c>
      <c r="K259" t="s">
        <v>132</v>
      </c>
      <c r="L259" s="2">
        <f t="shared" si="16"/>
        <v>7006000000</v>
      </c>
      <c r="M259" s="2">
        <f t="shared" si="17"/>
        <v>3071000000</v>
      </c>
      <c r="N259">
        <f t="shared" si="18"/>
        <v>0.42748184758069441</v>
      </c>
      <c r="O259">
        <f t="shared" si="19"/>
        <v>0.18738178046250534</v>
      </c>
    </row>
    <row r="260" spans="1:15" x14ac:dyDescent="0.2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2">
        <f t="shared" si="16"/>
        <v>6153500000</v>
      </c>
      <c r="M260" s="2">
        <f t="shared" si="17"/>
        <v>1980000000</v>
      </c>
      <c r="N260">
        <f t="shared" si="18"/>
        <v>0.94758157655646069</v>
      </c>
      <c r="O260">
        <f t="shared" si="19"/>
        <v>0.30490152296770817</v>
      </c>
    </row>
    <row r="261" spans="1:15" x14ac:dyDescent="0.2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2">
        <f t="shared" si="16"/>
        <v>7284500000</v>
      </c>
      <c r="M261" s="2">
        <f t="shared" si="17"/>
        <v>2567700000</v>
      </c>
      <c r="N261">
        <f t="shared" si="18"/>
        <v>0.94968971631205679</v>
      </c>
      <c r="O261">
        <f t="shared" si="19"/>
        <v>0.33475438047559447</v>
      </c>
    </row>
    <row r="262" spans="1:15" x14ac:dyDescent="0.2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2">
        <f t="shared" si="16"/>
        <v>8835900000</v>
      </c>
      <c r="M262" s="2">
        <f t="shared" si="17"/>
        <v>2554200000</v>
      </c>
      <c r="N262">
        <f t="shared" si="18"/>
        <v>0.95461322385479686</v>
      </c>
      <c r="O262">
        <f t="shared" si="19"/>
        <v>0.27595073465859982</v>
      </c>
    </row>
    <row r="263" spans="1:15" x14ac:dyDescent="0.2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2">
        <f t="shared" si="16"/>
        <v>10791200000</v>
      </c>
      <c r="M263" s="2">
        <f t="shared" si="17"/>
        <v>3204400000</v>
      </c>
      <c r="N263">
        <f t="shared" si="18"/>
        <v>0.96099454992341393</v>
      </c>
      <c r="O263">
        <f t="shared" si="19"/>
        <v>0.28536316033199161</v>
      </c>
    </row>
    <row r="264" spans="1:15" x14ac:dyDescent="0.2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2">
        <f t="shared" si="16"/>
        <v>2396026000</v>
      </c>
      <c r="M264" s="2">
        <f t="shared" si="17"/>
        <v>576012000</v>
      </c>
      <c r="N264">
        <f t="shared" si="18"/>
        <v>0.82316504211288644</v>
      </c>
      <c r="O264">
        <f t="shared" si="19"/>
        <v>0.19789140111064235</v>
      </c>
    </row>
    <row r="265" spans="1:15" x14ac:dyDescent="0.2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2">
        <f t="shared" si="16"/>
        <v>2798326000</v>
      </c>
      <c r="M265" s="2">
        <f t="shared" si="17"/>
        <v>763084000</v>
      </c>
      <c r="N265">
        <f t="shared" si="18"/>
        <v>0.82238326412854723</v>
      </c>
      <c r="O265">
        <f t="shared" si="19"/>
        <v>0.22425818533089723</v>
      </c>
    </row>
    <row r="266" spans="1:15" x14ac:dyDescent="0.2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2">
        <f t="shared" si="16"/>
        <v>3674486000</v>
      </c>
      <c r="M266" s="2">
        <f t="shared" si="17"/>
        <v>781136000</v>
      </c>
      <c r="N266">
        <f t="shared" si="18"/>
        <v>0.83034221437938094</v>
      </c>
      <c r="O266">
        <f t="shared" si="19"/>
        <v>0.17651725873263693</v>
      </c>
    </row>
    <row r="267" spans="1:15" x14ac:dyDescent="0.2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2">
        <f t="shared" si="16"/>
        <v>4017357000</v>
      </c>
      <c r="M267" s="2">
        <f t="shared" si="17"/>
        <v>911013000</v>
      </c>
      <c r="N267">
        <f t="shared" si="18"/>
        <v>0.8375648106431538</v>
      </c>
      <c r="O267">
        <f t="shared" si="19"/>
        <v>0.18993393687403223</v>
      </c>
    </row>
    <row r="268" spans="1:15" x14ac:dyDescent="0.2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575</v>
      </c>
      <c r="I268" t="s">
        <v>575</v>
      </c>
      <c r="J268" t="s">
        <v>58</v>
      </c>
      <c r="K268" t="s">
        <v>137</v>
      </c>
      <c r="L268" s="2">
        <f t="shared" si="16"/>
        <v>3113300000</v>
      </c>
      <c r="M268" s="2">
        <f t="shared" si="17"/>
        <v>2912400000</v>
      </c>
      <c r="N268">
        <f t="shared" si="18"/>
        <v>0.51004259501965921</v>
      </c>
      <c r="O268">
        <f t="shared" si="19"/>
        <v>0.47712975098296201</v>
      </c>
    </row>
    <row r="269" spans="1:15" x14ac:dyDescent="0.2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575</v>
      </c>
      <c r="I269" t="s">
        <v>575</v>
      </c>
      <c r="J269" t="s">
        <v>58</v>
      </c>
      <c r="K269" t="s">
        <v>137</v>
      </c>
      <c r="L269" s="2">
        <f t="shared" si="16"/>
        <v>2520200000</v>
      </c>
      <c r="M269" s="2">
        <f t="shared" si="17"/>
        <v>2370000000</v>
      </c>
      <c r="N269">
        <f t="shared" si="18"/>
        <v>0.46033572615851093</v>
      </c>
      <c r="O269">
        <f t="shared" si="19"/>
        <v>0.4329004329004329</v>
      </c>
    </row>
    <row r="270" spans="1:15" x14ac:dyDescent="0.2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575</v>
      </c>
      <c r="I270" t="s">
        <v>575</v>
      </c>
      <c r="J270" t="s">
        <v>58</v>
      </c>
      <c r="K270" t="s">
        <v>137</v>
      </c>
      <c r="L270" s="2">
        <f t="shared" si="16"/>
        <v>1778500000</v>
      </c>
      <c r="M270" s="2">
        <f t="shared" si="17"/>
        <v>1573300000</v>
      </c>
      <c r="N270">
        <f t="shared" si="18"/>
        <v>0.37495783437341879</v>
      </c>
      <c r="O270">
        <f t="shared" si="19"/>
        <v>0.33169590150109629</v>
      </c>
    </row>
    <row r="271" spans="1:15" x14ac:dyDescent="0.2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575</v>
      </c>
      <c r="I271" t="s">
        <v>575</v>
      </c>
      <c r="J271" t="s">
        <v>58</v>
      </c>
      <c r="K271" t="s">
        <v>137</v>
      </c>
      <c r="L271" s="2">
        <f t="shared" si="16"/>
        <v>1547100000</v>
      </c>
      <c r="M271" s="2">
        <f t="shared" si="17"/>
        <v>1228100000</v>
      </c>
      <c r="N271">
        <f t="shared" si="18"/>
        <v>0.35909755588050973</v>
      </c>
      <c r="O271">
        <f t="shared" si="19"/>
        <v>0.2850544298215073</v>
      </c>
    </row>
    <row r="272" spans="1:15" x14ac:dyDescent="0.2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575</v>
      </c>
      <c r="I272" s="2">
        <v>490000000</v>
      </c>
      <c r="J272" t="s">
        <v>46</v>
      </c>
      <c r="K272" t="s">
        <v>139</v>
      </c>
      <c r="L272" s="2">
        <f t="shared" si="16"/>
        <v>5138000000</v>
      </c>
      <c r="M272" s="2">
        <f t="shared" si="17"/>
        <v>1268000000</v>
      </c>
      <c r="N272">
        <f t="shared" si="18"/>
        <v>0.93197895882459636</v>
      </c>
      <c r="O272">
        <f t="shared" si="19"/>
        <v>0.23000181389443133</v>
      </c>
    </row>
    <row r="273" spans="1:15" x14ac:dyDescent="0.2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575</v>
      </c>
      <c r="I273" s="2">
        <v>581000000</v>
      </c>
      <c r="J273" t="s">
        <v>46</v>
      </c>
      <c r="K273" t="s">
        <v>139</v>
      </c>
      <c r="L273" s="2">
        <f t="shared" si="16"/>
        <v>4917000000</v>
      </c>
      <c r="M273" s="2">
        <f t="shared" si="17"/>
        <v>1194000000</v>
      </c>
      <c r="N273">
        <f t="shared" si="18"/>
        <v>0.95791934541203971</v>
      </c>
      <c r="O273">
        <f t="shared" si="19"/>
        <v>0.23261250730566921</v>
      </c>
    </row>
    <row r="274" spans="1:15" x14ac:dyDescent="0.2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575</v>
      </c>
      <c r="I274" s="2">
        <v>464000000</v>
      </c>
      <c r="J274" t="s">
        <v>46</v>
      </c>
      <c r="K274" t="s">
        <v>139</v>
      </c>
      <c r="L274" s="2">
        <f t="shared" si="16"/>
        <v>5182000000</v>
      </c>
      <c r="M274" s="2">
        <f t="shared" si="17"/>
        <v>1471000000</v>
      </c>
      <c r="N274">
        <f t="shared" si="18"/>
        <v>0.97004867090977165</v>
      </c>
      <c r="O274">
        <f t="shared" si="19"/>
        <v>0.27536503182328714</v>
      </c>
    </row>
    <row r="275" spans="1:15" x14ac:dyDescent="0.2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575</v>
      </c>
      <c r="I275" s="2">
        <v>448000000</v>
      </c>
      <c r="J275" t="s">
        <v>46</v>
      </c>
      <c r="K275" t="s">
        <v>139</v>
      </c>
      <c r="L275" s="2">
        <f t="shared" si="16"/>
        <v>5039000000</v>
      </c>
      <c r="M275" s="2">
        <f t="shared" si="17"/>
        <v>1478000000</v>
      </c>
      <c r="N275">
        <f t="shared" si="18"/>
        <v>0.95507960576194084</v>
      </c>
      <c r="O275">
        <f t="shared" si="19"/>
        <v>0.28013646702047007</v>
      </c>
    </row>
    <row r="276" spans="1:15" x14ac:dyDescent="0.2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575</v>
      </c>
      <c r="I276" t="s">
        <v>575</v>
      </c>
      <c r="J276" t="s">
        <v>35</v>
      </c>
      <c r="K276" t="s">
        <v>141</v>
      </c>
      <c r="L276" s="2">
        <f t="shared" si="16"/>
        <v>1291400000</v>
      </c>
      <c r="M276" s="2">
        <f t="shared" si="17"/>
        <v>545100000</v>
      </c>
      <c r="N276">
        <f t="shared" si="18"/>
        <v>0.44197268900373043</v>
      </c>
      <c r="O276">
        <f t="shared" si="19"/>
        <v>0.18655669256305829</v>
      </c>
    </row>
    <row r="277" spans="1:15" x14ac:dyDescent="0.2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575</v>
      </c>
      <c r="I277" t="s">
        <v>575</v>
      </c>
      <c r="J277" t="s">
        <v>35</v>
      </c>
      <c r="K277" t="s">
        <v>141</v>
      </c>
      <c r="L277" s="2">
        <f t="shared" si="16"/>
        <v>1438000000</v>
      </c>
      <c r="M277" s="2">
        <f t="shared" si="17"/>
        <v>622200000</v>
      </c>
      <c r="N277">
        <f t="shared" si="18"/>
        <v>0.45017687756315938</v>
      </c>
      <c r="O277">
        <f t="shared" si="19"/>
        <v>0.19478445981905268</v>
      </c>
    </row>
    <row r="278" spans="1:15" x14ac:dyDescent="0.2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575</v>
      </c>
      <c r="I278" t="s">
        <v>575</v>
      </c>
      <c r="J278" t="s">
        <v>35</v>
      </c>
      <c r="K278" t="s">
        <v>141</v>
      </c>
      <c r="L278" s="2">
        <f t="shared" si="16"/>
        <v>1452900000</v>
      </c>
      <c r="M278" s="2">
        <f t="shared" si="17"/>
        <v>641200000</v>
      </c>
      <c r="N278">
        <f t="shared" si="18"/>
        <v>0.44059315866084425</v>
      </c>
      <c r="O278">
        <f t="shared" si="19"/>
        <v>0.19444444444444445</v>
      </c>
    </row>
    <row r="279" spans="1:15" x14ac:dyDescent="0.2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575</v>
      </c>
      <c r="I279" t="s">
        <v>575</v>
      </c>
      <c r="J279" t="s">
        <v>35</v>
      </c>
      <c r="K279" t="s">
        <v>141</v>
      </c>
      <c r="L279" s="2">
        <f t="shared" si="16"/>
        <v>1511800000</v>
      </c>
      <c r="M279" s="2">
        <f t="shared" si="17"/>
        <v>674200000</v>
      </c>
      <c r="N279">
        <f t="shared" si="18"/>
        <v>0.44532814893366324</v>
      </c>
      <c r="O279">
        <f t="shared" si="19"/>
        <v>0.19859785554377282</v>
      </c>
    </row>
    <row r="280" spans="1:15" x14ac:dyDescent="0.2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575</v>
      </c>
      <c r="I280" s="2">
        <v>2811000000</v>
      </c>
      <c r="J280" t="s">
        <v>82</v>
      </c>
      <c r="K280" t="s">
        <v>143</v>
      </c>
      <c r="L280" s="2">
        <f t="shared" si="16"/>
        <v>5235000000</v>
      </c>
      <c r="M280" s="2">
        <f t="shared" si="17"/>
        <v>1701000000</v>
      </c>
      <c r="N280">
        <f t="shared" si="18"/>
        <v>0.42505683663527116</v>
      </c>
      <c r="O280">
        <f t="shared" si="19"/>
        <v>0.13811302370899642</v>
      </c>
    </row>
    <row r="281" spans="1:15" x14ac:dyDescent="0.2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575</v>
      </c>
      <c r="I281" s="2">
        <v>2903000000</v>
      </c>
      <c r="J281" t="s">
        <v>82</v>
      </c>
      <c r="K281" t="s">
        <v>143</v>
      </c>
      <c r="L281" s="2">
        <f t="shared" si="16"/>
        <v>6150000000</v>
      </c>
      <c r="M281" s="2">
        <f t="shared" si="17"/>
        <v>2561000000</v>
      </c>
      <c r="N281">
        <f t="shared" si="18"/>
        <v>0.32232704402515722</v>
      </c>
      <c r="O281">
        <f t="shared" si="19"/>
        <v>0.13422431865828091</v>
      </c>
    </row>
    <row r="282" spans="1:15" x14ac:dyDescent="0.2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575</v>
      </c>
      <c r="I282" s="2">
        <v>2915000000</v>
      </c>
      <c r="J282" t="s">
        <v>82</v>
      </c>
      <c r="K282" t="s">
        <v>143</v>
      </c>
      <c r="L282" s="2">
        <f t="shared" si="16"/>
        <v>7076000000</v>
      </c>
      <c r="M282" s="2">
        <f t="shared" si="17"/>
        <v>3607000000</v>
      </c>
      <c r="N282">
        <f t="shared" si="18"/>
        <v>0.30598918918918916</v>
      </c>
      <c r="O282">
        <f t="shared" si="19"/>
        <v>0.15597837837837839</v>
      </c>
    </row>
    <row r="283" spans="1:15" x14ac:dyDescent="0.2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575</v>
      </c>
      <c r="I283" s="2">
        <v>2229000000</v>
      </c>
      <c r="J283" t="s">
        <v>82</v>
      </c>
      <c r="K283" t="s">
        <v>143</v>
      </c>
      <c r="L283" s="2">
        <f t="shared" si="16"/>
        <v>2469000000</v>
      </c>
      <c r="M283" s="2">
        <f t="shared" si="17"/>
        <v>-94000000</v>
      </c>
      <c r="N283">
        <f t="shared" si="18"/>
        <v>0.19343465998119713</v>
      </c>
      <c r="O283">
        <f t="shared" si="19"/>
        <v>-7.3644625509244749E-3</v>
      </c>
    </row>
    <row r="284" spans="1:15" x14ac:dyDescent="0.2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575</v>
      </c>
      <c r="I284" t="s">
        <v>575</v>
      </c>
      <c r="J284" t="s">
        <v>12</v>
      </c>
      <c r="K284" t="s">
        <v>145</v>
      </c>
      <c r="L284" s="2">
        <f t="shared" si="16"/>
        <v>1717571000</v>
      </c>
      <c r="M284" s="2">
        <f t="shared" si="17"/>
        <v>675320000</v>
      </c>
      <c r="N284">
        <f t="shared" si="18"/>
        <v>0.15120643662933897</v>
      </c>
      <c r="O284">
        <f t="shared" si="19"/>
        <v>5.9451825155714184E-2</v>
      </c>
    </row>
    <row r="285" spans="1:15" x14ac:dyDescent="0.2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575</v>
      </c>
      <c r="I285" t="s">
        <v>575</v>
      </c>
      <c r="J285" t="s">
        <v>12</v>
      </c>
      <c r="K285" t="s">
        <v>145</v>
      </c>
      <c r="L285" s="2">
        <f t="shared" si="16"/>
        <v>1836095000</v>
      </c>
      <c r="M285" s="2">
        <f t="shared" si="17"/>
        <v>682650000</v>
      </c>
      <c r="N285">
        <f t="shared" si="18"/>
        <v>0.14398400699619418</v>
      </c>
      <c r="O285">
        <f t="shared" si="19"/>
        <v>5.3532460126492348E-2</v>
      </c>
    </row>
    <row r="286" spans="1:15" x14ac:dyDescent="0.2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575</v>
      </c>
      <c r="I286" t="s">
        <v>575</v>
      </c>
      <c r="J286" t="s">
        <v>12</v>
      </c>
      <c r="K286" t="s">
        <v>145</v>
      </c>
      <c r="L286" s="2">
        <f t="shared" si="16"/>
        <v>2007652000</v>
      </c>
      <c r="M286" s="2">
        <f t="shared" si="17"/>
        <v>748418000</v>
      </c>
      <c r="N286">
        <f t="shared" si="18"/>
        <v>0.14904543533450876</v>
      </c>
      <c r="O286">
        <f t="shared" si="19"/>
        <v>5.5561564764302955E-2</v>
      </c>
    </row>
    <row r="287" spans="1:15" x14ac:dyDescent="0.2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575</v>
      </c>
      <c r="I287" t="s">
        <v>575</v>
      </c>
      <c r="J287" t="s">
        <v>12</v>
      </c>
      <c r="K287" t="s">
        <v>145</v>
      </c>
      <c r="L287" s="2">
        <f t="shared" si="16"/>
        <v>2268480000</v>
      </c>
      <c r="M287" s="2">
        <f t="shared" si="17"/>
        <v>858310000</v>
      </c>
      <c r="N287">
        <f t="shared" si="18"/>
        <v>0.16833376817775847</v>
      </c>
      <c r="O287">
        <f t="shared" si="19"/>
        <v>6.36913512857296E-2</v>
      </c>
    </row>
    <row r="288" spans="1:15" x14ac:dyDescent="0.2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575</v>
      </c>
      <c r="I288" s="2">
        <v>1854000000</v>
      </c>
      <c r="J288" t="s">
        <v>18</v>
      </c>
      <c r="K288" t="s">
        <v>147</v>
      </c>
      <c r="L288" s="2">
        <f t="shared" si="16"/>
        <v>2810000000</v>
      </c>
      <c r="M288" s="2">
        <f t="shared" si="17"/>
        <v>909000000</v>
      </c>
      <c r="N288">
        <f t="shared" si="18"/>
        <v>0.34457388105456777</v>
      </c>
      <c r="O288">
        <f t="shared" si="19"/>
        <v>0.1114653586756591</v>
      </c>
    </row>
    <row r="289" spans="1:15" x14ac:dyDescent="0.2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575</v>
      </c>
      <c r="I289" s="2">
        <v>2102000000</v>
      </c>
      <c r="J289" t="s">
        <v>18</v>
      </c>
      <c r="K289" t="s">
        <v>147</v>
      </c>
      <c r="L289" s="2">
        <f t="shared" si="16"/>
        <v>3135000000</v>
      </c>
      <c r="M289" s="2">
        <f t="shared" si="17"/>
        <v>971000000</v>
      </c>
      <c r="N289">
        <f t="shared" si="18"/>
        <v>0.34420289855072461</v>
      </c>
      <c r="O289">
        <f t="shared" si="19"/>
        <v>0.10660957400087835</v>
      </c>
    </row>
    <row r="290" spans="1:15" x14ac:dyDescent="0.2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575</v>
      </c>
      <c r="I290" s="2">
        <v>2125000000</v>
      </c>
      <c r="J290" t="s">
        <v>18</v>
      </c>
      <c r="K290" t="s">
        <v>147</v>
      </c>
      <c r="L290" s="2">
        <f t="shared" si="16"/>
        <v>3328000000</v>
      </c>
      <c r="M290" s="2">
        <f t="shared" si="17"/>
        <v>1114000000</v>
      </c>
      <c r="N290">
        <f t="shared" si="18"/>
        <v>0.34119335657166294</v>
      </c>
      <c r="O290">
        <f t="shared" si="19"/>
        <v>0.11420955505433668</v>
      </c>
    </row>
    <row r="291" spans="1:15" x14ac:dyDescent="0.2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575</v>
      </c>
      <c r="I291" s="2">
        <v>6907000000</v>
      </c>
      <c r="J291" t="s">
        <v>18</v>
      </c>
      <c r="K291" t="s">
        <v>147</v>
      </c>
      <c r="L291" s="2">
        <f t="shared" si="16"/>
        <v>10348000000</v>
      </c>
      <c r="M291" s="2">
        <f t="shared" si="17"/>
        <v>3355000000</v>
      </c>
      <c r="N291">
        <f t="shared" si="18"/>
        <v>0.3567906768265352</v>
      </c>
      <c r="O291">
        <f t="shared" si="19"/>
        <v>0.11567768851498121</v>
      </c>
    </row>
    <row r="292" spans="1:15" x14ac:dyDescent="0.2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575</v>
      </c>
      <c r="H292" t="s">
        <v>575</v>
      </c>
      <c r="I292" s="2">
        <v>8742000000</v>
      </c>
      <c r="J292" t="s">
        <v>24</v>
      </c>
      <c r="K292" t="s">
        <v>80</v>
      </c>
      <c r="L292" s="2">
        <f t="shared" si="16"/>
        <v>11219000000</v>
      </c>
      <c r="M292" s="2">
        <f t="shared" si="17"/>
        <v>2477000000</v>
      </c>
      <c r="N292">
        <f t="shared" si="18"/>
        <v>0.38528108794944882</v>
      </c>
      <c r="O292">
        <f t="shared" si="19"/>
        <v>8.5064734365877956E-2</v>
      </c>
    </row>
    <row r="293" spans="1:15" x14ac:dyDescent="0.2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t="s">
        <v>575</v>
      </c>
      <c r="H293" t="s">
        <v>575</v>
      </c>
      <c r="I293" s="2">
        <v>9339000000</v>
      </c>
      <c r="J293" t="s">
        <v>24</v>
      </c>
      <c r="K293" t="s">
        <v>80</v>
      </c>
      <c r="L293" s="2">
        <f t="shared" si="16"/>
        <v>11515000000</v>
      </c>
      <c r="M293" s="2">
        <f t="shared" si="17"/>
        <v>2176000000</v>
      </c>
      <c r="N293">
        <f t="shared" si="18"/>
        <v>0.35562075355157508</v>
      </c>
      <c r="O293">
        <f t="shared" si="19"/>
        <v>6.7201976528721438E-2</v>
      </c>
    </row>
    <row r="294" spans="1:15" x14ac:dyDescent="0.2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t="s">
        <v>575</v>
      </c>
      <c r="H294" t="s">
        <v>575</v>
      </c>
      <c r="I294" s="2">
        <v>10276000000</v>
      </c>
      <c r="J294" t="s">
        <v>24</v>
      </c>
      <c r="K294" t="s">
        <v>80</v>
      </c>
      <c r="L294" s="2">
        <f t="shared" si="16"/>
        <v>13580000000</v>
      </c>
      <c r="M294" s="2">
        <f t="shared" si="17"/>
        <v>3304000000</v>
      </c>
      <c r="N294">
        <f t="shared" si="18"/>
        <v>0.38895571976857424</v>
      </c>
      <c r="O294">
        <f t="shared" si="19"/>
        <v>9.4632525634415987E-2</v>
      </c>
    </row>
    <row r="295" spans="1:15" x14ac:dyDescent="0.2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t="s">
        <v>575</v>
      </c>
      <c r="H295" t="s">
        <v>575</v>
      </c>
      <c r="I295" s="2">
        <v>11259000000</v>
      </c>
      <c r="J295" t="s">
        <v>24</v>
      </c>
      <c r="K295" t="s">
        <v>80</v>
      </c>
      <c r="L295" s="2">
        <f t="shared" si="16"/>
        <v>14586000000</v>
      </c>
      <c r="M295" s="2">
        <f t="shared" si="17"/>
        <v>3327000000</v>
      </c>
      <c r="N295">
        <f t="shared" si="18"/>
        <v>0.38509874326750448</v>
      </c>
      <c r="O295">
        <f t="shared" si="19"/>
        <v>8.7839264969901784E-2</v>
      </c>
    </row>
    <row r="296" spans="1:15" x14ac:dyDescent="0.2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575</v>
      </c>
      <c r="H296" t="s">
        <v>575</v>
      </c>
      <c r="I296" s="2">
        <v>14000000</v>
      </c>
      <c r="J296" t="s">
        <v>46</v>
      </c>
      <c r="K296" t="s">
        <v>49</v>
      </c>
      <c r="L296" s="2">
        <f t="shared" si="16"/>
        <v>634000000</v>
      </c>
      <c r="M296" s="2">
        <f t="shared" si="17"/>
        <v>620000000</v>
      </c>
      <c r="N296">
        <f t="shared" si="18"/>
        <v>0.15422038433471175</v>
      </c>
      <c r="O296">
        <f t="shared" si="19"/>
        <v>0.15081488688883482</v>
      </c>
    </row>
    <row r="297" spans="1:15" x14ac:dyDescent="0.2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t="s">
        <v>575</v>
      </c>
      <c r="H297" t="s">
        <v>575</v>
      </c>
      <c r="I297" s="2">
        <v>15000000</v>
      </c>
      <c r="J297" t="s">
        <v>46</v>
      </c>
      <c r="K297" t="s">
        <v>49</v>
      </c>
      <c r="L297" s="2">
        <f t="shared" si="16"/>
        <v>783000000</v>
      </c>
      <c r="M297" s="2">
        <f t="shared" si="17"/>
        <v>768000000</v>
      </c>
      <c r="N297">
        <f t="shared" si="18"/>
        <v>0.17280953431913482</v>
      </c>
      <c r="O297">
        <f t="shared" si="19"/>
        <v>0.16949900684175678</v>
      </c>
    </row>
    <row r="298" spans="1:15" x14ac:dyDescent="0.2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t="s">
        <v>575</v>
      </c>
      <c r="H298" t="s">
        <v>575</v>
      </c>
      <c r="I298" s="2">
        <v>14000000</v>
      </c>
      <c r="J298" t="s">
        <v>46</v>
      </c>
      <c r="K298" t="s">
        <v>49</v>
      </c>
      <c r="L298" s="2">
        <f t="shared" si="16"/>
        <v>788000000</v>
      </c>
      <c r="M298" s="2">
        <f t="shared" si="17"/>
        <v>774000000</v>
      </c>
      <c r="N298">
        <f t="shared" si="18"/>
        <v>0.15935288169868556</v>
      </c>
      <c r="O298">
        <f t="shared" si="19"/>
        <v>0.15652173913043479</v>
      </c>
    </row>
    <row r="299" spans="1:15" x14ac:dyDescent="0.2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t="s">
        <v>575</v>
      </c>
      <c r="H299" t="s">
        <v>575</v>
      </c>
      <c r="I299" s="2">
        <v>13000000</v>
      </c>
      <c r="J299" t="s">
        <v>46</v>
      </c>
      <c r="K299" t="s">
        <v>49</v>
      </c>
      <c r="L299" s="2">
        <f t="shared" si="16"/>
        <v>947000000</v>
      </c>
      <c r="M299" s="2">
        <f t="shared" si="17"/>
        <v>934000000</v>
      </c>
      <c r="N299">
        <f t="shared" si="18"/>
        <v>0.18416958381952553</v>
      </c>
      <c r="O299">
        <f t="shared" si="19"/>
        <v>0.18164138467522364</v>
      </c>
    </row>
    <row r="300" spans="1:15" x14ac:dyDescent="0.2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575</v>
      </c>
      <c r="I300" t="s">
        <v>575</v>
      </c>
      <c r="J300" t="s">
        <v>35</v>
      </c>
      <c r="K300" t="s">
        <v>141</v>
      </c>
      <c r="L300" s="2">
        <f t="shared" si="16"/>
        <v>9932000000</v>
      </c>
      <c r="M300" s="2">
        <f t="shared" si="17"/>
        <v>3889000000</v>
      </c>
      <c r="N300">
        <f t="shared" si="18"/>
        <v>0.58132865086333041</v>
      </c>
      <c r="O300">
        <f t="shared" si="19"/>
        <v>0.2276265730172666</v>
      </c>
    </row>
    <row r="301" spans="1:15" x14ac:dyDescent="0.2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575</v>
      </c>
      <c r="I301" t="s">
        <v>575</v>
      </c>
      <c r="J301" t="s">
        <v>35</v>
      </c>
      <c r="K301" t="s">
        <v>141</v>
      </c>
      <c r="L301" s="2">
        <f t="shared" si="16"/>
        <v>10201000000</v>
      </c>
      <c r="M301" s="2">
        <f t="shared" si="17"/>
        <v>3556000000</v>
      </c>
      <c r="N301">
        <f t="shared" si="18"/>
        <v>0.58559127439724457</v>
      </c>
      <c r="O301">
        <f t="shared" si="19"/>
        <v>0.20413318025258323</v>
      </c>
    </row>
    <row r="302" spans="1:15" x14ac:dyDescent="0.2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575</v>
      </c>
      <c r="I302" t="s">
        <v>575</v>
      </c>
      <c r="J302" t="s">
        <v>35</v>
      </c>
      <c r="K302" t="s">
        <v>141</v>
      </c>
      <c r="L302" s="2">
        <f t="shared" si="16"/>
        <v>10109000000</v>
      </c>
      <c r="M302" s="2">
        <f t="shared" si="17"/>
        <v>3557000000</v>
      </c>
      <c r="N302">
        <f t="shared" si="18"/>
        <v>0.58511315621925108</v>
      </c>
      <c r="O302">
        <f t="shared" si="19"/>
        <v>0.20588065057591018</v>
      </c>
    </row>
    <row r="303" spans="1:15" x14ac:dyDescent="0.2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575</v>
      </c>
      <c r="I303" t="s">
        <v>575</v>
      </c>
      <c r="J303" t="s">
        <v>35</v>
      </c>
      <c r="K303" t="s">
        <v>141</v>
      </c>
      <c r="L303" s="2">
        <f t="shared" si="16"/>
        <v>9399000000</v>
      </c>
      <c r="M303" s="2">
        <f t="shared" si="17"/>
        <v>2789000000</v>
      </c>
      <c r="N303">
        <f t="shared" si="18"/>
        <v>0.58619184233503807</v>
      </c>
      <c r="O303">
        <f t="shared" si="19"/>
        <v>0.17394287139827866</v>
      </c>
    </row>
    <row r="304" spans="1:15" x14ac:dyDescent="0.2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575</v>
      </c>
      <c r="J304" t="s">
        <v>35</v>
      </c>
      <c r="K304" t="s">
        <v>141</v>
      </c>
      <c r="L304" s="2">
        <f t="shared" si="16"/>
        <v>2391000000</v>
      </c>
      <c r="M304" s="2">
        <f t="shared" si="17"/>
        <v>970000000</v>
      </c>
      <c r="N304">
        <f t="shared" si="18"/>
        <v>0.43213446593168259</v>
      </c>
      <c r="O304">
        <f t="shared" si="19"/>
        <v>0.17531176576902224</v>
      </c>
    </row>
    <row r="305" spans="1:15" x14ac:dyDescent="0.2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575</v>
      </c>
      <c r="J305" t="s">
        <v>35</v>
      </c>
      <c r="K305" t="s">
        <v>141</v>
      </c>
      <c r="L305" s="2">
        <f t="shared" si="16"/>
        <v>2356000000</v>
      </c>
      <c r="M305" s="2">
        <f t="shared" si="17"/>
        <v>977000000</v>
      </c>
      <c r="N305">
        <f t="shared" si="18"/>
        <v>0.42727602466449044</v>
      </c>
      <c r="O305">
        <f t="shared" si="19"/>
        <v>0.17718534639100472</v>
      </c>
    </row>
    <row r="306" spans="1:15" x14ac:dyDescent="0.2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575</v>
      </c>
      <c r="J306" t="s">
        <v>35</v>
      </c>
      <c r="K306" t="s">
        <v>141</v>
      </c>
      <c r="L306" s="2">
        <f t="shared" si="16"/>
        <v>2465000000</v>
      </c>
      <c r="M306" s="2">
        <f t="shared" si="17"/>
        <v>1008000000</v>
      </c>
      <c r="N306">
        <f t="shared" si="18"/>
        <v>0.4358974358974359</v>
      </c>
      <c r="O306">
        <f t="shared" si="19"/>
        <v>0.17824933687002653</v>
      </c>
    </row>
    <row r="307" spans="1:15" x14ac:dyDescent="0.2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575</v>
      </c>
      <c r="J307" t="s">
        <v>35</v>
      </c>
      <c r="K307" t="s">
        <v>141</v>
      </c>
      <c r="L307" s="2">
        <f t="shared" si="16"/>
        <v>2598000000</v>
      </c>
      <c r="M307" s="2">
        <f t="shared" si="17"/>
        <v>1064000000</v>
      </c>
      <c r="N307">
        <f t="shared" si="18"/>
        <v>0.45096337441416423</v>
      </c>
      <c r="O307">
        <f t="shared" si="19"/>
        <v>0.18469015795868773</v>
      </c>
    </row>
    <row r="308" spans="1:15" x14ac:dyDescent="0.2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575</v>
      </c>
      <c r="I308" s="2">
        <v>46000000</v>
      </c>
      <c r="J308" t="s">
        <v>46</v>
      </c>
      <c r="K308" t="s">
        <v>139</v>
      </c>
      <c r="L308" s="2">
        <f t="shared" si="16"/>
        <v>2611000000</v>
      </c>
      <c r="M308" s="2">
        <f t="shared" si="17"/>
        <v>895000000</v>
      </c>
      <c r="N308">
        <f t="shared" si="18"/>
        <v>0.9793698424606152</v>
      </c>
      <c r="O308">
        <f t="shared" si="19"/>
        <v>0.33570892723180795</v>
      </c>
    </row>
    <row r="309" spans="1:15" x14ac:dyDescent="0.2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575</v>
      </c>
      <c r="I309" s="2">
        <v>27000000</v>
      </c>
      <c r="J309" t="s">
        <v>46</v>
      </c>
      <c r="K309" t="s">
        <v>139</v>
      </c>
      <c r="L309" s="2">
        <f t="shared" si="16"/>
        <v>2562000000</v>
      </c>
      <c r="M309" s="2">
        <f t="shared" si="17"/>
        <v>924000000</v>
      </c>
      <c r="N309">
        <f t="shared" si="18"/>
        <v>0.98273878020713468</v>
      </c>
      <c r="O309">
        <f t="shared" si="19"/>
        <v>0.35443037974683544</v>
      </c>
    </row>
    <row r="310" spans="1:15" x14ac:dyDescent="0.2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575</v>
      </c>
      <c r="I310" s="2">
        <v>147000000</v>
      </c>
      <c r="J310" t="s">
        <v>46</v>
      </c>
      <c r="K310" t="s">
        <v>139</v>
      </c>
      <c r="L310" s="2">
        <f t="shared" si="16"/>
        <v>2776000000</v>
      </c>
      <c r="M310" s="2">
        <f t="shared" si="17"/>
        <v>770000000</v>
      </c>
      <c r="N310">
        <f t="shared" si="18"/>
        <v>0.98474636395885062</v>
      </c>
      <c r="O310">
        <f t="shared" si="19"/>
        <v>0.27314650585313943</v>
      </c>
    </row>
    <row r="311" spans="1:15" x14ac:dyDescent="0.2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575</v>
      </c>
      <c r="I311" s="2">
        <v>248000000</v>
      </c>
      <c r="J311" t="s">
        <v>46</v>
      </c>
      <c r="K311" t="s">
        <v>139</v>
      </c>
      <c r="L311" s="2">
        <f t="shared" si="16"/>
        <v>2920000000</v>
      </c>
      <c r="M311" s="2">
        <f t="shared" si="17"/>
        <v>836000000</v>
      </c>
      <c r="N311">
        <f t="shared" si="18"/>
        <v>0.98648648648648651</v>
      </c>
      <c r="O311">
        <f t="shared" si="19"/>
        <v>0.28243243243243243</v>
      </c>
    </row>
    <row r="312" spans="1:15" x14ac:dyDescent="0.2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575</v>
      </c>
      <c r="I312" s="2">
        <v>96054000</v>
      </c>
      <c r="J312" t="s">
        <v>18</v>
      </c>
      <c r="K312" t="s">
        <v>154</v>
      </c>
      <c r="L312" s="2">
        <f t="shared" si="16"/>
        <v>854769000</v>
      </c>
      <c r="M312" s="2">
        <f t="shared" si="17"/>
        <v>554982000</v>
      </c>
      <c r="N312">
        <f t="shared" si="18"/>
        <v>0.26590287846883165</v>
      </c>
      <c r="O312">
        <f t="shared" si="19"/>
        <v>0.1726446692596352</v>
      </c>
    </row>
    <row r="313" spans="1:15" x14ac:dyDescent="0.2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575</v>
      </c>
      <c r="I313" s="2">
        <v>110474000</v>
      </c>
      <c r="J313" t="s">
        <v>18</v>
      </c>
      <c r="K313" t="s">
        <v>154</v>
      </c>
      <c r="L313" s="2">
        <f t="shared" si="16"/>
        <v>1117756000</v>
      </c>
      <c r="M313" s="2">
        <f t="shared" si="17"/>
        <v>733385000</v>
      </c>
      <c r="N313">
        <f t="shared" si="18"/>
        <v>0.27207468644336585</v>
      </c>
      <c r="O313">
        <f t="shared" si="19"/>
        <v>0.17851435726336323</v>
      </c>
    </row>
    <row r="314" spans="1:15" x14ac:dyDescent="0.2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575</v>
      </c>
      <c r="I314" s="2">
        <v>130368000</v>
      </c>
      <c r="J314" t="s">
        <v>18</v>
      </c>
      <c r="K314" t="s">
        <v>154</v>
      </c>
      <c r="L314" s="2">
        <f t="shared" si="16"/>
        <v>1174287000</v>
      </c>
      <c r="M314" s="2">
        <f t="shared" si="17"/>
        <v>793705000</v>
      </c>
      <c r="N314">
        <f t="shared" si="18"/>
        <v>0.26088176480036651</v>
      </c>
      <c r="O314">
        <f t="shared" si="19"/>
        <v>0.17633096605078219</v>
      </c>
    </row>
    <row r="315" spans="1:15" x14ac:dyDescent="0.2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575</v>
      </c>
      <c r="I315" s="2">
        <v>146368000</v>
      </c>
      <c r="J315" t="s">
        <v>18</v>
      </c>
      <c r="K315" t="s">
        <v>154</v>
      </c>
      <c r="L315" s="2">
        <f t="shared" si="16"/>
        <v>498214000</v>
      </c>
      <c r="M315" s="2">
        <f t="shared" si="17"/>
        <v>75606000</v>
      </c>
      <c r="N315">
        <f t="shared" si="18"/>
        <v>0.12760373979608564</v>
      </c>
      <c r="O315">
        <f t="shared" si="19"/>
        <v>1.9364386289873126E-2</v>
      </c>
    </row>
    <row r="316" spans="1:15" x14ac:dyDescent="0.2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575</v>
      </c>
      <c r="J316" t="s">
        <v>12</v>
      </c>
      <c r="K316" t="s">
        <v>156</v>
      </c>
      <c r="L316" s="2">
        <f t="shared" si="16"/>
        <v>4280000000</v>
      </c>
      <c r="M316" s="2">
        <f t="shared" si="17"/>
        <v>1740000000</v>
      </c>
      <c r="N316">
        <f t="shared" si="18"/>
        <v>0.24738454424599732</v>
      </c>
      <c r="O316">
        <f t="shared" si="19"/>
        <v>0.10057222125888678</v>
      </c>
    </row>
    <row r="317" spans="1:15" x14ac:dyDescent="0.2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575</v>
      </c>
      <c r="J317" t="s">
        <v>12</v>
      </c>
      <c r="K317" t="s">
        <v>156</v>
      </c>
      <c r="L317" s="2">
        <f t="shared" si="16"/>
        <v>4861000000</v>
      </c>
      <c r="M317" s="2">
        <f t="shared" si="17"/>
        <v>1995000000</v>
      </c>
      <c r="N317">
        <f t="shared" si="18"/>
        <v>0.25290047344050781</v>
      </c>
      <c r="O317">
        <f t="shared" si="19"/>
        <v>0.10379272670516622</v>
      </c>
    </row>
    <row r="318" spans="1:15" x14ac:dyDescent="0.2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575</v>
      </c>
      <c r="J318" t="s">
        <v>12</v>
      </c>
      <c r="K318" t="s">
        <v>156</v>
      </c>
      <c r="L318" s="2">
        <f t="shared" si="16"/>
        <v>4947000000</v>
      </c>
      <c r="M318" s="2">
        <f t="shared" si="17"/>
        <v>2043000000</v>
      </c>
      <c r="N318">
        <f t="shared" si="18"/>
        <v>0.25886970172684454</v>
      </c>
      <c r="O318">
        <f t="shared" si="19"/>
        <v>0.10690737833594977</v>
      </c>
    </row>
    <row r="319" spans="1:15" x14ac:dyDescent="0.2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575</v>
      </c>
      <c r="J319" t="s">
        <v>12</v>
      </c>
      <c r="K319" t="s">
        <v>156</v>
      </c>
      <c r="L319" s="2">
        <f t="shared" si="16"/>
        <v>4452000000</v>
      </c>
      <c r="M319" s="2">
        <f t="shared" si="17"/>
        <v>1627000000</v>
      </c>
      <c r="N319">
        <f t="shared" si="18"/>
        <v>0.2542692329659032</v>
      </c>
      <c r="O319">
        <f t="shared" si="19"/>
        <v>9.2923639271231942E-2</v>
      </c>
    </row>
    <row r="320" spans="1:15" x14ac:dyDescent="0.2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575</v>
      </c>
      <c r="I320" s="2">
        <v>628000000</v>
      </c>
      <c r="J320" t="s">
        <v>41</v>
      </c>
      <c r="K320" t="s">
        <v>42</v>
      </c>
      <c r="L320" s="2">
        <f t="shared" si="16"/>
        <v>2004000000</v>
      </c>
      <c r="M320" s="2">
        <f t="shared" si="17"/>
        <v>1142000000</v>
      </c>
      <c r="N320">
        <f t="shared" si="18"/>
        <v>0.30520865062442892</v>
      </c>
      <c r="O320">
        <f t="shared" si="19"/>
        <v>0.17392628693268353</v>
      </c>
    </row>
    <row r="321" spans="1:15" x14ac:dyDescent="0.2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575</v>
      </c>
      <c r="I321" s="2">
        <v>685000000</v>
      </c>
      <c r="J321" t="s">
        <v>41</v>
      </c>
      <c r="K321" t="s">
        <v>42</v>
      </c>
      <c r="L321" s="2">
        <f t="shared" si="16"/>
        <v>2089000000</v>
      </c>
      <c r="M321" s="2">
        <f t="shared" si="17"/>
        <v>1152000000</v>
      </c>
      <c r="N321">
        <f t="shared" si="18"/>
        <v>0.29098760273018531</v>
      </c>
      <c r="O321">
        <f t="shared" si="19"/>
        <v>0.16046803175929794</v>
      </c>
    </row>
    <row r="322" spans="1:15" x14ac:dyDescent="0.2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575</v>
      </c>
      <c r="I322" s="2">
        <v>750000000</v>
      </c>
      <c r="J322" t="s">
        <v>41</v>
      </c>
      <c r="K322" t="s">
        <v>42</v>
      </c>
      <c r="L322" s="2">
        <f t="shared" ref="L322:L385" si="20">E322-F322</f>
        <v>2175000000</v>
      </c>
      <c r="M322" s="2">
        <f t="shared" ref="M322:M385" si="21">L322-SUM(G322:I322)</f>
        <v>1163000000</v>
      </c>
      <c r="N322">
        <f t="shared" ref="N322:N385" si="22">1-(F322/E322)</f>
        <v>0.33689591078066916</v>
      </c>
      <c r="O322">
        <f t="shared" ref="O322:O385" si="23">M322/E322</f>
        <v>0.18014250309789342</v>
      </c>
    </row>
    <row r="323" spans="1:15" x14ac:dyDescent="0.2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575</v>
      </c>
      <c r="I323" s="2">
        <v>811000000</v>
      </c>
      <c r="J323" t="s">
        <v>41</v>
      </c>
      <c r="K323" t="s">
        <v>42</v>
      </c>
      <c r="L323" s="2">
        <f t="shared" si="20"/>
        <v>2389000000</v>
      </c>
      <c r="M323" s="2">
        <f t="shared" si="21"/>
        <v>1297000000</v>
      </c>
      <c r="N323">
        <f t="shared" si="22"/>
        <v>0.37333958431004843</v>
      </c>
      <c r="O323">
        <f t="shared" si="23"/>
        <v>0.20268791998749805</v>
      </c>
    </row>
    <row r="324" spans="1:15" x14ac:dyDescent="0.2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575</v>
      </c>
      <c r="I324" s="2">
        <v>88000000</v>
      </c>
      <c r="J324" t="s">
        <v>24</v>
      </c>
      <c r="K324" t="s">
        <v>80</v>
      </c>
      <c r="L324" s="2">
        <f t="shared" si="20"/>
        <v>1329000000</v>
      </c>
      <c r="M324" s="2">
        <f t="shared" si="21"/>
        <v>136000000</v>
      </c>
      <c r="N324">
        <f t="shared" si="22"/>
        <v>0.16387176325524044</v>
      </c>
      <c r="O324">
        <f t="shared" si="23"/>
        <v>1.6769420468557335E-2</v>
      </c>
    </row>
    <row r="325" spans="1:15" x14ac:dyDescent="0.2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575</v>
      </c>
      <c r="I325" s="2">
        <v>327000000</v>
      </c>
      <c r="J325" t="s">
        <v>24</v>
      </c>
      <c r="K325" t="s">
        <v>80</v>
      </c>
      <c r="L325" s="2">
        <f t="shared" si="20"/>
        <v>1868000000</v>
      </c>
      <c r="M325" s="2">
        <f t="shared" si="21"/>
        <v>277000000</v>
      </c>
      <c r="N325">
        <f t="shared" si="22"/>
        <v>0.17195986375770966</v>
      </c>
      <c r="O325">
        <f t="shared" si="23"/>
        <v>2.5499401638589707E-2</v>
      </c>
    </row>
    <row r="326" spans="1:15" x14ac:dyDescent="0.2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575</v>
      </c>
      <c r="I326" s="2">
        <v>1406000000</v>
      </c>
      <c r="J326" t="s">
        <v>24</v>
      </c>
      <c r="K326" t="s">
        <v>80</v>
      </c>
      <c r="L326" s="2">
        <f t="shared" si="20"/>
        <v>3882000000</v>
      </c>
      <c r="M326" s="2">
        <f t="shared" si="21"/>
        <v>464000000</v>
      </c>
      <c r="N326">
        <f t="shared" si="22"/>
        <v>0.23442028985507246</v>
      </c>
      <c r="O326">
        <f t="shared" si="23"/>
        <v>2.8019323671497585E-2</v>
      </c>
    </row>
    <row r="327" spans="1:15" x14ac:dyDescent="0.2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575</v>
      </c>
      <c r="I327" s="2">
        <v>1836000000</v>
      </c>
      <c r="J327" t="s">
        <v>24</v>
      </c>
      <c r="K327" t="s">
        <v>80</v>
      </c>
      <c r="L327" s="2">
        <f t="shared" si="20"/>
        <v>5518000000</v>
      </c>
      <c r="M327" s="2">
        <f t="shared" si="21"/>
        <v>705000000</v>
      </c>
      <c r="N327">
        <f t="shared" si="22"/>
        <v>0.24244288224956068</v>
      </c>
      <c r="O327">
        <f t="shared" si="23"/>
        <v>3.0975395430579963E-2</v>
      </c>
    </row>
    <row r="328" spans="1:15" x14ac:dyDescent="0.2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575</v>
      </c>
      <c r="I328" s="2">
        <v>1050000000</v>
      </c>
      <c r="J328" t="s">
        <v>41</v>
      </c>
      <c r="K328" t="s">
        <v>42</v>
      </c>
      <c r="L328" s="2">
        <f t="shared" si="20"/>
        <v>2705000000</v>
      </c>
      <c r="M328" s="2">
        <f t="shared" si="21"/>
        <v>1290000000</v>
      </c>
      <c r="N328">
        <f t="shared" si="22"/>
        <v>0.36298980139559844</v>
      </c>
      <c r="O328">
        <f t="shared" si="23"/>
        <v>0.17310789049919484</v>
      </c>
    </row>
    <row r="329" spans="1:15" x14ac:dyDescent="0.2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575</v>
      </c>
      <c r="I329" s="2">
        <v>954000000</v>
      </c>
      <c r="J329" t="s">
        <v>41</v>
      </c>
      <c r="K329" t="s">
        <v>42</v>
      </c>
      <c r="L329" s="2">
        <f t="shared" si="20"/>
        <v>2351000000</v>
      </c>
      <c r="M329" s="2">
        <f t="shared" si="21"/>
        <v>1010000000</v>
      </c>
      <c r="N329">
        <f t="shared" si="22"/>
        <v>0.29003207500616823</v>
      </c>
      <c r="O329">
        <f t="shared" si="23"/>
        <v>0.12459906242289662</v>
      </c>
    </row>
    <row r="330" spans="1:15" x14ac:dyDescent="0.2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575</v>
      </c>
      <c r="I330" s="2">
        <v>1013000000</v>
      </c>
      <c r="J330" t="s">
        <v>41</v>
      </c>
      <c r="K330" t="s">
        <v>42</v>
      </c>
      <c r="L330" s="2">
        <f t="shared" si="20"/>
        <v>2336000000</v>
      </c>
      <c r="M330" s="2">
        <f t="shared" si="21"/>
        <v>935000000</v>
      </c>
      <c r="N330">
        <f t="shared" si="22"/>
        <v>0.2531974853674398</v>
      </c>
      <c r="O330">
        <f t="shared" si="23"/>
        <v>0.10134402774766962</v>
      </c>
    </row>
    <row r="331" spans="1:15" x14ac:dyDescent="0.2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575</v>
      </c>
      <c r="I331" s="2">
        <v>970000000</v>
      </c>
      <c r="J331" t="s">
        <v>41</v>
      </c>
      <c r="K331" t="s">
        <v>42</v>
      </c>
      <c r="L331" s="2">
        <f t="shared" si="20"/>
        <v>2277000000</v>
      </c>
      <c r="M331" s="2">
        <f t="shared" si="21"/>
        <v>933000000</v>
      </c>
      <c r="N331">
        <f t="shared" si="22"/>
        <v>0.3082859463850528</v>
      </c>
      <c r="O331">
        <f t="shared" si="23"/>
        <v>0.12632006498781478</v>
      </c>
    </row>
    <row r="332" spans="1:15" x14ac:dyDescent="0.2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575</v>
      </c>
      <c r="I332" s="2">
        <v>5024000000</v>
      </c>
      <c r="J332" t="s">
        <v>46</v>
      </c>
      <c r="K332" t="s">
        <v>99</v>
      </c>
      <c r="L332" s="2">
        <f t="shared" si="20"/>
        <v>22368000000</v>
      </c>
      <c r="M332" s="2">
        <f t="shared" si="21"/>
        <v>6156000000</v>
      </c>
      <c r="N332">
        <f t="shared" si="22"/>
        <v>0.94097850321820709</v>
      </c>
      <c r="O332">
        <f t="shared" si="23"/>
        <v>0.25897101510243575</v>
      </c>
    </row>
    <row r="333" spans="1:15" x14ac:dyDescent="0.2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575</v>
      </c>
      <c r="I333" s="2">
        <v>4124000000</v>
      </c>
      <c r="J333" t="s">
        <v>46</v>
      </c>
      <c r="K333" t="s">
        <v>99</v>
      </c>
      <c r="L333" s="2">
        <f t="shared" si="20"/>
        <v>22935000000</v>
      </c>
      <c r="M333" s="2">
        <f t="shared" si="21"/>
        <v>7129000000</v>
      </c>
      <c r="N333">
        <f t="shared" si="22"/>
        <v>0.948668100595632</v>
      </c>
      <c r="O333">
        <f t="shared" si="23"/>
        <v>0.29487921906022502</v>
      </c>
    </row>
    <row r="334" spans="1:15" x14ac:dyDescent="0.2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575</v>
      </c>
      <c r="I334" s="2">
        <v>4073000000</v>
      </c>
      <c r="J334" t="s">
        <v>46</v>
      </c>
      <c r="K334" t="s">
        <v>99</v>
      </c>
      <c r="L334" s="2">
        <f t="shared" si="20"/>
        <v>22781000000</v>
      </c>
      <c r="M334" s="2">
        <f t="shared" si="21"/>
        <v>7060000000</v>
      </c>
      <c r="N334">
        <f t="shared" si="22"/>
        <v>0.95441786417529018</v>
      </c>
      <c r="O334">
        <f t="shared" si="23"/>
        <v>0.29578113871548872</v>
      </c>
    </row>
    <row r="335" spans="1:15" x14ac:dyDescent="0.2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575</v>
      </c>
      <c r="I335" s="2">
        <v>4966000000</v>
      </c>
      <c r="J335" t="s">
        <v>46</v>
      </c>
      <c r="K335" t="s">
        <v>99</v>
      </c>
      <c r="L335" s="2">
        <f t="shared" si="20"/>
        <v>23947000000</v>
      </c>
      <c r="M335" s="2">
        <f t="shared" si="21"/>
        <v>6415000000</v>
      </c>
      <c r="N335">
        <f t="shared" si="22"/>
        <v>0.95642623212716671</v>
      </c>
      <c r="O335">
        <f t="shared" si="23"/>
        <v>0.2562105599488777</v>
      </c>
    </row>
    <row r="336" spans="1:15" x14ac:dyDescent="0.2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575</v>
      </c>
      <c r="I336" s="2">
        <v>451405000</v>
      </c>
      <c r="J336" t="s">
        <v>82</v>
      </c>
      <c r="K336" t="s">
        <v>83</v>
      </c>
      <c r="L336" s="2">
        <f t="shared" si="20"/>
        <v>914492000</v>
      </c>
      <c r="M336" s="2">
        <f t="shared" si="21"/>
        <v>292974000</v>
      </c>
      <c r="N336">
        <f t="shared" si="22"/>
        <v>0.75920056187144369</v>
      </c>
      <c r="O336">
        <f t="shared" si="23"/>
        <v>0.2432235879742243</v>
      </c>
    </row>
    <row r="337" spans="1:15" x14ac:dyDescent="0.2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575</v>
      </c>
      <c r="I337" s="2">
        <v>651052000</v>
      </c>
      <c r="J337" t="s">
        <v>82</v>
      </c>
      <c r="K337" t="s">
        <v>83</v>
      </c>
      <c r="L337" s="2">
        <f t="shared" si="20"/>
        <v>1345997000</v>
      </c>
      <c r="M337" s="2">
        <f t="shared" si="21"/>
        <v>547294000</v>
      </c>
      <c r="N337">
        <f t="shared" si="22"/>
        <v>0.77078048283263034</v>
      </c>
      <c r="O337">
        <f t="shared" si="23"/>
        <v>0.31340599835764982</v>
      </c>
    </row>
    <row r="338" spans="1:15" x14ac:dyDescent="0.2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575</v>
      </c>
      <c r="I338" s="2">
        <v>632760000</v>
      </c>
      <c r="J338" t="s">
        <v>82</v>
      </c>
      <c r="K338" t="s">
        <v>83</v>
      </c>
      <c r="L338" s="2">
        <f t="shared" si="20"/>
        <v>1648131000</v>
      </c>
      <c r="M338" s="2">
        <f t="shared" si="21"/>
        <v>885769000</v>
      </c>
      <c r="N338">
        <f t="shared" si="22"/>
        <v>0.75845497330662381</v>
      </c>
      <c r="O338">
        <f t="shared" si="23"/>
        <v>0.40762287903742778</v>
      </c>
    </row>
    <row r="339" spans="1:15" x14ac:dyDescent="0.2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575</v>
      </c>
      <c r="I339" s="2">
        <v>622211000</v>
      </c>
      <c r="J339" t="s">
        <v>82</v>
      </c>
      <c r="K339" t="s">
        <v>83</v>
      </c>
      <c r="L339" s="2">
        <f t="shared" si="20"/>
        <v>776156000</v>
      </c>
      <c r="M339" s="2">
        <f t="shared" si="21"/>
        <v>41692000</v>
      </c>
      <c r="N339">
        <f t="shared" si="22"/>
        <v>0.57190141104520498</v>
      </c>
      <c r="O339">
        <f t="shared" si="23"/>
        <v>3.0720259367055962E-2</v>
      </c>
    </row>
    <row r="340" spans="1:15" x14ac:dyDescent="0.2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575</v>
      </c>
      <c r="I340" t="s">
        <v>575</v>
      </c>
      <c r="J340" t="s">
        <v>12</v>
      </c>
      <c r="K340" t="s">
        <v>163</v>
      </c>
      <c r="L340" s="2">
        <f t="shared" si="20"/>
        <v>1371000000</v>
      </c>
      <c r="M340" s="2">
        <f t="shared" si="21"/>
        <v>876000000</v>
      </c>
      <c r="N340">
        <f t="shared" si="22"/>
        <v>0.3064371926687528</v>
      </c>
      <c r="O340">
        <f t="shared" si="23"/>
        <v>0.19579794367456416</v>
      </c>
    </row>
    <row r="341" spans="1:15" x14ac:dyDescent="0.2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575</v>
      </c>
      <c r="I341" t="s">
        <v>575</v>
      </c>
      <c r="J341" t="s">
        <v>12</v>
      </c>
      <c r="K341" t="s">
        <v>163</v>
      </c>
      <c r="L341" s="2">
        <f t="shared" si="20"/>
        <v>1510000000</v>
      </c>
      <c r="M341" s="2">
        <f t="shared" si="21"/>
        <v>916000000</v>
      </c>
      <c r="N341">
        <f t="shared" si="22"/>
        <v>0.30327374974894561</v>
      </c>
      <c r="O341">
        <f t="shared" si="23"/>
        <v>0.18397268527816832</v>
      </c>
    </row>
    <row r="342" spans="1:15" x14ac:dyDescent="0.2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575</v>
      </c>
      <c r="I342" t="s">
        <v>575</v>
      </c>
      <c r="J342" t="s">
        <v>12</v>
      </c>
      <c r="K342" t="s">
        <v>163</v>
      </c>
      <c r="L342" s="2">
        <f t="shared" si="20"/>
        <v>1614000000</v>
      </c>
      <c r="M342" s="2">
        <f t="shared" si="21"/>
        <v>1008000000</v>
      </c>
      <c r="N342">
        <f t="shared" si="22"/>
        <v>0.30778032036613268</v>
      </c>
      <c r="O342">
        <f t="shared" si="23"/>
        <v>0.19221967963386727</v>
      </c>
    </row>
    <row r="343" spans="1:15" x14ac:dyDescent="0.2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575</v>
      </c>
      <c r="I343" t="s">
        <v>575</v>
      </c>
      <c r="J343" t="s">
        <v>12</v>
      </c>
      <c r="K343" t="s">
        <v>163</v>
      </c>
      <c r="L343" s="2">
        <f t="shared" si="20"/>
        <v>1617000000</v>
      </c>
      <c r="M343" s="2">
        <f t="shared" si="21"/>
        <v>979000000</v>
      </c>
      <c r="N343">
        <f t="shared" si="22"/>
        <v>0.30747290359383916</v>
      </c>
      <c r="O343">
        <f t="shared" si="23"/>
        <v>0.18615706408062369</v>
      </c>
    </row>
    <row r="344" spans="1:15" x14ac:dyDescent="0.2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2">
        <f t="shared" si="20"/>
        <v>1026808000</v>
      </c>
      <c r="M344" s="2">
        <f t="shared" si="21"/>
        <v>327007000</v>
      </c>
      <c r="N344">
        <f t="shared" si="22"/>
        <v>0.64671652836605831</v>
      </c>
      <c r="O344">
        <f t="shared" si="23"/>
        <v>0.20595947031129447</v>
      </c>
    </row>
    <row r="345" spans="1:15" x14ac:dyDescent="0.2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2">
        <f t="shared" si="20"/>
        <v>1091570000</v>
      </c>
      <c r="M345" s="2">
        <f t="shared" si="21"/>
        <v>306486000</v>
      </c>
      <c r="N345">
        <f t="shared" si="22"/>
        <v>0.63545537951397624</v>
      </c>
      <c r="O345">
        <f t="shared" si="23"/>
        <v>0.17842023639869226</v>
      </c>
    </row>
    <row r="346" spans="1:15" x14ac:dyDescent="0.2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2">
        <f t="shared" si="20"/>
        <v>1070262000</v>
      </c>
      <c r="M346" s="2">
        <f t="shared" si="21"/>
        <v>236671000</v>
      </c>
      <c r="N346">
        <f t="shared" si="22"/>
        <v>0.59556275249574298</v>
      </c>
      <c r="O346">
        <f t="shared" si="23"/>
        <v>0.13169899725106562</v>
      </c>
    </row>
    <row r="347" spans="1:15" x14ac:dyDescent="0.2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2">
        <f t="shared" si="20"/>
        <v>1173079000</v>
      </c>
      <c r="M347" s="2">
        <f t="shared" si="21"/>
        <v>324080000</v>
      </c>
      <c r="N347">
        <f t="shared" si="22"/>
        <v>0.59643616529066801</v>
      </c>
      <c r="O347">
        <f t="shared" si="23"/>
        <v>0.16477409658462874</v>
      </c>
    </row>
    <row r="348" spans="1:15" x14ac:dyDescent="0.2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575</v>
      </c>
      <c r="I348" t="s">
        <v>575</v>
      </c>
      <c r="J348" t="s">
        <v>35</v>
      </c>
      <c r="K348" t="s">
        <v>167</v>
      </c>
      <c r="L348" s="2">
        <f t="shared" si="20"/>
        <v>13208000000</v>
      </c>
      <c r="M348" s="2">
        <f t="shared" si="21"/>
        <v>3104000000</v>
      </c>
      <c r="N348">
        <f t="shared" si="22"/>
        <v>0.12560386473429952</v>
      </c>
      <c r="O348">
        <f t="shared" si="23"/>
        <v>2.9518049374263E-2</v>
      </c>
    </row>
    <row r="349" spans="1:15" x14ac:dyDescent="0.2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575</v>
      </c>
      <c r="I349" t="s">
        <v>575</v>
      </c>
      <c r="J349" t="s">
        <v>35</v>
      </c>
      <c r="K349" t="s">
        <v>167</v>
      </c>
      <c r="L349" s="2">
        <f t="shared" si="20"/>
        <v>14182000000</v>
      </c>
      <c r="M349" s="2">
        <f t="shared" si="21"/>
        <v>3283000000</v>
      </c>
      <c r="N349">
        <f t="shared" si="22"/>
        <v>0.12590553977272723</v>
      </c>
      <c r="O349">
        <f t="shared" si="23"/>
        <v>2.9145951704545453E-2</v>
      </c>
    </row>
    <row r="350" spans="1:15" x14ac:dyDescent="0.2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575</v>
      </c>
      <c r="I350" t="s">
        <v>575</v>
      </c>
      <c r="J350" t="s">
        <v>35</v>
      </c>
      <c r="K350" t="s">
        <v>167</v>
      </c>
      <c r="L350" s="2">
        <f t="shared" si="20"/>
        <v>15134000000</v>
      </c>
      <c r="M350" s="2">
        <f t="shared" si="21"/>
        <v>3689000000</v>
      </c>
      <c r="N350">
        <f t="shared" si="22"/>
        <v>0.13024208469952414</v>
      </c>
      <c r="O350">
        <f t="shared" si="23"/>
        <v>3.1747261164037553E-2</v>
      </c>
    </row>
    <row r="351" spans="1:15" x14ac:dyDescent="0.2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575</v>
      </c>
      <c r="I351" t="s">
        <v>575</v>
      </c>
      <c r="J351" t="s">
        <v>35</v>
      </c>
      <c r="K351" t="s">
        <v>167</v>
      </c>
      <c r="L351" s="2">
        <f t="shared" si="20"/>
        <v>15818000000</v>
      </c>
      <c r="M351" s="2">
        <f t="shared" si="21"/>
        <v>3750000000</v>
      </c>
      <c r="N351">
        <f t="shared" si="22"/>
        <v>0.13323899291604546</v>
      </c>
      <c r="O351">
        <f t="shared" si="23"/>
        <v>3.1587193288353167E-2</v>
      </c>
    </row>
    <row r="352" spans="1:15" x14ac:dyDescent="0.2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575</v>
      </c>
      <c r="J352" t="s">
        <v>35</v>
      </c>
      <c r="K352" t="s">
        <v>169</v>
      </c>
      <c r="L352" s="2">
        <f t="shared" si="20"/>
        <v>1319000</v>
      </c>
      <c r="M352" s="2">
        <f t="shared" si="21"/>
        <v>-1156000</v>
      </c>
      <c r="N352">
        <f t="shared" si="22"/>
        <v>0.83639822447685486</v>
      </c>
      <c r="O352">
        <f t="shared" si="23"/>
        <v>-0.73303741280913126</v>
      </c>
    </row>
    <row r="353" spans="1:15" x14ac:dyDescent="0.2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2">
        <f t="shared" si="20"/>
        <v>1372000</v>
      </c>
      <c r="M353" s="2">
        <f t="shared" si="21"/>
        <v>-2761000</v>
      </c>
      <c r="N353">
        <f t="shared" si="22"/>
        <v>0.90620871862615582</v>
      </c>
      <c r="O353">
        <f t="shared" si="23"/>
        <v>-1.8236459709379129</v>
      </c>
    </row>
    <row r="354" spans="1:15" x14ac:dyDescent="0.2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575</v>
      </c>
      <c r="I354" t="s">
        <v>575</v>
      </c>
      <c r="J354" t="s">
        <v>35</v>
      </c>
      <c r="K354" t="s">
        <v>169</v>
      </c>
      <c r="L354" s="2">
        <f t="shared" si="20"/>
        <v>4054000</v>
      </c>
      <c r="M354" s="2">
        <f t="shared" si="21"/>
        <v>-11305000</v>
      </c>
      <c r="N354">
        <f t="shared" si="22"/>
        <v>5.0953973002186959E-2</v>
      </c>
      <c r="O354">
        <f t="shared" si="23"/>
        <v>-0.14209044518740102</v>
      </c>
    </row>
    <row r="355" spans="1:15" x14ac:dyDescent="0.2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575</v>
      </c>
      <c r="I355" t="s">
        <v>575</v>
      </c>
      <c r="J355" t="s">
        <v>35</v>
      </c>
      <c r="K355" t="s">
        <v>169</v>
      </c>
      <c r="L355" s="2">
        <f t="shared" si="20"/>
        <v>15165000</v>
      </c>
      <c r="M355" s="2">
        <f t="shared" si="21"/>
        <v>-10688000</v>
      </c>
      <c r="N355">
        <f t="shared" si="22"/>
        <v>0.15219485759017282</v>
      </c>
      <c r="O355">
        <f t="shared" si="23"/>
        <v>-0.10726400513839546</v>
      </c>
    </row>
    <row r="356" spans="1:15" x14ac:dyDescent="0.2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575</v>
      </c>
      <c r="J356" t="s">
        <v>35</v>
      </c>
      <c r="K356" t="s">
        <v>123</v>
      </c>
      <c r="L356" s="2">
        <f t="shared" si="20"/>
        <v>2912000000</v>
      </c>
      <c r="M356" s="2">
        <f t="shared" si="21"/>
        <v>1131000000</v>
      </c>
      <c r="N356">
        <f t="shared" si="22"/>
        <v>0.36164927968206662</v>
      </c>
      <c r="O356">
        <f t="shared" si="23"/>
        <v>0.14046199701937406</v>
      </c>
    </row>
    <row r="357" spans="1:15" x14ac:dyDescent="0.2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575</v>
      </c>
      <c r="J357" t="s">
        <v>35</v>
      </c>
      <c r="K357" t="s">
        <v>123</v>
      </c>
      <c r="L357" s="2">
        <f t="shared" si="20"/>
        <v>2971000000</v>
      </c>
      <c r="M357" s="2">
        <f t="shared" si="21"/>
        <v>1322000000</v>
      </c>
      <c r="N357">
        <f t="shared" si="22"/>
        <v>0.35933720367682631</v>
      </c>
      <c r="O357">
        <f t="shared" si="23"/>
        <v>0.15989356555394291</v>
      </c>
    </row>
    <row r="358" spans="1:15" x14ac:dyDescent="0.2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575</v>
      </c>
      <c r="J358" t="s">
        <v>35</v>
      </c>
      <c r="K358" t="s">
        <v>123</v>
      </c>
      <c r="L358" s="2">
        <f t="shared" si="20"/>
        <v>2782000000</v>
      </c>
      <c r="M358" s="2">
        <f t="shared" si="21"/>
        <v>1156000000</v>
      </c>
      <c r="N358">
        <f t="shared" si="22"/>
        <v>0.34422172729522393</v>
      </c>
      <c r="O358">
        <f t="shared" si="23"/>
        <v>0.14303390249938133</v>
      </c>
    </row>
    <row r="359" spans="1:15" x14ac:dyDescent="0.2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575</v>
      </c>
      <c r="J359" t="s">
        <v>35</v>
      </c>
      <c r="K359" t="s">
        <v>123</v>
      </c>
      <c r="L359" s="2">
        <f t="shared" si="20"/>
        <v>2780000000</v>
      </c>
      <c r="M359" s="2">
        <f t="shared" si="21"/>
        <v>991000000</v>
      </c>
      <c r="N359">
        <f t="shared" si="22"/>
        <v>0.34920236151237283</v>
      </c>
      <c r="O359">
        <f t="shared" si="23"/>
        <v>0.12448184901394298</v>
      </c>
    </row>
    <row r="360" spans="1:15" x14ac:dyDescent="0.2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575</v>
      </c>
      <c r="J360" t="s">
        <v>21</v>
      </c>
      <c r="K360" t="s">
        <v>56</v>
      </c>
      <c r="L360" s="2">
        <f t="shared" si="20"/>
        <v>2366616000</v>
      </c>
      <c r="M360" s="2">
        <f t="shared" si="21"/>
        <v>-110710000</v>
      </c>
      <c r="N360">
        <f t="shared" si="22"/>
        <v>0.7758900660449578</v>
      </c>
      <c r="O360">
        <f t="shared" si="23"/>
        <v>-3.6296040089240193E-2</v>
      </c>
    </row>
    <row r="361" spans="1:15" x14ac:dyDescent="0.2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575</v>
      </c>
      <c r="J361" t="s">
        <v>21</v>
      </c>
      <c r="K361" t="s">
        <v>56</v>
      </c>
      <c r="L361" s="2">
        <f t="shared" si="20"/>
        <v>3102575000</v>
      </c>
      <c r="M361" s="2">
        <f t="shared" si="21"/>
        <v>-286074000</v>
      </c>
      <c r="N361">
        <f t="shared" si="22"/>
        <v>0.76211562605087735</v>
      </c>
      <c r="O361">
        <f t="shared" si="23"/>
        <v>-7.0271134656496204E-2</v>
      </c>
    </row>
    <row r="362" spans="1:15" x14ac:dyDescent="0.2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575</v>
      </c>
      <c r="J362" t="s">
        <v>21</v>
      </c>
      <c r="K362" t="s">
        <v>56</v>
      </c>
      <c r="L362" s="2">
        <f t="shared" si="20"/>
        <v>4084316000</v>
      </c>
      <c r="M362" s="2">
        <f t="shared" si="21"/>
        <v>-145633000</v>
      </c>
      <c r="N362">
        <f t="shared" si="22"/>
        <v>0.76007269633350982</v>
      </c>
      <c r="O362">
        <f t="shared" si="23"/>
        <v>-2.7101641250368003E-2</v>
      </c>
    </row>
    <row r="363" spans="1:15" x14ac:dyDescent="0.2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575</v>
      </c>
      <c r="J363" t="s">
        <v>21</v>
      </c>
      <c r="K363" t="s">
        <v>56</v>
      </c>
      <c r="L363" s="2">
        <f t="shared" si="20"/>
        <v>5012668000</v>
      </c>
      <c r="M363" s="2">
        <f t="shared" si="21"/>
        <v>114923000</v>
      </c>
      <c r="N363">
        <f t="shared" si="22"/>
        <v>0.75183824852832126</v>
      </c>
      <c r="O363">
        <f t="shared" si="23"/>
        <v>1.7237029668755295E-2</v>
      </c>
    </row>
    <row r="364" spans="1:15" x14ac:dyDescent="0.2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2">
        <f t="shared" si="20"/>
        <v>29440000000</v>
      </c>
      <c r="M364" s="2">
        <f t="shared" si="21"/>
        <v>11301000000</v>
      </c>
      <c r="N364">
        <f t="shared" si="22"/>
        <v>0.60567407986503996</v>
      </c>
      <c r="O364">
        <f t="shared" si="23"/>
        <v>0.2324973769210196</v>
      </c>
    </row>
    <row r="365" spans="1:15" x14ac:dyDescent="0.2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2">
        <f t="shared" si="20"/>
        <v>27769000000</v>
      </c>
      <c r="M365" s="2">
        <f t="shared" si="21"/>
        <v>9763000000</v>
      </c>
      <c r="N365">
        <f t="shared" si="22"/>
        <v>0.58905010394128376</v>
      </c>
      <c r="O365">
        <f t="shared" si="23"/>
        <v>0.20709770480675407</v>
      </c>
    </row>
    <row r="366" spans="1:15" x14ac:dyDescent="0.2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2">
        <f t="shared" si="20"/>
        <v>29681000000</v>
      </c>
      <c r="M366" s="2">
        <f t="shared" si="21"/>
        <v>11254000000</v>
      </c>
      <c r="N366">
        <f t="shared" si="22"/>
        <v>0.60375094078639568</v>
      </c>
      <c r="O366">
        <f t="shared" si="23"/>
        <v>0.22892129940399911</v>
      </c>
    </row>
    <row r="367" spans="1:15" x14ac:dyDescent="0.2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2">
        <f t="shared" si="20"/>
        <v>30960000000</v>
      </c>
      <c r="M367" s="2">
        <f t="shared" si="21"/>
        <v>12928000000</v>
      </c>
      <c r="N367">
        <f t="shared" si="22"/>
        <v>0.62866773610575266</v>
      </c>
      <c r="O367">
        <f t="shared" si="23"/>
        <v>0.26251345259609721</v>
      </c>
    </row>
    <row r="368" spans="1:15" x14ac:dyDescent="0.2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575</v>
      </c>
      <c r="I368" s="2">
        <v>137058000</v>
      </c>
      <c r="J368" t="s">
        <v>21</v>
      </c>
      <c r="K368" t="s">
        <v>175</v>
      </c>
      <c r="L368" s="2">
        <f t="shared" si="20"/>
        <v>787445000</v>
      </c>
      <c r="M368" s="2">
        <f t="shared" si="21"/>
        <v>456180000</v>
      </c>
      <c r="N368">
        <f t="shared" si="22"/>
        <v>0.19348750511702695</v>
      </c>
      <c r="O368">
        <f t="shared" si="23"/>
        <v>0.11209053341412462</v>
      </c>
    </row>
    <row r="369" spans="1:15" x14ac:dyDescent="0.2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575</v>
      </c>
      <c r="I369" s="2">
        <v>182242000</v>
      </c>
      <c r="J369" t="s">
        <v>21</v>
      </c>
      <c r="K369" t="s">
        <v>175</v>
      </c>
      <c r="L369" s="2">
        <f t="shared" si="20"/>
        <v>674816000</v>
      </c>
      <c r="M369" s="2">
        <f t="shared" si="21"/>
        <v>305330000</v>
      </c>
      <c r="N369">
        <f t="shared" si="22"/>
        <v>0.15876353710562674</v>
      </c>
      <c r="O369">
        <f t="shared" si="23"/>
        <v>7.1834797610698359E-2</v>
      </c>
    </row>
    <row r="370" spans="1:15" x14ac:dyDescent="0.2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575</v>
      </c>
      <c r="I370" s="2">
        <v>1104000000</v>
      </c>
      <c r="J370" t="s">
        <v>12</v>
      </c>
      <c r="K370" t="s">
        <v>177</v>
      </c>
      <c r="L370" s="2">
        <f t="shared" si="20"/>
        <v>8095000000</v>
      </c>
      <c r="M370" s="2">
        <f t="shared" si="21"/>
        <v>3473000000</v>
      </c>
      <c r="N370">
        <f t="shared" si="22"/>
        <v>0.67312489605853987</v>
      </c>
      <c r="O370">
        <f t="shared" si="23"/>
        <v>0.28879095293530682</v>
      </c>
    </row>
    <row r="371" spans="1:15" x14ac:dyDescent="0.2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575</v>
      </c>
      <c r="I371" s="2">
        <v>1151000000</v>
      </c>
      <c r="J371" t="s">
        <v>12</v>
      </c>
      <c r="K371" t="s">
        <v>177</v>
      </c>
      <c r="L371" s="2">
        <f t="shared" si="20"/>
        <v>8569000000</v>
      </c>
      <c r="M371" s="2">
        <f t="shared" si="21"/>
        <v>3613000000</v>
      </c>
      <c r="N371">
        <f t="shared" si="22"/>
        <v>0.67637540453074441</v>
      </c>
      <c r="O371">
        <f t="shared" si="23"/>
        <v>0.28518430815376117</v>
      </c>
    </row>
    <row r="372" spans="1:15" x14ac:dyDescent="0.2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575</v>
      </c>
      <c r="I372" s="2">
        <v>1208000000</v>
      </c>
      <c r="J372" t="s">
        <v>12</v>
      </c>
      <c r="K372" t="s">
        <v>177</v>
      </c>
      <c r="L372" s="2">
        <f t="shared" si="20"/>
        <v>8518000000</v>
      </c>
      <c r="M372" s="2">
        <f t="shared" si="21"/>
        <v>3584000000</v>
      </c>
      <c r="N372">
        <f t="shared" si="22"/>
        <v>0.72119210905088482</v>
      </c>
      <c r="O372">
        <f t="shared" si="23"/>
        <v>0.30344594022521376</v>
      </c>
    </row>
    <row r="373" spans="1:15" x14ac:dyDescent="0.2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575</v>
      </c>
      <c r="I373" s="2">
        <v>1301000000</v>
      </c>
      <c r="J373" t="s">
        <v>12</v>
      </c>
      <c r="K373" t="s">
        <v>177</v>
      </c>
      <c r="L373" s="2">
        <f t="shared" si="20"/>
        <v>8287000000</v>
      </c>
      <c r="M373" s="2">
        <f t="shared" si="21"/>
        <v>3389000000</v>
      </c>
      <c r="N373">
        <f t="shared" si="22"/>
        <v>0.74866744963411325</v>
      </c>
      <c r="O373">
        <f t="shared" si="23"/>
        <v>0.30617038576203814</v>
      </c>
    </row>
    <row r="374" spans="1:15" x14ac:dyDescent="0.2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575</v>
      </c>
      <c r="I374" t="s">
        <v>575</v>
      </c>
      <c r="J374" t="s">
        <v>12</v>
      </c>
      <c r="K374" t="s">
        <v>179</v>
      </c>
      <c r="L374" s="2">
        <f t="shared" si="20"/>
        <v>1753309000</v>
      </c>
      <c r="M374" s="2">
        <f t="shared" si="21"/>
        <v>565978000</v>
      </c>
      <c r="N374">
        <f t="shared" si="22"/>
        <v>0.41293543704091695</v>
      </c>
      <c r="O374">
        <f t="shared" si="23"/>
        <v>0.13329788005739096</v>
      </c>
    </row>
    <row r="375" spans="1:15" x14ac:dyDescent="0.2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575</v>
      </c>
      <c r="I375" t="s">
        <v>575</v>
      </c>
      <c r="J375" t="s">
        <v>12</v>
      </c>
      <c r="K375" t="s">
        <v>179</v>
      </c>
      <c r="L375" s="2">
        <f t="shared" si="20"/>
        <v>1749759000</v>
      </c>
      <c r="M375" s="2">
        <f t="shared" si="21"/>
        <v>602720000</v>
      </c>
      <c r="N375">
        <f t="shared" si="22"/>
        <v>0.41722081221905249</v>
      </c>
      <c r="O375">
        <f t="shared" si="23"/>
        <v>0.14371540763080362</v>
      </c>
    </row>
    <row r="376" spans="1:15" x14ac:dyDescent="0.2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575</v>
      </c>
      <c r="I376" t="s">
        <v>575</v>
      </c>
      <c r="J376" t="s">
        <v>12</v>
      </c>
      <c r="K376" t="s">
        <v>179</v>
      </c>
      <c r="L376" s="2">
        <f t="shared" si="20"/>
        <v>1921337000</v>
      </c>
      <c r="M376" s="2">
        <f t="shared" si="21"/>
        <v>696407000</v>
      </c>
      <c r="N376">
        <f t="shared" si="22"/>
        <v>0.42916817627252513</v>
      </c>
      <c r="O376">
        <f t="shared" si="23"/>
        <v>0.15555611646130815</v>
      </c>
    </row>
    <row r="377" spans="1:15" x14ac:dyDescent="0.2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575</v>
      </c>
      <c r="I377" t="s">
        <v>575</v>
      </c>
      <c r="J377" t="s">
        <v>12</v>
      </c>
      <c r="K377" t="s">
        <v>179</v>
      </c>
      <c r="L377" s="2">
        <f t="shared" si="20"/>
        <v>2129870000</v>
      </c>
      <c r="M377" s="2">
        <f t="shared" si="21"/>
        <v>781748000</v>
      </c>
      <c r="N377">
        <f t="shared" si="22"/>
        <v>0.43418371944067202</v>
      </c>
      <c r="O377">
        <f t="shared" si="23"/>
        <v>0.15936289740937543</v>
      </c>
    </row>
    <row r="378" spans="1:15" x14ac:dyDescent="0.2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575</v>
      </c>
      <c r="I378" s="2">
        <v>4780000000</v>
      </c>
      <c r="J378" t="s">
        <v>181</v>
      </c>
      <c r="K378" t="s">
        <v>182</v>
      </c>
      <c r="L378" s="2">
        <f t="shared" si="20"/>
        <v>10737000000</v>
      </c>
      <c r="M378" s="2">
        <f t="shared" si="21"/>
        <v>2713000000</v>
      </c>
      <c r="N378">
        <f t="shared" si="22"/>
        <v>0.58429473225946893</v>
      </c>
      <c r="O378">
        <f t="shared" si="23"/>
        <v>0.14763822377013497</v>
      </c>
    </row>
    <row r="379" spans="1:15" x14ac:dyDescent="0.2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575</v>
      </c>
      <c r="I379" s="2">
        <v>4541000000</v>
      </c>
      <c r="J379" t="s">
        <v>181</v>
      </c>
      <c r="K379" t="s">
        <v>182</v>
      </c>
      <c r="L379" s="2">
        <f t="shared" si="20"/>
        <v>10588000000</v>
      </c>
      <c r="M379" s="2">
        <f t="shared" si="21"/>
        <v>2545000000</v>
      </c>
      <c r="N379">
        <f t="shared" si="22"/>
        <v>0.58513401492124895</v>
      </c>
      <c r="O379">
        <f t="shared" si="23"/>
        <v>0.14064658745509809</v>
      </c>
    </row>
    <row r="380" spans="1:15" x14ac:dyDescent="0.2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575</v>
      </c>
      <c r="I380" s="2">
        <v>4428000000</v>
      </c>
      <c r="J380" t="s">
        <v>181</v>
      </c>
      <c r="K380" t="s">
        <v>182</v>
      </c>
      <c r="L380" s="2">
        <f t="shared" si="20"/>
        <v>10185000000</v>
      </c>
      <c r="M380" s="2">
        <f t="shared" si="21"/>
        <v>2410000000</v>
      </c>
      <c r="N380">
        <f t="shared" si="22"/>
        <v>0.56486051799678338</v>
      </c>
      <c r="O380">
        <f t="shared" si="23"/>
        <v>0.1336586989074372</v>
      </c>
    </row>
    <row r="381" spans="1:15" x14ac:dyDescent="0.2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575</v>
      </c>
      <c r="I381" s="2">
        <v>4189000000</v>
      </c>
      <c r="J381" t="s">
        <v>181</v>
      </c>
      <c r="K381" t="s">
        <v>182</v>
      </c>
      <c r="L381" s="2">
        <f t="shared" si="20"/>
        <v>10122000000</v>
      </c>
      <c r="M381" s="2">
        <f t="shared" si="21"/>
        <v>2605000000</v>
      </c>
      <c r="N381">
        <f t="shared" si="22"/>
        <v>0.56547486033519556</v>
      </c>
      <c r="O381">
        <f t="shared" si="23"/>
        <v>0.14553072625698324</v>
      </c>
    </row>
    <row r="382" spans="1:15" x14ac:dyDescent="0.2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575</v>
      </c>
      <c r="I382" s="2">
        <v>149089000</v>
      </c>
      <c r="J382" t="s">
        <v>21</v>
      </c>
      <c r="K382" t="s">
        <v>175</v>
      </c>
      <c r="L382" s="2">
        <f t="shared" si="20"/>
        <v>3068231000</v>
      </c>
      <c r="M382" s="2">
        <f t="shared" si="21"/>
        <v>1361496000</v>
      </c>
      <c r="N382">
        <f t="shared" si="22"/>
        <v>0.4176468650530486</v>
      </c>
      <c r="O382">
        <f t="shared" si="23"/>
        <v>0.18532650774412535</v>
      </c>
    </row>
    <row r="383" spans="1:15" x14ac:dyDescent="0.2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575</v>
      </c>
      <c r="I383" s="2">
        <v>172200000</v>
      </c>
      <c r="J383" t="s">
        <v>21</v>
      </c>
      <c r="K383" t="s">
        <v>175</v>
      </c>
      <c r="L383" s="2">
        <f t="shared" si="20"/>
        <v>3577700000</v>
      </c>
      <c r="M383" s="2">
        <f t="shared" si="21"/>
        <v>1677900000</v>
      </c>
      <c r="N383">
        <f t="shared" si="22"/>
        <v>0.40457074362221823</v>
      </c>
      <c r="O383">
        <f t="shared" si="23"/>
        <v>0.18973900850370906</v>
      </c>
    </row>
    <row r="384" spans="1:15" x14ac:dyDescent="0.2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575</v>
      </c>
      <c r="I384" s="2">
        <v>199700000</v>
      </c>
      <c r="J384" t="s">
        <v>21</v>
      </c>
      <c r="K384" t="s">
        <v>175</v>
      </c>
      <c r="L384" s="2">
        <f t="shared" si="20"/>
        <v>4121600000</v>
      </c>
      <c r="M384" s="2">
        <f t="shared" si="21"/>
        <v>1884900000</v>
      </c>
      <c r="N384">
        <f t="shared" si="22"/>
        <v>0.4016097128435987</v>
      </c>
      <c r="O384">
        <f t="shared" si="23"/>
        <v>0.18366511736677482</v>
      </c>
    </row>
    <row r="385" spans="1:15" x14ac:dyDescent="0.2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575</v>
      </c>
      <c r="I385" s="2">
        <v>325200000</v>
      </c>
      <c r="J385" t="s">
        <v>21</v>
      </c>
      <c r="K385" t="s">
        <v>175</v>
      </c>
      <c r="L385" s="2">
        <f t="shared" si="20"/>
        <v>4975800000</v>
      </c>
      <c r="M385" s="2">
        <f t="shared" si="21"/>
        <v>2142000000</v>
      </c>
      <c r="N385">
        <f t="shared" si="22"/>
        <v>0.40075708762886597</v>
      </c>
      <c r="O385">
        <f t="shared" si="23"/>
        <v>0.17251932989690721</v>
      </c>
    </row>
    <row r="386" spans="1:15" x14ac:dyDescent="0.2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2">
        <f t="shared" ref="L386:L449" si="24">E386-F386</f>
        <v>2415639000</v>
      </c>
      <c r="M386" s="2">
        <f t="shared" ref="M386:M449" si="25">L386-SUM(G386:I386)</f>
        <v>380717000</v>
      </c>
      <c r="N386">
        <f t="shared" ref="N386:N449" si="26">1-(F386/E386)</f>
        <v>0.82771753618550226</v>
      </c>
      <c r="O386">
        <f t="shared" ref="O386:O449" si="27">M386/E386</f>
        <v>0.13045249609893525</v>
      </c>
    </row>
    <row r="387" spans="1:15" x14ac:dyDescent="0.2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2">
        <f t="shared" si="24"/>
        <v>2522637000</v>
      </c>
      <c r="M387" s="2">
        <f t="shared" si="25"/>
        <v>329056000</v>
      </c>
      <c r="N387">
        <f t="shared" si="26"/>
        <v>0.80265751914818884</v>
      </c>
      <c r="O387">
        <f t="shared" si="27"/>
        <v>0.10469967443624525</v>
      </c>
    </row>
    <row r="388" spans="1:15" x14ac:dyDescent="0.2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2">
        <f t="shared" si="24"/>
        <v>2661230000</v>
      </c>
      <c r="M388" s="2">
        <f t="shared" si="25"/>
        <v>517633000</v>
      </c>
      <c r="N388">
        <f t="shared" si="26"/>
        <v>0.81244195709236244</v>
      </c>
      <c r="O388">
        <f t="shared" si="27"/>
        <v>0.1580272158271141</v>
      </c>
    </row>
    <row r="389" spans="1:15" x14ac:dyDescent="0.2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2">
        <f t="shared" si="24"/>
        <v>2858724000</v>
      </c>
      <c r="M389" s="2">
        <f t="shared" si="25"/>
        <v>720280000</v>
      </c>
      <c r="N389">
        <f t="shared" si="26"/>
        <v>0.83630847813144971</v>
      </c>
      <c r="O389">
        <f t="shared" si="27"/>
        <v>0.21071508499194766</v>
      </c>
    </row>
    <row r="390" spans="1:15" x14ac:dyDescent="0.2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575</v>
      </c>
      <c r="H390" t="s">
        <v>575</v>
      </c>
      <c r="I390" t="s">
        <v>575</v>
      </c>
      <c r="J390" t="s">
        <v>35</v>
      </c>
      <c r="K390" t="s">
        <v>186</v>
      </c>
      <c r="L390" s="2">
        <f t="shared" si="24"/>
        <v>23783000000</v>
      </c>
      <c r="M390" s="2">
        <f t="shared" si="25"/>
        <v>23783000000</v>
      </c>
      <c r="N390">
        <f t="shared" si="26"/>
        <v>0.18762079819502842</v>
      </c>
      <c r="O390">
        <f t="shared" si="27"/>
        <v>0.18762079819502844</v>
      </c>
    </row>
    <row r="391" spans="1:15" x14ac:dyDescent="0.2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t="s">
        <v>575</v>
      </c>
      <c r="H391" t="s">
        <v>575</v>
      </c>
      <c r="I391" t="s">
        <v>575</v>
      </c>
      <c r="J391" t="s">
        <v>35</v>
      </c>
      <c r="K391" t="s">
        <v>186</v>
      </c>
      <c r="L391" s="2">
        <f t="shared" si="24"/>
        <v>25367000000</v>
      </c>
      <c r="M391" s="2">
        <f t="shared" si="25"/>
        <v>25367000000</v>
      </c>
      <c r="N391">
        <f t="shared" si="26"/>
        <v>0.18201582871124444</v>
      </c>
      <c r="O391">
        <f t="shared" si="27"/>
        <v>0.18201582871124442</v>
      </c>
    </row>
    <row r="392" spans="1:15" x14ac:dyDescent="0.2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t="s">
        <v>575</v>
      </c>
      <c r="H392" t="s">
        <v>575</v>
      </c>
      <c r="I392" t="s">
        <v>575</v>
      </c>
      <c r="J392" t="s">
        <v>35</v>
      </c>
      <c r="K392" t="s">
        <v>186</v>
      </c>
      <c r="L392" s="2">
        <f t="shared" si="24"/>
        <v>26528000000</v>
      </c>
      <c r="M392" s="2">
        <f t="shared" si="25"/>
        <v>26528000000</v>
      </c>
      <c r="N392">
        <f t="shared" si="26"/>
        <v>0.17305760323569708</v>
      </c>
      <c r="O392">
        <f t="shared" si="27"/>
        <v>0.17305760323569705</v>
      </c>
    </row>
    <row r="393" spans="1:15" x14ac:dyDescent="0.2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t="s">
        <v>575</v>
      </c>
      <c r="H393" t="s">
        <v>575</v>
      </c>
      <c r="I393" t="s">
        <v>575</v>
      </c>
      <c r="J393" t="s">
        <v>35</v>
      </c>
      <c r="K393" t="s">
        <v>186</v>
      </c>
      <c r="L393" s="2">
        <f t="shared" si="24"/>
        <v>28857000000</v>
      </c>
      <c r="M393" s="2">
        <f t="shared" si="25"/>
        <v>28857000000</v>
      </c>
      <c r="N393">
        <f t="shared" si="26"/>
        <v>0.16255083762378464</v>
      </c>
      <c r="O393">
        <f t="shared" si="27"/>
        <v>0.16255083762378469</v>
      </c>
    </row>
    <row r="394" spans="1:15" x14ac:dyDescent="0.2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575</v>
      </c>
      <c r="I394" s="2">
        <v>13413000000</v>
      </c>
      <c r="J394" t="s">
        <v>82</v>
      </c>
      <c r="K394" t="s">
        <v>143</v>
      </c>
      <c r="L394" s="2">
        <f t="shared" si="24"/>
        <v>67254000000</v>
      </c>
      <c r="M394" s="2">
        <f t="shared" si="25"/>
        <v>36741000000</v>
      </c>
      <c r="N394">
        <f t="shared" si="26"/>
        <v>0.29166052300620149</v>
      </c>
      <c r="O394">
        <f t="shared" si="27"/>
        <v>0.15933474998915825</v>
      </c>
    </row>
    <row r="395" spans="1:15" x14ac:dyDescent="0.2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575</v>
      </c>
      <c r="I395" s="2">
        <v>14186000000</v>
      </c>
      <c r="J395" t="s">
        <v>82</v>
      </c>
      <c r="K395" t="s">
        <v>143</v>
      </c>
      <c r="L395" s="2">
        <f t="shared" si="24"/>
        <v>60833000000</v>
      </c>
      <c r="M395" s="2">
        <f t="shared" si="25"/>
        <v>29074000000</v>
      </c>
      <c r="N395">
        <f t="shared" si="26"/>
        <v>0.2763177019931321</v>
      </c>
      <c r="O395">
        <f t="shared" si="27"/>
        <v>0.13206090226929995</v>
      </c>
    </row>
    <row r="396" spans="1:15" x14ac:dyDescent="0.2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575</v>
      </c>
      <c r="I396" s="2">
        <v>16793000000</v>
      </c>
      <c r="J396" t="s">
        <v>82</v>
      </c>
      <c r="K396" t="s">
        <v>143</v>
      </c>
      <c r="L396" s="2">
        <f t="shared" si="24"/>
        <v>55538000000</v>
      </c>
      <c r="M396" s="2">
        <f t="shared" si="25"/>
        <v>21711000000</v>
      </c>
      <c r="N396">
        <f t="shared" si="26"/>
        <v>0.27700579568465888</v>
      </c>
      <c r="O396">
        <f t="shared" si="27"/>
        <v>0.10828752980139056</v>
      </c>
    </row>
    <row r="397" spans="1:15" x14ac:dyDescent="0.2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575</v>
      </c>
      <c r="I397" s="2">
        <v>21037000000</v>
      </c>
      <c r="J397" t="s">
        <v>82</v>
      </c>
      <c r="K397" t="s">
        <v>143</v>
      </c>
      <c r="L397" s="2">
        <f t="shared" si="24"/>
        <v>37140000000</v>
      </c>
      <c r="M397" s="2">
        <f t="shared" si="25"/>
        <v>-370000000</v>
      </c>
      <c r="N397">
        <f t="shared" si="26"/>
        <v>0.28585722532230129</v>
      </c>
      <c r="O397">
        <f t="shared" si="27"/>
        <v>-2.8477968058495287E-3</v>
      </c>
    </row>
    <row r="398" spans="1:15" x14ac:dyDescent="0.2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575</v>
      </c>
      <c r="I398" s="2">
        <v>579315000</v>
      </c>
      <c r="J398" t="s">
        <v>82</v>
      </c>
      <c r="K398" t="s">
        <v>83</v>
      </c>
      <c r="L398" s="2">
        <f t="shared" si="24"/>
        <v>1476071000</v>
      </c>
      <c r="M398" s="2">
        <f t="shared" si="25"/>
        <v>762960000</v>
      </c>
      <c r="N398">
        <f t="shared" si="26"/>
        <v>0.81111091573094829</v>
      </c>
      <c r="O398">
        <f t="shared" si="27"/>
        <v>0.41925163780474267</v>
      </c>
    </row>
    <row r="399" spans="1:15" x14ac:dyDescent="0.2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575</v>
      </c>
      <c r="I399" s="2">
        <v>778655000</v>
      </c>
      <c r="J399" t="s">
        <v>82</v>
      </c>
      <c r="K399" t="s">
        <v>83</v>
      </c>
      <c r="L399" s="2">
        <f t="shared" si="24"/>
        <v>1864483000</v>
      </c>
      <c r="M399" s="2">
        <f t="shared" si="25"/>
        <v>916013000</v>
      </c>
      <c r="N399">
        <f t="shared" si="26"/>
        <v>0.80368452519247435</v>
      </c>
      <c r="O399">
        <f t="shared" si="27"/>
        <v>0.39484697526077417</v>
      </c>
    </row>
    <row r="400" spans="1:15" x14ac:dyDescent="0.2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575</v>
      </c>
      <c r="I400" s="2">
        <v>986812000</v>
      </c>
      <c r="J400" t="s">
        <v>82</v>
      </c>
      <c r="K400" t="s">
        <v>83</v>
      </c>
      <c r="L400" s="2">
        <f t="shared" si="24"/>
        <v>2121773000</v>
      </c>
      <c r="M400" s="2">
        <f t="shared" si="25"/>
        <v>930800000</v>
      </c>
      <c r="N400">
        <f t="shared" si="26"/>
        <v>0.79761494383581055</v>
      </c>
      <c r="O400">
        <f t="shared" si="27"/>
        <v>0.3499054751485538</v>
      </c>
    </row>
    <row r="401" spans="1:15" x14ac:dyDescent="0.2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575</v>
      </c>
      <c r="I401" s="2">
        <v>1230853000</v>
      </c>
      <c r="J401" t="s">
        <v>82</v>
      </c>
      <c r="K401" t="s">
        <v>83</v>
      </c>
      <c r="L401" s="2">
        <f t="shared" si="24"/>
        <v>1262214000</v>
      </c>
      <c r="M401" s="2">
        <f t="shared" si="25"/>
        <v>-199373000</v>
      </c>
      <c r="N401">
        <f t="shared" si="26"/>
        <v>0.69984081598027914</v>
      </c>
      <c r="O401">
        <f t="shared" si="27"/>
        <v>-0.11054334922955711</v>
      </c>
    </row>
    <row r="402" spans="1:15" x14ac:dyDescent="0.2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575</v>
      </c>
      <c r="I402" s="2">
        <v>1127000000</v>
      </c>
      <c r="J402" t="s">
        <v>41</v>
      </c>
      <c r="K402" t="s">
        <v>44</v>
      </c>
      <c r="L402" s="2">
        <f t="shared" si="24"/>
        <v>4535000000</v>
      </c>
      <c r="M402" s="2">
        <f t="shared" si="25"/>
        <v>2858000000</v>
      </c>
      <c r="N402">
        <f t="shared" si="26"/>
        <v>0.35333073626801714</v>
      </c>
      <c r="O402">
        <f t="shared" si="27"/>
        <v>0.22267238021036229</v>
      </c>
    </row>
    <row r="403" spans="1:15" x14ac:dyDescent="0.2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575</v>
      </c>
      <c r="I403" s="2">
        <v>1208000000</v>
      </c>
      <c r="J403" t="s">
        <v>41</v>
      </c>
      <c r="K403" t="s">
        <v>44</v>
      </c>
      <c r="L403" s="2">
        <f t="shared" si="24"/>
        <v>5087000000</v>
      </c>
      <c r="M403" s="2">
        <f t="shared" si="25"/>
        <v>3316000000</v>
      </c>
      <c r="N403">
        <f t="shared" si="26"/>
        <v>0.38772865853658534</v>
      </c>
      <c r="O403">
        <f t="shared" si="27"/>
        <v>0.25274390243902439</v>
      </c>
    </row>
    <row r="404" spans="1:15" x14ac:dyDescent="0.2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575</v>
      </c>
      <c r="I404" s="2">
        <v>1292000000</v>
      </c>
      <c r="J404" t="s">
        <v>41</v>
      </c>
      <c r="K404" t="s">
        <v>44</v>
      </c>
      <c r="L404" s="2">
        <f t="shared" si="24"/>
        <v>4555000000</v>
      </c>
      <c r="M404" s="2">
        <f t="shared" si="25"/>
        <v>2721000000</v>
      </c>
      <c r="N404">
        <f t="shared" si="26"/>
        <v>0.36627532968800258</v>
      </c>
      <c r="O404">
        <f t="shared" si="27"/>
        <v>0.21880025731746541</v>
      </c>
    </row>
    <row r="405" spans="1:15" x14ac:dyDescent="0.2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575</v>
      </c>
      <c r="I405" s="2">
        <v>1395000000</v>
      </c>
      <c r="J405" t="s">
        <v>41</v>
      </c>
      <c r="K405" t="s">
        <v>44</v>
      </c>
      <c r="L405" s="2">
        <f t="shared" si="24"/>
        <v>5482000000</v>
      </c>
      <c r="M405" s="2">
        <f t="shared" si="25"/>
        <v>3536000000</v>
      </c>
      <c r="N405">
        <f t="shared" si="26"/>
        <v>0.46922879397415052</v>
      </c>
      <c r="O405">
        <f t="shared" si="27"/>
        <v>0.30266198750320977</v>
      </c>
    </row>
    <row r="406" spans="1:15" x14ac:dyDescent="0.2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575</v>
      </c>
      <c r="I406" s="2">
        <v>1658000000</v>
      </c>
      <c r="J406" t="s">
        <v>12</v>
      </c>
      <c r="K406" t="s">
        <v>13</v>
      </c>
      <c r="L406" s="2">
        <f t="shared" si="24"/>
        <v>16809000000</v>
      </c>
      <c r="M406" s="2">
        <f t="shared" si="25"/>
        <v>3802000000</v>
      </c>
      <c r="N406">
        <f t="shared" si="26"/>
        <v>0.44500039710904615</v>
      </c>
      <c r="O406">
        <f t="shared" si="27"/>
        <v>0.10065390622931723</v>
      </c>
    </row>
    <row r="407" spans="1:15" x14ac:dyDescent="0.2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575</v>
      </c>
      <c r="I407" s="2">
        <v>1771000000</v>
      </c>
      <c r="J407" t="s">
        <v>12</v>
      </c>
      <c r="K407" t="s">
        <v>13</v>
      </c>
      <c r="L407" s="2">
        <f t="shared" si="24"/>
        <v>17395000000</v>
      </c>
      <c r="M407" s="2">
        <f t="shared" si="25"/>
        <v>2922000000</v>
      </c>
      <c r="N407">
        <f t="shared" si="26"/>
        <v>0.43097467915365939</v>
      </c>
      <c r="O407">
        <f t="shared" si="27"/>
        <v>7.2394826817303401E-2</v>
      </c>
    </row>
    <row r="408" spans="1:15" x14ac:dyDescent="0.2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575</v>
      </c>
      <c r="I408" s="2">
        <v>1835000000</v>
      </c>
      <c r="J408" t="s">
        <v>12</v>
      </c>
      <c r="K408" t="s">
        <v>13</v>
      </c>
      <c r="L408" s="2">
        <f t="shared" si="24"/>
        <v>23608000000</v>
      </c>
      <c r="M408" s="2">
        <f t="shared" si="25"/>
        <v>7837000000</v>
      </c>
      <c r="N408">
        <f t="shared" si="26"/>
        <v>0.57999213836477992</v>
      </c>
      <c r="O408">
        <f t="shared" si="27"/>
        <v>0.19253636006289307</v>
      </c>
    </row>
    <row r="409" spans="1:15" x14ac:dyDescent="0.2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575</v>
      </c>
      <c r="I409" s="2">
        <v>1902000000</v>
      </c>
      <c r="J409" t="s">
        <v>12</v>
      </c>
      <c r="K409" t="s">
        <v>13</v>
      </c>
      <c r="L409" s="2">
        <f t="shared" si="24"/>
        <v>23699000000</v>
      </c>
      <c r="M409" s="2">
        <f t="shared" si="25"/>
        <v>6952000000</v>
      </c>
      <c r="N409">
        <f t="shared" si="26"/>
        <v>0.59787078382401171</v>
      </c>
      <c r="O409">
        <f t="shared" si="27"/>
        <v>0.17538283004112112</v>
      </c>
    </row>
    <row r="410" spans="1:15" x14ac:dyDescent="0.2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575</v>
      </c>
      <c r="J410" t="s">
        <v>58</v>
      </c>
      <c r="K410" t="s">
        <v>192</v>
      </c>
      <c r="L410" s="2">
        <f t="shared" si="24"/>
        <v>11356000000</v>
      </c>
      <c r="M410" s="2">
        <f t="shared" si="25"/>
        <v>2755000000</v>
      </c>
      <c r="N410">
        <f t="shared" si="26"/>
        <v>0.39161321470446242</v>
      </c>
      <c r="O410">
        <f t="shared" si="27"/>
        <v>9.5006552176012143E-2</v>
      </c>
    </row>
    <row r="411" spans="1:15" x14ac:dyDescent="0.2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575</v>
      </c>
      <c r="J411" t="s">
        <v>58</v>
      </c>
      <c r="K411" t="s">
        <v>192</v>
      </c>
      <c r="L411" s="2">
        <f t="shared" si="24"/>
        <v>11383000000</v>
      </c>
      <c r="M411" s="2">
        <f t="shared" si="25"/>
        <v>3889000000</v>
      </c>
      <c r="N411">
        <f t="shared" si="26"/>
        <v>0.40072519890164049</v>
      </c>
      <c r="O411">
        <f t="shared" si="27"/>
        <v>0.13690769555727664</v>
      </c>
    </row>
    <row r="412" spans="1:15" x14ac:dyDescent="0.2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575</v>
      </c>
      <c r="J412" t="s">
        <v>58</v>
      </c>
      <c r="K412" t="s">
        <v>192</v>
      </c>
      <c r="L412" s="2">
        <f t="shared" si="24"/>
        <v>10018000000</v>
      </c>
      <c r="M412" s="2">
        <f t="shared" si="25"/>
        <v>3046000000</v>
      </c>
      <c r="N412">
        <f t="shared" si="26"/>
        <v>0.39864703541583768</v>
      </c>
      <c r="O412">
        <f t="shared" si="27"/>
        <v>0.12120970951054516</v>
      </c>
    </row>
    <row r="413" spans="1:15" x14ac:dyDescent="0.2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575</v>
      </c>
      <c r="J413" t="s">
        <v>58</v>
      </c>
      <c r="K413" t="s">
        <v>192</v>
      </c>
      <c r="L413" s="2">
        <f t="shared" si="24"/>
        <v>10125000000</v>
      </c>
      <c r="M413" s="2">
        <f t="shared" si="25"/>
        <v>3479000000</v>
      </c>
      <c r="N413">
        <f t="shared" si="26"/>
        <v>0.41168577701878506</v>
      </c>
      <c r="O413">
        <f t="shared" si="27"/>
        <v>0.14145726599983735</v>
      </c>
    </row>
    <row r="414" spans="1:15" x14ac:dyDescent="0.2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575</v>
      </c>
      <c r="J414" t="s">
        <v>12</v>
      </c>
      <c r="K414" t="s">
        <v>126</v>
      </c>
      <c r="L414" s="2">
        <f t="shared" si="24"/>
        <v>12128100000</v>
      </c>
      <c r="M414" s="2">
        <f t="shared" si="25"/>
        <v>6224700000</v>
      </c>
      <c r="N414">
        <f t="shared" si="26"/>
        <v>0.32088825624282324</v>
      </c>
      <c r="O414">
        <f t="shared" si="27"/>
        <v>0.16469464538012563</v>
      </c>
    </row>
    <row r="415" spans="1:15" x14ac:dyDescent="0.2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575</v>
      </c>
      <c r="J415" t="s">
        <v>12</v>
      </c>
      <c r="K415" t="s">
        <v>126</v>
      </c>
      <c r="L415" s="2">
        <f t="shared" si="24"/>
        <v>11291100000</v>
      </c>
      <c r="M415" s="2">
        <f t="shared" si="25"/>
        <v>5461400000</v>
      </c>
      <c r="N415">
        <f t="shared" si="26"/>
        <v>0.31305989702469572</v>
      </c>
      <c r="O415">
        <f t="shared" si="27"/>
        <v>0.15142415899342609</v>
      </c>
    </row>
    <row r="416" spans="1:15" x14ac:dyDescent="0.2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575</v>
      </c>
      <c r="J416" t="s">
        <v>12</v>
      </c>
      <c r="K416" t="s">
        <v>126</v>
      </c>
      <c r="L416" s="2">
        <f t="shared" si="24"/>
        <v>8719600000</v>
      </c>
      <c r="M416" s="2">
        <f t="shared" si="25"/>
        <v>3460100000</v>
      </c>
      <c r="N416">
        <f t="shared" si="26"/>
        <v>0.30210513186523835</v>
      </c>
      <c r="O416">
        <f t="shared" si="27"/>
        <v>0.11988095403079396</v>
      </c>
    </row>
    <row r="417" spans="1:15" x14ac:dyDescent="0.2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575</v>
      </c>
      <c r="J417" t="s">
        <v>12</v>
      </c>
      <c r="K417" t="s">
        <v>126</v>
      </c>
      <c r="L417" s="2">
        <f t="shared" si="24"/>
        <v>8395100000</v>
      </c>
      <c r="M417" s="2">
        <f t="shared" si="25"/>
        <v>2987700000</v>
      </c>
      <c r="N417">
        <f t="shared" si="26"/>
        <v>0.31508407146074158</v>
      </c>
      <c r="O417">
        <f t="shared" si="27"/>
        <v>0.11213406395436121</v>
      </c>
    </row>
    <row r="418" spans="1:15" x14ac:dyDescent="0.2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575</v>
      </c>
      <c r="I418" s="2">
        <v>848000000</v>
      </c>
      <c r="J418" t="s">
        <v>46</v>
      </c>
      <c r="K418" t="s">
        <v>99</v>
      </c>
      <c r="L418" s="2">
        <f t="shared" si="24"/>
        <v>8139000000</v>
      </c>
      <c r="M418" s="2">
        <f t="shared" si="25"/>
        <v>4239000000</v>
      </c>
      <c r="N418">
        <f t="shared" si="26"/>
        <v>0.90594390026714156</v>
      </c>
      <c r="O418">
        <f t="shared" si="27"/>
        <v>0.47183882457702581</v>
      </c>
    </row>
    <row r="419" spans="1:15" x14ac:dyDescent="0.2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575</v>
      </c>
      <c r="I419" s="2">
        <v>1086000000</v>
      </c>
      <c r="J419" t="s">
        <v>46</v>
      </c>
      <c r="K419" t="s">
        <v>99</v>
      </c>
      <c r="L419" s="2">
        <f t="shared" si="24"/>
        <v>8672000000</v>
      </c>
      <c r="M419" s="2">
        <f t="shared" si="25"/>
        <v>4392000000</v>
      </c>
      <c r="N419">
        <f t="shared" si="26"/>
        <v>0.92550693703308429</v>
      </c>
      <c r="O419">
        <f t="shared" si="27"/>
        <v>0.46872998932764143</v>
      </c>
    </row>
    <row r="420" spans="1:15" x14ac:dyDescent="0.2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575</v>
      </c>
      <c r="I420" s="2">
        <v>1443000000</v>
      </c>
      <c r="J420" t="s">
        <v>46</v>
      </c>
      <c r="K420" t="s">
        <v>99</v>
      </c>
      <c r="L420" s="2">
        <f t="shared" si="24"/>
        <v>8997000000</v>
      </c>
      <c r="M420" s="2">
        <f t="shared" si="25"/>
        <v>4214000000</v>
      </c>
      <c r="N420">
        <f t="shared" si="26"/>
        <v>0.93611486837998126</v>
      </c>
      <c r="O420">
        <f t="shared" si="27"/>
        <v>0.43845593590677351</v>
      </c>
    </row>
    <row r="421" spans="1:15" x14ac:dyDescent="0.2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575</v>
      </c>
      <c r="I421" s="2">
        <v>1512000000</v>
      </c>
      <c r="J421" t="s">
        <v>46</v>
      </c>
      <c r="K421" t="s">
        <v>99</v>
      </c>
      <c r="L421" s="2">
        <f t="shared" si="24"/>
        <v>9379000000</v>
      </c>
      <c r="M421" s="2">
        <f t="shared" si="25"/>
        <v>4252000000</v>
      </c>
      <c r="N421">
        <f t="shared" si="26"/>
        <v>0.9377124575084983</v>
      </c>
      <c r="O421">
        <f t="shared" si="27"/>
        <v>0.4251149770045991</v>
      </c>
    </row>
    <row r="422" spans="1:15" x14ac:dyDescent="0.2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575</v>
      </c>
      <c r="I422" t="s">
        <v>575</v>
      </c>
      <c r="J422" t="s">
        <v>18</v>
      </c>
      <c r="K422" t="s">
        <v>196</v>
      </c>
      <c r="L422" s="2">
        <f t="shared" si="24"/>
        <v>5085401000</v>
      </c>
      <c r="M422" s="2">
        <f t="shared" si="25"/>
        <v>1655276000</v>
      </c>
      <c r="N422">
        <f t="shared" si="26"/>
        <v>0.31739860023587374</v>
      </c>
      <c r="O422">
        <f t="shared" si="27"/>
        <v>0.10331186968422672</v>
      </c>
    </row>
    <row r="423" spans="1:15" x14ac:dyDescent="0.2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575</v>
      </c>
      <c r="I423" t="s">
        <v>575</v>
      </c>
      <c r="J423" t="s">
        <v>18</v>
      </c>
      <c r="K423" t="s">
        <v>196</v>
      </c>
      <c r="L423" s="2">
        <f t="shared" si="24"/>
        <v>5435742000</v>
      </c>
      <c r="M423" s="2">
        <f t="shared" si="25"/>
        <v>1736185000</v>
      </c>
      <c r="N423">
        <f t="shared" si="26"/>
        <v>0.31053988458862392</v>
      </c>
      <c r="O423">
        <f t="shared" si="27"/>
        <v>9.918695359796327E-2</v>
      </c>
    </row>
    <row r="424" spans="1:15" x14ac:dyDescent="0.2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575</v>
      </c>
      <c r="I424" t="s">
        <v>575</v>
      </c>
      <c r="J424" t="s">
        <v>18</v>
      </c>
      <c r="K424" t="s">
        <v>196</v>
      </c>
      <c r="L424" s="2">
        <f t="shared" si="24"/>
        <v>5802507000</v>
      </c>
      <c r="M424" s="2">
        <f t="shared" si="25"/>
        <v>1769093000</v>
      </c>
      <c r="N424">
        <f t="shared" si="26"/>
        <v>0.30685528420820163</v>
      </c>
      <c r="O424">
        <f t="shared" si="27"/>
        <v>9.3555343458567156E-2</v>
      </c>
    </row>
    <row r="425" spans="1:15" x14ac:dyDescent="0.2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575</v>
      </c>
      <c r="I425" t="s">
        <v>575</v>
      </c>
      <c r="J425" t="s">
        <v>18</v>
      </c>
      <c r="K425" t="s">
        <v>196</v>
      </c>
      <c r="L425" s="2">
        <f t="shared" si="24"/>
        <v>6306091000</v>
      </c>
      <c r="M425" s="2">
        <f t="shared" si="25"/>
        <v>1940294000</v>
      </c>
      <c r="N425">
        <f t="shared" si="26"/>
        <v>0.30959922453043076</v>
      </c>
      <c r="O425">
        <f t="shared" si="27"/>
        <v>9.5259252960518279E-2</v>
      </c>
    </row>
    <row r="426" spans="1:15" x14ac:dyDescent="0.2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575</v>
      </c>
      <c r="I426" s="2">
        <v>75000000</v>
      </c>
      <c r="J426" t="s">
        <v>24</v>
      </c>
      <c r="K426" t="s">
        <v>198</v>
      </c>
      <c r="L426" s="2">
        <f t="shared" si="24"/>
        <v>3018000000</v>
      </c>
      <c r="M426" s="2">
        <f t="shared" si="25"/>
        <v>1201000000</v>
      </c>
      <c r="N426">
        <f t="shared" si="26"/>
        <v>0.40877691995123933</v>
      </c>
      <c r="O426">
        <f t="shared" si="27"/>
        <v>0.16267100094812406</v>
      </c>
    </row>
    <row r="427" spans="1:15" x14ac:dyDescent="0.2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575</v>
      </c>
      <c r="I427" s="2">
        <v>79000000</v>
      </c>
      <c r="J427" t="s">
        <v>24</v>
      </c>
      <c r="K427" t="s">
        <v>198</v>
      </c>
      <c r="L427" s="2">
        <f t="shared" si="24"/>
        <v>2820000000</v>
      </c>
      <c r="M427" s="2">
        <f t="shared" si="25"/>
        <v>1001000000</v>
      </c>
      <c r="N427">
        <f t="shared" si="26"/>
        <v>0.39462636439966414</v>
      </c>
      <c r="O427">
        <f t="shared" si="27"/>
        <v>0.14007836551917158</v>
      </c>
    </row>
    <row r="428" spans="1:15" x14ac:dyDescent="0.2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575</v>
      </c>
      <c r="I428" s="2">
        <v>94000000</v>
      </c>
      <c r="J428" t="s">
        <v>24</v>
      </c>
      <c r="K428" t="s">
        <v>198</v>
      </c>
      <c r="L428" s="2">
        <f t="shared" si="24"/>
        <v>2798000000</v>
      </c>
      <c r="M428" s="2">
        <f t="shared" si="25"/>
        <v>983000000</v>
      </c>
      <c r="N428">
        <f t="shared" si="26"/>
        <v>0.37632817753866843</v>
      </c>
      <c r="O428">
        <f t="shared" si="27"/>
        <v>0.13221250840618695</v>
      </c>
    </row>
    <row r="429" spans="1:15" x14ac:dyDescent="0.2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575</v>
      </c>
      <c r="I429" s="2">
        <v>81000000</v>
      </c>
      <c r="J429" t="s">
        <v>24</v>
      </c>
      <c r="K429" t="s">
        <v>198</v>
      </c>
      <c r="L429" s="2">
        <f t="shared" si="24"/>
        <v>2836000000</v>
      </c>
      <c r="M429" s="2">
        <f t="shared" si="25"/>
        <v>1399000000</v>
      </c>
      <c r="N429">
        <f t="shared" si="26"/>
        <v>0.37848658748164954</v>
      </c>
      <c r="O429">
        <f t="shared" si="27"/>
        <v>0.18670759375417056</v>
      </c>
    </row>
    <row r="430" spans="1:15" x14ac:dyDescent="0.2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575</v>
      </c>
      <c r="I430" t="s">
        <v>575</v>
      </c>
      <c r="J430" t="s">
        <v>18</v>
      </c>
      <c r="K430" t="s">
        <v>200</v>
      </c>
      <c r="L430" s="2">
        <f t="shared" si="24"/>
        <v>1405800000</v>
      </c>
      <c r="M430" s="2">
        <f t="shared" si="25"/>
        <v>755900000</v>
      </c>
      <c r="N430">
        <f t="shared" si="26"/>
        <v>0.22459380441902455</v>
      </c>
      <c r="O430">
        <f t="shared" si="27"/>
        <v>0.12076430271755628</v>
      </c>
    </row>
    <row r="431" spans="1:15" x14ac:dyDescent="0.2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575</v>
      </c>
      <c r="I431" t="s">
        <v>575</v>
      </c>
      <c r="J431" t="s">
        <v>18</v>
      </c>
      <c r="K431" t="s">
        <v>200</v>
      </c>
      <c r="L431" s="2">
        <f t="shared" si="24"/>
        <v>1756300000</v>
      </c>
      <c r="M431" s="2">
        <f t="shared" si="25"/>
        <v>929400000</v>
      </c>
      <c r="N431">
        <f t="shared" si="26"/>
        <v>0.21885630973594683</v>
      </c>
      <c r="O431">
        <f t="shared" si="27"/>
        <v>0.11581452728382909</v>
      </c>
    </row>
    <row r="432" spans="1:15" x14ac:dyDescent="0.2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575</v>
      </c>
      <c r="I432" t="s">
        <v>575</v>
      </c>
      <c r="J432" t="s">
        <v>18</v>
      </c>
      <c r="K432" t="s">
        <v>200</v>
      </c>
      <c r="L432" s="2">
        <f t="shared" si="24"/>
        <v>2288300000</v>
      </c>
      <c r="M432" s="2">
        <f t="shared" si="25"/>
        <v>1285300000</v>
      </c>
      <c r="N432">
        <f t="shared" si="26"/>
        <v>0.211409830007391</v>
      </c>
      <c r="O432">
        <f t="shared" si="27"/>
        <v>0.11874538063562454</v>
      </c>
    </row>
    <row r="433" spans="1:15" x14ac:dyDescent="0.2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575</v>
      </c>
      <c r="I433" t="s">
        <v>575</v>
      </c>
      <c r="J433" t="s">
        <v>18</v>
      </c>
      <c r="K433" t="s">
        <v>200</v>
      </c>
      <c r="L433" s="2">
        <f t="shared" si="24"/>
        <v>2654800000</v>
      </c>
      <c r="M433" s="2">
        <f t="shared" si="25"/>
        <v>1554500000</v>
      </c>
      <c r="N433">
        <f t="shared" si="26"/>
        <v>0.21836905917383653</v>
      </c>
      <c r="O433">
        <f t="shared" si="27"/>
        <v>0.12786451050389064</v>
      </c>
    </row>
    <row r="434" spans="1:15" x14ac:dyDescent="0.2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575</v>
      </c>
      <c r="J434" t="s">
        <v>12</v>
      </c>
      <c r="K434" t="s">
        <v>163</v>
      </c>
      <c r="L434" s="2">
        <f t="shared" si="24"/>
        <v>9414300000</v>
      </c>
      <c r="M434" s="2">
        <f t="shared" si="25"/>
        <v>3095200000</v>
      </c>
      <c r="N434">
        <f t="shared" si="26"/>
        <v>0.51555825721232829</v>
      </c>
      <c r="O434">
        <f t="shared" si="27"/>
        <v>0.1695034062780662</v>
      </c>
    </row>
    <row r="435" spans="1:15" x14ac:dyDescent="0.2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575</v>
      </c>
      <c r="J435" t="s">
        <v>12</v>
      </c>
      <c r="K435" t="s">
        <v>163</v>
      </c>
      <c r="L435" s="2">
        <f t="shared" si="24"/>
        <v>9342000000</v>
      </c>
      <c r="M435" s="2">
        <f t="shared" si="25"/>
        <v>3120500000</v>
      </c>
      <c r="N435">
        <f t="shared" si="26"/>
        <v>0.5109636768381729</v>
      </c>
      <c r="O435">
        <f t="shared" si="27"/>
        <v>0.17067674519091403</v>
      </c>
    </row>
    <row r="436" spans="1:15" x14ac:dyDescent="0.2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575</v>
      </c>
      <c r="J436" t="s">
        <v>12</v>
      </c>
      <c r="K436" t="s">
        <v>163</v>
      </c>
      <c r="L436" s="2">
        <f t="shared" si="24"/>
        <v>9892600000</v>
      </c>
      <c r="M436" s="2">
        <f t="shared" si="25"/>
        <v>3346600000</v>
      </c>
      <c r="N436">
        <f t="shared" si="26"/>
        <v>0.51647697608854548</v>
      </c>
      <c r="O436">
        <f t="shared" si="27"/>
        <v>0.17472068497441787</v>
      </c>
    </row>
    <row r="437" spans="1:15" x14ac:dyDescent="0.2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575</v>
      </c>
      <c r="J437" t="s">
        <v>12</v>
      </c>
      <c r="K437" t="s">
        <v>163</v>
      </c>
      <c r="L437" s="2">
        <f t="shared" si="24"/>
        <v>10762500000</v>
      </c>
      <c r="M437" s="2">
        <f t="shared" si="25"/>
        <v>3469100000</v>
      </c>
      <c r="N437">
        <f t="shared" si="26"/>
        <v>0.52338898317860627</v>
      </c>
      <c r="O437">
        <f t="shared" si="27"/>
        <v>0.16870510769290623</v>
      </c>
    </row>
    <row r="438" spans="1:15" x14ac:dyDescent="0.2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575</v>
      </c>
      <c r="I438" s="2">
        <v>2192000000</v>
      </c>
      <c r="J438" t="s">
        <v>18</v>
      </c>
      <c r="K438" t="s">
        <v>203</v>
      </c>
      <c r="L438" s="2">
        <f t="shared" si="24"/>
        <v>20007000000</v>
      </c>
      <c r="M438" s="2">
        <f t="shared" si="25"/>
        <v>9450000000</v>
      </c>
      <c r="N438">
        <f t="shared" si="26"/>
        <v>0.4441952887369286</v>
      </c>
      <c r="O438">
        <f t="shared" si="27"/>
        <v>0.20980884083390688</v>
      </c>
    </row>
    <row r="439" spans="1:15" x14ac:dyDescent="0.2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575</v>
      </c>
      <c r="I439" s="2">
        <v>2288000000</v>
      </c>
      <c r="J439" t="s">
        <v>18</v>
      </c>
      <c r="K439" t="s">
        <v>203</v>
      </c>
      <c r="L439" s="2">
        <f t="shared" si="24"/>
        <v>22393000000</v>
      </c>
      <c r="M439" s="2">
        <f t="shared" si="25"/>
        <v>11540000000</v>
      </c>
      <c r="N439">
        <f t="shared" si="26"/>
        <v>0.45875074263003712</v>
      </c>
      <c r="O439">
        <f t="shared" si="27"/>
        <v>0.23641243111466209</v>
      </c>
    </row>
    <row r="440" spans="1:15" x14ac:dyDescent="0.2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575</v>
      </c>
      <c r="I440" s="2">
        <v>2354000000</v>
      </c>
      <c r="J440" t="s">
        <v>18</v>
      </c>
      <c r="K440" t="s">
        <v>203</v>
      </c>
      <c r="L440" s="2">
        <f t="shared" si="24"/>
        <v>24101000000</v>
      </c>
      <c r="M440" s="2">
        <f t="shared" si="25"/>
        <v>13224000000</v>
      </c>
      <c r="N440">
        <f t="shared" si="26"/>
        <v>0.4593729152768512</v>
      </c>
      <c r="O440">
        <f t="shared" si="27"/>
        <v>0.25205375011912706</v>
      </c>
    </row>
    <row r="441" spans="1:15" x14ac:dyDescent="0.2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575</v>
      </c>
      <c r="I441" s="2">
        <v>2527000000</v>
      </c>
      <c r="J441" t="s">
        <v>18</v>
      </c>
      <c r="K441" t="s">
        <v>203</v>
      </c>
      <c r="L441" s="2">
        <f t="shared" si="24"/>
        <v>25639000000</v>
      </c>
      <c r="M441" s="2">
        <f t="shared" si="25"/>
        <v>14358000000</v>
      </c>
      <c r="N441">
        <f t="shared" si="26"/>
        <v>0.46086784584411844</v>
      </c>
      <c r="O441">
        <f t="shared" si="27"/>
        <v>0.25808886971527178</v>
      </c>
    </row>
    <row r="442" spans="1:15" x14ac:dyDescent="0.2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575</v>
      </c>
      <c r="I442" s="2">
        <v>276000000</v>
      </c>
      <c r="J442" t="s">
        <v>18</v>
      </c>
      <c r="K442" t="s">
        <v>147</v>
      </c>
      <c r="L442" s="2">
        <f t="shared" si="24"/>
        <v>3846000000</v>
      </c>
      <c r="M442" s="2">
        <f t="shared" si="25"/>
        <v>1972000000</v>
      </c>
      <c r="N442">
        <f t="shared" si="26"/>
        <v>0.69485094850948514</v>
      </c>
      <c r="O442">
        <f t="shared" si="27"/>
        <v>0.35627822944896115</v>
      </c>
    </row>
    <row r="443" spans="1:15" x14ac:dyDescent="0.2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575</v>
      </c>
      <c r="I443" s="2">
        <v>329000000</v>
      </c>
      <c r="J443" t="s">
        <v>18</v>
      </c>
      <c r="K443" t="s">
        <v>147</v>
      </c>
      <c r="L443" s="2">
        <f t="shared" si="24"/>
        <v>4141000000</v>
      </c>
      <c r="M443" s="2">
        <f t="shared" si="25"/>
        <v>2120000000</v>
      </c>
      <c r="N443">
        <f t="shared" si="26"/>
        <v>0.66097366320830009</v>
      </c>
      <c r="O443">
        <f t="shared" si="27"/>
        <v>0.33838786911412611</v>
      </c>
    </row>
    <row r="444" spans="1:15" x14ac:dyDescent="0.2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575</v>
      </c>
      <c r="I444" s="2">
        <v>330000000</v>
      </c>
      <c r="J444" t="s">
        <v>18</v>
      </c>
      <c r="K444" t="s">
        <v>147</v>
      </c>
      <c r="L444" s="2">
        <f t="shared" si="24"/>
        <v>4051000000</v>
      </c>
      <c r="M444" s="2">
        <f t="shared" si="25"/>
        <v>2052000000</v>
      </c>
      <c r="N444">
        <f t="shared" si="26"/>
        <v>0.633562715045355</v>
      </c>
      <c r="O444">
        <f t="shared" si="27"/>
        <v>0.32092586800125117</v>
      </c>
    </row>
    <row r="445" spans="1:15" x14ac:dyDescent="0.2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575</v>
      </c>
      <c r="I445" s="2">
        <v>322000000</v>
      </c>
      <c r="J445" t="s">
        <v>18</v>
      </c>
      <c r="K445" t="s">
        <v>147</v>
      </c>
      <c r="L445" s="2">
        <f t="shared" si="24"/>
        <v>4065000000</v>
      </c>
      <c r="M445" s="2">
        <f t="shared" si="25"/>
        <v>2053000000</v>
      </c>
      <c r="N445">
        <f t="shared" si="26"/>
        <v>0.6256733877174081</v>
      </c>
      <c r="O445">
        <f t="shared" si="27"/>
        <v>0.3159919963059874</v>
      </c>
    </row>
    <row r="446" spans="1:15" x14ac:dyDescent="0.2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575</v>
      </c>
      <c r="I446" s="2">
        <v>276000000</v>
      </c>
      <c r="J446" t="s">
        <v>18</v>
      </c>
      <c r="K446" t="s">
        <v>147</v>
      </c>
      <c r="L446" s="2">
        <f t="shared" si="24"/>
        <v>3846000000</v>
      </c>
      <c r="M446" s="2">
        <f t="shared" si="25"/>
        <v>1972000000</v>
      </c>
      <c r="N446">
        <f t="shared" si="26"/>
        <v>0.69485094850948514</v>
      </c>
      <c r="O446">
        <f t="shared" si="27"/>
        <v>0.35627822944896115</v>
      </c>
    </row>
    <row r="447" spans="1:15" x14ac:dyDescent="0.2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575</v>
      </c>
      <c r="I447" s="2">
        <v>329000000</v>
      </c>
      <c r="J447" t="s">
        <v>18</v>
      </c>
      <c r="K447" t="s">
        <v>147</v>
      </c>
      <c r="L447" s="2">
        <f t="shared" si="24"/>
        <v>4141000000</v>
      </c>
      <c r="M447" s="2">
        <f t="shared" si="25"/>
        <v>2120000000</v>
      </c>
      <c r="N447">
        <f t="shared" si="26"/>
        <v>0.66097366320830009</v>
      </c>
      <c r="O447">
        <f t="shared" si="27"/>
        <v>0.33838786911412611</v>
      </c>
    </row>
    <row r="448" spans="1:15" x14ac:dyDescent="0.2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575</v>
      </c>
      <c r="I448" s="2">
        <v>330000000</v>
      </c>
      <c r="J448" t="s">
        <v>18</v>
      </c>
      <c r="K448" t="s">
        <v>147</v>
      </c>
      <c r="L448" s="2">
        <f t="shared" si="24"/>
        <v>4051000000</v>
      </c>
      <c r="M448" s="2">
        <f t="shared" si="25"/>
        <v>2052000000</v>
      </c>
      <c r="N448">
        <f t="shared" si="26"/>
        <v>0.633562715045355</v>
      </c>
      <c r="O448">
        <f t="shared" si="27"/>
        <v>0.32092586800125117</v>
      </c>
    </row>
    <row r="449" spans="1:15" x14ac:dyDescent="0.2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575</v>
      </c>
      <c r="I449" s="2">
        <v>322000000</v>
      </c>
      <c r="J449" t="s">
        <v>18</v>
      </c>
      <c r="K449" t="s">
        <v>147</v>
      </c>
      <c r="L449" s="2">
        <f t="shared" si="24"/>
        <v>4065000000</v>
      </c>
      <c r="M449" s="2">
        <f t="shared" si="25"/>
        <v>2053000000</v>
      </c>
      <c r="N449">
        <f t="shared" si="26"/>
        <v>0.6256733877174081</v>
      </c>
      <c r="O449">
        <f t="shared" si="27"/>
        <v>0.3159919963059874</v>
      </c>
    </row>
    <row r="450" spans="1:15" x14ac:dyDescent="0.2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575</v>
      </c>
      <c r="I450" s="2">
        <v>97000000</v>
      </c>
      <c r="J450" t="s">
        <v>18</v>
      </c>
      <c r="K450" t="s">
        <v>120</v>
      </c>
      <c r="L450" s="2">
        <f t="shared" ref="L450:L513" si="28">E450-F450</f>
        <v>2777000000</v>
      </c>
      <c r="M450" s="2">
        <f t="shared" ref="M450:M513" si="29">L450-SUM(G450:I450)</f>
        <v>1764000000</v>
      </c>
      <c r="N450">
        <f t="shared" ref="N450:N513" si="30">1-(F450/E450)</f>
        <v>0.18450601288950896</v>
      </c>
      <c r="O450">
        <f t="shared" ref="O450:O513" si="31">M450/E450</f>
        <v>0.11720151484951166</v>
      </c>
    </row>
    <row r="451" spans="1:15" x14ac:dyDescent="0.2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575</v>
      </c>
      <c r="I451" s="2">
        <v>94000000</v>
      </c>
      <c r="J451" t="s">
        <v>18</v>
      </c>
      <c r="K451" t="s">
        <v>120</v>
      </c>
      <c r="L451" s="2">
        <f t="shared" si="28"/>
        <v>3028000000</v>
      </c>
      <c r="M451" s="2">
        <f t="shared" si="29"/>
        <v>1898000000</v>
      </c>
      <c r="N451">
        <f t="shared" si="30"/>
        <v>0.19536744306084264</v>
      </c>
      <c r="O451">
        <f t="shared" si="31"/>
        <v>0.1224595135170011</v>
      </c>
    </row>
    <row r="452" spans="1:15" x14ac:dyDescent="0.2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575</v>
      </c>
      <c r="I452" s="2">
        <v>93000000</v>
      </c>
      <c r="J452" t="s">
        <v>18</v>
      </c>
      <c r="K452" t="s">
        <v>120</v>
      </c>
      <c r="L452" s="2">
        <f t="shared" si="28"/>
        <v>3010000000</v>
      </c>
      <c r="M452" s="2">
        <f t="shared" si="29"/>
        <v>1900000000</v>
      </c>
      <c r="N452">
        <f t="shared" si="30"/>
        <v>0.19848334981866134</v>
      </c>
      <c r="O452">
        <f t="shared" si="31"/>
        <v>0.12528849324101549</v>
      </c>
    </row>
    <row r="453" spans="1:15" x14ac:dyDescent="0.2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575</v>
      </c>
      <c r="I453" s="2">
        <v>134000000</v>
      </c>
      <c r="J453" t="s">
        <v>18</v>
      </c>
      <c r="K453" t="s">
        <v>120</v>
      </c>
      <c r="L453" s="2">
        <f t="shared" si="28"/>
        <v>3554000000</v>
      </c>
      <c r="M453" s="2">
        <f t="shared" si="29"/>
        <v>2275000000</v>
      </c>
      <c r="N453">
        <f t="shared" si="30"/>
        <v>0.21331252625892805</v>
      </c>
      <c r="O453">
        <f t="shared" si="31"/>
        <v>0.13654642578476683</v>
      </c>
    </row>
    <row r="454" spans="1:15" x14ac:dyDescent="0.2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575</v>
      </c>
      <c r="I454" s="2">
        <v>382553000</v>
      </c>
      <c r="J454" t="s">
        <v>51</v>
      </c>
      <c r="K454" t="s">
        <v>74</v>
      </c>
      <c r="L454" s="2">
        <f t="shared" si="28"/>
        <v>817169000</v>
      </c>
      <c r="M454" s="2">
        <f t="shared" si="29"/>
        <v>366078000</v>
      </c>
      <c r="N454">
        <f t="shared" si="30"/>
        <v>0.63887896411994061</v>
      </c>
      <c r="O454">
        <f t="shared" si="31"/>
        <v>0.2862070556116294</v>
      </c>
    </row>
    <row r="455" spans="1:15" x14ac:dyDescent="0.2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575</v>
      </c>
      <c r="I455" s="2">
        <v>475464000</v>
      </c>
      <c r="J455" t="s">
        <v>51</v>
      </c>
      <c r="K455" t="s">
        <v>74</v>
      </c>
      <c r="L455" s="2">
        <f t="shared" si="28"/>
        <v>926599000</v>
      </c>
      <c r="M455" s="2">
        <f t="shared" si="29"/>
        <v>381812000</v>
      </c>
      <c r="N455">
        <f t="shared" si="30"/>
        <v>0.62512624311945486</v>
      </c>
      <c r="O455">
        <f t="shared" si="31"/>
        <v>0.2575879114243867</v>
      </c>
    </row>
    <row r="456" spans="1:15" x14ac:dyDescent="0.2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575</v>
      </c>
      <c r="I456" s="2">
        <v>538513000</v>
      </c>
      <c r="J456" t="s">
        <v>51</v>
      </c>
      <c r="K456" t="s">
        <v>74</v>
      </c>
      <c r="L456" s="2">
        <f t="shared" si="28"/>
        <v>1013117000</v>
      </c>
      <c r="M456" s="2">
        <f t="shared" si="29"/>
        <v>385136000</v>
      </c>
      <c r="N456">
        <f t="shared" si="30"/>
        <v>0.62675896013333021</v>
      </c>
      <c r="O456">
        <f t="shared" si="31"/>
        <v>0.238262154193356</v>
      </c>
    </row>
    <row r="457" spans="1:15" x14ac:dyDescent="0.2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575</v>
      </c>
      <c r="I457" s="2">
        <v>570527000</v>
      </c>
      <c r="J457" t="s">
        <v>51</v>
      </c>
      <c r="K457" t="s">
        <v>74</v>
      </c>
      <c r="L457" s="2">
        <f t="shared" si="28"/>
        <v>1112054000</v>
      </c>
      <c r="M457" s="2">
        <f t="shared" si="29"/>
        <v>401911000</v>
      </c>
      <c r="N457">
        <f t="shared" si="30"/>
        <v>0.630653488614762</v>
      </c>
      <c r="O457">
        <f t="shared" si="31"/>
        <v>0.22792649840983228</v>
      </c>
    </row>
    <row r="458" spans="1:15" x14ac:dyDescent="0.2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575</v>
      </c>
      <c r="I458" t="s">
        <v>575</v>
      </c>
      <c r="J458" t="s">
        <v>18</v>
      </c>
      <c r="K458" t="s">
        <v>196</v>
      </c>
      <c r="L458" s="2">
        <f t="shared" si="28"/>
        <v>2652700000</v>
      </c>
      <c r="M458" s="2">
        <f t="shared" si="29"/>
        <v>920100000</v>
      </c>
      <c r="N458">
        <f t="shared" si="30"/>
        <v>0.35873960375955105</v>
      </c>
      <c r="O458">
        <f t="shared" si="31"/>
        <v>0.12443031983230779</v>
      </c>
    </row>
    <row r="459" spans="1:15" x14ac:dyDescent="0.2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575</v>
      </c>
      <c r="I459" t="s">
        <v>575</v>
      </c>
      <c r="J459" t="s">
        <v>18</v>
      </c>
      <c r="K459" t="s">
        <v>196</v>
      </c>
      <c r="L459" s="2">
        <f t="shared" si="28"/>
        <v>2789800000</v>
      </c>
      <c r="M459" s="2">
        <f t="shared" si="29"/>
        <v>970300000</v>
      </c>
      <c r="N459">
        <f t="shared" si="30"/>
        <v>0.35582822085889576</v>
      </c>
      <c r="O459">
        <f t="shared" si="31"/>
        <v>0.12375801946354094</v>
      </c>
    </row>
    <row r="460" spans="1:15" x14ac:dyDescent="0.2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575</v>
      </c>
      <c r="I460" t="s">
        <v>575</v>
      </c>
      <c r="J460" t="s">
        <v>18</v>
      </c>
      <c r="K460" t="s">
        <v>196</v>
      </c>
      <c r="L460" s="2">
        <f t="shared" si="28"/>
        <v>3034000000</v>
      </c>
      <c r="M460" s="2">
        <f t="shared" si="29"/>
        <v>1040200000</v>
      </c>
      <c r="N460">
        <f t="shared" si="30"/>
        <v>0.35270047197228616</v>
      </c>
      <c r="O460">
        <f t="shared" si="31"/>
        <v>0.12092255469531051</v>
      </c>
    </row>
    <row r="461" spans="1:15" x14ac:dyDescent="0.2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575</v>
      </c>
      <c r="I461" t="s">
        <v>575</v>
      </c>
      <c r="J461" t="s">
        <v>18</v>
      </c>
      <c r="K461" t="s">
        <v>196</v>
      </c>
      <c r="L461" s="2">
        <f t="shared" si="28"/>
        <v>4656700000</v>
      </c>
      <c r="M461" s="2">
        <f t="shared" si="29"/>
        <v>1049700000</v>
      </c>
      <c r="N461">
        <f t="shared" si="30"/>
        <v>0.30046327362824554</v>
      </c>
      <c r="O461">
        <f t="shared" si="31"/>
        <v>6.7729572084860371E-2</v>
      </c>
    </row>
    <row r="462" spans="1:15" x14ac:dyDescent="0.2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t="s">
        <v>575</v>
      </c>
      <c r="G462" s="2">
        <v>1123200000</v>
      </c>
      <c r="H462" t="s">
        <v>575</v>
      </c>
      <c r="I462" s="2">
        <v>78300000</v>
      </c>
      <c r="J462" t="s">
        <v>12</v>
      </c>
      <c r="K462" t="s">
        <v>210</v>
      </c>
      <c r="L462" s="2" t="e">
        <f t="shared" si="28"/>
        <v>#VALUE!</v>
      </c>
      <c r="M462" s="2" t="e">
        <f t="shared" si="29"/>
        <v>#VALUE!</v>
      </c>
      <c r="N462" t="e">
        <f t="shared" si="30"/>
        <v>#VALUE!</v>
      </c>
      <c r="O462" t="e">
        <f t="shared" si="31"/>
        <v>#VALUE!</v>
      </c>
    </row>
    <row r="463" spans="1:15" x14ac:dyDescent="0.2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t="s">
        <v>575</v>
      </c>
      <c r="G463" s="2">
        <v>1058000000</v>
      </c>
      <c r="H463" t="s">
        <v>575</v>
      </c>
      <c r="I463" s="2">
        <v>60400000</v>
      </c>
      <c r="J463" t="s">
        <v>12</v>
      </c>
      <c r="K463" t="s">
        <v>210</v>
      </c>
      <c r="L463" s="2" t="e">
        <f t="shared" si="28"/>
        <v>#VALUE!</v>
      </c>
      <c r="M463" s="2" t="e">
        <f t="shared" si="29"/>
        <v>#VALUE!</v>
      </c>
      <c r="N463" t="e">
        <f t="shared" si="30"/>
        <v>#VALUE!</v>
      </c>
      <c r="O463" t="e">
        <f t="shared" si="31"/>
        <v>#VALUE!</v>
      </c>
    </row>
    <row r="464" spans="1:15" x14ac:dyDescent="0.2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t="s">
        <v>575</v>
      </c>
      <c r="G464" s="2">
        <v>1105700000</v>
      </c>
      <c r="H464" t="s">
        <v>575</v>
      </c>
      <c r="I464" s="2">
        <v>52500000</v>
      </c>
      <c r="J464" t="s">
        <v>12</v>
      </c>
      <c r="K464" t="s">
        <v>210</v>
      </c>
      <c r="L464" s="2" t="e">
        <f t="shared" si="28"/>
        <v>#VALUE!</v>
      </c>
      <c r="M464" s="2" t="e">
        <f t="shared" si="29"/>
        <v>#VALUE!</v>
      </c>
      <c r="N464" t="e">
        <f t="shared" si="30"/>
        <v>#VALUE!</v>
      </c>
      <c r="O464" t="e">
        <f t="shared" si="31"/>
        <v>#VALUE!</v>
      </c>
    </row>
    <row r="465" spans="1:15" x14ac:dyDescent="0.2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t="s">
        <v>575</v>
      </c>
      <c r="G465" s="2">
        <v>1209100000</v>
      </c>
      <c r="H465" t="s">
        <v>575</v>
      </c>
      <c r="I465" s="2">
        <v>58700000</v>
      </c>
      <c r="J465" t="s">
        <v>12</v>
      </c>
      <c r="K465" t="s">
        <v>210</v>
      </c>
      <c r="L465" s="2" t="e">
        <f t="shared" si="28"/>
        <v>#VALUE!</v>
      </c>
      <c r="M465" s="2" t="e">
        <f t="shared" si="29"/>
        <v>#VALUE!</v>
      </c>
      <c r="N465" t="e">
        <f t="shared" si="30"/>
        <v>#VALUE!</v>
      </c>
      <c r="O465" t="e">
        <f t="shared" si="31"/>
        <v>#VALUE!</v>
      </c>
    </row>
    <row r="466" spans="1:15" x14ac:dyDescent="0.2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575</v>
      </c>
      <c r="I466" t="s">
        <v>575</v>
      </c>
      <c r="J466" t="s">
        <v>12</v>
      </c>
      <c r="K466" t="s">
        <v>156</v>
      </c>
      <c r="L466" s="2">
        <f t="shared" si="28"/>
        <v>2778591000</v>
      </c>
      <c r="M466" s="2">
        <f t="shared" si="29"/>
        <v>1161670000</v>
      </c>
      <c r="N466">
        <f t="shared" si="30"/>
        <v>0.38833734725571811</v>
      </c>
      <c r="O466">
        <f t="shared" si="31"/>
        <v>0.16235561339777971</v>
      </c>
    </row>
    <row r="467" spans="1:15" x14ac:dyDescent="0.2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575</v>
      </c>
      <c r="I467" t="s">
        <v>575</v>
      </c>
      <c r="J467" t="s">
        <v>12</v>
      </c>
      <c r="K467" t="s">
        <v>156</v>
      </c>
      <c r="L467" s="2">
        <f t="shared" si="28"/>
        <v>2974249000</v>
      </c>
      <c r="M467" s="2">
        <f t="shared" si="29"/>
        <v>1215484000</v>
      </c>
      <c r="N467">
        <f t="shared" si="30"/>
        <v>0.38363902357982893</v>
      </c>
      <c r="O467">
        <f t="shared" si="31"/>
        <v>0.15678145808804334</v>
      </c>
    </row>
    <row r="468" spans="1:15" x14ac:dyDescent="0.2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575</v>
      </c>
      <c r="I468" t="s">
        <v>575</v>
      </c>
      <c r="J468" t="s">
        <v>12</v>
      </c>
      <c r="K468" t="s">
        <v>156</v>
      </c>
      <c r="L468" s="2">
        <f t="shared" si="28"/>
        <v>2568144000</v>
      </c>
      <c r="M468" s="2">
        <f t="shared" si="29"/>
        <v>920762000</v>
      </c>
      <c r="N468">
        <f t="shared" si="30"/>
        <v>0.36918188390369555</v>
      </c>
      <c r="O468">
        <f t="shared" si="31"/>
        <v>0.13236354728821068</v>
      </c>
    </row>
    <row r="469" spans="1:15" x14ac:dyDescent="0.2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575</v>
      </c>
      <c r="I469" t="s">
        <v>575</v>
      </c>
      <c r="J469" t="s">
        <v>12</v>
      </c>
      <c r="K469" t="s">
        <v>156</v>
      </c>
      <c r="L469" s="2">
        <f t="shared" si="28"/>
        <v>2471969000</v>
      </c>
      <c r="M469" s="2">
        <f t="shared" si="29"/>
        <v>714446000</v>
      </c>
      <c r="N469">
        <f t="shared" si="30"/>
        <v>0.36382757888843398</v>
      </c>
      <c r="O469">
        <f t="shared" si="31"/>
        <v>0.10515308178481449</v>
      </c>
    </row>
    <row r="470" spans="1:15" x14ac:dyDescent="0.2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575</v>
      </c>
      <c r="I470" s="2">
        <v>115000000</v>
      </c>
      <c r="J470" t="s">
        <v>35</v>
      </c>
      <c r="K470" t="s">
        <v>213</v>
      </c>
      <c r="L470" s="2">
        <f t="shared" si="28"/>
        <v>3498000000</v>
      </c>
      <c r="M470" s="2">
        <f t="shared" si="29"/>
        <v>1046000000</v>
      </c>
      <c r="N470">
        <f t="shared" si="30"/>
        <v>0.58329164582291138</v>
      </c>
      <c r="O470">
        <f t="shared" si="31"/>
        <v>0.1744205436051359</v>
      </c>
    </row>
    <row r="471" spans="1:15" x14ac:dyDescent="0.2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575</v>
      </c>
      <c r="I471" s="2">
        <v>115000000</v>
      </c>
      <c r="J471" t="s">
        <v>35</v>
      </c>
      <c r="K471" t="s">
        <v>213</v>
      </c>
      <c r="L471" s="2">
        <f t="shared" si="28"/>
        <v>3630000000</v>
      </c>
      <c r="M471" s="2">
        <f t="shared" si="29"/>
        <v>1180000000</v>
      </c>
      <c r="N471">
        <f t="shared" si="30"/>
        <v>0.59304035288351575</v>
      </c>
      <c r="O471">
        <f t="shared" si="31"/>
        <v>0.19277895768665251</v>
      </c>
    </row>
    <row r="472" spans="1:15" x14ac:dyDescent="0.2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575</v>
      </c>
      <c r="I472" s="2">
        <v>105000000</v>
      </c>
      <c r="J472" t="s">
        <v>35</v>
      </c>
      <c r="K472" t="s">
        <v>213</v>
      </c>
      <c r="L472" s="2">
        <f t="shared" si="28"/>
        <v>3723000000</v>
      </c>
      <c r="M472" s="2">
        <f t="shared" si="29"/>
        <v>1298000000</v>
      </c>
      <c r="N472">
        <f t="shared" si="30"/>
        <v>0.59264565425023874</v>
      </c>
      <c r="O472">
        <f t="shared" si="31"/>
        <v>0.20662209487424388</v>
      </c>
    </row>
    <row r="473" spans="1:15" x14ac:dyDescent="0.2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575</v>
      </c>
      <c r="I473" s="2">
        <v>99000000</v>
      </c>
      <c r="J473" t="s">
        <v>35</v>
      </c>
      <c r="K473" t="s">
        <v>213</v>
      </c>
      <c r="L473" s="2">
        <f t="shared" si="28"/>
        <v>3858000000</v>
      </c>
      <c r="M473" s="2">
        <f t="shared" si="29"/>
        <v>1433000000</v>
      </c>
      <c r="N473">
        <f t="shared" si="30"/>
        <v>0.59906832298136647</v>
      </c>
      <c r="O473">
        <f t="shared" si="31"/>
        <v>0.22251552795031057</v>
      </c>
    </row>
    <row r="474" spans="1:15" x14ac:dyDescent="0.2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575</v>
      </c>
      <c r="I474" s="2">
        <v>278300000</v>
      </c>
      <c r="J474" t="s">
        <v>18</v>
      </c>
      <c r="K474" t="s">
        <v>154</v>
      </c>
      <c r="L474" s="2">
        <f t="shared" si="28"/>
        <v>1304400000</v>
      </c>
      <c r="M474" s="2">
        <f t="shared" si="29"/>
        <v>400900000</v>
      </c>
      <c r="N474">
        <f t="shared" si="30"/>
        <v>0.22030062489444346</v>
      </c>
      <c r="O474">
        <f t="shared" si="31"/>
        <v>6.7708157405843614E-2</v>
      </c>
    </row>
    <row r="475" spans="1:15" x14ac:dyDescent="0.2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575</v>
      </c>
      <c r="I475" s="2">
        <v>304400000</v>
      </c>
      <c r="J475" t="s">
        <v>18</v>
      </c>
      <c r="K475" t="s">
        <v>154</v>
      </c>
      <c r="L475" s="2">
        <f t="shared" si="28"/>
        <v>1295100000</v>
      </c>
      <c r="M475" s="2">
        <f t="shared" si="29"/>
        <v>325300000</v>
      </c>
      <c r="N475">
        <f t="shared" si="30"/>
        <v>0.20604238258877439</v>
      </c>
      <c r="O475">
        <f t="shared" si="31"/>
        <v>5.175321369479445E-2</v>
      </c>
    </row>
    <row r="476" spans="1:15" x14ac:dyDescent="0.2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575</v>
      </c>
      <c r="I476" s="2">
        <v>319300000</v>
      </c>
      <c r="J476" t="s">
        <v>18</v>
      </c>
      <c r="K476" t="s">
        <v>154</v>
      </c>
      <c r="L476" s="2">
        <f t="shared" si="28"/>
        <v>1422500000</v>
      </c>
      <c r="M476" s="2">
        <f t="shared" si="29"/>
        <v>429700000</v>
      </c>
      <c r="N476">
        <f t="shared" si="30"/>
        <v>0.21030455351862798</v>
      </c>
      <c r="O476">
        <f t="shared" si="31"/>
        <v>6.352749852158486E-2</v>
      </c>
    </row>
    <row r="477" spans="1:15" x14ac:dyDescent="0.2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575</v>
      </c>
      <c r="I477" s="2">
        <v>290200000</v>
      </c>
      <c r="J477" t="s">
        <v>18</v>
      </c>
      <c r="K477" t="s">
        <v>154</v>
      </c>
      <c r="L477" s="2">
        <f t="shared" si="28"/>
        <v>1541100000</v>
      </c>
      <c r="M477" s="2">
        <f t="shared" si="29"/>
        <v>628000000</v>
      </c>
      <c r="N477">
        <f t="shared" si="30"/>
        <v>0.22226869546405137</v>
      </c>
      <c r="O477">
        <f t="shared" si="31"/>
        <v>9.0574745799379824E-2</v>
      </c>
    </row>
    <row r="478" spans="1:15" x14ac:dyDescent="0.2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575</v>
      </c>
      <c r="I478" s="2">
        <v>2145000000</v>
      </c>
      <c r="J478" t="s">
        <v>41</v>
      </c>
      <c r="K478" t="s">
        <v>44</v>
      </c>
      <c r="L478" s="2">
        <f t="shared" si="28"/>
        <v>6677000000</v>
      </c>
      <c r="M478" s="2">
        <f t="shared" si="29"/>
        <v>3567000000</v>
      </c>
      <c r="N478">
        <f t="shared" si="30"/>
        <v>0.37276686020544891</v>
      </c>
      <c r="O478">
        <f t="shared" si="31"/>
        <v>0.19914024117909782</v>
      </c>
    </row>
    <row r="479" spans="1:15" x14ac:dyDescent="0.2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575</v>
      </c>
      <c r="I479" s="2">
        <v>2668000000</v>
      </c>
      <c r="J479" t="s">
        <v>41</v>
      </c>
      <c r="K479" t="s">
        <v>44</v>
      </c>
      <c r="L479" s="2">
        <f t="shared" si="28"/>
        <v>9211000000</v>
      </c>
      <c r="M479" s="2">
        <f t="shared" si="29"/>
        <v>5269000000</v>
      </c>
      <c r="N479">
        <f t="shared" si="30"/>
        <v>0.40477236772719283</v>
      </c>
      <c r="O479">
        <f t="shared" si="31"/>
        <v>0.23154332923185095</v>
      </c>
    </row>
    <row r="480" spans="1:15" x14ac:dyDescent="0.2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575</v>
      </c>
      <c r="I480" s="2">
        <v>3066000000</v>
      </c>
      <c r="J480" t="s">
        <v>41</v>
      </c>
      <c r="K480" t="s">
        <v>44</v>
      </c>
      <c r="L480" s="2">
        <f t="shared" si="28"/>
        <v>9602000000</v>
      </c>
      <c r="M480" s="2">
        <f t="shared" si="29"/>
        <v>5323000000</v>
      </c>
      <c r="N480">
        <f t="shared" si="30"/>
        <v>0.401337513061651</v>
      </c>
      <c r="O480">
        <f t="shared" si="31"/>
        <v>0.22248693834900732</v>
      </c>
    </row>
    <row r="481" spans="1:15" x14ac:dyDescent="0.2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575</v>
      </c>
      <c r="I481" s="2">
        <v>3144000000</v>
      </c>
      <c r="J481" t="s">
        <v>41</v>
      </c>
      <c r="K481" t="s">
        <v>44</v>
      </c>
      <c r="L481" s="2">
        <f t="shared" si="28"/>
        <v>9731000000</v>
      </c>
      <c r="M481" s="2">
        <f t="shared" si="29"/>
        <v>5452000000</v>
      </c>
      <c r="N481">
        <f t="shared" si="30"/>
        <v>0.41480881538002468</v>
      </c>
      <c r="O481">
        <f t="shared" si="31"/>
        <v>0.23240547337908693</v>
      </c>
    </row>
    <row r="482" spans="1:15" x14ac:dyDescent="0.2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575</v>
      </c>
      <c r="I482" s="2">
        <v>341969000</v>
      </c>
      <c r="J482" t="s">
        <v>24</v>
      </c>
      <c r="K482" t="s">
        <v>198</v>
      </c>
      <c r="L482" s="2">
        <f t="shared" si="28"/>
        <v>2602731000</v>
      </c>
      <c r="M482" s="2">
        <f t="shared" si="29"/>
        <v>1370883000</v>
      </c>
      <c r="N482">
        <f t="shared" si="30"/>
        <v>0.31793818437678656</v>
      </c>
      <c r="O482">
        <f t="shared" si="31"/>
        <v>0.16746104457702399</v>
      </c>
    </row>
    <row r="483" spans="1:15" x14ac:dyDescent="0.2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575</v>
      </c>
      <c r="I483" s="2">
        <v>528737000</v>
      </c>
      <c r="J483" t="s">
        <v>24</v>
      </c>
      <c r="K483" t="s">
        <v>198</v>
      </c>
      <c r="L483" s="2">
        <f t="shared" si="28"/>
        <v>3565673000</v>
      </c>
      <c r="M483" s="2">
        <f t="shared" si="29"/>
        <v>1520428000</v>
      </c>
      <c r="N483">
        <f t="shared" si="30"/>
        <v>0.30309910277497976</v>
      </c>
      <c r="O483">
        <f t="shared" si="31"/>
        <v>0.12924358532988214</v>
      </c>
    </row>
    <row r="484" spans="1:15" x14ac:dyDescent="0.2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575</v>
      </c>
      <c r="I484" s="2">
        <v>590935000</v>
      </c>
      <c r="J484" t="s">
        <v>24</v>
      </c>
      <c r="K484" t="s">
        <v>198</v>
      </c>
      <c r="L484" s="2">
        <f t="shared" si="28"/>
        <v>3675801000</v>
      </c>
      <c r="M484" s="2">
        <f t="shared" si="29"/>
        <v>1806360000</v>
      </c>
      <c r="N484">
        <f t="shared" si="30"/>
        <v>0.28728179352324246</v>
      </c>
      <c r="O484">
        <f t="shared" si="31"/>
        <v>0.14117585270493266</v>
      </c>
    </row>
    <row r="485" spans="1:15" x14ac:dyDescent="0.2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575</v>
      </c>
      <c r="I485" s="2">
        <v>638024000</v>
      </c>
      <c r="J485" t="s">
        <v>24</v>
      </c>
      <c r="K485" t="s">
        <v>198</v>
      </c>
      <c r="L485" s="2">
        <f t="shared" si="28"/>
        <v>3957003000</v>
      </c>
      <c r="M485" s="2">
        <f t="shared" si="29"/>
        <v>1371844000</v>
      </c>
      <c r="N485">
        <f t="shared" si="30"/>
        <v>0.28711723988609061</v>
      </c>
      <c r="O485">
        <f t="shared" si="31"/>
        <v>9.9539996010691467E-2</v>
      </c>
    </row>
    <row r="486" spans="1:15" x14ac:dyDescent="0.2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575</v>
      </c>
      <c r="I486" s="2">
        <v>2780000000</v>
      </c>
      <c r="J486" t="s">
        <v>82</v>
      </c>
      <c r="K486" t="s">
        <v>83</v>
      </c>
      <c r="L486" s="2">
        <f t="shared" si="28"/>
        <v>8129000000</v>
      </c>
      <c r="M486" s="2">
        <f t="shared" si="29"/>
        <v>2606000000</v>
      </c>
      <c r="N486">
        <f t="shared" si="30"/>
        <v>0.7818601519669135</v>
      </c>
      <c r="O486">
        <f t="shared" si="31"/>
        <v>0.2506492257381937</v>
      </c>
    </row>
    <row r="487" spans="1:15" x14ac:dyDescent="0.2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575</v>
      </c>
      <c r="I487" s="2">
        <v>3319000000</v>
      </c>
      <c r="J487" t="s">
        <v>82</v>
      </c>
      <c r="K487" t="s">
        <v>83</v>
      </c>
      <c r="L487" s="2">
        <f t="shared" si="28"/>
        <v>18306000000</v>
      </c>
      <c r="M487" s="2">
        <f t="shared" si="29"/>
        <v>6697000000</v>
      </c>
      <c r="N487">
        <f t="shared" si="30"/>
        <v>0.88700455470491324</v>
      </c>
      <c r="O487">
        <f t="shared" si="31"/>
        <v>0.32449849791646479</v>
      </c>
    </row>
    <row r="488" spans="1:15" x14ac:dyDescent="0.2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575</v>
      </c>
      <c r="I488" s="2">
        <v>3129000000</v>
      </c>
      <c r="J488" t="s">
        <v>82</v>
      </c>
      <c r="K488" t="s">
        <v>83</v>
      </c>
      <c r="L488" s="2">
        <f t="shared" si="28"/>
        <v>11041000000</v>
      </c>
      <c r="M488" s="2">
        <f t="shared" si="29"/>
        <v>171000000</v>
      </c>
      <c r="N488">
        <f t="shared" si="30"/>
        <v>0.83993914035755046</v>
      </c>
      <c r="O488">
        <f t="shared" si="31"/>
        <v>1.300874857360213E-2</v>
      </c>
    </row>
    <row r="489" spans="1:15" x14ac:dyDescent="0.2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575</v>
      </c>
      <c r="I489" s="2">
        <v>1792000000</v>
      </c>
      <c r="J489" t="s">
        <v>82</v>
      </c>
      <c r="K489" t="s">
        <v>83</v>
      </c>
      <c r="L489" s="2">
        <f t="shared" si="28"/>
        <v>10615000000</v>
      </c>
      <c r="M489" s="2">
        <f t="shared" si="29"/>
        <v>2347000000</v>
      </c>
      <c r="N489">
        <f t="shared" si="30"/>
        <v>0.87029597441993933</v>
      </c>
      <c r="O489">
        <f t="shared" si="31"/>
        <v>0.19242436664753629</v>
      </c>
    </row>
    <row r="490" spans="1:15" x14ac:dyDescent="0.2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2">
        <f t="shared" si="28"/>
        <v>2409000000</v>
      </c>
      <c r="M490" s="2">
        <f t="shared" si="29"/>
        <v>148000000</v>
      </c>
      <c r="N490">
        <f t="shared" si="30"/>
        <v>0.63444824861732951</v>
      </c>
      <c r="O490">
        <f t="shared" si="31"/>
        <v>3.8978140637345275E-2</v>
      </c>
    </row>
    <row r="491" spans="1:15" x14ac:dyDescent="0.2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2">
        <f t="shared" si="28"/>
        <v>2228000000</v>
      </c>
      <c r="M491" s="2">
        <f t="shared" si="29"/>
        <v>32000000</v>
      </c>
      <c r="N491">
        <f t="shared" si="30"/>
        <v>0.6232167832167832</v>
      </c>
      <c r="O491">
        <f t="shared" si="31"/>
        <v>8.951048951048951E-3</v>
      </c>
    </row>
    <row r="492" spans="1:15" x14ac:dyDescent="0.2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2">
        <f t="shared" si="28"/>
        <v>3086000000</v>
      </c>
      <c r="M492" s="2">
        <f t="shared" si="29"/>
        <v>948000000</v>
      </c>
      <c r="N492">
        <f t="shared" si="30"/>
        <v>0.68349944629014403</v>
      </c>
      <c r="O492">
        <f t="shared" si="31"/>
        <v>0.20996677740863787</v>
      </c>
    </row>
    <row r="493" spans="1:15" x14ac:dyDescent="0.2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2">
        <f t="shared" si="28"/>
        <v>3042000000</v>
      </c>
      <c r="M493" s="2">
        <f t="shared" si="29"/>
        <v>898000000</v>
      </c>
      <c r="N493">
        <f t="shared" si="30"/>
        <v>0.69199272065514106</v>
      </c>
      <c r="O493">
        <f t="shared" si="31"/>
        <v>0.20427661510464057</v>
      </c>
    </row>
    <row r="494" spans="1:15" x14ac:dyDescent="0.2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2">
        <f t="shared" si="28"/>
        <v>6765000000</v>
      </c>
      <c r="M494" s="2">
        <f t="shared" si="29"/>
        <v>2454000000</v>
      </c>
      <c r="N494">
        <f t="shared" si="30"/>
        <v>0.81930483226353401</v>
      </c>
      <c r="O494">
        <f t="shared" si="31"/>
        <v>0.29720237374349034</v>
      </c>
    </row>
    <row r="495" spans="1:15" x14ac:dyDescent="0.2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2">
        <f t="shared" si="28"/>
        <v>7127000000</v>
      </c>
      <c r="M495" s="2">
        <f t="shared" si="29"/>
        <v>2476000000</v>
      </c>
      <c r="N495">
        <f t="shared" si="30"/>
        <v>0.81080773606370871</v>
      </c>
      <c r="O495">
        <f t="shared" si="31"/>
        <v>0.28168373151308307</v>
      </c>
    </row>
    <row r="496" spans="1:15" x14ac:dyDescent="0.2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2">
        <f t="shared" si="28"/>
        <v>6821000000</v>
      </c>
      <c r="M496" s="2">
        <f t="shared" si="29"/>
        <v>2197000000</v>
      </c>
      <c r="N496">
        <f t="shared" si="30"/>
        <v>0.79387802607076352</v>
      </c>
      <c r="O496">
        <f t="shared" si="31"/>
        <v>0.25570297951582865</v>
      </c>
    </row>
    <row r="497" spans="1:15" x14ac:dyDescent="0.2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2">
        <f t="shared" si="28"/>
        <v>6972000000</v>
      </c>
      <c r="M497" s="2">
        <f t="shared" si="29"/>
        <v>2325000000</v>
      </c>
      <c r="N497">
        <f t="shared" si="30"/>
        <v>0.77647844971600399</v>
      </c>
      <c r="O497">
        <f t="shared" si="31"/>
        <v>0.25893752088205813</v>
      </c>
    </row>
    <row r="498" spans="1:15" x14ac:dyDescent="0.2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575</v>
      </c>
      <c r="I498" t="s">
        <v>575</v>
      </c>
      <c r="J498" t="s">
        <v>58</v>
      </c>
      <c r="K498" t="s">
        <v>59</v>
      </c>
      <c r="L498" s="2">
        <f t="shared" si="28"/>
        <v>5453300000</v>
      </c>
      <c r="M498" s="2">
        <f t="shared" si="29"/>
        <v>1435000000</v>
      </c>
      <c r="N498">
        <f t="shared" si="30"/>
        <v>0.46063334656676835</v>
      </c>
      <c r="O498">
        <f t="shared" si="31"/>
        <v>0.12121263314384181</v>
      </c>
    </row>
    <row r="499" spans="1:15" x14ac:dyDescent="0.2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575</v>
      </c>
      <c r="I499" t="s">
        <v>575</v>
      </c>
      <c r="J499" t="s">
        <v>58</v>
      </c>
      <c r="K499" t="s">
        <v>59</v>
      </c>
      <c r="L499" s="2">
        <f t="shared" si="28"/>
        <v>6092200000</v>
      </c>
      <c r="M499" s="2">
        <f t="shared" si="29"/>
        <v>1731900000</v>
      </c>
      <c r="N499">
        <f t="shared" si="30"/>
        <v>0.45967072600238434</v>
      </c>
      <c r="O499">
        <f t="shared" si="31"/>
        <v>0.13067590203268595</v>
      </c>
    </row>
    <row r="500" spans="1:15" x14ac:dyDescent="0.2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575</v>
      </c>
      <c r="I500" t="s">
        <v>575</v>
      </c>
      <c r="J500" t="s">
        <v>58</v>
      </c>
      <c r="K500" t="s">
        <v>59</v>
      </c>
      <c r="L500" s="2">
        <f t="shared" si="28"/>
        <v>6601400000</v>
      </c>
      <c r="M500" s="2">
        <f t="shared" si="29"/>
        <v>2023800000</v>
      </c>
      <c r="N500">
        <f t="shared" si="30"/>
        <v>0.4622667273554848</v>
      </c>
      <c r="O500">
        <f t="shared" si="31"/>
        <v>0.14171772697034418</v>
      </c>
    </row>
    <row r="501" spans="1:15" x14ac:dyDescent="0.2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575</v>
      </c>
      <c r="I501" t="s">
        <v>575</v>
      </c>
      <c r="J501" t="s">
        <v>58</v>
      </c>
      <c r="K501" t="s">
        <v>59</v>
      </c>
      <c r="L501" s="2">
        <f t="shared" si="28"/>
        <v>6321600000</v>
      </c>
      <c r="M501" s="2">
        <f t="shared" si="29"/>
        <v>1976100000</v>
      </c>
      <c r="N501">
        <f t="shared" si="30"/>
        <v>0.46670751784778264</v>
      </c>
      <c r="O501">
        <f t="shared" si="31"/>
        <v>0.14589039578888308</v>
      </c>
    </row>
    <row r="502" spans="1:15" x14ac:dyDescent="0.2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575</v>
      </c>
      <c r="I502" s="2">
        <v>1024000000</v>
      </c>
      <c r="J502" t="s">
        <v>41</v>
      </c>
      <c r="K502" t="s">
        <v>44</v>
      </c>
      <c r="L502" s="2">
        <f t="shared" si="28"/>
        <v>5163000000</v>
      </c>
      <c r="M502" s="2">
        <f t="shared" si="29"/>
        <v>2244000000</v>
      </c>
      <c r="N502">
        <f t="shared" si="30"/>
        <v>0.41792132102962598</v>
      </c>
      <c r="O502">
        <f t="shared" si="31"/>
        <v>0.18164157357940747</v>
      </c>
    </row>
    <row r="503" spans="1:15" x14ac:dyDescent="0.2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575</v>
      </c>
      <c r="I503" s="2">
        <v>1071000000</v>
      </c>
      <c r="J503" t="s">
        <v>41</v>
      </c>
      <c r="K503" t="s">
        <v>44</v>
      </c>
      <c r="L503" s="2">
        <f t="shared" si="28"/>
        <v>5112000000</v>
      </c>
      <c r="M503" s="2">
        <f t="shared" si="29"/>
        <v>2164000000</v>
      </c>
      <c r="N503">
        <f t="shared" si="30"/>
        <v>0.39569626132053559</v>
      </c>
      <c r="O503">
        <f t="shared" si="31"/>
        <v>0.16750522486260547</v>
      </c>
    </row>
    <row r="504" spans="1:15" x14ac:dyDescent="0.2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575</v>
      </c>
      <c r="I504" s="2">
        <v>1130000000</v>
      </c>
      <c r="J504" t="s">
        <v>41</v>
      </c>
      <c r="K504" t="s">
        <v>44</v>
      </c>
      <c r="L504" s="2">
        <f t="shared" si="28"/>
        <v>5494000000</v>
      </c>
      <c r="M504" s="2">
        <f t="shared" si="29"/>
        <v>2427000000</v>
      </c>
      <c r="N504">
        <f t="shared" si="30"/>
        <v>0.43762944081567623</v>
      </c>
      <c r="O504">
        <f t="shared" si="31"/>
        <v>0.19332483670543252</v>
      </c>
    </row>
    <row r="505" spans="1:15" x14ac:dyDescent="0.2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575</v>
      </c>
      <c r="I505" s="2">
        <v>1216000000</v>
      </c>
      <c r="J505" t="s">
        <v>41</v>
      </c>
      <c r="K505" t="s">
        <v>44</v>
      </c>
      <c r="L505" s="2">
        <f t="shared" si="28"/>
        <v>5718000000</v>
      </c>
      <c r="M505" s="2">
        <f t="shared" si="29"/>
        <v>2471000000</v>
      </c>
      <c r="N505">
        <f t="shared" si="30"/>
        <v>0.47354037267080751</v>
      </c>
      <c r="O505">
        <f t="shared" si="31"/>
        <v>0.2046376811594203</v>
      </c>
    </row>
    <row r="506" spans="1:15" x14ac:dyDescent="0.2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575</v>
      </c>
      <c r="I506" s="2">
        <v>160000000</v>
      </c>
      <c r="J506" t="s">
        <v>12</v>
      </c>
      <c r="K506" t="s">
        <v>210</v>
      </c>
      <c r="L506" s="2">
        <f t="shared" si="28"/>
        <v>1313500000</v>
      </c>
      <c r="M506" s="2">
        <f t="shared" si="29"/>
        <v>480000000</v>
      </c>
      <c r="N506">
        <f t="shared" si="30"/>
        <v>0.63362276893391223</v>
      </c>
      <c r="O506">
        <f t="shared" si="31"/>
        <v>0.23154848046309695</v>
      </c>
    </row>
    <row r="507" spans="1:15" x14ac:dyDescent="0.2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575</v>
      </c>
      <c r="I507" s="2">
        <v>189600000</v>
      </c>
      <c r="J507" t="s">
        <v>12</v>
      </c>
      <c r="K507" t="s">
        <v>210</v>
      </c>
      <c r="L507" s="2">
        <f t="shared" si="28"/>
        <v>1516600000</v>
      </c>
      <c r="M507" s="2">
        <f t="shared" si="29"/>
        <v>611200000</v>
      </c>
      <c r="N507">
        <f t="shared" si="30"/>
        <v>0.6582750987456053</v>
      </c>
      <c r="O507">
        <f t="shared" si="31"/>
        <v>0.26528929206996832</v>
      </c>
    </row>
    <row r="508" spans="1:15" x14ac:dyDescent="0.2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575</v>
      </c>
      <c r="I508" s="2">
        <v>201800000</v>
      </c>
      <c r="J508" t="s">
        <v>12</v>
      </c>
      <c r="K508" t="s">
        <v>210</v>
      </c>
      <c r="L508" s="2">
        <f t="shared" si="28"/>
        <v>1591700000</v>
      </c>
      <c r="M508" s="2">
        <f t="shared" si="29"/>
        <v>638200000</v>
      </c>
      <c r="N508">
        <f t="shared" si="30"/>
        <v>0.65329995074700375</v>
      </c>
      <c r="O508">
        <f t="shared" si="31"/>
        <v>0.26194385158430472</v>
      </c>
    </row>
    <row r="509" spans="1:15" x14ac:dyDescent="0.2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575</v>
      </c>
      <c r="I509" s="2">
        <v>198000000</v>
      </c>
      <c r="J509" t="s">
        <v>12</v>
      </c>
      <c r="K509" t="s">
        <v>210</v>
      </c>
      <c r="L509" s="2">
        <f t="shared" si="28"/>
        <v>1776200000</v>
      </c>
      <c r="M509" s="2">
        <f t="shared" si="29"/>
        <v>693900000</v>
      </c>
      <c r="N509">
        <f t="shared" si="30"/>
        <v>0.66684186814837065</v>
      </c>
      <c r="O509">
        <f t="shared" si="31"/>
        <v>0.26051208890223759</v>
      </c>
    </row>
    <row r="510" spans="1:15" x14ac:dyDescent="0.2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575</v>
      </c>
      <c r="I510" s="2">
        <v>1562000000</v>
      </c>
      <c r="J510" t="s">
        <v>41</v>
      </c>
      <c r="K510" t="s">
        <v>44</v>
      </c>
      <c r="L510" s="2">
        <f t="shared" si="28"/>
        <v>4115000000</v>
      </c>
      <c r="M510" s="2">
        <f t="shared" si="29"/>
        <v>2257000000</v>
      </c>
      <c r="N510">
        <f t="shared" si="30"/>
        <v>0.34690608666329459</v>
      </c>
      <c r="O510">
        <f t="shared" si="31"/>
        <v>0.19027145506659923</v>
      </c>
    </row>
    <row r="511" spans="1:15" x14ac:dyDescent="0.2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575</v>
      </c>
      <c r="I511" s="2">
        <v>1622000000</v>
      </c>
      <c r="J511" t="s">
        <v>41</v>
      </c>
      <c r="K511" t="s">
        <v>44</v>
      </c>
      <c r="L511" s="2">
        <f t="shared" si="28"/>
        <v>4217000000</v>
      </c>
      <c r="M511" s="2">
        <f t="shared" si="29"/>
        <v>2286000000</v>
      </c>
      <c r="N511">
        <f t="shared" si="30"/>
        <v>0.33518798187743426</v>
      </c>
      <c r="O511">
        <f t="shared" si="31"/>
        <v>0.18170256736348461</v>
      </c>
    </row>
    <row r="512" spans="1:15" x14ac:dyDescent="0.2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575</v>
      </c>
      <c r="I512" s="2">
        <v>1720000000</v>
      </c>
      <c r="J512" t="s">
        <v>41</v>
      </c>
      <c r="K512" t="s">
        <v>44</v>
      </c>
      <c r="L512" s="2">
        <f t="shared" si="28"/>
        <v>4671000000</v>
      </c>
      <c r="M512" s="2">
        <f t="shared" si="29"/>
        <v>2629000000</v>
      </c>
      <c r="N512">
        <f t="shared" si="30"/>
        <v>0.34824424066204429</v>
      </c>
      <c r="O512">
        <f t="shared" si="31"/>
        <v>0.19600387683590548</v>
      </c>
    </row>
    <row r="513" spans="1:15" x14ac:dyDescent="0.2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575</v>
      </c>
      <c r="I513" s="2">
        <v>1919000000</v>
      </c>
      <c r="J513" t="s">
        <v>41</v>
      </c>
      <c r="K513" t="s">
        <v>44</v>
      </c>
      <c r="L513" s="2">
        <f t="shared" si="28"/>
        <v>4268000000</v>
      </c>
      <c r="M513" s="2">
        <f t="shared" si="29"/>
        <v>2013000000</v>
      </c>
      <c r="N513">
        <f t="shared" si="30"/>
        <v>0.37035751475182233</v>
      </c>
      <c r="O513">
        <f t="shared" si="31"/>
        <v>0.17467893092676154</v>
      </c>
    </row>
    <row r="514" spans="1:15" x14ac:dyDescent="0.2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575</v>
      </c>
      <c r="I514" t="s">
        <v>575</v>
      </c>
      <c r="J514" t="s">
        <v>35</v>
      </c>
      <c r="K514" t="s">
        <v>169</v>
      </c>
      <c r="L514" s="2">
        <f t="shared" ref="L514:L577" si="32">E514-F514</f>
        <v>8155800000</v>
      </c>
      <c r="M514" s="2">
        <f t="shared" ref="M514:M577" si="33">L514-SUM(G514:I514)</f>
        <v>1558800000</v>
      </c>
      <c r="N514">
        <f t="shared" ref="N514:N577" si="34">1-(F514/E514)</f>
        <v>0.80102536904446209</v>
      </c>
      <c r="O514">
        <f t="shared" ref="O514:O577" si="35">M514/E514</f>
        <v>0.1530982056041722</v>
      </c>
    </row>
    <row r="515" spans="1:15" x14ac:dyDescent="0.2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575</v>
      </c>
      <c r="I515" t="s">
        <v>575</v>
      </c>
      <c r="J515" t="s">
        <v>35</v>
      </c>
      <c r="K515" t="s">
        <v>169</v>
      </c>
      <c r="L515" s="2">
        <f t="shared" si="32"/>
        <v>8810600000</v>
      </c>
      <c r="M515" s="2">
        <f t="shared" si="33"/>
        <v>1824700000</v>
      </c>
      <c r="N515">
        <f t="shared" si="34"/>
        <v>0.80324192254394289</v>
      </c>
      <c r="O515">
        <f t="shared" si="35"/>
        <v>0.16635365764714463</v>
      </c>
    </row>
    <row r="516" spans="1:15" x14ac:dyDescent="0.2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575</v>
      </c>
      <c r="I516" t="s">
        <v>575</v>
      </c>
      <c r="J516" t="s">
        <v>35</v>
      </c>
      <c r="K516" t="s">
        <v>169</v>
      </c>
      <c r="L516" s="2">
        <f t="shared" si="32"/>
        <v>8679800000</v>
      </c>
      <c r="M516" s="2">
        <f t="shared" si="33"/>
        <v>1606300000</v>
      </c>
      <c r="N516">
        <f t="shared" si="34"/>
        <v>0.80514637675781975</v>
      </c>
      <c r="O516">
        <f t="shared" si="35"/>
        <v>0.1490018923231049</v>
      </c>
    </row>
    <row r="517" spans="1:15" x14ac:dyDescent="0.2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575</v>
      </c>
      <c r="I517" t="s">
        <v>575</v>
      </c>
      <c r="J517" t="s">
        <v>35</v>
      </c>
      <c r="K517" t="s">
        <v>169</v>
      </c>
      <c r="L517" s="2">
        <f t="shared" si="32"/>
        <v>9081200000</v>
      </c>
      <c r="M517" s="2">
        <f t="shared" si="33"/>
        <v>1743400000</v>
      </c>
      <c r="N517">
        <f t="shared" si="34"/>
        <v>0.80633618355042924</v>
      </c>
      <c r="O517">
        <f t="shared" si="35"/>
        <v>0.15479964128108822</v>
      </c>
    </row>
    <row r="518" spans="1:15" x14ac:dyDescent="0.2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575</v>
      </c>
      <c r="J518" t="s">
        <v>58</v>
      </c>
      <c r="K518" t="s">
        <v>192</v>
      </c>
      <c r="L518" s="2">
        <f t="shared" si="32"/>
        <v>1762000000</v>
      </c>
      <c r="M518" s="2">
        <f t="shared" si="33"/>
        <v>920000000</v>
      </c>
      <c r="N518">
        <f t="shared" si="34"/>
        <v>0.21747716613181933</v>
      </c>
      <c r="O518">
        <f t="shared" si="35"/>
        <v>0.11355220933102937</v>
      </c>
    </row>
    <row r="519" spans="1:15" x14ac:dyDescent="0.2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575</v>
      </c>
      <c r="J519" t="s">
        <v>58</v>
      </c>
      <c r="K519" t="s">
        <v>192</v>
      </c>
      <c r="L519" s="2">
        <f t="shared" si="32"/>
        <v>2776000000</v>
      </c>
      <c r="M519" s="2">
        <f t="shared" si="33"/>
        <v>1938000000</v>
      </c>
      <c r="N519">
        <f t="shared" si="34"/>
        <v>0.29689839572192511</v>
      </c>
      <c r="O519">
        <f t="shared" si="35"/>
        <v>0.20727272727272728</v>
      </c>
    </row>
    <row r="520" spans="1:15" x14ac:dyDescent="0.2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575</v>
      </c>
      <c r="J520" t="s">
        <v>58</v>
      </c>
      <c r="K520" t="s">
        <v>192</v>
      </c>
      <c r="L520" s="2">
        <f t="shared" si="32"/>
        <v>2221000000</v>
      </c>
      <c r="M520" s="2">
        <f t="shared" si="33"/>
        <v>1239000000</v>
      </c>
      <c r="N520">
        <f t="shared" si="34"/>
        <v>0.23312690248766665</v>
      </c>
      <c r="O520">
        <f t="shared" si="35"/>
        <v>0.13005143277002204</v>
      </c>
    </row>
    <row r="521" spans="1:15" x14ac:dyDescent="0.2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575</v>
      </c>
      <c r="J521" t="s">
        <v>58</v>
      </c>
      <c r="K521" t="s">
        <v>192</v>
      </c>
      <c r="L521" s="2">
        <f t="shared" si="32"/>
        <v>2580000000</v>
      </c>
      <c r="M521" s="2">
        <f t="shared" si="33"/>
        <v>1567000000</v>
      </c>
      <c r="N521">
        <f t="shared" si="34"/>
        <v>0.26741293532338306</v>
      </c>
      <c r="O521">
        <f t="shared" si="35"/>
        <v>0.16241708126036483</v>
      </c>
    </row>
    <row r="522" spans="1:15" x14ac:dyDescent="0.2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575</v>
      </c>
      <c r="I522" t="s">
        <v>575</v>
      </c>
      <c r="J522" t="s">
        <v>12</v>
      </c>
      <c r="K522" t="s">
        <v>163</v>
      </c>
      <c r="L522" s="2">
        <f t="shared" si="32"/>
        <v>9952000000</v>
      </c>
      <c r="M522" s="2">
        <f t="shared" si="33"/>
        <v>3942000000</v>
      </c>
      <c r="N522">
        <f t="shared" si="34"/>
        <v>0.40342129798532567</v>
      </c>
      <c r="O522">
        <f t="shared" si="35"/>
        <v>0.15979569500182414</v>
      </c>
    </row>
    <row r="523" spans="1:15" x14ac:dyDescent="0.2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575</v>
      </c>
      <c r="I523" t="s">
        <v>575</v>
      </c>
      <c r="J523" t="s">
        <v>12</v>
      </c>
      <c r="K523" t="s">
        <v>163</v>
      </c>
      <c r="L523" s="2">
        <f t="shared" si="32"/>
        <v>7762000000</v>
      </c>
      <c r="M523" s="2">
        <f t="shared" si="33"/>
        <v>3387000000</v>
      </c>
      <c r="N523">
        <f t="shared" si="34"/>
        <v>0.43771499464275643</v>
      </c>
      <c r="O523">
        <f t="shared" si="35"/>
        <v>0.19099983082388766</v>
      </c>
    </row>
    <row r="524" spans="1:15" x14ac:dyDescent="0.2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575</v>
      </c>
      <c r="I524" t="s">
        <v>575</v>
      </c>
      <c r="J524" t="s">
        <v>12</v>
      </c>
      <c r="K524" t="s">
        <v>163</v>
      </c>
      <c r="L524" s="2">
        <f t="shared" si="32"/>
        <v>7008000000</v>
      </c>
      <c r="M524" s="2">
        <f t="shared" si="33"/>
        <v>2943000000</v>
      </c>
      <c r="N524">
        <f t="shared" si="34"/>
        <v>0.43128807926641644</v>
      </c>
      <c r="O524">
        <f t="shared" si="35"/>
        <v>0.18111883808234353</v>
      </c>
    </row>
    <row r="525" spans="1:15" x14ac:dyDescent="0.2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575</v>
      </c>
      <c r="I525" t="s">
        <v>575</v>
      </c>
      <c r="J525" t="s">
        <v>12</v>
      </c>
      <c r="K525" t="s">
        <v>163</v>
      </c>
      <c r="L525" s="2">
        <f t="shared" si="32"/>
        <v>6262000000</v>
      </c>
      <c r="M525" s="2">
        <f t="shared" si="33"/>
        <v>2504000000</v>
      </c>
      <c r="N525">
        <f t="shared" si="34"/>
        <v>0.43120782261396506</v>
      </c>
      <c r="O525">
        <f t="shared" si="35"/>
        <v>0.17242804021484645</v>
      </c>
    </row>
    <row r="526" spans="1:15" x14ac:dyDescent="0.2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575</v>
      </c>
      <c r="I526" s="2">
        <v>3169703000</v>
      </c>
      <c r="J526" t="s">
        <v>82</v>
      </c>
      <c r="K526" t="s">
        <v>83</v>
      </c>
      <c r="L526" s="2">
        <f t="shared" si="32"/>
        <v>9983208000</v>
      </c>
      <c r="M526" s="2">
        <f t="shared" si="33"/>
        <v>2951071000</v>
      </c>
      <c r="N526">
        <f t="shared" si="34"/>
        <v>0.85453385691379924</v>
      </c>
      <c r="O526">
        <f t="shared" si="35"/>
        <v>0.25260317962487233</v>
      </c>
    </row>
    <row r="527" spans="1:15" x14ac:dyDescent="0.2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575</v>
      </c>
      <c r="I527" s="2">
        <v>3600976000</v>
      </c>
      <c r="J527" t="s">
        <v>82</v>
      </c>
      <c r="K527" t="s">
        <v>83</v>
      </c>
      <c r="L527" s="2">
        <f t="shared" si="32"/>
        <v>12420225000</v>
      </c>
      <c r="M527" s="2">
        <f t="shared" si="33"/>
        <v>4198153000</v>
      </c>
      <c r="N527">
        <f t="shared" si="34"/>
        <v>0.85732890420303054</v>
      </c>
      <c r="O527">
        <f t="shared" si="35"/>
        <v>0.28978524230975411</v>
      </c>
    </row>
    <row r="528" spans="1:15" x14ac:dyDescent="0.2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575</v>
      </c>
      <c r="I528" s="2">
        <v>3997041000</v>
      </c>
      <c r="J528" t="s">
        <v>82</v>
      </c>
      <c r="K528" t="s">
        <v>83</v>
      </c>
      <c r="L528" s="2">
        <f t="shared" si="32"/>
        <v>15500951000</v>
      </c>
      <c r="M528" s="2">
        <f t="shared" si="33"/>
        <v>6218276000</v>
      </c>
      <c r="N528">
        <f t="shared" si="34"/>
        <v>0.85947650557183841</v>
      </c>
      <c r="O528">
        <f t="shared" si="35"/>
        <v>0.34478285410754661</v>
      </c>
    </row>
    <row r="529" spans="1:15" x14ac:dyDescent="0.2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575</v>
      </c>
      <c r="I529" s="2">
        <v>3313644000</v>
      </c>
      <c r="J529" t="s">
        <v>82</v>
      </c>
      <c r="K529" t="s">
        <v>83</v>
      </c>
      <c r="L529" s="2">
        <f t="shared" si="32"/>
        <v>6579671000</v>
      </c>
      <c r="M529" s="2">
        <f t="shared" si="33"/>
        <v>91707000</v>
      </c>
      <c r="N529">
        <f t="shared" si="34"/>
        <v>0.75132458982249128</v>
      </c>
      <c r="O529">
        <f t="shared" si="35"/>
        <v>1.0471910245793628E-2</v>
      </c>
    </row>
    <row r="530" spans="1:15" x14ac:dyDescent="0.2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575</v>
      </c>
      <c r="I530" t="s">
        <v>575</v>
      </c>
      <c r="J530" t="s">
        <v>51</v>
      </c>
      <c r="K530" t="s">
        <v>52</v>
      </c>
      <c r="L530" s="2">
        <f t="shared" si="32"/>
        <v>942759000</v>
      </c>
      <c r="M530" s="2">
        <f t="shared" si="33"/>
        <v>411579000</v>
      </c>
      <c r="N530">
        <f t="shared" si="34"/>
        <v>0.49950778223311099</v>
      </c>
      <c r="O530">
        <f t="shared" si="35"/>
        <v>0.21806942548808506</v>
      </c>
    </row>
    <row r="531" spans="1:15" x14ac:dyDescent="0.2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575</v>
      </c>
      <c r="I531" t="s">
        <v>575</v>
      </c>
      <c r="J531" t="s">
        <v>51</v>
      </c>
      <c r="K531" t="s">
        <v>52</v>
      </c>
      <c r="L531" s="2">
        <f t="shared" si="32"/>
        <v>1088363000</v>
      </c>
      <c r="M531" s="2">
        <f t="shared" si="33"/>
        <v>466950000</v>
      </c>
      <c r="N531">
        <f t="shared" si="34"/>
        <v>0.505564933671379</v>
      </c>
      <c r="O531">
        <f t="shared" si="35"/>
        <v>0.2169069931427754</v>
      </c>
    </row>
    <row r="532" spans="1:15" x14ac:dyDescent="0.2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575</v>
      </c>
      <c r="I532" t="s">
        <v>575</v>
      </c>
      <c r="J532" t="s">
        <v>51</v>
      </c>
      <c r="K532" t="s">
        <v>52</v>
      </c>
      <c r="L532" s="2">
        <f t="shared" si="32"/>
        <v>1245891000</v>
      </c>
      <c r="M532" s="2">
        <f t="shared" si="33"/>
        <v>511772000</v>
      </c>
      <c r="N532">
        <f t="shared" si="34"/>
        <v>0.50982209498742925</v>
      </c>
      <c r="O532">
        <f t="shared" si="35"/>
        <v>0.20941853917871359</v>
      </c>
    </row>
    <row r="533" spans="1:15" x14ac:dyDescent="0.2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575</v>
      </c>
      <c r="I533" t="s">
        <v>575</v>
      </c>
      <c r="J533" t="s">
        <v>51</v>
      </c>
      <c r="K533" t="s">
        <v>52</v>
      </c>
      <c r="L533" s="2">
        <f t="shared" si="32"/>
        <v>1434361000</v>
      </c>
      <c r="M533" s="2">
        <f t="shared" si="33"/>
        <v>609065000</v>
      </c>
      <c r="N533">
        <f t="shared" si="34"/>
        <v>0.52620358953683355</v>
      </c>
      <c r="O533">
        <f t="shared" si="35"/>
        <v>0.22343900124254046</v>
      </c>
    </row>
    <row r="534" spans="1:15" x14ac:dyDescent="0.2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575</v>
      </c>
      <c r="I534" s="2">
        <v>560669000</v>
      </c>
      <c r="J534" t="s">
        <v>51</v>
      </c>
      <c r="K534" t="s">
        <v>52</v>
      </c>
      <c r="L534" s="2">
        <f t="shared" si="32"/>
        <v>1121995000</v>
      </c>
      <c r="M534" s="2">
        <f t="shared" si="33"/>
        <v>514093000</v>
      </c>
      <c r="N534">
        <f t="shared" si="34"/>
        <v>0.64205648977798024</v>
      </c>
      <c r="O534">
        <f t="shared" si="35"/>
        <v>0.29418736001446638</v>
      </c>
    </row>
    <row r="535" spans="1:15" x14ac:dyDescent="0.2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575</v>
      </c>
      <c r="I535" s="2">
        <v>978973000</v>
      </c>
      <c r="J535" t="s">
        <v>51</v>
      </c>
      <c r="K535" t="s">
        <v>52</v>
      </c>
      <c r="L535" s="2">
        <f t="shared" si="32"/>
        <v>1553474000</v>
      </c>
      <c r="M535" s="2">
        <f t="shared" si="33"/>
        <v>512322000</v>
      </c>
      <c r="N535">
        <f t="shared" si="34"/>
        <v>0.65061469144809525</v>
      </c>
      <c r="O535">
        <f t="shared" si="35"/>
        <v>0.21456697695106006</v>
      </c>
    </row>
    <row r="536" spans="1:15" x14ac:dyDescent="0.2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575</v>
      </c>
      <c r="I536" s="2">
        <v>758861000</v>
      </c>
      <c r="J536" t="s">
        <v>51</v>
      </c>
      <c r="K536" t="s">
        <v>52</v>
      </c>
      <c r="L536" s="2">
        <f t="shared" si="32"/>
        <v>1731184000</v>
      </c>
      <c r="M536" s="2">
        <f t="shared" si="33"/>
        <v>921375000</v>
      </c>
      <c r="N536">
        <f t="shared" si="34"/>
        <v>0.66208445326280008</v>
      </c>
      <c r="O536">
        <f t="shared" si="35"/>
        <v>0.35237621369248584</v>
      </c>
    </row>
    <row r="537" spans="1:15" x14ac:dyDescent="0.2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575</v>
      </c>
      <c r="I537" s="2">
        <v>765895000</v>
      </c>
      <c r="J537" t="s">
        <v>51</v>
      </c>
      <c r="K537" t="s">
        <v>52</v>
      </c>
      <c r="L537" s="2">
        <f t="shared" si="32"/>
        <v>1839797000</v>
      </c>
      <c r="M537" s="2">
        <f t="shared" si="33"/>
        <v>1008820000</v>
      </c>
      <c r="N537">
        <f t="shared" si="34"/>
        <v>0.67024424719440867</v>
      </c>
      <c r="O537">
        <f t="shared" si="35"/>
        <v>0.36751652571162108</v>
      </c>
    </row>
    <row r="538" spans="1:15" x14ac:dyDescent="0.2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575</v>
      </c>
      <c r="I538" s="2">
        <v>653132000</v>
      </c>
      <c r="J538" t="s">
        <v>82</v>
      </c>
      <c r="K538" t="s">
        <v>83</v>
      </c>
      <c r="L538" s="2">
        <f t="shared" si="32"/>
        <v>1504616000</v>
      </c>
      <c r="M538" s="2">
        <f t="shared" si="33"/>
        <v>650635000</v>
      </c>
      <c r="N538">
        <f t="shared" si="34"/>
        <v>0.8092914230328796</v>
      </c>
      <c r="O538">
        <f t="shared" si="35"/>
        <v>0.34995861071861367</v>
      </c>
    </row>
    <row r="539" spans="1:15" x14ac:dyDescent="0.2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575</v>
      </c>
      <c r="I539" s="2">
        <v>679298000</v>
      </c>
      <c r="J539" t="s">
        <v>82</v>
      </c>
      <c r="K539" t="s">
        <v>83</v>
      </c>
      <c r="L539" s="2">
        <f t="shared" si="32"/>
        <v>1944794000</v>
      </c>
      <c r="M539" s="2">
        <f t="shared" si="33"/>
        <v>1027362000</v>
      </c>
      <c r="N539">
        <f t="shared" si="34"/>
        <v>0.81414101327546251</v>
      </c>
      <c r="O539">
        <f t="shared" si="35"/>
        <v>0.43008027569023027</v>
      </c>
    </row>
    <row r="540" spans="1:15" x14ac:dyDescent="0.2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575</v>
      </c>
      <c r="I540" s="2">
        <v>819216000</v>
      </c>
      <c r="J540" t="s">
        <v>82</v>
      </c>
      <c r="K540" t="s">
        <v>83</v>
      </c>
      <c r="L540" s="2">
        <f t="shared" si="32"/>
        <v>1430957000</v>
      </c>
      <c r="M540" s="2">
        <f t="shared" si="33"/>
        <v>361816000</v>
      </c>
      <c r="N540">
        <f t="shared" si="34"/>
        <v>0.73232190378710338</v>
      </c>
      <c r="O540">
        <f t="shared" si="35"/>
        <v>0.18516683725690891</v>
      </c>
    </row>
    <row r="541" spans="1:15" x14ac:dyDescent="0.2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575</v>
      </c>
      <c r="I541" s="2">
        <v>927920000</v>
      </c>
      <c r="J541" t="s">
        <v>82</v>
      </c>
      <c r="K541" t="s">
        <v>83</v>
      </c>
      <c r="L541" s="2">
        <f t="shared" si="32"/>
        <v>1243430000</v>
      </c>
      <c r="M541" s="2">
        <f t="shared" si="33"/>
        <v>42763000</v>
      </c>
      <c r="N541">
        <f t="shared" si="34"/>
        <v>0.66946852459351791</v>
      </c>
      <c r="O541">
        <f t="shared" si="35"/>
        <v>2.3023799101833321E-2</v>
      </c>
    </row>
    <row r="542" spans="1:15" x14ac:dyDescent="0.2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575</v>
      </c>
      <c r="I542" s="2">
        <v>740791000</v>
      </c>
      <c r="J542" t="s">
        <v>41</v>
      </c>
      <c r="K542" t="s">
        <v>42</v>
      </c>
      <c r="L542" s="2">
        <f t="shared" si="32"/>
        <v>2606353000</v>
      </c>
      <c r="M542" s="2">
        <f t="shared" si="33"/>
        <v>1118206000</v>
      </c>
      <c r="N542">
        <f t="shared" si="34"/>
        <v>0.41543536623095434</v>
      </c>
      <c r="O542">
        <f t="shared" si="35"/>
        <v>0.17823461332047136</v>
      </c>
    </row>
    <row r="543" spans="1:15" x14ac:dyDescent="0.2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575</v>
      </c>
      <c r="I543" s="2">
        <v>859680000</v>
      </c>
      <c r="J543" t="s">
        <v>41</v>
      </c>
      <c r="K543" t="s">
        <v>42</v>
      </c>
      <c r="L543" s="2">
        <f t="shared" si="32"/>
        <v>3303264000</v>
      </c>
      <c r="M543" s="2">
        <f t="shared" si="33"/>
        <v>1529435000</v>
      </c>
      <c r="N543">
        <f t="shared" si="34"/>
        <v>0.4524272982921721</v>
      </c>
      <c r="O543">
        <f t="shared" si="35"/>
        <v>0.20947709446277626</v>
      </c>
    </row>
    <row r="544" spans="1:15" x14ac:dyDescent="0.2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575</v>
      </c>
      <c r="I544" s="2">
        <v>625361000</v>
      </c>
      <c r="J544" t="s">
        <v>41</v>
      </c>
      <c r="K544" t="s">
        <v>42</v>
      </c>
      <c r="L544" s="2">
        <f t="shared" si="32"/>
        <v>3292717000</v>
      </c>
      <c r="M544" s="2">
        <f t="shared" si="33"/>
        <v>1632849000</v>
      </c>
      <c r="N544">
        <f t="shared" si="34"/>
        <v>0.42531364572009611</v>
      </c>
      <c r="O544">
        <f t="shared" si="35"/>
        <v>0.2109118278614327</v>
      </c>
    </row>
    <row r="545" spans="1:15" x14ac:dyDescent="0.2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575</v>
      </c>
      <c r="I545" s="2">
        <v>688195000</v>
      </c>
      <c r="J545" t="s">
        <v>41</v>
      </c>
      <c r="K545" t="s">
        <v>42</v>
      </c>
      <c r="L545" s="2">
        <f t="shared" si="32"/>
        <v>3538633000</v>
      </c>
      <c r="M545" s="2">
        <f t="shared" si="33"/>
        <v>1764164000</v>
      </c>
      <c r="N545">
        <f t="shared" si="34"/>
        <v>0.4448409751714274</v>
      </c>
      <c r="O545">
        <f t="shared" si="35"/>
        <v>0.22177276765415516</v>
      </c>
    </row>
    <row r="546" spans="1:15" x14ac:dyDescent="0.2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575</v>
      </c>
      <c r="I546" s="2">
        <v>169173000</v>
      </c>
      <c r="J546" t="s">
        <v>51</v>
      </c>
      <c r="K546" t="s">
        <v>233</v>
      </c>
      <c r="L546" s="2">
        <f t="shared" si="32"/>
        <v>362986000</v>
      </c>
      <c r="M546" s="2">
        <f t="shared" si="33"/>
        <v>169240000</v>
      </c>
      <c r="N546">
        <f t="shared" si="34"/>
        <v>0.6782845279761115</v>
      </c>
      <c r="O546">
        <f t="shared" si="35"/>
        <v>0.31624600815094001</v>
      </c>
    </row>
    <row r="547" spans="1:15" x14ac:dyDescent="0.2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575</v>
      </c>
      <c r="I547" s="2">
        <v>192420000</v>
      </c>
      <c r="J547" t="s">
        <v>51</v>
      </c>
      <c r="K547" t="s">
        <v>233</v>
      </c>
      <c r="L547" s="2">
        <f t="shared" si="32"/>
        <v>413254000</v>
      </c>
      <c r="M547" s="2">
        <f t="shared" si="33"/>
        <v>194150000</v>
      </c>
      <c r="N547">
        <f t="shared" si="34"/>
        <v>0.67681095334021191</v>
      </c>
      <c r="O547">
        <f t="shared" si="35"/>
        <v>0.31797114266529097</v>
      </c>
    </row>
    <row r="548" spans="1:15" x14ac:dyDescent="0.2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575</v>
      </c>
      <c r="I548" s="2">
        <v>360592000</v>
      </c>
      <c r="J548" t="s">
        <v>51</v>
      </c>
      <c r="K548" t="s">
        <v>233</v>
      </c>
      <c r="L548" s="2">
        <f t="shared" si="32"/>
        <v>658392000</v>
      </c>
      <c r="M548" s="2">
        <f t="shared" si="33"/>
        <v>256922000</v>
      </c>
      <c r="N548">
        <f t="shared" si="34"/>
        <v>0.67809891053805704</v>
      </c>
      <c r="O548">
        <f t="shared" si="35"/>
        <v>0.2646121585518334</v>
      </c>
    </row>
    <row r="549" spans="1:15" x14ac:dyDescent="0.2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575</v>
      </c>
      <c r="I549" s="2">
        <v>453423000</v>
      </c>
      <c r="J549" t="s">
        <v>51</v>
      </c>
      <c r="K549" t="s">
        <v>233</v>
      </c>
      <c r="L549" s="2">
        <f t="shared" si="32"/>
        <v>830899000</v>
      </c>
      <c r="M549" s="2">
        <f t="shared" si="33"/>
        <v>337386000</v>
      </c>
      <c r="N549">
        <f t="shared" si="34"/>
        <v>0.69565818016806669</v>
      </c>
      <c r="O549">
        <f t="shared" si="35"/>
        <v>0.28247155282914449</v>
      </c>
    </row>
    <row r="550" spans="1:15" x14ac:dyDescent="0.2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t="s">
        <v>575</v>
      </c>
      <c r="G550" s="2">
        <v>921000000</v>
      </c>
      <c r="H550" t="s">
        <v>575</v>
      </c>
      <c r="I550" s="2">
        <v>471000000</v>
      </c>
      <c r="J550" t="s">
        <v>46</v>
      </c>
      <c r="K550" t="s">
        <v>235</v>
      </c>
      <c r="L550" s="2" t="e">
        <f t="shared" si="32"/>
        <v>#VALUE!</v>
      </c>
      <c r="M550" s="2" t="e">
        <f t="shared" si="33"/>
        <v>#VALUE!</v>
      </c>
      <c r="N550" t="e">
        <f t="shared" si="34"/>
        <v>#VALUE!</v>
      </c>
      <c r="O550" t="e">
        <f t="shared" si="35"/>
        <v>#VALUE!</v>
      </c>
    </row>
    <row r="551" spans="1:15" x14ac:dyDescent="0.2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t="s">
        <v>575</v>
      </c>
      <c r="G551" s="2">
        <v>888000000</v>
      </c>
      <c r="H551" t="s">
        <v>575</v>
      </c>
      <c r="I551" s="2">
        <v>256000000</v>
      </c>
      <c r="J551" t="s">
        <v>46</v>
      </c>
      <c r="K551" t="s">
        <v>235</v>
      </c>
      <c r="L551" s="2" t="e">
        <f t="shared" si="32"/>
        <v>#VALUE!</v>
      </c>
      <c r="M551" s="2" t="e">
        <f t="shared" si="33"/>
        <v>#VALUE!</v>
      </c>
      <c r="N551" t="e">
        <f t="shared" si="34"/>
        <v>#VALUE!</v>
      </c>
      <c r="O551" t="e">
        <f t="shared" si="35"/>
        <v>#VALUE!</v>
      </c>
    </row>
    <row r="552" spans="1:15" x14ac:dyDescent="0.2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t="s">
        <v>575</v>
      </c>
      <c r="G552" s="2">
        <v>958000000</v>
      </c>
      <c r="H552" t="s">
        <v>575</v>
      </c>
      <c r="I552" s="2">
        <v>136000000</v>
      </c>
      <c r="J552" t="s">
        <v>46</v>
      </c>
      <c r="K552" t="s">
        <v>235</v>
      </c>
      <c r="L552" s="2" t="e">
        <f t="shared" si="32"/>
        <v>#VALUE!</v>
      </c>
      <c r="M552" s="2" t="e">
        <f t="shared" si="33"/>
        <v>#VALUE!</v>
      </c>
      <c r="N552" t="e">
        <f t="shared" si="34"/>
        <v>#VALUE!</v>
      </c>
      <c r="O552" t="e">
        <f t="shared" si="35"/>
        <v>#VALUE!</v>
      </c>
    </row>
    <row r="553" spans="1:15" x14ac:dyDescent="0.2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t="s">
        <v>575</v>
      </c>
      <c r="G553" s="2">
        <v>1048000000</v>
      </c>
      <c r="H553" t="s">
        <v>575</v>
      </c>
      <c r="I553" s="2">
        <v>61000000</v>
      </c>
      <c r="J553" t="s">
        <v>46</v>
      </c>
      <c r="K553" t="s">
        <v>235</v>
      </c>
      <c r="L553" s="2" t="e">
        <f t="shared" si="32"/>
        <v>#VALUE!</v>
      </c>
      <c r="M553" s="2" t="e">
        <f t="shared" si="33"/>
        <v>#VALUE!</v>
      </c>
      <c r="N553" t="e">
        <f t="shared" si="34"/>
        <v>#VALUE!</v>
      </c>
      <c r="O553" t="e">
        <f t="shared" si="35"/>
        <v>#VALUE!</v>
      </c>
    </row>
    <row r="554" spans="1:15" x14ac:dyDescent="0.2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575</v>
      </c>
      <c r="J554" t="s">
        <v>12</v>
      </c>
      <c r="K554" t="s">
        <v>163</v>
      </c>
      <c r="L554" s="2">
        <f t="shared" si="32"/>
        <v>4863000000</v>
      </c>
      <c r="M554" s="2">
        <f t="shared" si="33"/>
        <v>1530000000</v>
      </c>
      <c r="N554">
        <f t="shared" si="34"/>
        <v>0.2981423579179695</v>
      </c>
      <c r="O554">
        <f t="shared" si="35"/>
        <v>9.3801728894610997E-2</v>
      </c>
    </row>
    <row r="555" spans="1:15" x14ac:dyDescent="0.2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575</v>
      </c>
      <c r="J555" t="s">
        <v>12</v>
      </c>
      <c r="K555" t="s">
        <v>163</v>
      </c>
      <c r="L555" s="2">
        <f t="shared" si="32"/>
        <v>6677000000</v>
      </c>
      <c r="M555" s="2">
        <f t="shared" si="33"/>
        <v>2147000000</v>
      </c>
      <c r="N555">
        <f t="shared" si="34"/>
        <v>0.3028667331942303</v>
      </c>
      <c r="O555">
        <f t="shared" si="35"/>
        <v>9.7387281139435719E-2</v>
      </c>
    </row>
    <row r="556" spans="1:15" x14ac:dyDescent="0.2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575</v>
      </c>
      <c r="J556" t="s">
        <v>12</v>
      </c>
      <c r="K556" t="s">
        <v>163</v>
      </c>
      <c r="L556" s="2">
        <f t="shared" si="32"/>
        <v>6906000000</v>
      </c>
      <c r="M556" s="2">
        <f t="shared" si="33"/>
        <v>2449000000</v>
      </c>
      <c r="N556">
        <f t="shared" si="34"/>
        <v>0.30622561191912023</v>
      </c>
      <c r="O556">
        <f t="shared" si="35"/>
        <v>0.10859347286271727</v>
      </c>
    </row>
    <row r="557" spans="1:15" x14ac:dyDescent="0.2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575</v>
      </c>
      <c r="J557" t="s">
        <v>12</v>
      </c>
      <c r="K557" t="s">
        <v>163</v>
      </c>
      <c r="L557" s="2">
        <f t="shared" si="32"/>
        <v>6563000000</v>
      </c>
      <c r="M557" s="2">
        <f t="shared" si="33"/>
        <v>2342000000</v>
      </c>
      <c r="N557">
        <f t="shared" si="34"/>
        <v>0.31469671541596744</v>
      </c>
      <c r="O557">
        <f t="shared" si="35"/>
        <v>0.11229920882282426</v>
      </c>
    </row>
    <row r="558" spans="1:15" x14ac:dyDescent="0.2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575</v>
      </c>
      <c r="I558" s="2">
        <v>1144585000</v>
      </c>
      <c r="J558" t="s">
        <v>41</v>
      </c>
      <c r="K558" t="s">
        <v>44</v>
      </c>
      <c r="L558" s="2">
        <f t="shared" si="32"/>
        <v>3718452000</v>
      </c>
      <c r="M558" s="2">
        <f t="shared" si="33"/>
        <v>1656705000</v>
      </c>
      <c r="N558">
        <f t="shared" si="34"/>
        <v>0.36094190308577523</v>
      </c>
      <c r="O558">
        <f t="shared" si="35"/>
        <v>0.16081268644901675</v>
      </c>
    </row>
    <row r="559" spans="1:15" x14ac:dyDescent="0.2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575</v>
      </c>
      <c r="I559" s="2">
        <v>1261044000</v>
      </c>
      <c r="J559" t="s">
        <v>41</v>
      </c>
      <c r="K559" t="s">
        <v>44</v>
      </c>
      <c r="L559" s="2">
        <f t="shared" si="32"/>
        <v>3802062000</v>
      </c>
      <c r="M559" s="2">
        <f t="shared" si="33"/>
        <v>1652967000</v>
      </c>
      <c r="N559">
        <f t="shared" si="34"/>
        <v>0.33377927225892634</v>
      </c>
      <c r="O559">
        <f t="shared" si="35"/>
        <v>0.14511234228374514</v>
      </c>
    </row>
    <row r="560" spans="1:15" x14ac:dyDescent="0.2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575</v>
      </c>
      <c r="I560" s="2">
        <v>1318638000</v>
      </c>
      <c r="J560" t="s">
        <v>41</v>
      </c>
      <c r="K560" t="s">
        <v>44</v>
      </c>
      <c r="L560" s="2">
        <f t="shared" si="32"/>
        <v>4368734000</v>
      </c>
      <c r="M560" s="2">
        <f t="shared" si="33"/>
        <v>2186641000</v>
      </c>
      <c r="N560">
        <f t="shared" si="34"/>
        <v>0.34964078604418547</v>
      </c>
      <c r="O560">
        <f t="shared" si="35"/>
        <v>0.17500238696987361</v>
      </c>
    </row>
    <row r="561" spans="1:15" x14ac:dyDescent="0.2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575</v>
      </c>
      <c r="I561" s="2">
        <v>1337276000</v>
      </c>
      <c r="J561" t="s">
        <v>41</v>
      </c>
      <c r="K561" t="s">
        <v>44</v>
      </c>
      <c r="L561" s="2">
        <f t="shared" si="32"/>
        <v>4063978000</v>
      </c>
      <c r="M561" s="2">
        <f t="shared" si="33"/>
        <v>1651704000</v>
      </c>
      <c r="N561">
        <f t="shared" si="34"/>
        <v>0.35298266319391458</v>
      </c>
      <c r="O561">
        <f t="shared" si="35"/>
        <v>0.14346113013604933</v>
      </c>
    </row>
    <row r="562" spans="1:15" x14ac:dyDescent="0.2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575</v>
      </c>
      <c r="J562" t="s">
        <v>24</v>
      </c>
      <c r="K562" t="s">
        <v>29</v>
      </c>
      <c r="L562" s="2">
        <f t="shared" si="32"/>
        <v>1408600000</v>
      </c>
      <c r="M562" s="2">
        <f t="shared" si="33"/>
        <v>419900000</v>
      </c>
      <c r="N562">
        <f t="shared" si="34"/>
        <v>0.74152453148031161</v>
      </c>
      <c r="O562">
        <f t="shared" si="35"/>
        <v>0.22104653611286587</v>
      </c>
    </row>
    <row r="563" spans="1:15" x14ac:dyDescent="0.2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575</v>
      </c>
      <c r="J563" t="s">
        <v>24</v>
      </c>
      <c r="K563" t="s">
        <v>29</v>
      </c>
      <c r="L563" s="2">
        <f t="shared" si="32"/>
        <v>1528900000</v>
      </c>
      <c r="M563" s="2">
        <f t="shared" si="33"/>
        <v>456200000</v>
      </c>
      <c r="N563">
        <f t="shared" si="34"/>
        <v>0.74744561231972617</v>
      </c>
      <c r="O563">
        <f t="shared" si="35"/>
        <v>0.2230261549743339</v>
      </c>
    </row>
    <row r="564" spans="1:15" x14ac:dyDescent="0.2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575</v>
      </c>
      <c r="J564" t="s">
        <v>24</v>
      </c>
      <c r="K564" t="s">
        <v>29</v>
      </c>
      <c r="L564" s="2">
        <f t="shared" si="32"/>
        <v>1697300000</v>
      </c>
      <c r="M564" s="2">
        <f t="shared" si="33"/>
        <v>422100000</v>
      </c>
      <c r="N564">
        <f t="shared" si="34"/>
        <v>0.73068147574152997</v>
      </c>
      <c r="O564">
        <f t="shared" si="35"/>
        <v>0.18171251452925222</v>
      </c>
    </row>
    <row r="565" spans="1:15" x14ac:dyDescent="0.2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575</v>
      </c>
      <c r="J565" t="s">
        <v>24</v>
      </c>
      <c r="K565" t="s">
        <v>29</v>
      </c>
      <c r="L565" s="2">
        <f t="shared" si="32"/>
        <v>1876500000</v>
      </c>
      <c r="M565" s="2">
        <f t="shared" si="33"/>
        <v>642700000</v>
      </c>
      <c r="N565">
        <f t="shared" si="34"/>
        <v>0.75249629065244417</v>
      </c>
      <c r="O565">
        <f t="shared" si="35"/>
        <v>0.25772947828527892</v>
      </c>
    </row>
    <row r="566" spans="1:15" x14ac:dyDescent="0.2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575</v>
      </c>
      <c r="I566" s="2">
        <v>2153000000</v>
      </c>
      <c r="J566" t="s">
        <v>41</v>
      </c>
      <c r="K566" t="s">
        <v>42</v>
      </c>
      <c r="L566" s="2">
        <f t="shared" si="32"/>
        <v>6894000000</v>
      </c>
      <c r="M566" s="2">
        <f t="shared" si="33"/>
        <v>3646000000</v>
      </c>
      <c r="N566">
        <f t="shared" si="34"/>
        <v>0.27700096432015431</v>
      </c>
      <c r="O566">
        <f t="shared" si="35"/>
        <v>0.14649630343940856</v>
      </c>
    </row>
    <row r="567" spans="1:15" x14ac:dyDescent="0.2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575</v>
      </c>
      <c r="I567" s="2">
        <v>2314000000</v>
      </c>
      <c r="J567" t="s">
        <v>41</v>
      </c>
      <c r="K567" t="s">
        <v>42</v>
      </c>
      <c r="L567" s="2">
        <f t="shared" si="32"/>
        <v>5858000000</v>
      </c>
      <c r="M567" s="2">
        <f t="shared" si="33"/>
        <v>2390000000</v>
      </c>
      <c r="N567">
        <f t="shared" si="34"/>
        <v>0.21356957964198475</v>
      </c>
      <c r="O567">
        <f t="shared" si="35"/>
        <v>8.7134055197054208E-2</v>
      </c>
    </row>
    <row r="568" spans="1:15" x14ac:dyDescent="0.2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575</v>
      </c>
      <c r="I568" s="2">
        <v>2450000000</v>
      </c>
      <c r="J568" t="s">
        <v>41</v>
      </c>
      <c r="K568" t="s">
        <v>42</v>
      </c>
      <c r="L568" s="2">
        <f t="shared" si="32"/>
        <v>8041000000</v>
      </c>
      <c r="M568" s="2">
        <f t="shared" si="33"/>
        <v>4391000000</v>
      </c>
      <c r="N568">
        <f t="shared" si="34"/>
        <v>0.27306686589465823</v>
      </c>
      <c r="O568">
        <f t="shared" si="35"/>
        <v>0.14911535979896084</v>
      </c>
    </row>
    <row r="569" spans="1:15" x14ac:dyDescent="0.2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575</v>
      </c>
      <c r="I569" s="2">
        <v>3936000000</v>
      </c>
      <c r="J569" t="s">
        <v>41</v>
      </c>
      <c r="K569" t="s">
        <v>42</v>
      </c>
      <c r="L569" s="2">
        <f t="shared" si="32"/>
        <v>8672000000</v>
      </c>
      <c r="M569" s="2">
        <f t="shared" si="33"/>
        <v>3160000000</v>
      </c>
      <c r="N569">
        <f t="shared" si="34"/>
        <v>0.27653061224489794</v>
      </c>
      <c r="O569">
        <f t="shared" si="35"/>
        <v>0.10076530612244898</v>
      </c>
    </row>
    <row r="570" spans="1:15" x14ac:dyDescent="0.2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575</v>
      </c>
      <c r="I570" s="2">
        <v>39940000</v>
      </c>
      <c r="J570" t="s">
        <v>12</v>
      </c>
      <c r="K570" t="s">
        <v>145</v>
      </c>
      <c r="L570" s="2">
        <f t="shared" si="32"/>
        <v>1835370000</v>
      </c>
      <c r="M570" s="2">
        <f t="shared" si="33"/>
        <v>530798000</v>
      </c>
      <c r="N570">
        <f t="shared" si="34"/>
        <v>0.30629241440769395</v>
      </c>
      <c r="O570">
        <f t="shared" si="35"/>
        <v>8.8581267527950855E-2</v>
      </c>
    </row>
    <row r="571" spans="1:15" x14ac:dyDescent="0.2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575</v>
      </c>
      <c r="I571" s="2">
        <v>48071000</v>
      </c>
      <c r="J571" t="s">
        <v>12</v>
      </c>
      <c r="K571" t="s">
        <v>145</v>
      </c>
      <c r="L571" s="2">
        <f t="shared" si="32"/>
        <v>1882853000</v>
      </c>
      <c r="M571" s="2">
        <f t="shared" si="33"/>
        <v>552073000</v>
      </c>
      <c r="N571">
        <f t="shared" si="34"/>
        <v>0.309666680207761</v>
      </c>
      <c r="O571">
        <f t="shared" si="35"/>
        <v>9.0797642270713227E-2</v>
      </c>
    </row>
    <row r="572" spans="1:15" x14ac:dyDescent="0.2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575</v>
      </c>
      <c r="I572" s="2">
        <v>49292000</v>
      </c>
      <c r="J572" t="s">
        <v>12</v>
      </c>
      <c r="K572" t="s">
        <v>145</v>
      </c>
      <c r="L572" s="2">
        <f t="shared" si="32"/>
        <v>1981427000</v>
      </c>
      <c r="M572" s="2">
        <f t="shared" si="33"/>
        <v>594648000</v>
      </c>
      <c r="N572">
        <f t="shared" si="34"/>
        <v>0.3018295827042764</v>
      </c>
      <c r="O572">
        <f t="shared" si="35"/>
        <v>9.058237204597118E-2</v>
      </c>
    </row>
    <row r="573" spans="1:15" x14ac:dyDescent="0.2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575</v>
      </c>
      <c r="I573" s="2">
        <v>46012000</v>
      </c>
      <c r="J573" t="s">
        <v>12</v>
      </c>
      <c r="K573" t="s">
        <v>145</v>
      </c>
      <c r="L573" s="2">
        <f t="shared" si="32"/>
        <v>2187777000</v>
      </c>
      <c r="M573" s="2">
        <f t="shared" si="33"/>
        <v>721484000</v>
      </c>
      <c r="N573">
        <f t="shared" si="34"/>
        <v>0.33064813034788698</v>
      </c>
      <c r="O573">
        <f t="shared" si="35"/>
        <v>0.10904097432047</v>
      </c>
    </row>
    <row r="574" spans="1:15" x14ac:dyDescent="0.2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575</v>
      </c>
      <c r="I574" s="2">
        <v>71731000</v>
      </c>
      <c r="J574" t="s">
        <v>18</v>
      </c>
      <c r="K574" t="s">
        <v>76</v>
      </c>
      <c r="L574" s="2">
        <f t="shared" si="32"/>
        <v>3733225000</v>
      </c>
      <c r="M574" s="2">
        <f t="shared" si="33"/>
        <v>510451000</v>
      </c>
      <c r="N574">
        <f t="shared" si="34"/>
        <v>0.78244023223220538</v>
      </c>
      <c r="O574">
        <f t="shared" si="35"/>
        <v>0.10698455061861031</v>
      </c>
    </row>
    <row r="575" spans="1:15" x14ac:dyDescent="0.2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575</v>
      </c>
      <c r="I575" s="2">
        <v>76773000</v>
      </c>
      <c r="J575" t="s">
        <v>18</v>
      </c>
      <c r="K575" t="s">
        <v>76</v>
      </c>
      <c r="L575" s="2">
        <f t="shared" si="32"/>
        <v>4584404000</v>
      </c>
      <c r="M575" s="2">
        <f t="shared" si="33"/>
        <v>587775000</v>
      </c>
      <c r="N575">
        <f t="shared" si="34"/>
        <v>0.79542221416382619</v>
      </c>
      <c r="O575">
        <f t="shared" si="35"/>
        <v>0.10198256783872951</v>
      </c>
    </row>
    <row r="576" spans="1:15" x14ac:dyDescent="0.2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575</v>
      </c>
      <c r="I576" s="2">
        <v>156458000</v>
      </c>
      <c r="J576" t="s">
        <v>18</v>
      </c>
      <c r="K576" t="s">
        <v>76</v>
      </c>
      <c r="L576" s="2">
        <f t="shared" si="32"/>
        <v>5362758000</v>
      </c>
      <c r="M576" s="2">
        <f t="shared" si="33"/>
        <v>421057000</v>
      </c>
      <c r="N576">
        <f t="shared" si="34"/>
        <v>0.80373249652257228</v>
      </c>
      <c r="O576">
        <f t="shared" si="35"/>
        <v>6.3105065301903365E-2</v>
      </c>
    </row>
    <row r="577" spans="1:15" x14ac:dyDescent="0.2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575</v>
      </c>
      <c r="I577" s="2">
        <v>317141000</v>
      </c>
      <c r="J577" t="s">
        <v>18</v>
      </c>
      <c r="K577" t="s">
        <v>76</v>
      </c>
      <c r="L577" s="2">
        <f t="shared" si="32"/>
        <v>7176866000</v>
      </c>
      <c r="M577" s="2">
        <f t="shared" si="33"/>
        <v>578997000</v>
      </c>
      <c r="N577">
        <f t="shared" si="34"/>
        <v>0.81801033194719963</v>
      </c>
      <c r="O577">
        <f t="shared" si="35"/>
        <v>6.5993363700316082E-2</v>
      </c>
    </row>
    <row r="578" spans="1:15" x14ac:dyDescent="0.2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575</v>
      </c>
      <c r="I578" s="2">
        <v>74453000</v>
      </c>
      <c r="J578" t="s">
        <v>51</v>
      </c>
      <c r="K578" t="s">
        <v>74</v>
      </c>
      <c r="L578" s="2">
        <f t="shared" ref="L578:L641" si="36">E578-F578</f>
        <v>295368000</v>
      </c>
      <c r="M578" s="2">
        <f t="shared" ref="M578:M641" si="37">L578-SUM(G578:I578)</f>
        <v>162592000</v>
      </c>
      <c r="N578">
        <f t="shared" ref="N578:N641" si="38">1-(F578/E578)</f>
        <v>0.72147260842802563</v>
      </c>
      <c r="O578">
        <f t="shared" ref="O578:O641" si="39">M578/E578</f>
        <v>0.39715092477698855</v>
      </c>
    </row>
    <row r="579" spans="1:15" x14ac:dyDescent="0.2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575</v>
      </c>
      <c r="I579" s="2">
        <v>95232000</v>
      </c>
      <c r="J579" t="s">
        <v>51</v>
      </c>
      <c r="K579" t="s">
        <v>74</v>
      </c>
      <c r="L579" s="2">
        <f t="shared" si="36"/>
        <v>380601000</v>
      </c>
      <c r="M579" s="2">
        <f t="shared" si="37"/>
        <v>222101000</v>
      </c>
      <c r="N579">
        <f t="shared" si="38"/>
        <v>0.7310631889714625</v>
      </c>
      <c r="O579">
        <f t="shared" si="39"/>
        <v>0.42661439495364117</v>
      </c>
    </row>
    <row r="580" spans="1:15" x14ac:dyDescent="0.2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575</v>
      </c>
      <c r="I580" s="2">
        <v>115076000</v>
      </c>
      <c r="J580" t="s">
        <v>51</v>
      </c>
      <c r="K580" t="s">
        <v>74</v>
      </c>
      <c r="L580" s="2">
        <f t="shared" si="36"/>
        <v>474739000</v>
      </c>
      <c r="M580" s="2">
        <f t="shared" si="37"/>
        <v>288294000</v>
      </c>
      <c r="N580">
        <f t="shared" si="38"/>
        <v>0.73357850901252397</v>
      </c>
      <c r="O580">
        <f t="shared" si="39"/>
        <v>0.44547905833996493</v>
      </c>
    </row>
    <row r="581" spans="1:15" x14ac:dyDescent="0.2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575</v>
      </c>
      <c r="I581" s="2">
        <v>133457000</v>
      </c>
      <c r="J581" t="s">
        <v>51</v>
      </c>
      <c r="K581" t="s">
        <v>74</v>
      </c>
      <c r="L581" s="2">
        <f t="shared" si="36"/>
        <v>578305000</v>
      </c>
      <c r="M581" s="2">
        <f t="shared" si="37"/>
        <v>364057000</v>
      </c>
      <c r="N581">
        <f t="shared" si="38"/>
        <v>0.73926521533485878</v>
      </c>
      <c r="O581">
        <f t="shared" si="39"/>
        <v>0.46538535288327559</v>
      </c>
    </row>
    <row r="582" spans="1:15" x14ac:dyDescent="0.2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575</v>
      </c>
      <c r="I582" t="s">
        <v>575</v>
      </c>
      <c r="J582" t="s">
        <v>18</v>
      </c>
      <c r="K582" t="s">
        <v>244</v>
      </c>
      <c r="L582" s="2">
        <f t="shared" si="36"/>
        <v>23867000000</v>
      </c>
      <c r="M582" s="2">
        <f t="shared" si="37"/>
        <v>13017000000</v>
      </c>
      <c r="N582">
        <f t="shared" si="38"/>
        <v>0.16245226896819287</v>
      </c>
      <c r="O582">
        <f t="shared" si="39"/>
        <v>8.8601046849581741E-2</v>
      </c>
    </row>
    <row r="583" spans="1:15" x14ac:dyDescent="0.2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575</v>
      </c>
      <c r="I583" t="s">
        <v>575</v>
      </c>
      <c r="J583" t="s">
        <v>18</v>
      </c>
      <c r="K583" t="s">
        <v>244</v>
      </c>
      <c r="L583" s="2">
        <f t="shared" si="36"/>
        <v>12174000000</v>
      </c>
      <c r="M583" s="2">
        <f t="shared" si="37"/>
        <v>332000000</v>
      </c>
      <c r="N583">
        <f t="shared" si="38"/>
        <v>8.4496484518694848E-2</v>
      </c>
      <c r="O583">
        <f t="shared" si="39"/>
        <v>2.3043233826356741E-3</v>
      </c>
    </row>
    <row r="584" spans="1:15" x14ac:dyDescent="0.2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575</v>
      </c>
      <c r="I584" t="s">
        <v>575</v>
      </c>
      <c r="J584" t="s">
        <v>18</v>
      </c>
      <c r="K584" t="s">
        <v>244</v>
      </c>
      <c r="L584" s="2">
        <f t="shared" si="36"/>
        <v>18149000000</v>
      </c>
      <c r="M584" s="2">
        <f t="shared" si="37"/>
        <v>7647000000</v>
      </c>
      <c r="N584">
        <f t="shared" si="38"/>
        <v>0.1213509140266652</v>
      </c>
      <c r="O584">
        <f t="shared" si="39"/>
        <v>5.113066502627743E-2</v>
      </c>
    </row>
    <row r="585" spans="1:15" x14ac:dyDescent="0.2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575</v>
      </c>
      <c r="I585" t="s">
        <v>575</v>
      </c>
      <c r="J585" t="s">
        <v>18</v>
      </c>
      <c r="K585" t="s">
        <v>244</v>
      </c>
      <c r="L585" s="2">
        <f t="shared" si="36"/>
        <v>16312000000</v>
      </c>
      <c r="M585" s="2">
        <f t="shared" si="37"/>
        <v>4116000000</v>
      </c>
      <c r="N585">
        <f t="shared" si="38"/>
        <v>0.10745718050065878</v>
      </c>
      <c r="O585">
        <f t="shared" si="39"/>
        <v>2.7114624505928855E-2</v>
      </c>
    </row>
    <row r="586" spans="1:15" x14ac:dyDescent="0.2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575</v>
      </c>
      <c r="I586" t="s">
        <v>575</v>
      </c>
      <c r="J586" t="s">
        <v>12</v>
      </c>
      <c r="K586" t="s">
        <v>63</v>
      </c>
      <c r="L586" s="2">
        <f t="shared" si="36"/>
        <v>1719445000</v>
      </c>
      <c r="M586" s="2">
        <f t="shared" si="37"/>
        <v>712014000</v>
      </c>
      <c r="N586">
        <f t="shared" si="38"/>
        <v>0.51695436044431542</v>
      </c>
      <c r="O586">
        <f t="shared" si="39"/>
        <v>0.21406834298125196</v>
      </c>
    </row>
    <row r="587" spans="1:15" x14ac:dyDescent="0.2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575</v>
      </c>
      <c r="I587" t="s">
        <v>575</v>
      </c>
      <c r="J587" t="s">
        <v>12</v>
      </c>
      <c r="K587" t="s">
        <v>63</v>
      </c>
      <c r="L587" s="2">
        <f t="shared" si="36"/>
        <v>1897402000</v>
      </c>
      <c r="M587" s="2">
        <f t="shared" si="37"/>
        <v>786626000</v>
      </c>
      <c r="N587">
        <f t="shared" si="38"/>
        <v>0.50820903777601067</v>
      </c>
      <c r="O587">
        <f t="shared" si="39"/>
        <v>0.21069359184273659</v>
      </c>
    </row>
    <row r="588" spans="1:15" x14ac:dyDescent="0.2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575</v>
      </c>
      <c r="I588" t="s">
        <v>575</v>
      </c>
      <c r="J588" t="s">
        <v>12</v>
      </c>
      <c r="K588" t="s">
        <v>63</v>
      </c>
      <c r="L588" s="2">
        <f t="shared" si="36"/>
        <v>1948934000</v>
      </c>
      <c r="M588" s="2">
        <f t="shared" si="37"/>
        <v>827344000</v>
      </c>
      <c r="N588">
        <f t="shared" si="38"/>
        <v>0.50370633417304456</v>
      </c>
      <c r="O588">
        <f t="shared" si="39"/>
        <v>0.21382889997304344</v>
      </c>
    </row>
    <row r="589" spans="1:15" x14ac:dyDescent="0.2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575</v>
      </c>
      <c r="I589" t="s">
        <v>575</v>
      </c>
      <c r="J589" t="s">
        <v>12</v>
      </c>
      <c r="K589" t="s">
        <v>63</v>
      </c>
      <c r="L589" s="2">
        <f t="shared" si="36"/>
        <v>1964777000</v>
      </c>
      <c r="M589" s="2">
        <f t="shared" si="37"/>
        <v>795307000</v>
      </c>
      <c r="N589">
        <f t="shared" si="38"/>
        <v>0.49590084491912745</v>
      </c>
      <c r="O589">
        <f t="shared" si="39"/>
        <v>0.20073189642900771</v>
      </c>
    </row>
    <row r="590" spans="1:15" x14ac:dyDescent="0.2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575</v>
      </c>
      <c r="J590" t="s">
        <v>21</v>
      </c>
      <c r="K590" t="s">
        <v>56</v>
      </c>
      <c r="L590" s="2">
        <f t="shared" si="36"/>
        <v>5997000000</v>
      </c>
      <c r="M590" s="2">
        <f t="shared" si="37"/>
        <v>2804000000</v>
      </c>
      <c r="N590">
        <f t="shared" si="38"/>
        <v>0.76181402439024393</v>
      </c>
      <c r="O590">
        <f t="shared" si="39"/>
        <v>0.35619918699186992</v>
      </c>
    </row>
    <row r="591" spans="1:15" x14ac:dyDescent="0.2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575</v>
      </c>
      <c r="J591" t="s">
        <v>21</v>
      </c>
      <c r="K591" t="s">
        <v>56</v>
      </c>
      <c r="L591" s="2">
        <f t="shared" si="36"/>
        <v>10313000000</v>
      </c>
      <c r="M591" s="2">
        <f t="shared" si="37"/>
        <v>4994000000</v>
      </c>
      <c r="N591">
        <f t="shared" si="38"/>
        <v>0.82729022942403341</v>
      </c>
      <c r="O591">
        <f t="shared" si="39"/>
        <v>0.40060965827049577</v>
      </c>
    </row>
    <row r="592" spans="1:15" x14ac:dyDescent="0.2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575</v>
      </c>
      <c r="J592" t="s">
        <v>21</v>
      </c>
      <c r="K592" t="s">
        <v>56</v>
      </c>
      <c r="L592" s="2">
        <f t="shared" si="36"/>
        <v>15061000000</v>
      </c>
      <c r="M592" s="2">
        <f t="shared" si="37"/>
        <v>6225000000</v>
      </c>
      <c r="N592">
        <f t="shared" si="38"/>
        <v>0.84008255243194996</v>
      </c>
      <c r="O592">
        <f t="shared" si="39"/>
        <v>0.34722222222222221</v>
      </c>
    </row>
    <row r="593" spans="1:15" x14ac:dyDescent="0.2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575</v>
      </c>
      <c r="J593" t="s">
        <v>21</v>
      </c>
      <c r="K593" t="s">
        <v>56</v>
      </c>
      <c r="L593" s="2">
        <f t="shared" si="36"/>
        <v>23849000000</v>
      </c>
      <c r="M593" s="2">
        <f t="shared" si="37"/>
        <v>12427000000</v>
      </c>
      <c r="N593">
        <f t="shared" si="38"/>
        <v>0.86290614371517482</v>
      </c>
      <c r="O593">
        <f t="shared" si="39"/>
        <v>0.44963456111151312</v>
      </c>
    </row>
    <row r="594" spans="1:15" x14ac:dyDescent="0.2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575</v>
      </c>
      <c r="I594" s="2">
        <v>7400000</v>
      </c>
      <c r="J594" t="s">
        <v>12</v>
      </c>
      <c r="K594" t="s">
        <v>63</v>
      </c>
      <c r="L594" s="2">
        <f t="shared" si="36"/>
        <v>1041600000</v>
      </c>
      <c r="M594" s="2">
        <f t="shared" si="37"/>
        <v>161100000</v>
      </c>
      <c r="N594">
        <f t="shared" si="38"/>
        <v>0.33227000127599848</v>
      </c>
      <c r="O594">
        <f t="shared" si="39"/>
        <v>5.1390838330994004E-2</v>
      </c>
    </row>
    <row r="595" spans="1:15" x14ac:dyDescent="0.2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575</v>
      </c>
      <c r="I595" s="2">
        <v>9400000</v>
      </c>
      <c r="J595" t="s">
        <v>12</v>
      </c>
      <c r="K595" t="s">
        <v>63</v>
      </c>
      <c r="L595" s="2">
        <f t="shared" si="36"/>
        <v>1295100000</v>
      </c>
      <c r="M595" s="2">
        <f t="shared" si="37"/>
        <v>347000000</v>
      </c>
      <c r="N595">
        <f t="shared" si="38"/>
        <v>0.34968679123015445</v>
      </c>
      <c r="O595">
        <f t="shared" si="39"/>
        <v>9.3692623393455021E-2</v>
      </c>
    </row>
    <row r="596" spans="1:15" x14ac:dyDescent="0.2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575</v>
      </c>
      <c r="I596" s="2">
        <v>13100000</v>
      </c>
      <c r="J596" t="s">
        <v>12</v>
      </c>
      <c r="K596" t="s">
        <v>63</v>
      </c>
      <c r="L596" s="2">
        <f t="shared" si="36"/>
        <v>1366900000</v>
      </c>
      <c r="M596" s="2">
        <f t="shared" si="37"/>
        <v>410500000</v>
      </c>
      <c r="N596">
        <f t="shared" si="38"/>
        <v>0.34056707195535185</v>
      </c>
      <c r="O596">
        <f t="shared" si="39"/>
        <v>0.10227725732509468</v>
      </c>
    </row>
    <row r="597" spans="1:15" x14ac:dyDescent="0.2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575</v>
      </c>
      <c r="I597" s="2">
        <v>21600000</v>
      </c>
      <c r="J597" t="s">
        <v>12</v>
      </c>
      <c r="K597" t="s">
        <v>63</v>
      </c>
      <c r="L597" s="2">
        <f t="shared" si="36"/>
        <v>1581900000</v>
      </c>
      <c r="M597" s="2">
        <f t="shared" si="37"/>
        <v>512700000</v>
      </c>
      <c r="N597">
        <f t="shared" si="38"/>
        <v>0.34543826702188063</v>
      </c>
      <c r="O597">
        <f t="shared" si="39"/>
        <v>0.11195789841463948</v>
      </c>
    </row>
    <row r="598" spans="1:15" x14ac:dyDescent="0.2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575</v>
      </c>
      <c r="J598" t="s">
        <v>58</v>
      </c>
      <c r="K598" t="s">
        <v>249</v>
      </c>
      <c r="L598" s="2">
        <f t="shared" si="36"/>
        <v>6449000000</v>
      </c>
      <c r="M598" s="2">
        <f t="shared" si="37"/>
        <v>5733000000</v>
      </c>
      <c r="N598">
        <f t="shared" si="38"/>
        <v>0.35807884508606325</v>
      </c>
      <c r="O598">
        <f t="shared" si="39"/>
        <v>0.3183231538034425</v>
      </c>
    </row>
    <row r="599" spans="1:15" x14ac:dyDescent="0.2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575</v>
      </c>
      <c r="J599" t="s">
        <v>58</v>
      </c>
      <c r="K599" t="s">
        <v>249</v>
      </c>
      <c r="L599" s="2">
        <f t="shared" si="36"/>
        <v>6284000000</v>
      </c>
      <c r="M599" s="2">
        <f t="shared" si="37"/>
        <v>5417000000</v>
      </c>
      <c r="N599">
        <f t="shared" si="38"/>
        <v>0.30036805124038046</v>
      </c>
      <c r="O599">
        <f t="shared" si="39"/>
        <v>0.25892643755078631</v>
      </c>
    </row>
    <row r="600" spans="1:15" x14ac:dyDescent="0.2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575</v>
      </c>
      <c r="J600" t="s">
        <v>58</v>
      </c>
      <c r="K600" t="s">
        <v>249</v>
      </c>
      <c r="L600" s="2">
        <f t="shared" si="36"/>
        <v>1934000000</v>
      </c>
      <c r="M600" s="2">
        <f t="shared" si="37"/>
        <v>1216000000</v>
      </c>
      <c r="N600">
        <f t="shared" si="38"/>
        <v>9.0213639332027196E-2</v>
      </c>
      <c r="O600">
        <f t="shared" si="39"/>
        <v>5.6721709114656217E-2</v>
      </c>
    </row>
    <row r="601" spans="1:15" x14ac:dyDescent="0.2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575</v>
      </c>
      <c r="J601" t="s">
        <v>58</v>
      </c>
      <c r="K601" t="s">
        <v>249</v>
      </c>
      <c r="L601" s="2">
        <f t="shared" si="36"/>
        <v>-12647000000</v>
      </c>
      <c r="M601" s="2">
        <f t="shared" si="37"/>
        <v>-13343000000</v>
      </c>
      <c r="N601">
        <f t="shared" si="38"/>
        <v>-0.79656106317314346</v>
      </c>
      <c r="O601">
        <f t="shared" si="39"/>
        <v>-0.8403980600869182</v>
      </c>
    </row>
    <row r="602" spans="1:15" x14ac:dyDescent="0.2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575</v>
      </c>
      <c r="I602" s="2">
        <v>2386000000</v>
      </c>
      <c r="J602" t="s">
        <v>12</v>
      </c>
      <c r="K602" t="s">
        <v>145</v>
      </c>
      <c r="L602" s="2">
        <f t="shared" si="36"/>
        <v>27839000000</v>
      </c>
      <c r="M602" s="2">
        <f t="shared" si="37"/>
        <v>5094000000</v>
      </c>
      <c r="N602">
        <f t="shared" si="38"/>
        <v>0.62860433084200773</v>
      </c>
      <c r="O602">
        <f t="shared" si="39"/>
        <v>0.11502246708966514</v>
      </c>
    </row>
    <row r="603" spans="1:15" x14ac:dyDescent="0.2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575</v>
      </c>
      <c r="I603" s="2">
        <v>2587000000</v>
      </c>
      <c r="J603" t="s">
        <v>12</v>
      </c>
      <c r="K603" t="s">
        <v>145</v>
      </c>
      <c r="L603" s="2">
        <f t="shared" si="36"/>
        <v>28515000000</v>
      </c>
      <c r="M603" s="2">
        <f t="shared" si="37"/>
        <v>3815000000</v>
      </c>
      <c r="N603">
        <f t="shared" si="38"/>
        <v>0.62578181578774106</v>
      </c>
      <c r="O603">
        <f t="shared" si="39"/>
        <v>8.3722869620558735E-2</v>
      </c>
    </row>
    <row r="604" spans="1:15" x14ac:dyDescent="0.2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575</v>
      </c>
      <c r="I604" s="2">
        <v>2611000000</v>
      </c>
      <c r="J604" t="s">
        <v>12</v>
      </c>
      <c r="K604" t="s">
        <v>145</v>
      </c>
      <c r="L604" s="2">
        <f t="shared" si="36"/>
        <v>30469000000</v>
      </c>
      <c r="M604" s="2">
        <f t="shared" si="37"/>
        <v>2143000000</v>
      </c>
      <c r="N604">
        <f t="shared" si="38"/>
        <v>0.6420879607190273</v>
      </c>
      <c r="O604">
        <f t="shared" si="39"/>
        <v>4.5160474574842478E-2</v>
      </c>
    </row>
    <row r="605" spans="1:15" x14ac:dyDescent="0.2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575</v>
      </c>
      <c r="I605" s="2">
        <v>2631000000</v>
      </c>
      <c r="J605" t="s">
        <v>12</v>
      </c>
      <c r="K605" t="s">
        <v>145</v>
      </c>
      <c r="L605" s="2">
        <f t="shared" si="36"/>
        <v>33038000000</v>
      </c>
      <c r="M605" s="2">
        <f t="shared" si="37"/>
        <v>3077000000</v>
      </c>
      <c r="N605">
        <f t="shared" si="38"/>
        <v>0.6559714087163705</v>
      </c>
      <c r="O605">
        <f t="shared" si="39"/>
        <v>6.1094013699990075E-2</v>
      </c>
    </row>
    <row r="606" spans="1:15" x14ac:dyDescent="0.2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575</v>
      </c>
      <c r="I606" s="2">
        <v>1051000000</v>
      </c>
      <c r="J606" t="s">
        <v>41</v>
      </c>
      <c r="K606" t="s">
        <v>44</v>
      </c>
      <c r="L606" s="2">
        <f t="shared" si="36"/>
        <v>8538000000</v>
      </c>
      <c r="M606" s="2">
        <f t="shared" si="37"/>
        <v>2134000000</v>
      </c>
      <c r="N606">
        <f t="shared" si="38"/>
        <v>0.55968534906587997</v>
      </c>
      <c r="O606">
        <f t="shared" si="39"/>
        <v>0.13988856112749917</v>
      </c>
    </row>
    <row r="607" spans="1:15" x14ac:dyDescent="0.2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575</v>
      </c>
      <c r="I607" s="2">
        <v>1741000000</v>
      </c>
      <c r="J607" t="s">
        <v>41</v>
      </c>
      <c r="K607" t="s">
        <v>44</v>
      </c>
      <c r="L607" s="2">
        <f t="shared" si="36"/>
        <v>8433000000</v>
      </c>
      <c r="M607" s="2">
        <f t="shared" si="37"/>
        <v>2377000000</v>
      </c>
      <c r="N607">
        <f t="shared" si="38"/>
        <v>0.56627719580983071</v>
      </c>
      <c r="O607">
        <f t="shared" si="39"/>
        <v>0.15961590115498253</v>
      </c>
    </row>
    <row r="608" spans="1:15" x14ac:dyDescent="0.2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575</v>
      </c>
      <c r="I608" s="2">
        <v>1232000000</v>
      </c>
      <c r="J608" t="s">
        <v>41</v>
      </c>
      <c r="K608" t="s">
        <v>44</v>
      </c>
      <c r="L608" s="2">
        <f t="shared" si="36"/>
        <v>8053000000</v>
      </c>
      <c r="M608" s="2">
        <f t="shared" si="37"/>
        <v>1062000000</v>
      </c>
      <c r="N608">
        <f t="shared" si="38"/>
        <v>0.53511861253239412</v>
      </c>
      <c r="O608">
        <f t="shared" si="39"/>
        <v>7.0569473054688026E-2</v>
      </c>
    </row>
    <row r="609" spans="1:15" x14ac:dyDescent="0.2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575</v>
      </c>
      <c r="I609" s="2">
        <v>1550000000</v>
      </c>
      <c r="J609" t="s">
        <v>41</v>
      </c>
      <c r="K609" t="s">
        <v>44</v>
      </c>
      <c r="L609" s="2">
        <f t="shared" si="36"/>
        <v>8853000000</v>
      </c>
      <c r="M609" s="2">
        <f t="shared" si="37"/>
        <v>2334000000</v>
      </c>
      <c r="N609">
        <f t="shared" si="38"/>
        <v>0.58917875682150944</v>
      </c>
      <c r="O609">
        <f t="shared" si="39"/>
        <v>0.15533076001597232</v>
      </c>
    </row>
    <row r="610" spans="1:15" x14ac:dyDescent="0.2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575</v>
      </c>
      <c r="J610" t="s">
        <v>21</v>
      </c>
      <c r="K610" t="s">
        <v>173</v>
      </c>
      <c r="L610" s="2">
        <f t="shared" si="36"/>
        <v>1228267000</v>
      </c>
      <c r="M610" s="2">
        <f t="shared" si="37"/>
        <v>430818000</v>
      </c>
      <c r="N610">
        <f t="shared" si="38"/>
        <v>0.82917396311653035</v>
      </c>
      <c r="O610">
        <f t="shared" si="39"/>
        <v>0.29083502890001717</v>
      </c>
    </row>
    <row r="611" spans="1:15" x14ac:dyDescent="0.2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575</v>
      </c>
      <c r="J611" t="s">
        <v>21</v>
      </c>
      <c r="K611" t="s">
        <v>173</v>
      </c>
      <c r="L611" s="2">
        <f t="shared" si="36"/>
        <v>1422087000</v>
      </c>
      <c r="M611" s="2">
        <f t="shared" si="37"/>
        <v>493557000</v>
      </c>
      <c r="N611">
        <f t="shared" si="38"/>
        <v>0.82104459119446016</v>
      </c>
      <c r="O611">
        <f t="shared" si="39"/>
        <v>0.28495605774904359</v>
      </c>
    </row>
    <row r="612" spans="1:15" x14ac:dyDescent="0.2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575</v>
      </c>
      <c r="J612" t="s">
        <v>21</v>
      </c>
      <c r="K612" t="s">
        <v>173</v>
      </c>
      <c r="L612" s="2">
        <f t="shared" si="36"/>
        <v>1587562000</v>
      </c>
      <c r="M612" s="2">
        <f t="shared" si="37"/>
        <v>552899000</v>
      </c>
      <c r="N612">
        <f t="shared" si="38"/>
        <v>0.82693144107555749</v>
      </c>
      <c r="O612">
        <f t="shared" si="39"/>
        <v>0.28799477868532675</v>
      </c>
    </row>
    <row r="613" spans="1:15" x14ac:dyDescent="0.2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575</v>
      </c>
      <c r="J613" t="s">
        <v>21</v>
      </c>
      <c r="K613" t="s">
        <v>173</v>
      </c>
      <c r="L613" s="2">
        <f t="shared" si="36"/>
        <v>1657829000</v>
      </c>
      <c r="M613" s="2">
        <f t="shared" si="37"/>
        <v>556428000</v>
      </c>
      <c r="N613">
        <f t="shared" si="38"/>
        <v>0.83097781792190006</v>
      </c>
      <c r="O613">
        <f t="shared" si="39"/>
        <v>0.27890652490133</v>
      </c>
    </row>
    <row r="614" spans="1:15" x14ac:dyDescent="0.2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575</v>
      </c>
      <c r="I614" t="s">
        <v>575</v>
      </c>
      <c r="J614" t="s">
        <v>21</v>
      </c>
      <c r="K614" t="s">
        <v>56</v>
      </c>
      <c r="L614" s="2">
        <f t="shared" si="36"/>
        <v>1839600000</v>
      </c>
      <c r="M614" s="2">
        <f t="shared" si="37"/>
        <v>1076300000</v>
      </c>
      <c r="N614">
        <f t="shared" si="38"/>
        <v>0.31740225680665313</v>
      </c>
      <c r="O614">
        <f t="shared" si="39"/>
        <v>0.18570344042237483</v>
      </c>
    </row>
    <row r="615" spans="1:15" x14ac:dyDescent="0.2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575</v>
      </c>
      <c r="I615" t="s">
        <v>575</v>
      </c>
      <c r="J615" t="s">
        <v>21</v>
      </c>
      <c r="K615" t="s">
        <v>56</v>
      </c>
      <c r="L615" s="2">
        <f t="shared" si="36"/>
        <v>1970700000</v>
      </c>
      <c r="M615" s="2">
        <f t="shared" si="37"/>
        <v>1062900000</v>
      </c>
      <c r="N615">
        <f t="shared" si="38"/>
        <v>0.32501566777715474</v>
      </c>
      <c r="O615">
        <f t="shared" si="39"/>
        <v>0.1752976877659399</v>
      </c>
    </row>
    <row r="616" spans="1:15" x14ac:dyDescent="0.2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575</v>
      </c>
      <c r="I616" t="s">
        <v>575</v>
      </c>
      <c r="J616" t="s">
        <v>21</v>
      </c>
      <c r="K616" t="s">
        <v>56</v>
      </c>
      <c r="L616" s="2">
        <f t="shared" si="36"/>
        <v>2085500000</v>
      </c>
      <c r="M616" s="2">
        <f t="shared" si="37"/>
        <v>1270600000</v>
      </c>
      <c r="N616">
        <f t="shared" si="38"/>
        <v>0.32515825251800801</v>
      </c>
      <c r="O616">
        <f t="shared" si="39"/>
        <v>0.19810408806012036</v>
      </c>
    </row>
    <row r="617" spans="1:15" x14ac:dyDescent="0.2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575</v>
      </c>
      <c r="I617" t="s">
        <v>575</v>
      </c>
      <c r="J617" t="s">
        <v>21</v>
      </c>
      <c r="K617" t="s">
        <v>56</v>
      </c>
      <c r="L617" s="2">
        <f t="shared" si="36"/>
        <v>2202000000</v>
      </c>
      <c r="M617" s="2">
        <f t="shared" si="37"/>
        <v>1099200000</v>
      </c>
      <c r="N617">
        <f t="shared" si="38"/>
        <v>0.33387918486171764</v>
      </c>
      <c r="O617">
        <f t="shared" si="39"/>
        <v>0.16666666666666666</v>
      </c>
    </row>
    <row r="618" spans="1:15" x14ac:dyDescent="0.2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575</v>
      </c>
      <c r="I618" t="s">
        <v>575</v>
      </c>
      <c r="J618" t="s">
        <v>21</v>
      </c>
      <c r="K618" t="s">
        <v>56</v>
      </c>
      <c r="L618" s="2">
        <f t="shared" si="36"/>
        <v>1872000000</v>
      </c>
      <c r="M618" s="2">
        <f t="shared" si="37"/>
        <v>1048000000</v>
      </c>
      <c r="N618">
        <f t="shared" si="38"/>
        <v>0.42200180342651039</v>
      </c>
      <c r="O618">
        <f t="shared" si="39"/>
        <v>0.23624887285843102</v>
      </c>
    </row>
    <row r="619" spans="1:15" x14ac:dyDescent="0.2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575</v>
      </c>
      <c r="I619" t="s">
        <v>575</v>
      </c>
      <c r="J619" t="s">
        <v>21</v>
      </c>
      <c r="K619" t="s">
        <v>56</v>
      </c>
      <c r="L619" s="2">
        <f t="shared" si="36"/>
        <v>2038000000</v>
      </c>
      <c r="M619" s="2">
        <f t="shared" si="37"/>
        <v>1061000000</v>
      </c>
      <c r="N619">
        <f t="shared" si="38"/>
        <v>0.42334856668051513</v>
      </c>
      <c r="O619">
        <f t="shared" si="39"/>
        <v>0.22039883672621521</v>
      </c>
    </row>
    <row r="620" spans="1:15" x14ac:dyDescent="0.2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575</v>
      </c>
      <c r="I620" t="s">
        <v>575</v>
      </c>
      <c r="J620" t="s">
        <v>21</v>
      </c>
      <c r="K620" t="s">
        <v>56</v>
      </c>
      <c r="L620" s="2">
        <f t="shared" si="36"/>
        <v>2185000000</v>
      </c>
      <c r="M620" s="2">
        <f t="shared" si="37"/>
        <v>1210000000</v>
      </c>
      <c r="N620">
        <f t="shared" si="38"/>
        <v>0.43130675088827475</v>
      </c>
      <c r="O620">
        <f t="shared" si="39"/>
        <v>0.2388472167390446</v>
      </c>
    </row>
    <row r="621" spans="1:15" x14ac:dyDescent="0.2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575</v>
      </c>
      <c r="I621" t="s">
        <v>575</v>
      </c>
      <c r="J621" t="s">
        <v>21</v>
      </c>
      <c r="K621" t="s">
        <v>56</v>
      </c>
      <c r="L621" s="2">
        <f t="shared" si="36"/>
        <v>2345000000</v>
      </c>
      <c r="M621" s="2">
        <f t="shared" si="37"/>
        <v>1311000000</v>
      </c>
      <c r="N621">
        <f t="shared" si="38"/>
        <v>0.44632660829843929</v>
      </c>
      <c r="O621">
        <f t="shared" si="39"/>
        <v>0.24952417205938332</v>
      </c>
    </row>
    <row r="622" spans="1:15" x14ac:dyDescent="0.2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575</v>
      </c>
      <c r="I622" s="2">
        <v>118000000</v>
      </c>
      <c r="J622" t="s">
        <v>18</v>
      </c>
      <c r="K622" t="s">
        <v>256</v>
      </c>
      <c r="L622" s="2">
        <f t="shared" si="36"/>
        <v>2034000000</v>
      </c>
      <c r="M622" s="2">
        <f t="shared" si="37"/>
        <v>622000000</v>
      </c>
      <c r="N622">
        <f t="shared" si="38"/>
        <v>0.32901973471368484</v>
      </c>
      <c r="O622">
        <f t="shared" si="39"/>
        <v>0.10061468780329991</v>
      </c>
    </row>
    <row r="623" spans="1:15" x14ac:dyDescent="0.2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575</v>
      </c>
      <c r="I623" s="2">
        <v>133000000</v>
      </c>
      <c r="J623" t="s">
        <v>18</v>
      </c>
      <c r="K623" t="s">
        <v>256</v>
      </c>
      <c r="L623" s="2">
        <f t="shared" si="36"/>
        <v>2133000000</v>
      </c>
      <c r="M623" s="2">
        <f t="shared" si="37"/>
        <v>666000000</v>
      </c>
      <c r="N623">
        <f t="shared" si="38"/>
        <v>0.32790161414296692</v>
      </c>
      <c r="O623">
        <f t="shared" si="39"/>
        <v>0.10238278247501921</v>
      </c>
    </row>
    <row r="624" spans="1:15" x14ac:dyDescent="0.2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575</v>
      </c>
      <c r="I624" s="2">
        <v>139000000</v>
      </c>
      <c r="J624" t="s">
        <v>18</v>
      </c>
      <c r="K624" t="s">
        <v>256</v>
      </c>
      <c r="L624" s="2">
        <f t="shared" si="36"/>
        <v>2374000000</v>
      </c>
      <c r="M624" s="2">
        <f t="shared" si="37"/>
        <v>809000000</v>
      </c>
      <c r="N624">
        <f t="shared" si="38"/>
        <v>0.33198154104321076</v>
      </c>
      <c r="O624">
        <f t="shared" si="39"/>
        <v>0.11313103062508741</v>
      </c>
    </row>
    <row r="625" spans="1:15" x14ac:dyDescent="0.2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575</v>
      </c>
      <c r="I625" s="2">
        <v>148000000</v>
      </c>
      <c r="J625" t="s">
        <v>18</v>
      </c>
      <c r="K625" t="s">
        <v>256</v>
      </c>
      <c r="L625" s="2">
        <f t="shared" si="36"/>
        <v>2505000000</v>
      </c>
      <c r="M625" s="2">
        <f t="shared" si="37"/>
        <v>942000000</v>
      </c>
      <c r="N625">
        <f t="shared" si="38"/>
        <v>0.33796546141392336</v>
      </c>
      <c r="O625">
        <f t="shared" si="39"/>
        <v>0.1270912034538586</v>
      </c>
    </row>
    <row r="626" spans="1:15" x14ac:dyDescent="0.2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575</v>
      </c>
      <c r="J626" t="s">
        <v>21</v>
      </c>
      <c r="K626" t="s">
        <v>258</v>
      </c>
      <c r="L626" s="2">
        <f t="shared" si="36"/>
        <v>735184000</v>
      </c>
      <c r="M626" s="2">
        <f t="shared" si="37"/>
        <v>305330000</v>
      </c>
      <c r="N626">
        <f t="shared" si="38"/>
        <v>0.52312933786266558</v>
      </c>
      <c r="O626">
        <f t="shared" si="39"/>
        <v>0.2172613668545666</v>
      </c>
    </row>
    <row r="627" spans="1:15" x14ac:dyDescent="0.2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575</v>
      </c>
      <c r="J627" t="s">
        <v>21</v>
      </c>
      <c r="K627" t="s">
        <v>258</v>
      </c>
      <c r="L627" s="2">
        <f t="shared" si="36"/>
        <v>737010000</v>
      </c>
      <c r="M627" s="2">
        <f t="shared" si="37"/>
        <v>266575000</v>
      </c>
      <c r="N627">
        <f t="shared" si="38"/>
        <v>0.49253126896253074</v>
      </c>
      <c r="O627">
        <f t="shared" si="39"/>
        <v>0.1781475461984052</v>
      </c>
    </row>
    <row r="628" spans="1:15" x14ac:dyDescent="0.2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575</v>
      </c>
      <c r="J628" t="s">
        <v>21</v>
      </c>
      <c r="K628" t="s">
        <v>258</v>
      </c>
      <c r="L628" s="2">
        <f t="shared" si="36"/>
        <v>750373000</v>
      </c>
      <c r="M628" s="2">
        <f t="shared" si="37"/>
        <v>275627000</v>
      </c>
      <c r="N628">
        <f t="shared" si="38"/>
        <v>0.49023031985020782</v>
      </c>
      <c r="O628">
        <f t="shared" si="39"/>
        <v>0.18007139431902963</v>
      </c>
    </row>
    <row r="629" spans="1:15" x14ac:dyDescent="0.2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575</v>
      </c>
      <c r="J629" t="s">
        <v>21</v>
      </c>
      <c r="K629" t="s">
        <v>258</v>
      </c>
      <c r="L629" s="2">
        <f t="shared" si="36"/>
        <v>753561000</v>
      </c>
      <c r="M629" s="2">
        <f t="shared" si="37"/>
        <v>307125000</v>
      </c>
      <c r="N629">
        <f t="shared" si="38"/>
        <v>0.48396183337004761</v>
      </c>
      <c r="O629">
        <f t="shared" si="39"/>
        <v>0.19724584748119381</v>
      </c>
    </row>
    <row r="630" spans="1:15" x14ac:dyDescent="0.2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575</v>
      </c>
      <c r="I630" t="s">
        <v>575</v>
      </c>
      <c r="J630" t="s">
        <v>12</v>
      </c>
      <c r="K630" t="s">
        <v>260</v>
      </c>
      <c r="L630" s="2">
        <f t="shared" si="36"/>
        <v>1365191000</v>
      </c>
      <c r="M630" s="2">
        <f t="shared" si="37"/>
        <v>1190043000</v>
      </c>
      <c r="N630">
        <f t="shared" si="38"/>
        <v>4.9912705203463026E-2</v>
      </c>
      <c r="O630">
        <f t="shared" si="39"/>
        <v>4.3509124685443136E-2</v>
      </c>
    </row>
    <row r="631" spans="1:15" x14ac:dyDescent="0.2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575</v>
      </c>
      <c r="I631" t="s">
        <v>575</v>
      </c>
      <c r="J631" t="s">
        <v>12</v>
      </c>
      <c r="K631" t="s">
        <v>260</v>
      </c>
      <c r="L631" s="2">
        <f t="shared" si="36"/>
        <v>1399033000</v>
      </c>
      <c r="M631" s="2">
        <f t="shared" si="37"/>
        <v>1216322000</v>
      </c>
      <c r="N631">
        <f t="shared" si="38"/>
        <v>6.497587241287528E-2</v>
      </c>
      <c r="O631">
        <f t="shared" si="39"/>
        <v>5.649014932812399E-2</v>
      </c>
    </row>
    <row r="632" spans="1:15" x14ac:dyDescent="0.2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575</v>
      </c>
      <c r="I632" t="s">
        <v>575</v>
      </c>
      <c r="J632" t="s">
        <v>12</v>
      </c>
      <c r="K632" t="s">
        <v>260</v>
      </c>
      <c r="L632" s="2">
        <f t="shared" si="36"/>
        <v>1094696000</v>
      </c>
      <c r="M632" s="2">
        <f t="shared" si="37"/>
        <v>686471000</v>
      </c>
      <c r="N632">
        <f t="shared" si="38"/>
        <v>6.0433537550524274E-2</v>
      </c>
      <c r="O632">
        <f t="shared" si="39"/>
        <v>3.7897161363379409E-2</v>
      </c>
    </row>
    <row r="633" spans="1:15" x14ac:dyDescent="0.2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575</v>
      </c>
      <c r="I633" t="s">
        <v>575</v>
      </c>
      <c r="J633" t="s">
        <v>12</v>
      </c>
      <c r="K633" t="s">
        <v>260</v>
      </c>
      <c r="L633" s="2">
        <f t="shared" si="36"/>
        <v>790316000</v>
      </c>
      <c r="M633" s="2">
        <f t="shared" si="37"/>
        <v>599243000</v>
      </c>
      <c r="N633">
        <f t="shared" si="38"/>
        <v>4.1515770341488234E-2</v>
      </c>
      <c r="O633">
        <f t="shared" si="39"/>
        <v>3.1478591812318685E-2</v>
      </c>
    </row>
    <row r="634" spans="1:15" x14ac:dyDescent="0.2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575</v>
      </c>
      <c r="I634" t="s">
        <v>575</v>
      </c>
      <c r="J634" t="s">
        <v>12</v>
      </c>
      <c r="K634" t="s">
        <v>156</v>
      </c>
      <c r="L634" s="2">
        <f t="shared" si="36"/>
        <v>1688095000</v>
      </c>
      <c r="M634" s="2">
        <f t="shared" si="37"/>
        <v>721266000</v>
      </c>
      <c r="N634">
        <f t="shared" si="38"/>
        <v>0.34071136448635098</v>
      </c>
      <c r="O634">
        <f t="shared" si="39"/>
        <v>0.14557446294054094</v>
      </c>
    </row>
    <row r="635" spans="1:15" x14ac:dyDescent="0.2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575</v>
      </c>
      <c r="I635" t="s">
        <v>575</v>
      </c>
      <c r="J635" t="s">
        <v>12</v>
      </c>
      <c r="K635" t="s">
        <v>156</v>
      </c>
      <c r="L635" s="2">
        <f t="shared" si="36"/>
        <v>1714617000</v>
      </c>
      <c r="M635" s="2">
        <f t="shared" si="37"/>
        <v>777717000</v>
      </c>
      <c r="N635">
        <f t="shared" si="38"/>
        <v>0.35150828689073232</v>
      </c>
      <c r="O635">
        <f t="shared" si="39"/>
        <v>0.15943733810862701</v>
      </c>
    </row>
    <row r="636" spans="1:15" x14ac:dyDescent="0.2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575</v>
      </c>
      <c r="I636" t="s">
        <v>575</v>
      </c>
      <c r="J636" t="s">
        <v>12</v>
      </c>
      <c r="K636" t="s">
        <v>156</v>
      </c>
      <c r="L636" s="2">
        <f t="shared" si="36"/>
        <v>1487318000</v>
      </c>
      <c r="M636" s="2">
        <f t="shared" si="37"/>
        <v>515707000</v>
      </c>
      <c r="N636">
        <f t="shared" si="38"/>
        <v>0.32609257119554136</v>
      </c>
      <c r="O636">
        <f t="shared" si="39"/>
        <v>0.11306810084564232</v>
      </c>
    </row>
    <row r="637" spans="1:15" x14ac:dyDescent="0.2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575</v>
      </c>
      <c r="I637" t="s">
        <v>575</v>
      </c>
      <c r="J637" t="s">
        <v>12</v>
      </c>
      <c r="K637" t="s">
        <v>156</v>
      </c>
      <c r="L637" s="2">
        <f t="shared" si="36"/>
        <v>1231554000</v>
      </c>
      <c r="M637" s="2">
        <f t="shared" si="37"/>
        <v>266232000</v>
      </c>
      <c r="N637">
        <f t="shared" si="38"/>
        <v>0.30854709377165557</v>
      </c>
      <c r="O637">
        <f t="shared" si="39"/>
        <v>6.6700371943914288E-2</v>
      </c>
    </row>
    <row r="638" spans="1:15" x14ac:dyDescent="0.2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575</v>
      </c>
      <c r="J638" t="s">
        <v>58</v>
      </c>
      <c r="K638" t="s">
        <v>192</v>
      </c>
      <c r="L638" s="2">
        <f t="shared" si="36"/>
        <v>1268300000</v>
      </c>
      <c r="M638" s="2">
        <f t="shared" si="37"/>
        <v>666600000</v>
      </c>
      <c r="N638">
        <f t="shared" si="38"/>
        <v>0.37194639138977681</v>
      </c>
      <c r="O638">
        <f t="shared" si="39"/>
        <v>0.19548960380069796</v>
      </c>
    </row>
    <row r="639" spans="1:15" x14ac:dyDescent="0.2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575</v>
      </c>
      <c r="J639" t="s">
        <v>58</v>
      </c>
      <c r="K639" t="s">
        <v>192</v>
      </c>
      <c r="L639" s="2">
        <f t="shared" si="36"/>
        <v>1200900000</v>
      </c>
      <c r="M639" s="2">
        <f t="shared" si="37"/>
        <v>589200000</v>
      </c>
      <c r="N639">
        <f t="shared" si="38"/>
        <v>0.38358833487718402</v>
      </c>
      <c r="O639">
        <f t="shared" si="39"/>
        <v>0.18820072188328488</v>
      </c>
    </row>
    <row r="640" spans="1:15" x14ac:dyDescent="0.2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575</v>
      </c>
      <c r="J640" t="s">
        <v>58</v>
      </c>
      <c r="K640" t="s">
        <v>192</v>
      </c>
      <c r="L640" s="2">
        <f t="shared" si="36"/>
        <v>1210900000</v>
      </c>
      <c r="M640" s="2">
        <f t="shared" si="37"/>
        <v>494800000</v>
      </c>
      <c r="N640">
        <f t="shared" si="38"/>
        <v>0.37158989781201091</v>
      </c>
      <c r="O640">
        <f t="shared" si="39"/>
        <v>0.15183969067419523</v>
      </c>
    </row>
    <row r="641" spans="1:15" x14ac:dyDescent="0.2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575</v>
      </c>
      <c r="J641" t="s">
        <v>58</v>
      </c>
      <c r="K641" t="s">
        <v>192</v>
      </c>
      <c r="L641" s="2">
        <f t="shared" si="36"/>
        <v>1075400000</v>
      </c>
      <c r="M641" s="2">
        <f t="shared" si="37"/>
        <v>193800000</v>
      </c>
      <c r="N641">
        <f t="shared" si="38"/>
        <v>0.32821608423622772</v>
      </c>
      <c r="O641">
        <f t="shared" si="39"/>
        <v>5.9148481611475658E-2</v>
      </c>
    </row>
    <row r="642" spans="1:15" x14ac:dyDescent="0.2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575</v>
      </c>
      <c r="I642" s="2">
        <v>160828000</v>
      </c>
      <c r="J642" t="s">
        <v>51</v>
      </c>
      <c r="K642" t="s">
        <v>264</v>
      </c>
      <c r="L642" s="2">
        <f t="shared" ref="L642:L705" si="40">E642-F642</f>
        <v>446959000</v>
      </c>
      <c r="M642" s="2">
        <f t="shared" ref="M642:M705" si="41">L642-SUM(G642:I642)</f>
        <v>254161000</v>
      </c>
      <c r="N642">
        <f t="shared" ref="N642:N705" si="42">1-(F642/E642)</f>
        <v>0.70120785111066142</v>
      </c>
      <c r="O642">
        <f t="shared" ref="O642:O705" si="43">M642/E642</f>
        <v>0.39873833762411498</v>
      </c>
    </row>
    <row r="643" spans="1:15" x14ac:dyDescent="0.2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575</v>
      </c>
      <c r="I643" s="2">
        <v>170814000</v>
      </c>
      <c r="J643" t="s">
        <v>51</v>
      </c>
      <c r="K643" t="s">
        <v>264</v>
      </c>
      <c r="L643" s="2">
        <f t="shared" si="40"/>
        <v>474167000</v>
      </c>
      <c r="M643" s="2">
        <f t="shared" si="41"/>
        <v>271037000</v>
      </c>
      <c r="N643">
        <f t="shared" si="42"/>
        <v>0.69111486831173752</v>
      </c>
      <c r="O643">
        <f t="shared" si="43"/>
        <v>0.39504583946712529</v>
      </c>
    </row>
    <row r="644" spans="1:15" x14ac:dyDescent="0.2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575</v>
      </c>
      <c r="I644" s="2">
        <v>174796000</v>
      </c>
      <c r="J644" t="s">
        <v>51</v>
      </c>
      <c r="K644" t="s">
        <v>264</v>
      </c>
      <c r="L644" s="2">
        <f t="shared" si="40"/>
        <v>510595000</v>
      </c>
      <c r="M644" s="2">
        <f t="shared" si="41"/>
        <v>300154000</v>
      </c>
      <c r="N644">
        <f t="shared" si="42"/>
        <v>0.68627253323871118</v>
      </c>
      <c r="O644">
        <f t="shared" si="43"/>
        <v>0.40342628882329856</v>
      </c>
    </row>
    <row r="645" spans="1:15" x14ac:dyDescent="0.2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575</v>
      </c>
      <c r="I645" s="2">
        <v>193585000</v>
      </c>
      <c r="J645" t="s">
        <v>51</v>
      </c>
      <c r="K645" t="s">
        <v>264</v>
      </c>
      <c r="L645" s="2">
        <f t="shared" si="40"/>
        <v>547979000</v>
      </c>
      <c r="M645" s="2">
        <f t="shared" si="41"/>
        <v>320995000</v>
      </c>
      <c r="N645">
        <f t="shared" si="42"/>
        <v>0.68361421223541674</v>
      </c>
      <c r="O645">
        <f t="shared" si="43"/>
        <v>0.40044736031217915</v>
      </c>
    </row>
    <row r="646" spans="1:15" x14ac:dyDescent="0.2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575</v>
      </c>
      <c r="J646" t="s">
        <v>21</v>
      </c>
      <c r="K646" t="s">
        <v>33</v>
      </c>
      <c r="L646" s="2">
        <f t="shared" si="40"/>
        <v>852749000</v>
      </c>
      <c r="M646" s="2">
        <f t="shared" si="41"/>
        <v>439361000</v>
      </c>
      <c r="N646">
        <f t="shared" si="42"/>
        <v>0.25315054422606798</v>
      </c>
      <c r="O646">
        <f t="shared" si="43"/>
        <v>0.13043049744028951</v>
      </c>
    </row>
    <row r="647" spans="1:15" x14ac:dyDescent="0.2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575</v>
      </c>
      <c r="J647" t="s">
        <v>21</v>
      </c>
      <c r="K647" t="s">
        <v>33</v>
      </c>
      <c r="L647" s="2">
        <f t="shared" si="40"/>
        <v>864632000</v>
      </c>
      <c r="M647" s="2">
        <f t="shared" si="41"/>
        <v>460071000</v>
      </c>
      <c r="N647">
        <f t="shared" si="42"/>
        <v>0.2612484348637425</v>
      </c>
      <c r="O647">
        <f t="shared" si="43"/>
        <v>0.13901038670347254</v>
      </c>
    </row>
    <row r="648" spans="1:15" x14ac:dyDescent="0.2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575</v>
      </c>
      <c r="J648" t="s">
        <v>21</v>
      </c>
      <c r="K648" t="s">
        <v>33</v>
      </c>
      <c r="L648" s="2">
        <f t="shared" si="40"/>
        <v>824941000</v>
      </c>
      <c r="M648" s="2">
        <f t="shared" si="41"/>
        <v>427145000</v>
      </c>
      <c r="N648">
        <f t="shared" si="42"/>
        <v>0.24326025076175395</v>
      </c>
      <c r="O648">
        <f t="shared" si="43"/>
        <v>0.12595737126852632</v>
      </c>
    </row>
    <row r="649" spans="1:15" x14ac:dyDescent="0.2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575</v>
      </c>
      <c r="J649" t="s">
        <v>21</v>
      </c>
      <c r="K649" t="s">
        <v>33</v>
      </c>
      <c r="L649" s="2">
        <f t="shared" si="40"/>
        <v>919267000</v>
      </c>
      <c r="M649" s="2">
        <f t="shared" si="41"/>
        <v>533482000</v>
      </c>
      <c r="N649">
        <f t="shared" si="42"/>
        <v>0.25685059632662244</v>
      </c>
      <c r="O649">
        <f t="shared" si="43"/>
        <v>0.1490591632567243</v>
      </c>
    </row>
    <row r="650" spans="1:15" x14ac:dyDescent="0.2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t="s">
        <v>575</v>
      </c>
      <c r="G650" s="2">
        <v>2676141000</v>
      </c>
      <c r="H650" t="s">
        <v>575</v>
      </c>
      <c r="I650" s="2">
        <v>1266807000</v>
      </c>
      <c r="J650" t="s">
        <v>181</v>
      </c>
      <c r="K650" t="s">
        <v>182</v>
      </c>
      <c r="L650" s="2" t="e">
        <f t="shared" si="40"/>
        <v>#VALUE!</v>
      </c>
      <c r="M650" s="2" t="e">
        <f t="shared" si="41"/>
        <v>#VALUE!</v>
      </c>
      <c r="N650" t="e">
        <f t="shared" si="42"/>
        <v>#VALUE!</v>
      </c>
      <c r="O650" t="e">
        <f t="shared" si="43"/>
        <v>#VALUE!</v>
      </c>
    </row>
    <row r="651" spans="1:15" x14ac:dyDescent="0.2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t="s">
        <v>575</v>
      </c>
      <c r="G651" s="2">
        <v>2616000000</v>
      </c>
      <c r="H651" t="s">
        <v>575</v>
      </c>
      <c r="I651" s="2">
        <v>1170000000</v>
      </c>
      <c r="J651" t="s">
        <v>181</v>
      </c>
      <c r="K651" t="s">
        <v>182</v>
      </c>
      <c r="L651" s="2" t="e">
        <f t="shared" si="40"/>
        <v>#VALUE!</v>
      </c>
      <c r="M651" s="2" t="e">
        <f t="shared" si="41"/>
        <v>#VALUE!</v>
      </c>
      <c r="N651" t="e">
        <f t="shared" si="42"/>
        <v>#VALUE!</v>
      </c>
      <c r="O651" t="e">
        <f t="shared" si="43"/>
        <v>#VALUE!</v>
      </c>
    </row>
    <row r="652" spans="1:15" x14ac:dyDescent="0.2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t="s">
        <v>575</v>
      </c>
      <c r="G652" s="2">
        <v>2671000000</v>
      </c>
      <c r="H652" t="s">
        <v>575</v>
      </c>
      <c r="I652" s="2">
        <v>1139000000</v>
      </c>
      <c r="J652" t="s">
        <v>181</v>
      </c>
      <c r="K652" t="s">
        <v>182</v>
      </c>
      <c r="L652" s="2" t="e">
        <f t="shared" si="40"/>
        <v>#VALUE!</v>
      </c>
      <c r="M652" s="2" t="e">
        <f t="shared" si="41"/>
        <v>#VALUE!</v>
      </c>
      <c r="N652" t="e">
        <f t="shared" si="42"/>
        <v>#VALUE!</v>
      </c>
      <c r="O652" t="e">
        <f t="shared" si="43"/>
        <v>#VALUE!</v>
      </c>
    </row>
    <row r="653" spans="1:15" x14ac:dyDescent="0.2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t="s">
        <v>575</v>
      </c>
      <c r="G653" s="2">
        <v>3275000000</v>
      </c>
      <c r="H653" t="s">
        <v>575</v>
      </c>
      <c r="I653" s="2">
        <v>1320000000</v>
      </c>
      <c r="J653" t="s">
        <v>181</v>
      </c>
      <c r="K653" t="s">
        <v>182</v>
      </c>
      <c r="L653" s="2" t="e">
        <f t="shared" si="40"/>
        <v>#VALUE!</v>
      </c>
      <c r="M653" s="2" t="e">
        <f t="shared" si="41"/>
        <v>#VALUE!</v>
      </c>
      <c r="N653" t="e">
        <f t="shared" si="42"/>
        <v>#VALUE!</v>
      </c>
      <c r="O653" t="e">
        <f t="shared" si="43"/>
        <v>#VALUE!</v>
      </c>
    </row>
    <row r="654" spans="1:15" x14ac:dyDescent="0.2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575</v>
      </c>
      <c r="I654" t="s">
        <v>575</v>
      </c>
      <c r="J654" t="s">
        <v>12</v>
      </c>
      <c r="K654" t="s">
        <v>90</v>
      </c>
      <c r="L654" s="2">
        <f t="shared" si="40"/>
        <v>5728000000</v>
      </c>
      <c r="M654" s="2">
        <f t="shared" si="41"/>
        <v>3689000000</v>
      </c>
      <c r="N654">
        <f t="shared" si="42"/>
        <v>0.18519236986744259</v>
      </c>
      <c r="O654">
        <f t="shared" si="43"/>
        <v>0.11926931781441966</v>
      </c>
    </row>
    <row r="655" spans="1:15" x14ac:dyDescent="0.2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575</v>
      </c>
      <c r="I655" t="s">
        <v>575</v>
      </c>
      <c r="J655" t="s">
        <v>12</v>
      </c>
      <c r="K655" t="s">
        <v>90</v>
      </c>
      <c r="L655" s="2">
        <f t="shared" si="40"/>
        <v>5873000000</v>
      </c>
      <c r="M655" s="2">
        <f t="shared" si="41"/>
        <v>3889000000</v>
      </c>
      <c r="N655">
        <f t="shared" si="42"/>
        <v>0.19036043044211071</v>
      </c>
      <c r="O655">
        <f t="shared" si="43"/>
        <v>0.12605341631012576</v>
      </c>
    </row>
    <row r="656" spans="1:15" x14ac:dyDescent="0.2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575</v>
      </c>
      <c r="I656" t="s">
        <v>575</v>
      </c>
      <c r="J656" t="s">
        <v>12</v>
      </c>
      <c r="K656" t="s">
        <v>90</v>
      </c>
      <c r="L656" s="2">
        <f t="shared" si="40"/>
        <v>6130000000</v>
      </c>
      <c r="M656" s="2">
        <f t="shared" si="41"/>
        <v>4178000000</v>
      </c>
      <c r="N656">
        <f t="shared" si="42"/>
        <v>0.19479487749849056</v>
      </c>
      <c r="O656">
        <f t="shared" si="43"/>
        <v>0.13276557882360418</v>
      </c>
    </row>
    <row r="657" spans="1:15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575</v>
      </c>
      <c r="I657" t="s">
        <v>575</v>
      </c>
      <c r="J657" t="s">
        <v>12</v>
      </c>
      <c r="K657" t="s">
        <v>90</v>
      </c>
      <c r="L657" s="2">
        <f t="shared" si="40"/>
        <v>6249000000</v>
      </c>
      <c r="M657" s="2">
        <f t="shared" si="41"/>
        <v>4309000000</v>
      </c>
      <c r="N657">
        <f t="shared" si="42"/>
        <v>0.19931107071093679</v>
      </c>
      <c r="O657">
        <f t="shared" si="43"/>
        <v>0.13743501419321916</v>
      </c>
    </row>
    <row r="658" spans="1:15" x14ac:dyDescent="0.2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575</v>
      </c>
      <c r="I658" s="2">
        <v>768820000</v>
      </c>
      <c r="J658" t="s">
        <v>51</v>
      </c>
      <c r="K658" t="s">
        <v>264</v>
      </c>
      <c r="L658" s="2">
        <f t="shared" si="40"/>
        <v>1625965000</v>
      </c>
      <c r="M658" s="2">
        <f t="shared" si="41"/>
        <v>784982000</v>
      </c>
      <c r="N658">
        <f t="shared" si="42"/>
        <v>0.67014150346556345</v>
      </c>
      <c r="O658">
        <f t="shared" si="43"/>
        <v>0.32353034516327528</v>
      </c>
    </row>
    <row r="659" spans="1:15" x14ac:dyDescent="0.2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575</v>
      </c>
      <c r="I659" s="2">
        <v>749722000</v>
      </c>
      <c r="J659" t="s">
        <v>51</v>
      </c>
      <c r="K659" t="s">
        <v>264</v>
      </c>
      <c r="L659" s="2">
        <f t="shared" si="40"/>
        <v>1670922000</v>
      </c>
      <c r="M659" s="2">
        <f t="shared" si="41"/>
        <v>844336000</v>
      </c>
      <c r="N659">
        <f t="shared" si="42"/>
        <v>0.67212814715265423</v>
      </c>
      <c r="O659">
        <f t="shared" si="43"/>
        <v>0.33963404111878559</v>
      </c>
    </row>
    <row r="660" spans="1:15" x14ac:dyDescent="0.2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575</v>
      </c>
      <c r="I660" s="2">
        <v>708406000</v>
      </c>
      <c r="J660" t="s">
        <v>51</v>
      </c>
      <c r="K660" t="s">
        <v>264</v>
      </c>
      <c r="L660" s="2">
        <f t="shared" si="40"/>
        <v>1751957000</v>
      </c>
      <c r="M660" s="2">
        <f t="shared" si="41"/>
        <v>954846000</v>
      </c>
      <c r="N660">
        <f t="shared" si="42"/>
        <v>0.69095493340916148</v>
      </c>
      <c r="O660">
        <f t="shared" si="43"/>
        <v>0.37658204758792835</v>
      </c>
    </row>
    <row r="661" spans="1:15" x14ac:dyDescent="0.2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575</v>
      </c>
      <c r="I661" s="2">
        <v>643689000</v>
      </c>
      <c r="J661" t="s">
        <v>51</v>
      </c>
      <c r="K661" t="s">
        <v>264</v>
      </c>
      <c r="L661" s="2">
        <f t="shared" si="40"/>
        <v>1656630000</v>
      </c>
      <c r="M661" s="2">
        <f t="shared" si="41"/>
        <v>940578000</v>
      </c>
      <c r="N661">
        <f t="shared" si="42"/>
        <v>0.68914092314757736</v>
      </c>
      <c r="O661">
        <f t="shared" si="43"/>
        <v>0.3912707069244804</v>
      </c>
    </row>
    <row r="662" spans="1:15" x14ac:dyDescent="0.2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575</v>
      </c>
      <c r="J662" t="s">
        <v>24</v>
      </c>
      <c r="K662" t="s">
        <v>65</v>
      </c>
      <c r="L662" s="2">
        <f t="shared" si="40"/>
        <v>7231000000</v>
      </c>
      <c r="M662" s="2">
        <f t="shared" si="41"/>
        <v>4010000000</v>
      </c>
      <c r="N662">
        <f t="shared" si="42"/>
        <v>0.74531024531024537</v>
      </c>
      <c r="O662">
        <f t="shared" si="43"/>
        <v>0.41331684188827045</v>
      </c>
    </row>
    <row r="663" spans="1:15" x14ac:dyDescent="0.2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575</v>
      </c>
      <c r="J663" t="s">
        <v>24</v>
      </c>
      <c r="K663" t="s">
        <v>65</v>
      </c>
      <c r="L663" s="2">
        <f t="shared" si="40"/>
        <v>8343000000</v>
      </c>
      <c r="M663" s="2">
        <f t="shared" si="41"/>
        <v>4524000000</v>
      </c>
      <c r="N663">
        <f t="shared" si="42"/>
        <v>0.7447777182645956</v>
      </c>
      <c r="O663">
        <f t="shared" si="43"/>
        <v>0.40385645420460631</v>
      </c>
    </row>
    <row r="664" spans="1:15" x14ac:dyDescent="0.2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575</v>
      </c>
      <c r="J664" t="s">
        <v>24</v>
      </c>
      <c r="K664" t="s">
        <v>65</v>
      </c>
      <c r="L664" s="2">
        <f t="shared" si="40"/>
        <v>21102000000</v>
      </c>
      <c r="M664" s="2">
        <f t="shared" si="41"/>
        <v>15265000000</v>
      </c>
      <c r="N664">
        <f t="shared" si="42"/>
        <v>0.84781036560867817</v>
      </c>
      <c r="O664">
        <f t="shared" si="43"/>
        <v>0.6132985134592206</v>
      </c>
    </row>
    <row r="665" spans="1:15" x14ac:dyDescent="0.2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575</v>
      </c>
      <c r="J665" t="s">
        <v>24</v>
      </c>
      <c r="K665" t="s">
        <v>65</v>
      </c>
      <c r="L665" s="2">
        <f t="shared" si="40"/>
        <v>28633000000</v>
      </c>
      <c r="M665" s="2">
        <f t="shared" si="41"/>
        <v>22193000000</v>
      </c>
      <c r="N665">
        <f t="shared" si="42"/>
        <v>0.87726339655013941</v>
      </c>
      <c r="O665">
        <f t="shared" si="43"/>
        <v>0.67995342994577035</v>
      </c>
    </row>
    <row r="666" spans="1:15" x14ac:dyDescent="0.2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575</v>
      </c>
      <c r="I666" t="s">
        <v>575</v>
      </c>
      <c r="J666" t="s">
        <v>35</v>
      </c>
      <c r="K666" t="s">
        <v>123</v>
      </c>
      <c r="L666" s="2">
        <f t="shared" si="40"/>
        <v>6423900000</v>
      </c>
      <c r="M666" s="2">
        <f t="shared" si="41"/>
        <v>2871600000</v>
      </c>
      <c r="N666">
        <f t="shared" si="42"/>
        <v>0.36141914358532923</v>
      </c>
      <c r="O666">
        <f t="shared" si="43"/>
        <v>0.16156092291592825</v>
      </c>
    </row>
    <row r="667" spans="1:15" x14ac:dyDescent="0.2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575</v>
      </c>
      <c r="I667" t="s">
        <v>575</v>
      </c>
      <c r="J667" t="s">
        <v>35</v>
      </c>
      <c r="K667" t="s">
        <v>123</v>
      </c>
      <c r="L667" s="2">
        <f t="shared" si="40"/>
        <v>6369800000</v>
      </c>
      <c r="M667" s="2">
        <f t="shared" si="41"/>
        <v>2895500000</v>
      </c>
      <c r="N667">
        <f t="shared" si="42"/>
        <v>0.35566400142940102</v>
      </c>
      <c r="O667">
        <f t="shared" si="43"/>
        <v>0.16167306919194174</v>
      </c>
    </row>
    <row r="668" spans="1:15" x14ac:dyDescent="0.2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575</v>
      </c>
      <c r="I668" t="s">
        <v>575</v>
      </c>
      <c r="J668" t="s">
        <v>35</v>
      </c>
      <c r="K668" t="s">
        <v>123</v>
      </c>
      <c r="L668" s="2">
        <f t="shared" si="40"/>
        <v>5949200000</v>
      </c>
      <c r="M668" s="2">
        <f t="shared" si="41"/>
        <v>2621200000</v>
      </c>
      <c r="N668">
        <f t="shared" si="42"/>
        <v>0.33744179055376256</v>
      </c>
      <c r="O668">
        <f t="shared" si="43"/>
        <v>0.14867585917426249</v>
      </c>
    </row>
    <row r="669" spans="1:15" x14ac:dyDescent="0.2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575</v>
      </c>
      <c r="I669" t="s">
        <v>575</v>
      </c>
      <c r="J669" t="s">
        <v>35</v>
      </c>
      <c r="K669" t="s">
        <v>123</v>
      </c>
      <c r="L669" s="2">
        <f t="shared" si="40"/>
        <v>5829500000</v>
      </c>
      <c r="M669" s="2">
        <f t="shared" si="41"/>
        <v>2710600000</v>
      </c>
      <c r="N669">
        <f t="shared" si="42"/>
        <v>0.35195706117816106</v>
      </c>
      <c r="O669">
        <f t="shared" si="43"/>
        <v>0.16365293936521544</v>
      </c>
    </row>
    <row r="670" spans="1:15" x14ac:dyDescent="0.2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2">
        <f t="shared" si="40"/>
        <v>3324000000</v>
      </c>
      <c r="M670" s="2">
        <f t="shared" si="41"/>
        <v>1457000000</v>
      </c>
      <c r="N670">
        <f t="shared" si="42"/>
        <v>0.42511830157309116</v>
      </c>
      <c r="O670">
        <f t="shared" si="43"/>
        <v>0.18634096431768768</v>
      </c>
    </row>
    <row r="671" spans="1:15" x14ac:dyDescent="0.2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2">
        <f t="shared" si="40"/>
        <v>4052000000</v>
      </c>
      <c r="M671" s="2">
        <f t="shared" si="41"/>
        <v>2002000000</v>
      </c>
      <c r="N671">
        <f t="shared" si="42"/>
        <v>0.41708697889861035</v>
      </c>
      <c r="O671">
        <f t="shared" si="43"/>
        <v>0.20607308286155429</v>
      </c>
    </row>
    <row r="672" spans="1:15" x14ac:dyDescent="0.2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2">
        <f t="shared" si="40"/>
        <v>3653000000</v>
      </c>
      <c r="M672" s="2">
        <f t="shared" si="41"/>
        <v>1322000000</v>
      </c>
      <c r="N672">
        <f t="shared" si="42"/>
        <v>0.40094391395017015</v>
      </c>
      <c r="O672">
        <f t="shared" si="43"/>
        <v>0.14509933047963999</v>
      </c>
    </row>
    <row r="673" spans="1:15" x14ac:dyDescent="0.2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2">
        <f t="shared" si="40"/>
        <v>3746000000</v>
      </c>
      <c r="M673" s="2">
        <f t="shared" si="41"/>
        <v>1468000000</v>
      </c>
      <c r="N673">
        <f t="shared" si="42"/>
        <v>0.39893503727369539</v>
      </c>
      <c r="O673">
        <f t="shared" si="43"/>
        <v>0.15633652822151226</v>
      </c>
    </row>
    <row r="674" spans="1:15" x14ac:dyDescent="0.2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575</v>
      </c>
      <c r="I674" t="s">
        <v>575</v>
      </c>
      <c r="J674" t="s">
        <v>18</v>
      </c>
      <c r="K674" t="s">
        <v>244</v>
      </c>
      <c r="L674" s="2">
        <f t="shared" si="40"/>
        <v>18054000000</v>
      </c>
      <c r="M674" s="2">
        <f t="shared" si="41"/>
        <v>5672000000</v>
      </c>
      <c r="N674">
        <f t="shared" si="42"/>
        <v>0.11615742438572452</v>
      </c>
      <c r="O674">
        <f t="shared" si="43"/>
        <v>3.6493016013948672E-2</v>
      </c>
    </row>
    <row r="675" spans="1:15" x14ac:dyDescent="0.2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575</v>
      </c>
      <c r="I675" t="s">
        <v>575</v>
      </c>
      <c r="J675" t="s">
        <v>18</v>
      </c>
      <c r="K675" t="s">
        <v>244</v>
      </c>
      <c r="L675" s="2">
        <f t="shared" si="40"/>
        <v>13808000000</v>
      </c>
      <c r="M675" s="2">
        <f t="shared" si="41"/>
        <v>1650000000</v>
      </c>
      <c r="N675">
        <f t="shared" si="42"/>
        <v>8.8553123536994405E-2</v>
      </c>
      <c r="O675">
        <f t="shared" si="43"/>
        <v>1.0581739124858108E-2</v>
      </c>
    </row>
    <row r="676" spans="1:15" x14ac:dyDescent="0.2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575</v>
      </c>
      <c r="I676" t="s">
        <v>575</v>
      </c>
      <c r="J676" t="s">
        <v>18</v>
      </c>
      <c r="K676" t="s">
        <v>244</v>
      </c>
      <c r="L676" s="2">
        <f t="shared" si="40"/>
        <v>18302000000</v>
      </c>
      <c r="M676" s="2">
        <f t="shared" si="41"/>
        <v>4897000000</v>
      </c>
      <c r="N676">
        <f t="shared" si="42"/>
        <v>0.12012654572186199</v>
      </c>
      <c r="O676">
        <f t="shared" si="43"/>
        <v>3.2141825723962299E-2</v>
      </c>
    </row>
    <row r="677" spans="1:15" x14ac:dyDescent="0.2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575</v>
      </c>
      <c r="I677" t="s">
        <v>575</v>
      </c>
      <c r="J677" t="s">
        <v>18</v>
      </c>
      <c r="K677" t="s">
        <v>244</v>
      </c>
      <c r="L677" s="2">
        <f t="shared" si="40"/>
        <v>21255000000</v>
      </c>
      <c r="M677" s="2">
        <f t="shared" si="41"/>
        <v>9545000000</v>
      </c>
      <c r="N677">
        <f t="shared" si="42"/>
        <v>0.12774972953479991</v>
      </c>
      <c r="O677">
        <f t="shared" si="43"/>
        <v>5.7368674119485513E-2</v>
      </c>
    </row>
    <row r="678" spans="1:15" x14ac:dyDescent="0.2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575</v>
      </c>
      <c r="I678" s="2">
        <v>98383000</v>
      </c>
      <c r="J678" t="s">
        <v>18</v>
      </c>
      <c r="K678" t="s">
        <v>78</v>
      </c>
      <c r="L678" s="2">
        <f t="shared" si="40"/>
        <v>3778091000</v>
      </c>
      <c r="M678" s="2">
        <f t="shared" si="41"/>
        <v>1023178000</v>
      </c>
      <c r="N678">
        <f t="shared" si="42"/>
        <v>0.29031268797255361</v>
      </c>
      <c r="O678">
        <f t="shared" si="43"/>
        <v>7.8622128332637153E-2</v>
      </c>
    </row>
    <row r="679" spans="1:15" x14ac:dyDescent="0.2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575</v>
      </c>
      <c r="I679" s="2">
        <v>133957000</v>
      </c>
      <c r="J679" t="s">
        <v>18</v>
      </c>
      <c r="K679" t="s">
        <v>78</v>
      </c>
      <c r="L679" s="2">
        <f t="shared" si="40"/>
        <v>4219920000</v>
      </c>
      <c r="M679" s="2">
        <f t="shared" si="41"/>
        <v>1057935000</v>
      </c>
      <c r="N679">
        <f t="shared" si="42"/>
        <v>0.29975614872249956</v>
      </c>
      <c r="O679">
        <f t="shared" si="43"/>
        <v>7.5148941496222116E-2</v>
      </c>
    </row>
    <row r="680" spans="1:15" x14ac:dyDescent="0.2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575</v>
      </c>
      <c r="I680" s="2">
        <v>148313000</v>
      </c>
      <c r="J680" t="s">
        <v>18</v>
      </c>
      <c r="K680" t="s">
        <v>78</v>
      </c>
      <c r="L680" s="2">
        <f t="shared" si="40"/>
        <v>4593761000</v>
      </c>
      <c r="M680" s="2">
        <f t="shared" si="41"/>
        <v>1131418000</v>
      </c>
      <c r="N680">
        <f t="shared" si="42"/>
        <v>0.29943075864019031</v>
      </c>
      <c r="O680">
        <f t="shared" si="43"/>
        <v>7.3748144511472588E-2</v>
      </c>
    </row>
    <row r="681" spans="1:15" x14ac:dyDescent="0.2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575</v>
      </c>
      <c r="I681" s="2">
        <v>141675000</v>
      </c>
      <c r="J681" t="s">
        <v>18</v>
      </c>
      <c r="K681" t="s">
        <v>78</v>
      </c>
      <c r="L681" s="2">
        <f t="shared" si="40"/>
        <v>4555852000</v>
      </c>
      <c r="M681" s="2">
        <f t="shared" si="41"/>
        <v>1136787000</v>
      </c>
      <c r="N681">
        <f t="shared" si="42"/>
        <v>0.29815699483587876</v>
      </c>
      <c r="O681">
        <f t="shared" si="43"/>
        <v>7.4396840742081638E-2</v>
      </c>
    </row>
    <row r="682" spans="1:15" x14ac:dyDescent="0.2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575</v>
      </c>
      <c r="I682" t="s">
        <v>575</v>
      </c>
      <c r="J682" t="s">
        <v>21</v>
      </c>
      <c r="K682" t="s">
        <v>38</v>
      </c>
      <c r="L682" s="2">
        <f t="shared" si="40"/>
        <v>1513848000</v>
      </c>
      <c r="M682" s="2">
        <f t="shared" si="41"/>
        <v>357213000</v>
      </c>
      <c r="N682">
        <f t="shared" si="42"/>
        <v>0.63716206291197142</v>
      </c>
      <c r="O682">
        <f t="shared" si="43"/>
        <v>0.15034704407508157</v>
      </c>
    </row>
    <row r="683" spans="1:15" x14ac:dyDescent="0.2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575</v>
      </c>
      <c r="I683" t="s">
        <v>575</v>
      </c>
      <c r="J683" t="s">
        <v>21</v>
      </c>
      <c r="K683" t="s">
        <v>38</v>
      </c>
      <c r="L683" s="2">
        <f t="shared" si="40"/>
        <v>1602011000</v>
      </c>
      <c r="M683" s="2">
        <f t="shared" si="41"/>
        <v>405499000</v>
      </c>
      <c r="N683">
        <f t="shared" si="42"/>
        <v>0.62719772174536725</v>
      </c>
      <c r="O683">
        <f t="shared" si="43"/>
        <v>0.15875549479374654</v>
      </c>
    </row>
    <row r="684" spans="1:15" x14ac:dyDescent="0.2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575</v>
      </c>
      <c r="I684" t="s">
        <v>575</v>
      </c>
      <c r="J684" t="s">
        <v>21</v>
      </c>
      <c r="K684" t="s">
        <v>38</v>
      </c>
      <c r="L684" s="2">
        <f t="shared" si="40"/>
        <v>1751611000</v>
      </c>
      <c r="M684" s="2">
        <f t="shared" si="41"/>
        <v>456597000</v>
      </c>
      <c r="N684">
        <f t="shared" si="42"/>
        <v>0.63150291413907256</v>
      </c>
      <c r="O684">
        <f t="shared" si="43"/>
        <v>0.1646155088585069</v>
      </c>
    </row>
    <row r="685" spans="1:15" x14ac:dyDescent="0.2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575</v>
      </c>
      <c r="I685" t="s">
        <v>575</v>
      </c>
      <c r="J685" t="s">
        <v>21</v>
      </c>
      <c r="K685" t="s">
        <v>38</v>
      </c>
      <c r="L685" s="2">
        <f t="shared" si="40"/>
        <v>1750511000</v>
      </c>
      <c r="M685" s="2">
        <f t="shared" si="41"/>
        <v>424944000</v>
      </c>
      <c r="N685">
        <f t="shared" si="42"/>
        <v>0.60400979935476085</v>
      </c>
      <c r="O685">
        <f t="shared" si="43"/>
        <v>0.14662595103773096</v>
      </c>
    </row>
    <row r="686" spans="1:15" x14ac:dyDescent="0.2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575</v>
      </c>
      <c r="H686" t="s">
        <v>575</v>
      </c>
      <c r="I686" t="s">
        <v>575</v>
      </c>
      <c r="J686" t="s">
        <v>18</v>
      </c>
      <c r="K686" t="s">
        <v>256</v>
      </c>
      <c r="L686" s="2">
        <f t="shared" si="40"/>
        <v>6171000000</v>
      </c>
      <c r="M686" s="2">
        <f t="shared" si="41"/>
        <v>6171000000</v>
      </c>
      <c r="N686">
        <f t="shared" si="42"/>
        <v>0.3942879049262028</v>
      </c>
      <c r="O686">
        <f t="shared" si="43"/>
        <v>0.3942879049262028</v>
      </c>
    </row>
    <row r="687" spans="1:15" x14ac:dyDescent="0.2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t="s">
        <v>575</v>
      </c>
      <c r="H687" t="s">
        <v>575</v>
      </c>
      <c r="I687" t="s">
        <v>575</v>
      </c>
      <c r="J687" t="s">
        <v>18</v>
      </c>
      <c r="K687" t="s">
        <v>256</v>
      </c>
      <c r="L687" s="2">
        <f t="shared" si="40"/>
        <v>6293000000</v>
      </c>
      <c r="M687" s="2">
        <f t="shared" si="41"/>
        <v>6293000000</v>
      </c>
      <c r="N687">
        <f t="shared" si="42"/>
        <v>0.38970770374040131</v>
      </c>
      <c r="O687">
        <f t="shared" si="43"/>
        <v>0.38970770374040131</v>
      </c>
    </row>
    <row r="688" spans="1:15" x14ac:dyDescent="0.2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t="s">
        <v>575</v>
      </c>
      <c r="H688" t="s">
        <v>575</v>
      </c>
      <c r="I688" t="s">
        <v>575</v>
      </c>
      <c r="J688" t="s">
        <v>18</v>
      </c>
      <c r="K688" t="s">
        <v>256</v>
      </c>
      <c r="L688" s="2">
        <f t="shared" si="40"/>
        <v>6289000000</v>
      </c>
      <c r="M688" s="2">
        <f t="shared" si="41"/>
        <v>6289000000</v>
      </c>
      <c r="N688">
        <f t="shared" si="42"/>
        <v>0.38265895953757223</v>
      </c>
      <c r="O688">
        <f t="shared" si="43"/>
        <v>0.38265895953757223</v>
      </c>
    </row>
    <row r="689" spans="1:15" x14ac:dyDescent="0.2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t="s">
        <v>575</v>
      </c>
      <c r="H689" t="s">
        <v>575</v>
      </c>
      <c r="I689" t="s">
        <v>575</v>
      </c>
      <c r="J689" t="s">
        <v>18</v>
      </c>
      <c r="K689" t="s">
        <v>256</v>
      </c>
      <c r="L689" s="2">
        <f t="shared" si="40"/>
        <v>5720000000</v>
      </c>
      <c r="M689" s="2">
        <f t="shared" si="41"/>
        <v>5720000000</v>
      </c>
      <c r="N689">
        <f t="shared" si="42"/>
        <v>0.36209406849401782</v>
      </c>
      <c r="O689">
        <f t="shared" si="43"/>
        <v>0.36209406849401787</v>
      </c>
    </row>
    <row r="690" spans="1:15" x14ac:dyDescent="0.2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575</v>
      </c>
      <c r="J690" t="s">
        <v>18</v>
      </c>
      <c r="K690" t="s">
        <v>277</v>
      </c>
      <c r="L690" s="2">
        <f t="shared" si="40"/>
        <v>1438480000</v>
      </c>
      <c r="M690" s="2">
        <f t="shared" si="41"/>
        <v>604160000</v>
      </c>
      <c r="N690">
        <f t="shared" si="42"/>
        <v>0.52969519548546862</v>
      </c>
      <c r="O690">
        <f t="shared" si="43"/>
        <v>0.2224713929317757</v>
      </c>
    </row>
    <row r="691" spans="1:15" x14ac:dyDescent="0.2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575</v>
      </c>
      <c r="J691" t="s">
        <v>18</v>
      </c>
      <c r="K691" t="s">
        <v>277</v>
      </c>
      <c r="L691" s="2">
        <f t="shared" si="40"/>
        <v>1407300000</v>
      </c>
      <c r="M691" s="2">
        <f t="shared" si="41"/>
        <v>574032000</v>
      </c>
      <c r="N691">
        <f t="shared" si="42"/>
        <v>0.53471872077864591</v>
      </c>
      <c r="O691">
        <f t="shared" si="43"/>
        <v>0.21810961182832919</v>
      </c>
    </row>
    <row r="692" spans="1:15" x14ac:dyDescent="0.2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575</v>
      </c>
      <c r="J692" t="s">
        <v>18</v>
      </c>
      <c r="K692" t="s">
        <v>277</v>
      </c>
      <c r="L692" s="2">
        <f t="shared" si="40"/>
        <v>1604412000</v>
      </c>
      <c r="M692" s="2">
        <f t="shared" si="41"/>
        <v>690626000</v>
      </c>
      <c r="N692">
        <f t="shared" si="42"/>
        <v>0.55890043328045347</v>
      </c>
      <c r="O692">
        <f t="shared" si="43"/>
        <v>0.24058107932049028</v>
      </c>
    </row>
    <row r="693" spans="1:15" x14ac:dyDescent="0.2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575</v>
      </c>
      <c r="J693" t="s">
        <v>18</v>
      </c>
      <c r="K693" t="s">
        <v>277</v>
      </c>
      <c r="L693" s="2">
        <f t="shared" si="40"/>
        <v>1538704000</v>
      </c>
      <c r="M693" s="2">
        <f t="shared" si="41"/>
        <v>549581000</v>
      </c>
      <c r="N693">
        <f t="shared" si="42"/>
        <v>0.54558747921298312</v>
      </c>
      <c r="O693">
        <f t="shared" si="43"/>
        <v>0.19486822183691632</v>
      </c>
    </row>
    <row r="694" spans="1:15" x14ac:dyDescent="0.2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575</v>
      </c>
      <c r="I694" t="s">
        <v>575</v>
      </c>
      <c r="J694" t="s">
        <v>18</v>
      </c>
      <c r="K694" t="s">
        <v>279</v>
      </c>
      <c r="L694" s="2">
        <f t="shared" si="40"/>
        <v>4118000000</v>
      </c>
      <c r="M694" s="2">
        <f t="shared" si="41"/>
        <v>1302000000</v>
      </c>
      <c r="N694">
        <f t="shared" si="42"/>
        <v>0.21074718526100311</v>
      </c>
      <c r="O694">
        <f t="shared" si="43"/>
        <v>6.6632548618219031E-2</v>
      </c>
    </row>
    <row r="695" spans="1:15" x14ac:dyDescent="0.2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575</v>
      </c>
      <c r="I695" t="s">
        <v>575</v>
      </c>
      <c r="J695" t="s">
        <v>18</v>
      </c>
      <c r="K695" t="s">
        <v>279</v>
      </c>
      <c r="L695" s="2">
        <f t="shared" si="40"/>
        <v>4232000000</v>
      </c>
      <c r="M695" s="2">
        <f t="shared" si="41"/>
        <v>1417000000</v>
      </c>
      <c r="N695">
        <f t="shared" si="42"/>
        <v>0.23332230675928989</v>
      </c>
      <c r="O695">
        <f t="shared" si="43"/>
        <v>7.8123277097805713E-2</v>
      </c>
    </row>
    <row r="696" spans="1:15" x14ac:dyDescent="0.2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575</v>
      </c>
      <c r="I696" t="s">
        <v>575</v>
      </c>
      <c r="J696" t="s">
        <v>18</v>
      </c>
      <c r="K696" t="s">
        <v>279</v>
      </c>
      <c r="L696" s="2">
        <f t="shared" si="40"/>
        <v>4279000000</v>
      </c>
      <c r="M696" s="2">
        <f t="shared" si="41"/>
        <v>1551000000</v>
      </c>
      <c r="N696">
        <f t="shared" si="42"/>
        <v>0.26023231770358202</v>
      </c>
      <c r="O696">
        <f t="shared" si="43"/>
        <v>9.4325852946542596E-2</v>
      </c>
    </row>
    <row r="697" spans="1:15" x14ac:dyDescent="0.2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575</v>
      </c>
      <c r="I697" t="s">
        <v>575</v>
      </c>
      <c r="J697" t="s">
        <v>18</v>
      </c>
      <c r="K697" t="s">
        <v>279</v>
      </c>
      <c r="L697" s="2">
        <f t="shared" si="40"/>
        <v>4186000000</v>
      </c>
      <c r="M697" s="2">
        <f t="shared" si="41"/>
        <v>1569000000</v>
      </c>
      <c r="N697">
        <f t="shared" si="42"/>
        <v>0.27615780445969129</v>
      </c>
      <c r="O697">
        <f t="shared" si="43"/>
        <v>0.10350969784932049</v>
      </c>
    </row>
    <row r="698" spans="1:15" x14ac:dyDescent="0.2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575</v>
      </c>
      <c r="I698" t="s">
        <v>575</v>
      </c>
      <c r="J698" t="s">
        <v>12</v>
      </c>
      <c r="K698" t="s">
        <v>281</v>
      </c>
      <c r="L698" s="2">
        <f t="shared" si="40"/>
        <v>3916160000</v>
      </c>
      <c r="M698" s="2">
        <f t="shared" si="41"/>
        <v>1131125000</v>
      </c>
      <c r="N698">
        <f t="shared" si="42"/>
        <v>0.43755757652615157</v>
      </c>
      <c r="O698">
        <f t="shared" si="43"/>
        <v>0.12638204612379045</v>
      </c>
    </row>
    <row r="699" spans="1:15" x14ac:dyDescent="0.2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575</v>
      </c>
      <c r="I699" t="s">
        <v>575</v>
      </c>
      <c r="J699" t="s">
        <v>12</v>
      </c>
      <c r="K699" t="s">
        <v>281</v>
      </c>
      <c r="L699" s="2">
        <f t="shared" si="40"/>
        <v>4136483000</v>
      </c>
      <c r="M699" s="2">
        <f t="shared" si="41"/>
        <v>1296854000</v>
      </c>
      <c r="N699">
        <f t="shared" si="42"/>
        <v>0.43829085255205735</v>
      </c>
      <c r="O699">
        <f t="shared" si="43"/>
        <v>0.13741123686367038</v>
      </c>
    </row>
    <row r="700" spans="1:15" x14ac:dyDescent="0.2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575</v>
      </c>
      <c r="I700" t="s">
        <v>575</v>
      </c>
      <c r="J700" t="s">
        <v>12</v>
      </c>
      <c r="K700" t="s">
        <v>281</v>
      </c>
      <c r="L700" s="2">
        <f t="shared" si="40"/>
        <v>4314242000</v>
      </c>
      <c r="M700" s="2">
        <f t="shared" si="41"/>
        <v>1347117000</v>
      </c>
      <c r="N700">
        <f t="shared" si="42"/>
        <v>0.43294153018082471</v>
      </c>
      <c r="O700">
        <f t="shared" si="43"/>
        <v>0.13518548456776464</v>
      </c>
    </row>
    <row r="701" spans="1:15" x14ac:dyDescent="0.2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575</v>
      </c>
      <c r="I701" t="s">
        <v>575</v>
      </c>
      <c r="J701" t="s">
        <v>12</v>
      </c>
      <c r="K701" t="s">
        <v>281</v>
      </c>
      <c r="L701" s="2">
        <f t="shared" si="40"/>
        <v>4231428000</v>
      </c>
      <c r="M701" s="2">
        <f t="shared" si="41"/>
        <v>1300320000</v>
      </c>
      <c r="N701">
        <f t="shared" si="42"/>
        <v>0.42427204246823347</v>
      </c>
      <c r="O701">
        <f t="shared" si="43"/>
        <v>0.13037901679109118</v>
      </c>
    </row>
    <row r="702" spans="1:15" x14ac:dyDescent="0.2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575</v>
      </c>
      <c r="I702" t="s">
        <v>575</v>
      </c>
      <c r="J702" t="s">
        <v>82</v>
      </c>
      <c r="K702" t="s">
        <v>113</v>
      </c>
      <c r="L702" s="2">
        <f t="shared" si="40"/>
        <v>4471000000</v>
      </c>
      <c r="M702" s="2">
        <f t="shared" si="41"/>
        <v>3138000000</v>
      </c>
      <c r="N702">
        <f t="shared" si="42"/>
        <v>0.15206448540915585</v>
      </c>
      <c r="O702">
        <f t="shared" si="43"/>
        <v>0.10672743350792463</v>
      </c>
    </row>
    <row r="703" spans="1:15" x14ac:dyDescent="0.2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575</v>
      </c>
      <c r="I703" t="s">
        <v>575</v>
      </c>
      <c r="J703" t="s">
        <v>82</v>
      </c>
      <c r="K703" t="s">
        <v>113</v>
      </c>
      <c r="L703" s="2">
        <f t="shared" si="40"/>
        <v>5536000000</v>
      </c>
      <c r="M703" s="2">
        <f t="shared" si="41"/>
        <v>5243000000</v>
      </c>
      <c r="N703">
        <f t="shared" si="42"/>
        <v>0.16842105263157892</v>
      </c>
      <c r="O703">
        <f t="shared" si="43"/>
        <v>0.15950714937633101</v>
      </c>
    </row>
    <row r="704" spans="1:15" x14ac:dyDescent="0.2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575</v>
      </c>
      <c r="I704" t="s">
        <v>575</v>
      </c>
      <c r="J704" t="s">
        <v>82</v>
      </c>
      <c r="K704" t="s">
        <v>113</v>
      </c>
      <c r="L704" s="2">
        <f t="shared" si="40"/>
        <v>2520000000</v>
      </c>
      <c r="M704" s="2">
        <f t="shared" si="41"/>
        <v>2320000000</v>
      </c>
      <c r="N704">
        <f t="shared" si="42"/>
        <v>0.10663055896416029</v>
      </c>
      <c r="O704">
        <f t="shared" si="43"/>
        <v>9.8167816189226931E-2</v>
      </c>
    </row>
    <row r="705" spans="1:15" x14ac:dyDescent="0.2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575</v>
      </c>
      <c r="I705" t="s">
        <v>575</v>
      </c>
      <c r="J705" t="s">
        <v>82</v>
      </c>
      <c r="K705" t="s">
        <v>113</v>
      </c>
      <c r="L705" s="2">
        <f t="shared" si="40"/>
        <v>864000000</v>
      </c>
      <c r="M705" s="2">
        <f t="shared" si="41"/>
        <v>636000000</v>
      </c>
      <c r="N705">
        <f t="shared" si="42"/>
        <v>5.4384087618807864E-2</v>
      </c>
      <c r="O705">
        <f t="shared" si="43"/>
        <v>4.0032731163844655E-2</v>
      </c>
    </row>
    <row r="706" spans="1:15" x14ac:dyDescent="0.2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575</v>
      </c>
      <c r="I706" t="s">
        <v>575</v>
      </c>
      <c r="J706" t="s">
        <v>18</v>
      </c>
      <c r="K706" t="s">
        <v>277</v>
      </c>
      <c r="L706" s="2">
        <f t="shared" ref="L706:L769" si="44">E706-F706</f>
        <v>1104120000</v>
      </c>
      <c r="M706" s="2">
        <f t="shared" ref="M706:M769" si="45">L706-SUM(G706:I706)</f>
        <v>201251000</v>
      </c>
      <c r="N706">
        <f t="shared" ref="N706:N769" si="46">1-(F706/E706)</f>
        <v>0.25690102148938931</v>
      </c>
      <c r="O706">
        <f t="shared" ref="O706:O769" si="47">M706/E706</f>
        <v>4.682605828692632E-2</v>
      </c>
    </row>
    <row r="707" spans="1:15" x14ac:dyDescent="0.2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575</v>
      </c>
      <c r="I707" t="s">
        <v>575</v>
      </c>
      <c r="J707" t="s">
        <v>18</v>
      </c>
      <c r="K707" t="s">
        <v>277</v>
      </c>
      <c r="L707" s="2">
        <f t="shared" si="44"/>
        <v>1456667000</v>
      </c>
      <c r="M707" s="2">
        <f t="shared" si="45"/>
        <v>329727000</v>
      </c>
      <c r="N707">
        <f t="shared" si="46"/>
        <v>0.27235143123760508</v>
      </c>
      <c r="O707">
        <f t="shared" si="47"/>
        <v>6.1648695527311205E-2</v>
      </c>
    </row>
    <row r="708" spans="1:15" x14ac:dyDescent="0.2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575</v>
      </c>
      <c r="I708" t="s">
        <v>575</v>
      </c>
      <c r="J708" t="s">
        <v>18</v>
      </c>
      <c r="K708" t="s">
        <v>277</v>
      </c>
      <c r="L708" s="2">
        <f t="shared" si="44"/>
        <v>1817104000</v>
      </c>
      <c r="M708" s="2">
        <f t="shared" si="45"/>
        <v>469594000</v>
      </c>
      <c r="N708">
        <f t="shared" si="46"/>
        <v>0.29520980059938617</v>
      </c>
      <c r="O708">
        <f t="shared" si="47"/>
        <v>7.6291038434051189E-2</v>
      </c>
    </row>
    <row r="709" spans="1:15" x14ac:dyDescent="0.2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575</v>
      </c>
      <c r="I709" t="s">
        <v>575</v>
      </c>
      <c r="J709" t="s">
        <v>18</v>
      </c>
      <c r="K709" t="s">
        <v>277</v>
      </c>
      <c r="L709" s="2">
        <f t="shared" si="44"/>
        <v>2093091000</v>
      </c>
      <c r="M709" s="2">
        <f t="shared" si="45"/>
        <v>580027000</v>
      </c>
      <c r="N709">
        <f t="shared" si="46"/>
        <v>0.3028340738194325</v>
      </c>
      <c r="O709">
        <f t="shared" si="47"/>
        <v>8.3919877031272877E-2</v>
      </c>
    </row>
    <row r="710" spans="1:15" x14ac:dyDescent="0.2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2">
        <f t="shared" si="44"/>
        <v>2417003000</v>
      </c>
      <c r="M710" s="2">
        <f t="shared" si="45"/>
        <v>853851000</v>
      </c>
      <c r="N710">
        <f t="shared" si="46"/>
        <v>0.59110125916395351</v>
      </c>
      <c r="O710">
        <f t="shared" si="47"/>
        <v>0.20881744922881801</v>
      </c>
    </row>
    <row r="711" spans="1:15" x14ac:dyDescent="0.2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2">
        <f t="shared" si="44"/>
        <v>2409256000</v>
      </c>
      <c r="M711" s="2">
        <f t="shared" si="45"/>
        <v>806012000</v>
      </c>
      <c r="N711">
        <f t="shared" si="46"/>
        <v>0.59019190099743835</v>
      </c>
      <c r="O711">
        <f t="shared" si="47"/>
        <v>0.19744757489729081</v>
      </c>
    </row>
    <row r="712" spans="1:15" x14ac:dyDescent="0.2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2">
        <f t="shared" si="44"/>
        <v>2578835000</v>
      </c>
      <c r="M712" s="2">
        <f t="shared" si="45"/>
        <v>940692000</v>
      </c>
      <c r="N712">
        <f t="shared" si="46"/>
        <v>0.60292499287502332</v>
      </c>
      <c r="O712">
        <f t="shared" si="47"/>
        <v>0.21993137110268454</v>
      </c>
    </row>
    <row r="713" spans="1:15" x14ac:dyDescent="0.2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2">
        <f t="shared" si="44"/>
        <v>2770476000</v>
      </c>
      <c r="M713" s="2">
        <f t="shared" si="45"/>
        <v>1071178000</v>
      </c>
      <c r="N713">
        <f t="shared" si="46"/>
        <v>0.62292757586325287</v>
      </c>
      <c r="O713">
        <f t="shared" si="47"/>
        <v>0.24084897860802529</v>
      </c>
    </row>
    <row r="714" spans="1:15" x14ac:dyDescent="0.2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575</v>
      </c>
      <c r="I714" s="2">
        <v>193937000</v>
      </c>
      <c r="J714" t="s">
        <v>46</v>
      </c>
      <c r="K714" t="s">
        <v>104</v>
      </c>
      <c r="L714" s="2">
        <f t="shared" si="44"/>
        <v>2874417000</v>
      </c>
      <c r="M714" s="2">
        <f t="shared" si="45"/>
        <v>891153000</v>
      </c>
      <c r="N714">
        <f t="shared" si="46"/>
        <v>0.94659558240443864</v>
      </c>
      <c r="O714">
        <f t="shared" si="47"/>
        <v>0.29347220429271842</v>
      </c>
    </row>
    <row r="715" spans="1:15" x14ac:dyDescent="0.2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575</v>
      </c>
      <c r="I715" s="2">
        <v>131409000</v>
      </c>
      <c r="J715" t="s">
        <v>46</v>
      </c>
      <c r="K715" t="s">
        <v>104</v>
      </c>
      <c r="L715" s="2">
        <f t="shared" si="44"/>
        <v>2756592000</v>
      </c>
      <c r="M715" s="2">
        <f t="shared" si="45"/>
        <v>908544000</v>
      </c>
      <c r="N715">
        <f t="shared" si="46"/>
        <v>0.95953784992027036</v>
      </c>
      <c r="O715">
        <f t="shared" si="47"/>
        <v>0.31625367711941488</v>
      </c>
    </row>
    <row r="716" spans="1:15" x14ac:dyDescent="0.2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575</v>
      </c>
      <c r="I716" s="2">
        <v>120266000</v>
      </c>
      <c r="J716" t="s">
        <v>46</v>
      </c>
      <c r="K716" t="s">
        <v>104</v>
      </c>
      <c r="L716" s="2">
        <f t="shared" si="44"/>
        <v>2869188000</v>
      </c>
      <c r="M716" s="2">
        <f t="shared" si="45"/>
        <v>905853000</v>
      </c>
      <c r="N716">
        <f t="shared" si="46"/>
        <v>0.97074983057820619</v>
      </c>
      <c r="O716">
        <f t="shared" si="47"/>
        <v>0.30648275619400328</v>
      </c>
    </row>
    <row r="717" spans="1:15" x14ac:dyDescent="0.2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575</v>
      </c>
      <c r="I717" s="2">
        <v>127821000</v>
      </c>
      <c r="J717" t="s">
        <v>46</v>
      </c>
      <c r="K717" t="s">
        <v>104</v>
      </c>
      <c r="L717" s="2">
        <f t="shared" si="44"/>
        <v>3071076000</v>
      </c>
      <c r="M717" s="2">
        <f t="shared" si="45"/>
        <v>995214000</v>
      </c>
      <c r="N717">
        <f t="shared" si="46"/>
        <v>0.9739395944059005</v>
      </c>
      <c r="O717">
        <f t="shared" si="47"/>
        <v>0.31561521743749549</v>
      </c>
    </row>
    <row r="718" spans="1:15" x14ac:dyDescent="0.2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575</v>
      </c>
      <c r="I718" t="s">
        <v>575</v>
      </c>
      <c r="J718" t="s">
        <v>18</v>
      </c>
      <c r="K718" t="s">
        <v>288</v>
      </c>
      <c r="L718" s="2">
        <f t="shared" si="44"/>
        <v>1611693000</v>
      </c>
      <c r="M718" s="2">
        <f t="shared" si="45"/>
        <v>515186000</v>
      </c>
      <c r="N718">
        <f t="shared" si="46"/>
        <v>0.34826317115555072</v>
      </c>
      <c r="O718">
        <f t="shared" si="47"/>
        <v>0.11132412320146799</v>
      </c>
    </row>
    <row r="719" spans="1:15" x14ac:dyDescent="0.2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575</v>
      </c>
      <c r="I719" t="s">
        <v>575</v>
      </c>
      <c r="J719" t="s">
        <v>18</v>
      </c>
      <c r="K719" t="s">
        <v>288</v>
      </c>
      <c r="L719" s="2">
        <f t="shared" si="44"/>
        <v>1904407000</v>
      </c>
      <c r="M719" s="2">
        <f t="shared" si="45"/>
        <v>563954000</v>
      </c>
      <c r="N719">
        <f t="shared" si="46"/>
        <v>0.35765217721183318</v>
      </c>
      <c r="O719">
        <f t="shared" si="47"/>
        <v>0.10591190640830567</v>
      </c>
    </row>
    <row r="720" spans="1:15" x14ac:dyDescent="0.2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575</v>
      </c>
      <c r="I720" t="s">
        <v>575</v>
      </c>
      <c r="J720" t="s">
        <v>18</v>
      </c>
      <c r="K720" t="s">
        <v>288</v>
      </c>
      <c r="L720" s="2">
        <f t="shared" si="44"/>
        <v>2136332000</v>
      </c>
      <c r="M720" s="2">
        <f t="shared" si="45"/>
        <v>595118000</v>
      </c>
      <c r="N720">
        <f t="shared" si="46"/>
        <v>0.37273204852649777</v>
      </c>
      <c r="O720">
        <f t="shared" si="47"/>
        <v>0.10383196584378848</v>
      </c>
    </row>
    <row r="721" spans="1:15" x14ac:dyDescent="0.2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575</v>
      </c>
      <c r="I721" t="s">
        <v>575</v>
      </c>
      <c r="J721" t="s">
        <v>18</v>
      </c>
      <c r="K721" t="s">
        <v>288</v>
      </c>
      <c r="L721" s="2">
        <f t="shared" si="44"/>
        <v>2276048000</v>
      </c>
      <c r="M721" s="2">
        <f t="shared" si="45"/>
        <v>775649000</v>
      </c>
      <c r="N721">
        <f t="shared" si="46"/>
        <v>0.3775668321500335</v>
      </c>
      <c r="O721">
        <f t="shared" si="47"/>
        <v>0.12867010528351835</v>
      </c>
    </row>
    <row r="722" spans="1:15" x14ac:dyDescent="0.2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575</v>
      </c>
      <c r="I722" s="2">
        <v>1679000000</v>
      </c>
      <c r="J722" t="s">
        <v>24</v>
      </c>
      <c r="K722" t="s">
        <v>198</v>
      </c>
      <c r="L722" s="2">
        <f t="shared" si="44"/>
        <v>27296000000</v>
      </c>
      <c r="M722" s="2">
        <f t="shared" si="45"/>
        <v>4816000000</v>
      </c>
      <c r="N722">
        <f t="shared" si="46"/>
        <v>0.8268257958985854</v>
      </c>
      <c r="O722">
        <f t="shared" si="47"/>
        <v>0.14588192530215369</v>
      </c>
    </row>
    <row r="723" spans="1:15" x14ac:dyDescent="0.2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575</v>
      </c>
      <c r="I723" s="2">
        <v>1753000000</v>
      </c>
      <c r="J723" t="s">
        <v>24</v>
      </c>
      <c r="K723" t="s">
        <v>198</v>
      </c>
      <c r="L723" s="2">
        <f t="shared" si="44"/>
        <v>28212000000</v>
      </c>
      <c r="M723" s="2">
        <f t="shared" si="45"/>
        <v>4792000000</v>
      </c>
      <c r="N723">
        <f t="shared" si="46"/>
        <v>0.82534667368790593</v>
      </c>
      <c r="O723">
        <f t="shared" si="47"/>
        <v>0.14019074366625708</v>
      </c>
    </row>
    <row r="724" spans="1:15" x14ac:dyDescent="0.2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575</v>
      </c>
      <c r="I724" s="2">
        <v>1820000000</v>
      </c>
      <c r="J724" t="s">
        <v>24</v>
      </c>
      <c r="K724" t="s">
        <v>198</v>
      </c>
      <c r="L724" s="2">
        <f t="shared" si="44"/>
        <v>30656000000</v>
      </c>
      <c r="M724" s="2">
        <f t="shared" si="45"/>
        <v>5565000000</v>
      </c>
      <c r="N724">
        <f t="shared" si="46"/>
        <v>0.83038084403272117</v>
      </c>
      <c r="O724">
        <f t="shared" si="47"/>
        <v>0.15073947667804324</v>
      </c>
    </row>
    <row r="725" spans="1:15" x14ac:dyDescent="0.2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575</v>
      </c>
      <c r="I725" s="2">
        <v>1904000000</v>
      </c>
      <c r="J725" t="s">
        <v>24</v>
      </c>
      <c r="K725" t="s">
        <v>198</v>
      </c>
      <c r="L725" s="2">
        <f t="shared" si="44"/>
        <v>33040000000</v>
      </c>
      <c r="M725" s="2">
        <f t="shared" si="45"/>
        <v>5965000000</v>
      </c>
      <c r="N725">
        <f t="shared" si="46"/>
        <v>0.83270326125308736</v>
      </c>
      <c r="O725">
        <f t="shared" si="47"/>
        <v>0.15033519834669087</v>
      </c>
    </row>
    <row r="726" spans="1:15" x14ac:dyDescent="0.2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575</v>
      </c>
      <c r="I726" s="2">
        <v>506220000</v>
      </c>
      <c r="J726" t="s">
        <v>51</v>
      </c>
      <c r="K726" t="s">
        <v>52</v>
      </c>
      <c r="L726" s="2">
        <f t="shared" si="44"/>
        <v>1197990000</v>
      </c>
      <c r="M726" s="2">
        <f t="shared" si="45"/>
        <v>532820000</v>
      </c>
      <c r="N726">
        <f t="shared" si="46"/>
        <v>0.67837160011529019</v>
      </c>
      <c r="O726">
        <f t="shared" si="47"/>
        <v>0.30171366703681074</v>
      </c>
    </row>
    <row r="727" spans="1:15" x14ac:dyDescent="0.2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575</v>
      </c>
      <c r="I727" s="2">
        <v>865800000</v>
      </c>
      <c r="J727" t="s">
        <v>51</v>
      </c>
      <c r="K727" t="s">
        <v>52</v>
      </c>
      <c r="L727" s="2">
        <f t="shared" si="44"/>
        <v>1641132000</v>
      </c>
      <c r="M727" s="2">
        <f t="shared" si="45"/>
        <v>533613000</v>
      </c>
      <c r="N727">
        <f t="shared" si="46"/>
        <v>0.57625129698782807</v>
      </c>
      <c r="O727">
        <f t="shared" si="47"/>
        <v>0.18736773357631556</v>
      </c>
    </row>
    <row r="728" spans="1:15" x14ac:dyDescent="0.2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575</v>
      </c>
      <c r="I728" s="2">
        <v>844130000</v>
      </c>
      <c r="J728" t="s">
        <v>51</v>
      </c>
      <c r="K728" t="s">
        <v>52</v>
      </c>
      <c r="L728" s="2">
        <f t="shared" si="44"/>
        <v>1902521000</v>
      </c>
      <c r="M728" s="2">
        <f t="shared" si="45"/>
        <v>845910000</v>
      </c>
      <c r="N728">
        <f t="shared" si="46"/>
        <v>0.57549625984496111</v>
      </c>
      <c r="O728">
        <f t="shared" si="47"/>
        <v>0.25588050863325607</v>
      </c>
    </row>
    <row r="729" spans="1:15" x14ac:dyDescent="0.2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575</v>
      </c>
      <c r="I729" s="2">
        <v>826240000</v>
      </c>
      <c r="J729" t="s">
        <v>51</v>
      </c>
      <c r="K729" t="s">
        <v>52</v>
      </c>
      <c r="L729" s="2">
        <f t="shared" si="44"/>
        <v>2153428000</v>
      </c>
      <c r="M729" s="2">
        <f t="shared" si="45"/>
        <v>1068846000</v>
      </c>
      <c r="N729">
        <f t="shared" si="46"/>
        <v>0.57034101096887058</v>
      </c>
      <c r="O729">
        <f t="shared" si="47"/>
        <v>0.28308664520477739</v>
      </c>
    </row>
    <row r="730" spans="1:15" x14ac:dyDescent="0.2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t="s">
        <v>575</v>
      </c>
      <c r="G730" s="2">
        <v>401324000</v>
      </c>
      <c r="H730" t="s">
        <v>575</v>
      </c>
      <c r="I730" s="2">
        <v>423312000</v>
      </c>
      <c r="J730" t="s">
        <v>51</v>
      </c>
      <c r="K730" t="s">
        <v>52</v>
      </c>
      <c r="L730" s="2" t="e">
        <f t="shared" si="44"/>
        <v>#VALUE!</v>
      </c>
      <c r="M730" s="2" t="e">
        <f t="shared" si="45"/>
        <v>#VALUE!</v>
      </c>
      <c r="N730" t="e">
        <f t="shared" si="46"/>
        <v>#VALUE!</v>
      </c>
      <c r="O730" t="e">
        <f t="shared" si="47"/>
        <v>#VALUE!</v>
      </c>
    </row>
    <row r="731" spans="1:15" x14ac:dyDescent="0.2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t="s">
        <v>575</v>
      </c>
      <c r="G731" s="2">
        <v>463059000</v>
      </c>
      <c r="H731" t="s">
        <v>575</v>
      </c>
      <c r="I731" s="2">
        <v>455016000</v>
      </c>
      <c r="J731" t="s">
        <v>51</v>
      </c>
      <c r="K731" t="s">
        <v>52</v>
      </c>
      <c r="L731" s="2" t="e">
        <f t="shared" si="44"/>
        <v>#VALUE!</v>
      </c>
      <c r="M731" s="2" t="e">
        <f t="shared" si="45"/>
        <v>#VALUE!</v>
      </c>
      <c r="N731" t="e">
        <f t="shared" si="46"/>
        <v>#VALUE!</v>
      </c>
      <c r="O731" t="e">
        <f t="shared" si="47"/>
        <v>#VALUE!</v>
      </c>
    </row>
    <row r="732" spans="1:15" x14ac:dyDescent="0.2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t="s">
        <v>575</v>
      </c>
      <c r="G732" s="2">
        <v>706644000</v>
      </c>
      <c r="H732" t="s">
        <v>575</v>
      </c>
      <c r="I732" s="2">
        <v>504905000</v>
      </c>
      <c r="J732" t="s">
        <v>51</v>
      </c>
      <c r="K732" t="s">
        <v>52</v>
      </c>
      <c r="L732" s="2" t="e">
        <f t="shared" si="44"/>
        <v>#VALUE!</v>
      </c>
      <c r="M732" s="2" t="e">
        <f t="shared" si="45"/>
        <v>#VALUE!</v>
      </c>
      <c r="N732" t="e">
        <f t="shared" si="46"/>
        <v>#VALUE!</v>
      </c>
      <c r="O732" t="e">
        <f t="shared" si="47"/>
        <v>#VALUE!</v>
      </c>
    </row>
    <row r="733" spans="1:15" x14ac:dyDescent="0.2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t="s">
        <v>575</v>
      </c>
      <c r="G733" s="2">
        <v>842010000</v>
      </c>
      <c r="H733" t="s">
        <v>575</v>
      </c>
      <c r="I733" s="2">
        <v>568108000</v>
      </c>
      <c r="J733" t="s">
        <v>51</v>
      </c>
      <c r="K733" t="s">
        <v>52</v>
      </c>
      <c r="L733" s="2" t="e">
        <f t="shared" si="44"/>
        <v>#VALUE!</v>
      </c>
      <c r="M733" s="2" t="e">
        <f t="shared" si="45"/>
        <v>#VALUE!</v>
      </c>
      <c r="N733" t="e">
        <f t="shared" si="46"/>
        <v>#VALUE!</v>
      </c>
      <c r="O733" t="e">
        <f t="shared" si="47"/>
        <v>#VALUE!</v>
      </c>
    </row>
    <row r="734" spans="1:15" x14ac:dyDescent="0.2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575</v>
      </c>
      <c r="I734" s="2">
        <v>1568000000</v>
      </c>
      <c r="J734" t="s">
        <v>18</v>
      </c>
      <c r="K734" t="s">
        <v>293</v>
      </c>
      <c r="L734" s="2">
        <f t="shared" si="44"/>
        <v>25842000000</v>
      </c>
      <c r="M734" s="2">
        <f t="shared" si="45"/>
        <v>7766000000</v>
      </c>
      <c r="N734">
        <f t="shared" si="46"/>
        <v>0.34569387591299461</v>
      </c>
      <c r="O734">
        <f t="shared" si="47"/>
        <v>0.10388741739572464</v>
      </c>
    </row>
    <row r="735" spans="1:15" x14ac:dyDescent="0.2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575</v>
      </c>
      <c r="I735" s="2">
        <v>1627000000</v>
      </c>
      <c r="J735" t="s">
        <v>18</v>
      </c>
      <c r="K735" t="s">
        <v>293</v>
      </c>
      <c r="L735" s="2">
        <f t="shared" si="44"/>
        <v>26915000000</v>
      </c>
      <c r="M735" s="2">
        <f t="shared" si="45"/>
        <v>9166000000</v>
      </c>
      <c r="N735">
        <f t="shared" si="46"/>
        <v>0.34150890727300409</v>
      </c>
      <c r="O735">
        <f t="shared" si="47"/>
        <v>0.11630208597675482</v>
      </c>
    </row>
    <row r="736" spans="1:15" x14ac:dyDescent="0.2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575</v>
      </c>
      <c r="I736" s="2">
        <v>1640000000</v>
      </c>
      <c r="J736" t="s">
        <v>18</v>
      </c>
      <c r="K736" t="s">
        <v>293</v>
      </c>
      <c r="L736" s="2">
        <f t="shared" si="44"/>
        <v>28389000000</v>
      </c>
      <c r="M736" s="2">
        <f t="shared" si="45"/>
        <v>10469000000</v>
      </c>
      <c r="N736">
        <f t="shared" si="46"/>
        <v>0.34131239780705969</v>
      </c>
      <c r="O736">
        <f t="shared" si="47"/>
        <v>0.12586563431759162</v>
      </c>
    </row>
    <row r="737" spans="1:15" x14ac:dyDescent="0.2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575</v>
      </c>
      <c r="I737" s="2">
        <v>1690000000</v>
      </c>
      <c r="J737" t="s">
        <v>18</v>
      </c>
      <c r="K737" t="s">
        <v>293</v>
      </c>
      <c r="L737" s="2">
        <f t="shared" si="44"/>
        <v>30265000000</v>
      </c>
      <c r="M737" s="2">
        <f t="shared" si="45"/>
        <v>11774000000</v>
      </c>
      <c r="N737">
        <f t="shared" si="46"/>
        <v>0.34190399801172633</v>
      </c>
      <c r="O737">
        <f t="shared" si="47"/>
        <v>0.13301099199042013</v>
      </c>
    </row>
    <row r="738" spans="1:15" x14ac:dyDescent="0.2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575</v>
      </c>
      <c r="I738" s="2">
        <v>2866000000</v>
      </c>
      <c r="J738" t="s">
        <v>82</v>
      </c>
      <c r="K738" t="s">
        <v>143</v>
      </c>
      <c r="L738" s="2">
        <f t="shared" si="44"/>
        <v>8710000000</v>
      </c>
      <c r="M738" s="2">
        <f t="shared" si="45"/>
        <v>4718000000</v>
      </c>
      <c r="N738">
        <f t="shared" si="46"/>
        <v>0.71131073907717435</v>
      </c>
      <c r="O738">
        <f t="shared" si="47"/>
        <v>0.38530012249897916</v>
      </c>
    </row>
    <row r="739" spans="1:15" x14ac:dyDescent="0.2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575</v>
      </c>
      <c r="I739" s="2">
        <v>2687000000</v>
      </c>
      <c r="J739" t="s">
        <v>82</v>
      </c>
      <c r="K739" t="s">
        <v>143</v>
      </c>
      <c r="L739" s="2">
        <f t="shared" si="44"/>
        <v>7936000000</v>
      </c>
      <c r="M739" s="2">
        <f t="shared" si="45"/>
        <v>4204000000</v>
      </c>
      <c r="N739">
        <f t="shared" si="46"/>
        <v>0.66661066778664424</v>
      </c>
      <c r="O739">
        <f t="shared" si="47"/>
        <v>0.35312893742125157</v>
      </c>
    </row>
    <row r="740" spans="1:15" x14ac:dyDescent="0.2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575</v>
      </c>
      <c r="I740" s="2">
        <v>3224000000</v>
      </c>
      <c r="J740" t="s">
        <v>82</v>
      </c>
      <c r="K740" t="s">
        <v>143</v>
      </c>
      <c r="L740" s="2">
        <f t="shared" si="44"/>
        <v>6984000000</v>
      </c>
      <c r="M740" s="2">
        <f t="shared" si="45"/>
        <v>2897000000</v>
      </c>
      <c r="N740">
        <f t="shared" si="46"/>
        <v>0.6504610226320201</v>
      </c>
      <c r="O740">
        <f t="shared" si="47"/>
        <v>0.26981465958833939</v>
      </c>
    </row>
    <row r="741" spans="1:15" x14ac:dyDescent="0.2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575</v>
      </c>
      <c r="I741" s="2">
        <v>3955000000</v>
      </c>
      <c r="J741" t="s">
        <v>82</v>
      </c>
      <c r="K741" t="s">
        <v>143</v>
      </c>
      <c r="L741" s="2">
        <f t="shared" si="44"/>
        <v>3313000000</v>
      </c>
      <c r="M741" s="2">
        <f t="shared" si="45"/>
        <v>-1345000000</v>
      </c>
      <c r="N741">
        <f t="shared" si="46"/>
        <v>0.49924653405666064</v>
      </c>
      <c r="O741">
        <f t="shared" si="47"/>
        <v>-0.20268233875828812</v>
      </c>
    </row>
    <row r="742" spans="1:15" x14ac:dyDescent="0.2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575</v>
      </c>
      <c r="H742" t="s">
        <v>575</v>
      </c>
      <c r="I742" s="2">
        <v>7080000000</v>
      </c>
      <c r="J742" t="s">
        <v>46</v>
      </c>
      <c r="K742" t="s">
        <v>49</v>
      </c>
      <c r="L742" s="2">
        <f t="shared" si="44"/>
        <v>8891000000</v>
      </c>
      <c r="M742" s="2">
        <f t="shared" si="45"/>
        <v>1811000000</v>
      </c>
      <c r="N742">
        <f t="shared" si="46"/>
        <v>0.40256270940867522</v>
      </c>
      <c r="O742">
        <f t="shared" si="47"/>
        <v>8.199764556732772E-2</v>
      </c>
    </row>
    <row r="743" spans="1:15" x14ac:dyDescent="0.2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t="s">
        <v>575</v>
      </c>
      <c r="H743" t="s">
        <v>575</v>
      </c>
      <c r="I743" s="2">
        <v>5970000000</v>
      </c>
      <c r="J743" t="s">
        <v>46</v>
      </c>
      <c r="K743" t="s">
        <v>49</v>
      </c>
      <c r="L743" s="2">
        <f t="shared" si="44"/>
        <v>9625000000</v>
      </c>
      <c r="M743" s="2">
        <f t="shared" si="45"/>
        <v>3655000000</v>
      </c>
      <c r="N743">
        <f t="shared" si="46"/>
        <v>0.46558312775117305</v>
      </c>
      <c r="O743">
        <f t="shared" si="47"/>
        <v>0.17680065786291299</v>
      </c>
    </row>
    <row r="744" spans="1:15" x14ac:dyDescent="0.2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t="s">
        <v>575</v>
      </c>
      <c r="H744" t="s">
        <v>575</v>
      </c>
      <c r="I744" s="2">
        <v>5757000000</v>
      </c>
      <c r="J744" t="s">
        <v>46</v>
      </c>
      <c r="K744" t="s">
        <v>49</v>
      </c>
      <c r="L744" s="2">
        <f t="shared" si="44"/>
        <v>7809000000</v>
      </c>
      <c r="M744" s="2">
        <f t="shared" si="45"/>
        <v>2052000000</v>
      </c>
      <c r="N744">
        <f t="shared" si="46"/>
        <v>0.41952293972278931</v>
      </c>
      <c r="O744">
        <f t="shared" si="47"/>
        <v>0.11023960459868916</v>
      </c>
    </row>
    <row r="745" spans="1:15" x14ac:dyDescent="0.2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t="s">
        <v>575</v>
      </c>
      <c r="H745" t="s">
        <v>575</v>
      </c>
      <c r="I745" s="2">
        <v>5274000000</v>
      </c>
      <c r="J745" t="s">
        <v>46</v>
      </c>
      <c r="K745" t="s">
        <v>49</v>
      </c>
      <c r="L745" s="2">
        <f t="shared" si="44"/>
        <v>7602000000</v>
      </c>
      <c r="M745" s="2">
        <f t="shared" si="45"/>
        <v>2328000000</v>
      </c>
      <c r="N745">
        <f t="shared" si="46"/>
        <v>0.41366926048865427</v>
      </c>
      <c r="O745">
        <f t="shared" si="47"/>
        <v>0.12668008924198726</v>
      </c>
    </row>
    <row r="746" spans="1:15" x14ac:dyDescent="0.2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575</v>
      </c>
      <c r="I746" t="s">
        <v>575</v>
      </c>
      <c r="J746" t="s">
        <v>18</v>
      </c>
      <c r="K746" t="s">
        <v>297</v>
      </c>
      <c r="L746" s="2">
        <f t="shared" si="44"/>
        <v>2139883000</v>
      </c>
      <c r="M746" s="2">
        <f t="shared" si="45"/>
        <v>1028651000</v>
      </c>
      <c r="N746">
        <f t="shared" si="46"/>
        <v>0.38345680481304023</v>
      </c>
      <c r="O746">
        <f t="shared" si="47"/>
        <v>0.18432934217793154</v>
      </c>
    </row>
    <row r="747" spans="1:15" x14ac:dyDescent="0.2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575</v>
      </c>
      <c r="I747" t="s">
        <v>575</v>
      </c>
      <c r="J747" t="s">
        <v>18</v>
      </c>
      <c r="K747" t="s">
        <v>297</v>
      </c>
      <c r="L747" s="2">
        <f t="shared" si="44"/>
        <v>2278455000</v>
      </c>
      <c r="M747" s="2">
        <f t="shared" si="45"/>
        <v>1153702000</v>
      </c>
      <c r="N747">
        <f t="shared" si="46"/>
        <v>0.38618719185772166</v>
      </c>
      <c r="O747">
        <f t="shared" si="47"/>
        <v>0.19554695423900723</v>
      </c>
    </row>
    <row r="748" spans="1:15" x14ac:dyDescent="0.2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575</v>
      </c>
      <c r="I748" t="s">
        <v>575</v>
      </c>
      <c r="J748" t="s">
        <v>18</v>
      </c>
      <c r="K748" t="s">
        <v>297</v>
      </c>
      <c r="L748" s="2">
        <f t="shared" si="44"/>
        <v>2440485000</v>
      </c>
      <c r="M748" s="2">
        <f t="shared" si="45"/>
        <v>1280983000</v>
      </c>
      <c r="N748">
        <f t="shared" si="46"/>
        <v>0.39182497638278702</v>
      </c>
      <c r="O748">
        <f t="shared" si="47"/>
        <v>0.2056645026385131</v>
      </c>
    </row>
    <row r="749" spans="1:15" x14ac:dyDescent="0.2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575</v>
      </c>
      <c r="I749" t="s">
        <v>575</v>
      </c>
      <c r="J749" t="s">
        <v>18</v>
      </c>
      <c r="K749" t="s">
        <v>297</v>
      </c>
      <c r="L749" s="2">
        <f t="shared" si="44"/>
        <v>2375790000</v>
      </c>
      <c r="M749" s="2">
        <f t="shared" si="45"/>
        <v>1155695000</v>
      </c>
      <c r="N749">
        <f t="shared" si="46"/>
        <v>0.39626867389376064</v>
      </c>
      <c r="O749">
        <f t="shared" si="47"/>
        <v>0.19276355447057594</v>
      </c>
    </row>
    <row r="750" spans="1:15" x14ac:dyDescent="0.2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2">
        <f t="shared" si="44"/>
        <v>1161400000</v>
      </c>
      <c r="M750" s="2">
        <f t="shared" si="45"/>
        <v>190100000</v>
      </c>
      <c r="N750">
        <f t="shared" si="46"/>
        <v>0.46599526541748582</v>
      </c>
      <c r="O750">
        <f t="shared" si="47"/>
        <v>7.627492677446536E-2</v>
      </c>
    </row>
    <row r="751" spans="1:15" x14ac:dyDescent="0.2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2">
        <f t="shared" si="44"/>
        <v>1245500000</v>
      </c>
      <c r="M751" s="2">
        <f t="shared" si="45"/>
        <v>337000000</v>
      </c>
      <c r="N751">
        <f t="shared" si="46"/>
        <v>0.49215632038566404</v>
      </c>
      <c r="O751">
        <f t="shared" si="47"/>
        <v>0.13316473702928044</v>
      </c>
    </row>
    <row r="752" spans="1:15" x14ac:dyDescent="0.2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2">
        <f t="shared" si="44"/>
        <v>1432700000</v>
      </c>
      <c r="M752" s="2">
        <f t="shared" si="45"/>
        <v>483600000</v>
      </c>
      <c r="N752">
        <f t="shared" si="46"/>
        <v>0.52964879852125701</v>
      </c>
      <c r="O752">
        <f t="shared" si="47"/>
        <v>0.17878003696857672</v>
      </c>
    </row>
    <row r="753" spans="1:15" x14ac:dyDescent="0.2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2">
        <f t="shared" si="44"/>
        <v>1563300000</v>
      </c>
      <c r="M753" s="2">
        <f t="shared" si="45"/>
        <v>559100000</v>
      </c>
      <c r="N753">
        <f t="shared" si="46"/>
        <v>0.55187630176157021</v>
      </c>
      <c r="O753">
        <f t="shared" si="47"/>
        <v>0.19737353055388851</v>
      </c>
    </row>
    <row r="754" spans="1:15" x14ac:dyDescent="0.2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575</v>
      </c>
      <c r="I754" t="s">
        <v>575</v>
      </c>
      <c r="J754" t="s">
        <v>12</v>
      </c>
      <c r="K754" t="s">
        <v>163</v>
      </c>
      <c r="L754" s="2">
        <f t="shared" si="44"/>
        <v>10691000000</v>
      </c>
      <c r="M754" s="2">
        <f t="shared" si="45"/>
        <v>5501000000</v>
      </c>
      <c r="N754">
        <f t="shared" si="46"/>
        <v>0.27374215849443095</v>
      </c>
      <c r="O754">
        <f t="shared" si="47"/>
        <v>0.14085264370759185</v>
      </c>
    </row>
    <row r="755" spans="1:15" x14ac:dyDescent="0.2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575</v>
      </c>
      <c r="I755" t="s">
        <v>575</v>
      </c>
      <c r="J755" t="s">
        <v>12</v>
      </c>
      <c r="K755" t="s">
        <v>163</v>
      </c>
      <c r="L755" s="2">
        <f t="shared" si="44"/>
        <v>11349000000</v>
      </c>
      <c r="M755" s="2">
        <f t="shared" si="45"/>
        <v>5831000000</v>
      </c>
      <c r="N755">
        <f t="shared" si="46"/>
        <v>0.2815709819877934</v>
      </c>
      <c r="O755">
        <f t="shared" si="47"/>
        <v>0.14466828759986106</v>
      </c>
    </row>
    <row r="756" spans="1:15" x14ac:dyDescent="0.2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575</v>
      </c>
      <c r="I756" t="s">
        <v>575</v>
      </c>
      <c r="J756" t="s">
        <v>12</v>
      </c>
      <c r="K756" t="s">
        <v>163</v>
      </c>
      <c r="L756" s="2">
        <f t="shared" si="44"/>
        <v>11834000000</v>
      </c>
      <c r="M756" s="2">
        <f t="shared" si="45"/>
        <v>6828000000</v>
      </c>
      <c r="N756">
        <f t="shared" si="46"/>
        <v>0.30673129260516829</v>
      </c>
      <c r="O756">
        <f t="shared" si="47"/>
        <v>0.17697830538347892</v>
      </c>
    </row>
    <row r="757" spans="1:15" x14ac:dyDescent="0.2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575</v>
      </c>
      <c r="I757" t="s">
        <v>575</v>
      </c>
      <c r="J757" t="s">
        <v>12</v>
      </c>
      <c r="K757" t="s">
        <v>163</v>
      </c>
      <c r="L757" s="2">
        <f t="shared" si="44"/>
        <v>12152000000</v>
      </c>
      <c r="M757" s="2">
        <f t="shared" si="45"/>
        <v>6683000000</v>
      </c>
      <c r="N757">
        <f t="shared" si="46"/>
        <v>0.3091954607907994</v>
      </c>
      <c r="O757">
        <f t="shared" si="47"/>
        <v>0.17004223703628313</v>
      </c>
    </row>
    <row r="758" spans="1:15" x14ac:dyDescent="0.2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2">
        <f t="shared" si="44"/>
        <v>1534846000</v>
      </c>
      <c r="M758" s="2">
        <f t="shared" si="45"/>
        <v>937738000</v>
      </c>
      <c r="N758">
        <f t="shared" si="46"/>
        <v>0.45307582268818114</v>
      </c>
      <c r="O758">
        <f t="shared" si="47"/>
        <v>0.27681371018067585</v>
      </c>
    </row>
    <row r="759" spans="1:15" x14ac:dyDescent="0.2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2">
        <f t="shared" si="44"/>
        <v>1709253000</v>
      </c>
      <c r="M759" s="2">
        <f t="shared" si="45"/>
        <v>1053174000</v>
      </c>
      <c r="N759">
        <f t="shared" si="46"/>
        <v>0.45997516663222071</v>
      </c>
      <c r="O759">
        <f t="shared" si="47"/>
        <v>0.28341847938410664</v>
      </c>
    </row>
    <row r="760" spans="1:15" x14ac:dyDescent="0.2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2">
        <f t="shared" si="44"/>
        <v>1458226000</v>
      </c>
      <c r="M760" s="2">
        <f t="shared" si="45"/>
        <v>711205000</v>
      </c>
      <c r="N760">
        <f t="shared" si="46"/>
        <v>0.46121550987411208</v>
      </c>
      <c r="O760">
        <f t="shared" si="47"/>
        <v>0.22494371702329949</v>
      </c>
    </row>
    <row r="761" spans="1:15" x14ac:dyDescent="0.2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2">
        <f t="shared" si="44"/>
        <v>725427000</v>
      </c>
      <c r="M761" s="2">
        <f t="shared" si="45"/>
        <v>-19716000</v>
      </c>
      <c r="N761">
        <f t="shared" si="46"/>
        <v>0.44662769850612472</v>
      </c>
      <c r="O761">
        <f t="shared" si="47"/>
        <v>-1.2138659994385039E-2</v>
      </c>
    </row>
    <row r="762" spans="1:15" x14ac:dyDescent="0.2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2">
        <f t="shared" si="44"/>
        <v>15637000000</v>
      </c>
      <c r="M762" s="2">
        <f t="shared" si="45"/>
        <v>3817000000</v>
      </c>
      <c r="N762">
        <f t="shared" si="46"/>
        <v>0.28367469114525701</v>
      </c>
      <c r="O762">
        <f t="shared" si="47"/>
        <v>6.9245142680913599E-2</v>
      </c>
    </row>
    <row r="763" spans="1:15" x14ac:dyDescent="0.2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2">
        <f t="shared" si="44"/>
        <v>14939000000</v>
      </c>
      <c r="M763" s="2">
        <f t="shared" si="45"/>
        <v>2702000000</v>
      </c>
      <c r="N763">
        <f t="shared" si="46"/>
        <v>0.28669852419060782</v>
      </c>
      <c r="O763">
        <f t="shared" si="47"/>
        <v>5.1854837161993593E-2</v>
      </c>
    </row>
    <row r="764" spans="1:15" x14ac:dyDescent="0.2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2">
        <f t="shared" si="44"/>
        <v>14616000000</v>
      </c>
      <c r="M764" s="2">
        <f t="shared" si="45"/>
        <v>3144000000</v>
      </c>
      <c r="N764">
        <f t="shared" si="46"/>
        <v>0.29160265746264191</v>
      </c>
      <c r="O764">
        <f t="shared" si="47"/>
        <v>6.2725694790814593E-2</v>
      </c>
    </row>
    <row r="765" spans="1:15" x14ac:dyDescent="0.2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2">
        <f t="shared" si="44"/>
        <v>25918000000</v>
      </c>
      <c r="M765" s="2">
        <f t="shared" si="45"/>
        <v>8143000000</v>
      </c>
      <c r="N765">
        <f t="shared" si="46"/>
        <v>0.2307966303941299</v>
      </c>
      <c r="O765">
        <f t="shared" si="47"/>
        <v>7.2512422304938651E-2</v>
      </c>
    </row>
    <row r="766" spans="1:15" x14ac:dyDescent="0.2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2">
        <f t="shared" si="44"/>
        <v>11220000000</v>
      </c>
      <c r="M766" s="2">
        <f t="shared" si="45"/>
        <v>4432000000</v>
      </c>
      <c r="N766">
        <f t="shared" si="46"/>
        <v>0.19805475631498115</v>
      </c>
      <c r="O766">
        <f t="shared" si="47"/>
        <v>7.8233393938324125E-2</v>
      </c>
    </row>
    <row r="767" spans="1:15" x14ac:dyDescent="0.2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2">
        <f t="shared" si="44"/>
        <v>9939000000</v>
      </c>
      <c r="M767" s="2">
        <f t="shared" si="45"/>
        <v>3983000000</v>
      </c>
      <c r="N767">
        <f t="shared" si="46"/>
        <v>0.19312904416765442</v>
      </c>
      <c r="O767">
        <f t="shared" si="47"/>
        <v>7.7395410294774883E-2</v>
      </c>
    </row>
    <row r="768" spans="1:15" x14ac:dyDescent="0.2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2">
        <f t="shared" si="44"/>
        <v>8998000000</v>
      </c>
      <c r="M768" s="2">
        <f t="shared" si="45"/>
        <v>3754000000</v>
      </c>
      <c r="N768">
        <f t="shared" si="46"/>
        <v>0.18653343836809155</v>
      </c>
      <c r="O768">
        <f t="shared" si="47"/>
        <v>7.7822463617894605E-2</v>
      </c>
    </row>
    <row r="769" spans="1:15" x14ac:dyDescent="0.2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575</v>
      </c>
      <c r="I769" s="2">
        <v>92407000</v>
      </c>
      <c r="J769" t="s">
        <v>46</v>
      </c>
      <c r="K769" t="s">
        <v>99</v>
      </c>
      <c r="L769" s="2">
        <f t="shared" si="44"/>
        <v>1683341000</v>
      </c>
      <c r="M769" s="2">
        <f t="shared" si="45"/>
        <v>762839000</v>
      </c>
      <c r="N769">
        <f t="shared" si="46"/>
        <v>0.59966962510250743</v>
      </c>
      <c r="O769">
        <f t="shared" si="47"/>
        <v>0.27175205566998706</v>
      </c>
    </row>
    <row r="770" spans="1:15" x14ac:dyDescent="0.2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575</v>
      </c>
      <c r="I770" s="2">
        <v>115604000</v>
      </c>
      <c r="J770" t="s">
        <v>46</v>
      </c>
      <c r="K770" t="s">
        <v>99</v>
      </c>
      <c r="L770" s="2">
        <f t="shared" ref="L770:L833" si="48">E770-F770</f>
        <v>1844890000</v>
      </c>
      <c r="M770" s="2">
        <f t="shared" ref="M770:M833" si="49">L770-SUM(G770:I770)</f>
        <v>898497000</v>
      </c>
      <c r="N770">
        <f t="shared" ref="N770:N833" si="50">1-(F770/E770)</f>
        <v>0.61002316242297794</v>
      </c>
      <c r="O770">
        <f t="shared" ref="O770:O833" si="51">M770/E770</f>
        <v>0.2970930415187672</v>
      </c>
    </row>
    <row r="771" spans="1:15" x14ac:dyDescent="0.2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575</v>
      </c>
      <c r="I771" s="2">
        <v>159804000</v>
      </c>
      <c r="J771" t="s">
        <v>46</v>
      </c>
      <c r="K771" t="s">
        <v>99</v>
      </c>
      <c r="L771" s="2">
        <f t="shared" si="48"/>
        <v>1847554000</v>
      </c>
      <c r="M771" s="2">
        <f t="shared" si="49"/>
        <v>869659000</v>
      </c>
      <c r="N771">
        <f t="shared" si="50"/>
        <v>0.60011667421324488</v>
      </c>
      <c r="O771">
        <f t="shared" si="51"/>
        <v>0.28247989870911289</v>
      </c>
    </row>
    <row r="772" spans="1:15" x14ac:dyDescent="0.2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575</v>
      </c>
      <c r="I772" s="2">
        <v>173598000</v>
      </c>
      <c r="J772" t="s">
        <v>46</v>
      </c>
      <c r="K772" t="s">
        <v>99</v>
      </c>
      <c r="L772" s="2">
        <f t="shared" si="48"/>
        <v>1787833000</v>
      </c>
      <c r="M772" s="2">
        <f t="shared" si="49"/>
        <v>708587000</v>
      </c>
      <c r="N772">
        <f t="shared" si="50"/>
        <v>0.58846048898788172</v>
      </c>
      <c r="O772">
        <f t="shared" si="51"/>
        <v>0.23322953123163975</v>
      </c>
    </row>
    <row r="773" spans="1:15" x14ac:dyDescent="0.2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575</v>
      </c>
      <c r="I773" t="s">
        <v>575</v>
      </c>
      <c r="J773" t="s">
        <v>35</v>
      </c>
      <c r="K773" t="s">
        <v>123</v>
      </c>
      <c r="L773" s="2">
        <f t="shared" si="48"/>
        <v>1412816000</v>
      </c>
      <c r="M773" s="2">
        <f t="shared" si="49"/>
        <v>785476000</v>
      </c>
      <c r="N773">
        <f t="shared" si="50"/>
        <v>0.16143417004374261</v>
      </c>
      <c r="O773">
        <f t="shared" si="51"/>
        <v>8.9751720074856711E-2</v>
      </c>
    </row>
    <row r="774" spans="1:15" x14ac:dyDescent="0.2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575</v>
      </c>
      <c r="I774" t="s">
        <v>575</v>
      </c>
      <c r="J774" t="s">
        <v>35</v>
      </c>
      <c r="K774" t="s">
        <v>123</v>
      </c>
      <c r="L774" s="2">
        <f t="shared" si="48"/>
        <v>1564983000</v>
      </c>
      <c r="M774" s="2">
        <f t="shared" si="49"/>
        <v>914035000</v>
      </c>
      <c r="N774">
        <f t="shared" si="50"/>
        <v>0.1679841129312033</v>
      </c>
      <c r="O774">
        <f t="shared" si="51"/>
        <v>9.8111838060267992E-2</v>
      </c>
    </row>
    <row r="775" spans="1:15" x14ac:dyDescent="0.2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575</v>
      </c>
      <c r="I775" t="s">
        <v>575</v>
      </c>
      <c r="J775" t="s">
        <v>35</v>
      </c>
      <c r="K775" t="s">
        <v>123</v>
      </c>
      <c r="L775" s="2">
        <f t="shared" si="48"/>
        <v>1808581000</v>
      </c>
      <c r="M775" s="2">
        <f t="shared" si="49"/>
        <v>1064970000</v>
      </c>
      <c r="N775">
        <f t="shared" si="50"/>
        <v>0.19522967902267119</v>
      </c>
      <c r="O775">
        <f t="shared" si="51"/>
        <v>0.11495960162623303</v>
      </c>
    </row>
    <row r="776" spans="1:15" x14ac:dyDescent="0.2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575</v>
      </c>
      <c r="I776" t="s">
        <v>575</v>
      </c>
      <c r="J776" t="s">
        <v>35</v>
      </c>
      <c r="K776" t="s">
        <v>123</v>
      </c>
      <c r="L776" s="2">
        <f t="shared" si="48"/>
        <v>2158175000</v>
      </c>
      <c r="M776" s="2">
        <f t="shared" si="49"/>
        <v>1286201000</v>
      </c>
      <c r="N776">
        <f t="shared" si="50"/>
        <v>0.22662230773947978</v>
      </c>
      <c r="O776">
        <f t="shared" si="51"/>
        <v>0.13505940845243167</v>
      </c>
    </row>
    <row r="777" spans="1:15" x14ac:dyDescent="0.2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575</v>
      </c>
      <c r="I777" t="s">
        <v>575</v>
      </c>
      <c r="J777" t="s">
        <v>21</v>
      </c>
      <c r="K777" t="s">
        <v>308</v>
      </c>
      <c r="L777" s="2">
        <f t="shared" si="48"/>
        <v>1727000000</v>
      </c>
      <c r="M777" s="2">
        <f t="shared" si="49"/>
        <v>813000000</v>
      </c>
      <c r="N777">
        <f t="shared" si="50"/>
        <v>0.33783255086071984</v>
      </c>
      <c r="O777">
        <f t="shared" si="51"/>
        <v>0.159037558685446</v>
      </c>
    </row>
    <row r="778" spans="1:15" x14ac:dyDescent="0.2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575</v>
      </c>
      <c r="I778" t="s">
        <v>575</v>
      </c>
      <c r="J778" t="s">
        <v>21</v>
      </c>
      <c r="K778" t="s">
        <v>308</v>
      </c>
      <c r="L778" s="2">
        <f t="shared" si="48"/>
        <v>1702000000</v>
      </c>
      <c r="M778" s="2">
        <f t="shared" si="49"/>
        <v>882000000</v>
      </c>
      <c r="N778">
        <f t="shared" si="50"/>
        <v>0.33958499600957703</v>
      </c>
      <c r="O778">
        <f t="shared" si="51"/>
        <v>0.17597765363128492</v>
      </c>
    </row>
    <row r="779" spans="1:15" x14ac:dyDescent="0.2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575</v>
      </c>
      <c r="I779" t="s">
        <v>575</v>
      </c>
      <c r="J779" t="s">
        <v>21</v>
      </c>
      <c r="K779" t="s">
        <v>308</v>
      </c>
      <c r="L779" s="2">
        <f t="shared" si="48"/>
        <v>1735000000</v>
      </c>
      <c r="M779" s="2">
        <f t="shared" si="49"/>
        <v>759000000</v>
      </c>
      <c r="N779">
        <f t="shared" si="50"/>
        <v>0.34133385795789883</v>
      </c>
      <c r="O779">
        <f t="shared" si="51"/>
        <v>0.14932126696832579</v>
      </c>
    </row>
    <row r="780" spans="1:15" x14ac:dyDescent="0.2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575</v>
      </c>
      <c r="I780" t="s">
        <v>575</v>
      </c>
      <c r="J780" t="s">
        <v>21</v>
      </c>
      <c r="K780" t="s">
        <v>308</v>
      </c>
      <c r="L780" s="2">
        <f t="shared" si="48"/>
        <v>2335000000</v>
      </c>
      <c r="M780" s="2">
        <f t="shared" si="49"/>
        <v>1149000000</v>
      </c>
      <c r="N780">
        <f t="shared" si="50"/>
        <v>0.31270925405115846</v>
      </c>
      <c r="O780">
        <f t="shared" si="51"/>
        <v>0.1538770590598634</v>
      </c>
    </row>
    <row r="781" spans="1:15" x14ac:dyDescent="0.2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575</v>
      </c>
      <c r="I781" t="s">
        <v>575</v>
      </c>
      <c r="J781" t="s">
        <v>24</v>
      </c>
      <c r="K781" t="s">
        <v>27</v>
      </c>
      <c r="L781" s="2">
        <f t="shared" si="48"/>
        <v>2507513000</v>
      </c>
      <c r="M781" s="2">
        <f t="shared" si="49"/>
        <v>634153000</v>
      </c>
      <c r="N781">
        <f t="shared" si="50"/>
        <v>0.28048347382042904</v>
      </c>
      <c r="O781">
        <f t="shared" si="51"/>
        <v>7.0934601883877194E-2</v>
      </c>
    </row>
    <row r="782" spans="1:15" x14ac:dyDescent="0.2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575</v>
      </c>
      <c r="I782" t="s">
        <v>575</v>
      </c>
      <c r="J782" t="s">
        <v>24</v>
      </c>
      <c r="K782" t="s">
        <v>27</v>
      </c>
      <c r="L782" s="2">
        <f t="shared" si="48"/>
        <v>2656014000</v>
      </c>
      <c r="M782" s="2">
        <f t="shared" si="49"/>
        <v>677054000</v>
      </c>
      <c r="N782">
        <f t="shared" si="50"/>
        <v>0.27780693084892683</v>
      </c>
      <c r="O782">
        <f t="shared" si="51"/>
        <v>7.0816755393228098E-2</v>
      </c>
    </row>
    <row r="783" spans="1:15" x14ac:dyDescent="0.2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575</v>
      </c>
      <c r="I783" t="s">
        <v>575</v>
      </c>
      <c r="J783" t="s">
        <v>24</v>
      </c>
      <c r="K783" t="s">
        <v>27</v>
      </c>
      <c r="L783" s="2">
        <f t="shared" si="48"/>
        <v>2911315000</v>
      </c>
      <c r="M783" s="2">
        <f t="shared" si="49"/>
        <v>715142000</v>
      </c>
      <c r="N783">
        <f t="shared" si="50"/>
        <v>0.28070634697952734</v>
      </c>
      <c r="O783">
        <f t="shared" si="51"/>
        <v>6.8953341837497198E-2</v>
      </c>
    </row>
    <row r="784" spans="1:15" x14ac:dyDescent="0.2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575</v>
      </c>
      <c r="I784" t="s">
        <v>575</v>
      </c>
      <c r="J784" t="s">
        <v>24</v>
      </c>
      <c r="K784" t="s">
        <v>27</v>
      </c>
      <c r="L784" s="2">
        <f t="shared" si="48"/>
        <v>3012259000</v>
      </c>
      <c r="M784" s="2">
        <f t="shared" si="49"/>
        <v>768903000</v>
      </c>
      <c r="N784">
        <f t="shared" si="50"/>
        <v>0.28338086829952891</v>
      </c>
      <c r="O784">
        <f t="shared" si="51"/>
        <v>7.2335214129366915E-2</v>
      </c>
    </row>
    <row r="785" spans="1:15" x14ac:dyDescent="0.2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575</v>
      </c>
      <c r="I785" s="2">
        <v>722000000</v>
      </c>
      <c r="J785" t="s">
        <v>51</v>
      </c>
      <c r="K785" t="s">
        <v>52</v>
      </c>
      <c r="L785" s="2">
        <f t="shared" si="48"/>
        <v>3174000000</v>
      </c>
      <c r="M785" s="2">
        <f t="shared" si="49"/>
        <v>351000000</v>
      </c>
      <c r="N785">
        <f t="shared" si="50"/>
        <v>0.62739671871911451</v>
      </c>
      <c r="O785">
        <f t="shared" si="51"/>
        <v>6.938130065230283E-2</v>
      </c>
    </row>
    <row r="786" spans="1:15" x14ac:dyDescent="0.2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575</v>
      </c>
      <c r="I786" s="2">
        <v>697000000</v>
      </c>
      <c r="J786" t="s">
        <v>51</v>
      </c>
      <c r="K786" t="s">
        <v>52</v>
      </c>
      <c r="L786" s="2">
        <f t="shared" si="48"/>
        <v>3177000000</v>
      </c>
      <c r="M786" s="2">
        <f t="shared" si="49"/>
        <v>512000000</v>
      </c>
      <c r="N786">
        <f t="shared" si="50"/>
        <v>0.61498257839721249</v>
      </c>
      <c r="O786">
        <f t="shared" si="51"/>
        <v>9.910956252419667E-2</v>
      </c>
    </row>
    <row r="787" spans="1:15" x14ac:dyDescent="0.2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575</v>
      </c>
      <c r="I787" s="2">
        <v>701000000</v>
      </c>
      <c r="J787" t="s">
        <v>51</v>
      </c>
      <c r="K787" t="s">
        <v>52</v>
      </c>
      <c r="L787" s="2">
        <f t="shared" si="48"/>
        <v>3321000000</v>
      </c>
      <c r="M787" s="2">
        <f t="shared" si="49"/>
        <v>700000000</v>
      </c>
      <c r="N787">
        <f t="shared" si="50"/>
        <v>0.62028389988793431</v>
      </c>
      <c r="O787">
        <f t="shared" si="51"/>
        <v>0.13074336944340681</v>
      </c>
    </row>
    <row r="788" spans="1:15" x14ac:dyDescent="0.2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575</v>
      </c>
      <c r="I788" s="2">
        <v>716000000</v>
      </c>
      <c r="J788" t="s">
        <v>51</v>
      </c>
      <c r="K788" t="s">
        <v>52</v>
      </c>
      <c r="L788" s="2">
        <f t="shared" si="48"/>
        <v>3375000000</v>
      </c>
      <c r="M788" s="2">
        <f t="shared" si="49"/>
        <v>648000000</v>
      </c>
      <c r="N788">
        <f t="shared" si="50"/>
        <v>0.62650826062743636</v>
      </c>
      <c r="O788">
        <f t="shared" si="51"/>
        <v>0.1202895860404678</v>
      </c>
    </row>
    <row r="789" spans="1:15" x14ac:dyDescent="0.2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575</v>
      </c>
      <c r="I789" t="s">
        <v>575</v>
      </c>
      <c r="J789" t="s">
        <v>35</v>
      </c>
      <c r="K789" t="s">
        <v>123</v>
      </c>
      <c r="L789" s="2">
        <f t="shared" si="48"/>
        <v>2859882000</v>
      </c>
      <c r="M789" s="2">
        <f t="shared" si="49"/>
        <v>1156086000</v>
      </c>
      <c r="N789">
        <f t="shared" si="50"/>
        <v>0.43042949003138353</v>
      </c>
      <c r="O789">
        <f t="shared" si="51"/>
        <v>0.17399791579247748</v>
      </c>
    </row>
    <row r="790" spans="1:15" x14ac:dyDescent="0.2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575</v>
      </c>
      <c r="I790" t="s">
        <v>575</v>
      </c>
      <c r="J790" t="s">
        <v>35</v>
      </c>
      <c r="K790" t="s">
        <v>123</v>
      </c>
      <c r="L790" s="2">
        <f t="shared" si="48"/>
        <v>3280848000</v>
      </c>
      <c r="M790" s="2">
        <f t="shared" si="49"/>
        <v>1356716000</v>
      </c>
      <c r="N790">
        <f t="shared" si="50"/>
        <v>0.45911163310677083</v>
      </c>
      <c r="O790">
        <f t="shared" si="51"/>
        <v>0.18985460418223757</v>
      </c>
    </row>
    <row r="791" spans="1:15" x14ac:dyDescent="0.2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575</v>
      </c>
      <c r="I791" t="s">
        <v>575</v>
      </c>
      <c r="J791" t="s">
        <v>35</v>
      </c>
      <c r="K791" t="s">
        <v>123</v>
      </c>
      <c r="L791" s="2">
        <f t="shared" si="48"/>
        <v>3336166000</v>
      </c>
      <c r="M791" s="2">
        <f t="shared" si="49"/>
        <v>1437882000</v>
      </c>
      <c r="N791">
        <f t="shared" si="50"/>
        <v>0.44951095210736847</v>
      </c>
      <c r="O791">
        <f t="shared" si="51"/>
        <v>0.19373847309697637</v>
      </c>
    </row>
    <row r="792" spans="1:15" x14ac:dyDescent="0.2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575</v>
      </c>
      <c r="I792" t="s">
        <v>575</v>
      </c>
      <c r="J792" t="s">
        <v>35</v>
      </c>
      <c r="K792" t="s">
        <v>123</v>
      </c>
      <c r="L792" s="2">
        <f t="shared" si="48"/>
        <v>3382675000</v>
      </c>
      <c r="M792" s="2">
        <f t="shared" si="49"/>
        <v>1413367000</v>
      </c>
      <c r="N792">
        <f t="shared" si="50"/>
        <v>0.45794588760822597</v>
      </c>
      <c r="O792">
        <f t="shared" si="51"/>
        <v>0.19134135124751139</v>
      </c>
    </row>
    <row r="793" spans="1:15" x14ac:dyDescent="0.2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575</v>
      </c>
      <c r="H793" t="s">
        <v>575</v>
      </c>
      <c r="I793" s="2">
        <v>6688000000</v>
      </c>
      <c r="J793" t="s">
        <v>24</v>
      </c>
      <c r="K793" t="s">
        <v>80</v>
      </c>
      <c r="L793" s="2">
        <f t="shared" si="48"/>
        <v>8749000000</v>
      </c>
      <c r="M793" s="2">
        <f t="shared" si="49"/>
        <v>2061000000</v>
      </c>
      <c r="N793">
        <f t="shared" si="50"/>
        <v>0.21177353375450825</v>
      </c>
      <c r="O793">
        <f t="shared" si="51"/>
        <v>4.9887444630019609E-2</v>
      </c>
    </row>
    <row r="794" spans="1:15" x14ac:dyDescent="0.2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t="s">
        <v>575</v>
      </c>
      <c r="H794" t="s">
        <v>575</v>
      </c>
      <c r="I794" s="2">
        <v>7972000000</v>
      </c>
      <c r="J794" t="s">
        <v>24</v>
      </c>
      <c r="K794" t="s">
        <v>80</v>
      </c>
      <c r="L794" s="2">
        <f t="shared" si="48"/>
        <v>10334000000</v>
      </c>
      <c r="M794" s="2">
        <f t="shared" si="49"/>
        <v>2362000000</v>
      </c>
      <c r="N794">
        <f t="shared" si="50"/>
        <v>0.2130721649484536</v>
      </c>
      <c r="O794">
        <f t="shared" si="51"/>
        <v>4.8701030927835051E-2</v>
      </c>
    </row>
    <row r="795" spans="1:15" x14ac:dyDescent="0.2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t="s">
        <v>575</v>
      </c>
      <c r="H795" t="s">
        <v>575</v>
      </c>
      <c r="I795" s="2">
        <v>7673000000</v>
      </c>
      <c r="J795" t="s">
        <v>24</v>
      </c>
      <c r="K795" t="s">
        <v>80</v>
      </c>
      <c r="L795" s="2">
        <f t="shared" si="48"/>
        <v>10020000000</v>
      </c>
      <c r="M795" s="2">
        <f t="shared" si="49"/>
        <v>2347000000</v>
      </c>
      <c r="N795">
        <f t="shared" si="50"/>
        <v>0.18456777616091657</v>
      </c>
      <c r="O795">
        <f t="shared" si="51"/>
        <v>4.3231593877212697E-2</v>
      </c>
    </row>
    <row r="796" spans="1:15" x14ac:dyDescent="0.2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t="s">
        <v>575</v>
      </c>
      <c r="H796" t="s">
        <v>575</v>
      </c>
      <c r="I796" s="2">
        <v>7631000000</v>
      </c>
      <c r="J796" t="s">
        <v>24</v>
      </c>
      <c r="K796" t="s">
        <v>80</v>
      </c>
      <c r="L796" s="2">
        <f t="shared" si="48"/>
        <v>9372000000</v>
      </c>
      <c r="M796" s="2">
        <f t="shared" si="49"/>
        <v>1741000000</v>
      </c>
      <c r="N796">
        <f t="shared" si="50"/>
        <v>0.17234594236745804</v>
      </c>
      <c r="O796">
        <f t="shared" si="51"/>
        <v>3.2016035601978708E-2</v>
      </c>
    </row>
    <row r="797" spans="1:15" x14ac:dyDescent="0.2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575</v>
      </c>
      <c r="J797" t="s">
        <v>21</v>
      </c>
      <c r="K797" t="s">
        <v>175</v>
      </c>
      <c r="L797" s="2">
        <f t="shared" si="48"/>
        <v>50361000000</v>
      </c>
      <c r="M797" s="2">
        <f t="shared" si="49"/>
        <v>22156000000</v>
      </c>
      <c r="N797">
        <f t="shared" si="50"/>
        <v>0.48954060306783054</v>
      </c>
      <c r="O797">
        <f t="shared" si="51"/>
        <v>0.21537025876314714</v>
      </c>
    </row>
    <row r="798" spans="1:15" x14ac:dyDescent="0.2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575</v>
      </c>
      <c r="J798" t="s">
        <v>21</v>
      </c>
      <c r="K798" t="s">
        <v>175</v>
      </c>
      <c r="L798" s="2">
        <f t="shared" si="48"/>
        <v>48684000000</v>
      </c>
      <c r="M798" s="2">
        <f t="shared" si="49"/>
        <v>20312000000</v>
      </c>
      <c r="N798">
        <f t="shared" si="50"/>
        <v>0.49492207752599959</v>
      </c>
      <c r="O798">
        <f t="shared" si="51"/>
        <v>0.20649201459839173</v>
      </c>
    </row>
    <row r="799" spans="1:15" x14ac:dyDescent="0.2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575</v>
      </c>
      <c r="J799" t="s">
        <v>21</v>
      </c>
      <c r="K799" t="s">
        <v>175</v>
      </c>
      <c r="L799" s="2">
        <f t="shared" si="48"/>
        <v>46407000000</v>
      </c>
      <c r="M799" s="2">
        <f t="shared" si="49"/>
        <v>18532000000</v>
      </c>
      <c r="N799">
        <f t="shared" si="50"/>
        <v>0.50011315508712939</v>
      </c>
      <c r="O799">
        <f t="shared" si="51"/>
        <v>0.1997133404459388</v>
      </c>
    </row>
    <row r="800" spans="1:15" x14ac:dyDescent="0.2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575</v>
      </c>
      <c r="J800" t="s">
        <v>21</v>
      </c>
      <c r="K800" t="s">
        <v>175</v>
      </c>
      <c r="L800" s="2">
        <f t="shared" si="48"/>
        <v>40684000000</v>
      </c>
      <c r="M800" s="2">
        <f t="shared" si="49"/>
        <v>15689000000</v>
      </c>
      <c r="N800">
        <f t="shared" si="50"/>
        <v>0.4977184032492874</v>
      </c>
      <c r="O800">
        <f t="shared" si="51"/>
        <v>0.19193550360284312</v>
      </c>
    </row>
    <row r="801" spans="1:15" x14ac:dyDescent="0.2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575</v>
      </c>
      <c r="J801" t="s">
        <v>24</v>
      </c>
      <c r="K801" t="s">
        <v>29</v>
      </c>
      <c r="L801" s="2">
        <f t="shared" si="48"/>
        <v>699148000</v>
      </c>
      <c r="M801" s="2">
        <f t="shared" si="49"/>
        <v>262563000</v>
      </c>
      <c r="N801">
        <f t="shared" si="50"/>
        <v>0.54057639998206186</v>
      </c>
      <c r="O801">
        <f t="shared" si="51"/>
        <v>0.2030118963488276</v>
      </c>
    </row>
    <row r="802" spans="1:15" x14ac:dyDescent="0.2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575</v>
      </c>
      <c r="J802" t="s">
        <v>24</v>
      </c>
      <c r="K802" t="s">
        <v>29</v>
      </c>
      <c r="L802" s="2">
        <f t="shared" si="48"/>
        <v>756118000</v>
      </c>
      <c r="M802" s="2">
        <f t="shared" si="49"/>
        <v>266762000</v>
      </c>
      <c r="N802">
        <f t="shared" si="50"/>
        <v>0.54908217373560153</v>
      </c>
      <c r="O802">
        <f t="shared" si="51"/>
        <v>0.19371878308684165</v>
      </c>
    </row>
    <row r="803" spans="1:15" x14ac:dyDescent="0.2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575</v>
      </c>
      <c r="J803" t="s">
        <v>24</v>
      </c>
      <c r="K803" t="s">
        <v>29</v>
      </c>
      <c r="L803" s="2">
        <f t="shared" si="48"/>
        <v>816116000</v>
      </c>
      <c r="M803" s="2">
        <f t="shared" si="49"/>
        <v>260255000</v>
      </c>
      <c r="N803">
        <f t="shared" si="50"/>
        <v>0.5492745693081269</v>
      </c>
      <c r="O803">
        <f t="shared" si="51"/>
        <v>0.17516070391376537</v>
      </c>
    </row>
    <row r="804" spans="1:15" x14ac:dyDescent="0.2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575</v>
      </c>
      <c r="J804" t="s">
        <v>24</v>
      </c>
      <c r="K804" t="s">
        <v>29</v>
      </c>
      <c r="L804" s="2">
        <f t="shared" si="48"/>
        <v>890270000</v>
      </c>
      <c r="M804" s="2">
        <f t="shared" si="49"/>
        <v>308124000</v>
      </c>
      <c r="N804">
        <f t="shared" si="50"/>
        <v>0.55576156195299053</v>
      </c>
      <c r="O804">
        <f t="shared" si="51"/>
        <v>0.19235004607052161</v>
      </c>
    </row>
    <row r="805" spans="1:15" x14ac:dyDescent="0.2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575</v>
      </c>
      <c r="J805" t="s">
        <v>58</v>
      </c>
      <c r="K805" t="s">
        <v>59</v>
      </c>
      <c r="L805" s="2">
        <f t="shared" si="48"/>
        <v>1175534000</v>
      </c>
      <c r="M805" s="2">
        <f t="shared" si="49"/>
        <v>488286000</v>
      </c>
      <c r="N805">
        <f t="shared" si="50"/>
        <v>0.4166423883356265</v>
      </c>
      <c r="O805">
        <f t="shared" si="51"/>
        <v>0.17306232336185062</v>
      </c>
    </row>
    <row r="806" spans="1:15" x14ac:dyDescent="0.2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575</v>
      </c>
      <c r="J806" t="s">
        <v>58</v>
      </c>
      <c r="K806" t="s">
        <v>59</v>
      </c>
      <c r="L806" s="2">
        <f t="shared" si="48"/>
        <v>1284205000</v>
      </c>
      <c r="M806" s="2">
        <f t="shared" si="49"/>
        <v>518490000</v>
      </c>
      <c r="N806">
        <f t="shared" si="50"/>
        <v>0.43489679284336458</v>
      </c>
      <c r="O806">
        <f t="shared" si="51"/>
        <v>0.17558694921866533</v>
      </c>
    </row>
    <row r="807" spans="1:15" x14ac:dyDescent="0.2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575</v>
      </c>
      <c r="J807" t="s">
        <v>58</v>
      </c>
      <c r="K807" t="s">
        <v>59</v>
      </c>
      <c r="L807" s="2">
        <f t="shared" si="48"/>
        <v>1362150000</v>
      </c>
      <c r="M807" s="2">
        <f t="shared" si="49"/>
        <v>593619000</v>
      </c>
      <c r="N807">
        <f t="shared" si="50"/>
        <v>0.44103462711908858</v>
      </c>
      <c r="O807">
        <f t="shared" si="51"/>
        <v>0.19220095754197866</v>
      </c>
    </row>
    <row r="808" spans="1:15" x14ac:dyDescent="0.2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575</v>
      </c>
      <c r="J808" t="s">
        <v>58</v>
      </c>
      <c r="K808" t="s">
        <v>59</v>
      </c>
      <c r="L808" s="2">
        <f t="shared" si="48"/>
        <v>1351599000</v>
      </c>
      <c r="M808" s="2">
        <f t="shared" si="49"/>
        <v>595941000</v>
      </c>
      <c r="N808">
        <f t="shared" si="50"/>
        <v>0.44707724194550857</v>
      </c>
      <c r="O808">
        <f t="shared" si="51"/>
        <v>0.19712330257883315</v>
      </c>
    </row>
    <row r="809" spans="1:15" x14ac:dyDescent="0.2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575</v>
      </c>
      <c r="J809" t="s">
        <v>24</v>
      </c>
      <c r="K809" t="s">
        <v>317</v>
      </c>
      <c r="L809" s="2">
        <f t="shared" si="48"/>
        <v>911887000</v>
      </c>
      <c r="M809" s="2">
        <f t="shared" si="49"/>
        <v>237859000</v>
      </c>
      <c r="N809">
        <f t="shared" si="50"/>
        <v>0.64164165220683123</v>
      </c>
      <c r="O809">
        <f t="shared" si="51"/>
        <v>0.16736749372703488</v>
      </c>
    </row>
    <row r="810" spans="1:15" x14ac:dyDescent="0.2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575</v>
      </c>
      <c r="J810" t="s">
        <v>24</v>
      </c>
      <c r="K810" t="s">
        <v>317</v>
      </c>
      <c r="L810" s="2">
        <f t="shared" si="48"/>
        <v>1297710000</v>
      </c>
      <c r="M810" s="2">
        <f t="shared" si="49"/>
        <v>437734000</v>
      </c>
      <c r="N810">
        <f t="shared" si="50"/>
        <v>0.69718452871505643</v>
      </c>
      <c r="O810">
        <f t="shared" si="51"/>
        <v>0.23516916144019581</v>
      </c>
    </row>
    <row r="811" spans="1:15" x14ac:dyDescent="0.2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575</v>
      </c>
      <c r="J811" t="s">
        <v>24</v>
      </c>
      <c r="K811" t="s">
        <v>317</v>
      </c>
      <c r="L811" s="2">
        <f t="shared" si="48"/>
        <v>1549290000</v>
      </c>
      <c r="M811" s="2">
        <f t="shared" si="49"/>
        <v>625717000</v>
      </c>
      <c r="N811">
        <f t="shared" si="50"/>
        <v>0.69795320399213967</v>
      </c>
      <c r="O811">
        <f t="shared" si="51"/>
        <v>0.28188472457858094</v>
      </c>
    </row>
    <row r="812" spans="1:15" x14ac:dyDescent="0.2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575</v>
      </c>
      <c r="J812" t="s">
        <v>24</v>
      </c>
      <c r="K812" t="s">
        <v>317</v>
      </c>
      <c r="L812" s="2">
        <f t="shared" si="48"/>
        <v>1666448000</v>
      </c>
      <c r="M812" s="2">
        <f t="shared" si="49"/>
        <v>577542000</v>
      </c>
      <c r="N812">
        <f t="shared" si="50"/>
        <v>0.69482436635168932</v>
      </c>
      <c r="O812">
        <f t="shared" si="51"/>
        <v>0.24080574622879761</v>
      </c>
    </row>
    <row r="813" spans="1:15" x14ac:dyDescent="0.2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2">
        <f t="shared" si="48"/>
        <v>31521000000</v>
      </c>
      <c r="M813" s="2">
        <f t="shared" si="49"/>
        <v>12531000000</v>
      </c>
      <c r="N813">
        <f t="shared" si="50"/>
        <v>0.5980306594824315</v>
      </c>
      <c r="O813">
        <f t="shared" si="51"/>
        <v>0.23774379600819609</v>
      </c>
    </row>
    <row r="814" spans="1:15" x14ac:dyDescent="0.2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2">
        <f t="shared" si="48"/>
        <v>35609000000</v>
      </c>
      <c r="M814" s="2">
        <f t="shared" si="49"/>
        <v>15642000000</v>
      </c>
      <c r="N814">
        <f t="shared" si="50"/>
        <v>0.6373545731161625</v>
      </c>
      <c r="O814">
        <f t="shared" si="51"/>
        <v>0.27997136209056739</v>
      </c>
    </row>
    <row r="815" spans="1:15" x14ac:dyDescent="0.2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2">
        <f t="shared" si="48"/>
        <v>34679000000</v>
      </c>
      <c r="M815" s="2">
        <f t="shared" si="49"/>
        <v>14356000000</v>
      </c>
      <c r="N815">
        <f t="shared" si="50"/>
        <v>0.62648360581699936</v>
      </c>
      <c r="O815">
        <f t="shared" si="51"/>
        <v>0.2593442326799747</v>
      </c>
    </row>
    <row r="816" spans="1:15" x14ac:dyDescent="0.2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2">
        <f t="shared" si="48"/>
        <v>36191000000</v>
      </c>
      <c r="M816" s="2">
        <f t="shared" si="49"/>
        <v>14760000000</v>
      </c>
      <c r="N816">
        <f t="shared" si="50"/>
        <v>0.60940946671830543</v>
      </c>
      <c r="O816">
        <f t="shared" si="51"/>
        <v>0.24853924259518076</v>
      </c>
    </row>
    <row r="817" spans="1:15" x14ac:dyDescent="0.2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2">
        <f t="shared" si="48"/>
        <v>3419000000</v>
      </c>
      <c r="M817" s="2">
        <f t="shared" si="49"/>
        <v>1208000000</v>
      </c>
      <c r="N817">
        <f t="shared" si="50"/>
        <v>0.86644703497212361</v>
      </c>
      <c r="O817">
        <f t="shared" si="51"/>
        <v>0.30613279270146987</v>
      </c>
    </row>
    <row r="818" spans="1:15" x14ac:dyDescent="0.2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2">
        <f t="shared" si="48"/>
        <v>3640000000</v>
      </c>
      <c r="M818" s="2">
        <f t="shared" si="49"/>
        <v>1300000000</v>
      </c>
      <c r="N818">
        <f t="shared" si="50"/>
        <v>0.8578835729436719</v>
      </c>
      <c r="O818">
        <f t="shared" si="51"/>
        <v>0.30638699033702571</v>
      </c>
    </row>
    <row r="819" spans="1:15" x14ac:dyDescent="0.2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2">
        <f t="shared" si="48"/>
        <v>3497000000</v>
      </c>
      <c r="M819" s="2">
        <f t="shared" si="49"/>
        <v>886000000</v>
      </c>
      <c r="N819">
        <f t="shared" si="50"/>
        <v>0.83420801526717558</v>
      </c>
      <c r="O819">
        <f t="shared" si="51"/>
        <v>0.21135496183206107</v>
      </c>
    </row>
    <row r="820" spans="1:15" x14ac:dyDescent="0.2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2">
        <f t="shared" si="48"/>
        <v>3964000000</v>
      </c>
      <c r="M820" s="2">
        <f t="shared" si="49"/>
        <v>1242000000</v>
      </c>
      <c r="N820">
        <f t="shared" si="50"/>
        <v>0.84448231785257777</v>
      </c>
      <c r="O820">
        <f t="shared" si="51"/>
        <v>0.26459309757136773</v>
      </c>
    </row>
    <row r="821" spans="1:15" x14ac:dyDescent="0.2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575</v>
      </c>
      <c r="I821" s="2">
        <v>1473000000</v>
      </c>
      <c r="J821" t="s">
        <v>58</v>
      </c>
      <c r="K821" t="s">
        <v>95</v>
      </c>
      <c r="L821" s="2">
        <f t="shared" si="48"/>
        <v>6565000000</v>
      </c>
      <c r="M821" s="2">
        <f t="shared" si="49"/>
        <v>1789000000</v>
      </c>
      <c r="N821">
        <f t="shared" si="50"/>
        <v>0.30043016657514188</v>
      </c>
      <c r="O821">
        <f t="shared" si="51"/>
        <v>8.1868936481786558E-2</v>
      </c>
    </row>
    <row r="822" spans="1:15" x14ac:dyDescent="0.2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575</v>
      </c>
      <c r="I822" s="2">
        <v>1531000000</v>
      </c>
      <c r="J822" t="s">
        <v>58</v>
      </c>
      <c r="K822" t="s">
        <v>95</v>
      </c>
      <c r="L822" s="2">
        <f t="shared" si="48"/>
        <v>7201000000</v>
      </c>
      <c r="M822" s="2">
        <f t="shared" si="49"/>
        <v>2113000000</v>
      </c>
      <c r="N822">
        <f t="shared" si="50"/>
        <v>0.30664736192138997</v>
      </c>
      <c r="O822">
        <f t="shared" si="51"/>
        <v>8.9979985521441042E-2</v>
      </c>
    </row>
    <row r="823" spans="1:15" x14ac:dyDescent="0.2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575</v>
      </c>
      <c r="I823" s="2">
        <v>1406000000</v>
      </c>
      <c r="J823" t="s">
        <v>58</v>
      </c>
      <c r="K823" t="s">
        <v>95</v>
      </c>
      <c r="L823" s="2">
        <f t="shared" si="48"/>
        <v>7363000000</v>
      </c>
      <c r="M823" s="2">
        <f t="shared" si="49"/>
        <v>2463000000</v>
      </c>
      <c r="N823">
        <f t="shared" si="50"/>
        <v>0.31176694753779055</v>
      </c>
      <c r="O823">
        <f t="shared" si="51"/>
        <v>0.10428928314349832</v>
      </c>
    </row>
    <row r="824" spans="1:15" x14ac:dyDescent="0.2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575</v>
      </c>
      <c r="I824" s="2">
        <v>1294000000</v>
      </c>
      <c r="J824" t="s">
        <v>58</v>
      </c>
      <c r="K824" t="s">
        <v>95</v>
      </c>
      <c r="L824" s="2">
        <f t="shared" si="48"/>
        <v>6897000000</v>
      </c>
      <c r="M824" s="2">
        <f t="shared" si="49"/>
        <v>2384000000</v>
      </c>
      <c r="N824">
        <f t="shared" si="50"/>
        <v>0.30838363514419853</v>
      </c>
      <c r="O824">
        <f t="shared" si="51"/>
        <v>0.10659512631343618</v>
      </c>
    </row>
    <row r="825" spans="1:15" x14ac:dyDescent="0.2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t="s">
        <v>575</v>
      </c>
      <c r="G825" s="2">
        <v>6279100000</v>
      </c>
      <c r="H825" t="s">
        <v>575</v>
      </c>
      <c r="I825" t="s">
        <v>575</v>
      </c>
      <c r="J825" t="s">
        <v>18</v>
      </c>
      <c r="K825" t="s">
        <v>322</v>
      </c>
      <c r="L825" s="2" t="e">
        <f t="shared" si="48"/>
        <v>#VALUE!</v>
      </c>
      <c r="M825" s="2" t="e">
        <f t="shared" si="49"/>
        <v>#VALUE!</v>
      </c>
      <c r="N825" t="e">
        <f t="shared" si="50"/>
        <v>#VALUE!</v>
      </c>
      <c r="O825" t="e">
        <f t="shared" si="51"/>
        <v>#VALUE!</v>
      </c>
    </row>
    <row r="826" spans="1:15" x14ac:dyDescent="0.2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t="s">
        <v>575</v>
      </c>
      <c r="G826" s="2">
        <v>6463400000</v>
      </c>
      <c r="H826" t="s">
        <v>575</v>
      </c>
      <c r="I826" t="s">
        <v>575</v>
      </c>
      <c r="J826" t="s">
        <v>18</v>
      </c>
      <c r="K826" t="s">
        <v>322</v>
      </c>
      <c r="L826" s="2" t="e">
        <f t="shared" si="48"/>
        <v>#VALUE!</v>
      </c>
      <c r="M826" s="2" t="e">
        <f t="shared" si="49"/>
        <v>#VALUE!</v>
      </c>
      <c r="N826" t="e">
        <f t="shared" si="50"/>
        <v>#VALUE!</v>
      </c>
      <c r="O826" t="e">
        <f t="shared" si="51"/>
        <v>#VALUE!</v>
      </c>
    </row>
    <row r="827" spans="1:15" x14ac:dyDescent="0.2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t="s">
        <v>575</v>
      </c>
      <c r="G827" s="2">
        <v>6748500000</v>
      </c>
      <c r="H827" t="s">
        <v>575</v>
      </c>
      <c r="I827" t="s">
        <v>575</v>
      </c>
      <c r="J827" t="s">
        <v>18</v>
      </c>
      <c r="K827" t="s">
        <v>322</v>
      </c>
      <c r="L827" s="2" t="e">
        <f t="shared" si="48"/>
        <v>#VALUE!</v>
      </c>
      <c r="M827" s="2" t="e">
        <f t="shared" si="49"/>
        <v>#VALUE!</v>
      </c>
      <c r="N827" t="e">
        <f t="shared" si="50"/>
        <v>#VALUE!</v>
      </c>
      <c r="O827" t="e">
        <f t="shared" si="51"/>
        <v>#VALUE!</v>
      </c>
    </row>
    <row r="828" spans="1:15" x14ac:dyDescent="0.2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t="s">
        <v>575</v>
      </c>
      <c r="G828" s="2">
        <v>6742700000</v>
      </c>
      <c r="H828" t="s">
        <v>575</v>
      </c>
      <c r="I828" t="s">
        <v>575</v>
      </c>
      <c r="J828" t="s">
        <v>18</v>
      </c>
      <c r="K828" t="s">
        <v>322</v>
      </c>
      <c r="L828" s="2" t="e">
        <f t="shared" si="48"/>
        <v>#VALUE!</v>
      </c>
      <c r="M828" s="2" t="e">
        <f t="shared" si="49"/>
        <v>#VALUE!</v>
      </c>
      <c r="N828" t="e">
        <f t="shared" si="50"/>
        <v>#VALUE!</v>
      </c>
      <c r="O828" t="e">
        <f t="shared" si="51"/>
        <v>#VALUE!</v>
      </c>
    </row>
    <row r="829" spans="1:15" x14ac:dyDescent="0.2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575</v>
      </c>
      <c r="I829" s="2">
        <v>316344000</v>
      </c>
      <c r="J829" t="s">
        <v>51</v>
      </c>
      <c r="K829" t="s">
        <v>52</v>
      </c>
      <c r="L829" s="2">
        <f t="shared" si="48"/>
        <v>1726842000</v>
      </c>
      <c r="M829" s="2">
        <f t="shared" si="49"/>
        <v>560127000</v>
      </c>
      <c r="N829">
        <f t="shared" si="50"/>
        <v>0.57485614797824869</v>
      </c>
      <c r="O829">
        <f t="shared" si="51"/>
        <v>0.18646317937519039</v>
      </c>
    </row>
    <row r="830" spans="1:15" x14ac:dyDescent="0.2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575</v>
      </c>
      <c r="I830" s="2">
        <v>322037000</v>
      </c>
      <c r="J830" t="s">
        <v>51</v>
      </c>
      <c r="K830" t="s">
        <v>52</v>
      </c>
      <c r="L830" s="2">
        <f t="shared" si="48"/>
        <v>1735745000</v>
      </c>
      <c r="M830" s="2">
        <f t="shared" si="49"/>
        <v>489677000</v>
      </c>
      <c r="N830">
        <f t="shared" si="50"/>
        <v>0.57387152051677182</v>
      </c>
      <c r="O830">
        <f t="shared" si="51"/>
        <v>0.16189687111418513</v>
      </c>
    </row>
    <row r="831" spans="1:15" x14ac:dyDescent="0.2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575</v>
      </c>
      <c r="I831" s="2">
        <v>353143000</v>
      </c>
      <c r="J831" t="s">
        <v>51</v>
      </c>
      <c r="K831" t="s">
        <v>52</v>
      </c>
      <c r="L831" s="2">
        <f t="shared" si="48"/>
        <v>1773057000</v>
      </c>
      <c r="M831" s="2">
        <f t="shared" si="49"/>
        <v>550342000</v>
      </c>
      <c r="N831">
        <f t="shared" si="50"/>
        <v>0.56870801583093655</v>
      </c>
      <c r="O831">
        <f t="shared" si="51"/>
        <v>0.1765221912484648</v>
      </c>
    </row>
    <row r="832" spans="1:15" x14ac:dyDescent="0.2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575</v>
      </c>
      <c r="I832" s="2">
        <v>345464000</v>
      </c>
      <c r="J832" t="s">
        <v>51</v>
      </c>
      <c r="K832" t="s">
        <v>52</v>
      </c>
      <c r="L832" s="2">
        <f t="shared" si="48"/>
        <v>1717951000</v>
      </c>
      <c r="M832" s="2">
        <f t="shared" si="49"/>
        <v>527527000</v>
      </c>
      <c r="N832">
        <f t="shared" si="50"/>
        <v>0.57113188403098958</v>
      </c>
      <c r="O832">
        <f t="shared" si="51"/>
        <v>0.17537606683032045</v>
      </c>
    </row>
    <row r="833" spans="1:15" x14ac:dyDescent="0.2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575</v>
      </c>
      <c r="J833" t="s">
        <v>24</v>
      </c>
      <c r="K833" t="s">
        <v>29</v>
      </c>
      <c r="L833" s="2">
        <f t="shared" si="48"/>
        <v>1594200000</v>
      </c>
      <c r="M833" s="2">
        <f t="shared" si="49"/>
        <v>852500000</v>
      </c>
      <c r="N833">
        <f t="shared" si="50"/>
        <v>0.7038099863140701</v>
      </c>
      <c r="O833">
        <f t="shared" si="51"/>
        <v>0.37636307447794798</v>
      </c>
    </row>
    <row r="834" spans="1:15" x14ac:dyDescent="0.2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575</v>
      </c>
      <c r="J834" t="s">
        <v>24</v>
      </c>
      <c r="K834" t="s">
        <v>29</v>
      </c>
      <c r="L834" s="2">
        <f t="shared" ref="L834:L897" si="52">E834-F834</f>
        <v>1413800000</v>
      </c>
      <c r="M834" s="2">
        <f t="shared" ref="M834:M897" si="53">L834-SUM(G834:I834)</f>
        <v>544800000</v>
      </c>
      <c r="N834">
        <f t="shared" ref="N834:N897" si="54">1-(F834/E834)</f>
        <v>0.66322653281418587</v>
      </c>
      <c r="O834">
        <f t="shared" ref="O834:O897" si="55">M834/E834</f>
        <v>0.25557067129521038</v>
      </c>
    </row>
    <row r="835" spans="1:15" x14ac:dyDescent="0.2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575</v>
      </c>
      <c r="J835" t="s">
        <v>24</v>
      </c>
      <c r="K835" t="s">
        <v>29</v>
      </c>
      <c r="L835" s="2">
        <f t="shared" si="52"/>
        <v>1577900000</v>
      </c>
      <c r="M835" s="2">
        <f t="shared" si="53"/>
        <v>740000000</v>
      </c>
      <c r="N835">
        <f t="shared" si="54"/>
        <v>0.66175977185036072</v>
      </c>
      <c r="O835">
        <f t="shared" si="55"/>
        <v>0.31035061231337024</v>
      </c>
    </row>
    <row r="836" spans="1:15" x14ac:dyDescent="0.2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575</v>
      </c>
      <c r="J836" t="s">
        <v>24</v>
      </c>
      <c r="K836" t="s">
        <v>29</v>
      </c>
      <c r="L836" s="2">
        <f t="shared" si="52"/>
        <v>1890100000</v>
      </c>
      <c r="M836" s="2">
        <f t="shared" si="53"/>
        <v>945200000</v>
      </c>
      <c r="N836">
        <f t="shared" si="54"/>
        <v>0.69889809199822506</v>
      </c>
      <c r="O836">
        <f t="shared" si="55"/>
        <v>0.34950451116698711</v>
      </c>
    </row>
    <row r="837" spans="1:15" x14ac:dyDescent="0.2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575</v>
      </c>
      <c r="I837" s="2">
        <v>250000000</v>
      </c>
      <c r="J837" t="s">
        <v>12</v>
      </c>
      <c r="K837" t="s">
        <v>156</v>
      </c>
      <c r="L837" s="2">
        <f t="shared" si="52"/>
        <v>5581000000</v>
      </c>
      <c r="M837" s="2">
        <f t="shared" si="53"/>
        <v>2516000000</v>
      </c>
      <c r="N837">
        <f t="shared" si="54"/>
        <v>0.39483551467987266</v>
      </c>
      <c r="O837">
        <f t="shared" si="55"/>
        <v>0.17799787760877256</v>
      </c>
    </row>
    <row r="838" spans="1:15" x14ac:dyDescent="0.2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575</v>
      </c>
      <c r="I838" s="2">
        <v>245000000</v>
      </c>
      <c r="J838" t="s">
        <v>12</v>
      </c>
      <c r="K838" t="s">
        <v>156</v>
      </c>
      <c r="L838" s="2">
        <f t="shared" si="52"/>
        <v>5811000000</v>
      </c>
      <c r="M838" s="2">
        <f t="shared" si="53"/>
        <v>2888000000</v>
      </c>
      <c r="N838">
        <f t="shared" si="54"/>
        <v>0.40120132560066279</v>
      </c>
      <c r="O838">
        <f t="shared" si="55"/>
        <v>0.19939243302954984</v>
      </c>
    </row>
    <row r="839" spans="1:15" x14ac:dyDescent="0.2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575</v>
      </c>
      <c r="I839" s="2">
        <v>233000000</v>
      </c>
      <c r="J839" t="s">
        <v>12</v>
      </c>
      <c r="K839" t="s">
        <v>156</v>
      </c>
      <c r="L839" s="2">
        <f t="shared" si="52"/>
        <v>5517000000</v>
      </c>
      <c r="M839" s="2">
        <f t="shared" si="53"/>
        <v>2867000000</v>
      </c>
      <c r="N839">
        <f t="shared" si="54"/>
        <v>0.41156284968295409</v>
      </c>
      <c r="O839">
        <f t="shared" si="55"/>
        <v>0.21387541961954495</v>
      </c>
    </row>
    <row r="840" spans="1:15" x14ac:dyDescent="0.2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575</v>
      </c>
      <c r="I840" s="2">
        <v>224000000</v>
      </c>
      <c r="J840" t="s">
        <v>12</v>
      </c>
      <c r="K840" t="s">
        <v>156</v>
      </c>
      <c r="L840" s="2">
        <f t="shared" si="52"/>
        <v>5703000000</v>
      </c>
      <c r="M840" s="2">
        <f t="shared" si="53"/>
        <v>3064000000</v>
      </c>
      <c r="N840">
        <f t="shared" si="54"/>
        <v>0.41936907125523937</v>
      </c>
      <c r="O840">
        <f t="shared" si="55"/>
        <v>0.22531068460916243</v>
      </c>
    </row>
    <row r="841" spans="1:15" x14ac:dyDescent="0.2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t="s">
        <v>575</v>
      </c>
      <c r="G841" s="2">
        <v>3207800000</v>
      </c>
      <c r="H841" t="s">
        <v>575</v>
      </c>
      <c r="I841" t="s">
        <v>575</v>
      </c>
      <c r="J841" t="s">
        <v>46</v>
      </c>
      <c r="K841" t="s">
        <v>72</v>
      </c>
      <c r="L841" s="2" t="e">
        <f t="shared" si="52"/>
        <v>#VALUE!</v>
      </c>
      <c r="M841" s="2" t="e">
        <f t="shared" si="53"/>
        <v>#VALUE!</v>
      </c>
      <c r="N841" t="e">
        <f t="shared" si="54"/>
        <v>#VALUE!</v>
      </c>
      <c r="O841" t="e">
        <f t="shared" si="55"/>
        <v>#VALUE!</v>
      </c>
    </row>
    <row r="842" spans="1:15" x14ac:dyDescent="0.2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t="s">
        <v>575</v>
      </c>
      <c r="G842" s="2">
        <v>3524400000</v>
      </c>
      <c r="H842" t="s">
        <v>575</v>
      </c>
      <c r="I842" t="s">
        <v>575</v>
      </c>
      <c r="J842" t="s">
        <v>46</v>
      </c>
      <c r="K842" t="s">
        <v>72</v>
      </c>
      <c r="L842" s="2" t="e">
        <f t="shared" si="52"/>
        <v>#VALUE!</v>
      </c>
      <c r="M842" s="2" t="e">
        <f t="shared" si="53"/>
        <v>#VALUE!</v>
      </c>
      <c r="N842" t="e">
        <f t="shared" si="54"/>
        <v>#VALUE!</v>
      </c>
      <c r="O842" t="e">
        <f t="shared" si="55"/>
        <v>#VALUE!</v>
      </c>
    </row>
    <row r="843" spans="1:15" x14ac:dyDescent="0.2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t="s">
        <v>575</v>
      </c>
      <c r="G843" s="2">
        <v>3870200000</v>
      </c>
      <c r="H843" t="s">
        <v>575</v>
      </c>
      <c r="I843" t="s">
        <v>575</v>
      </c>
      <c r="J843" t="s">
        <v>46</v>
      </c>
      <c r="K843" t="s">
        <v>72</v>
      </c>
      <c r="L843" s="2" t="e">
        <f t="shared" si="52"/>
        <v>#VALUE!</v>
      </c>
      <c r="M843" s="2" t="e">
        <f t="shared" si="53"/>
        <v>#VALUE!</v>
      </c>
      <c r="N843" t="e">
        <f t="shared" si="54"/>
        <v>#VALUE!</v>
      </c>
      <c r="O843" t="e">
        <f t="shared" si="55"/>
        <v>#VALUE!</v>
      </c>
    </row>
    <row r="844" spans="1:15" x14ac:dyDescent="0.2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t="s">
        <v>575</v>
      </c>
      <c r="G844" s="2">
        <v>3764500000</v>
      </c>
      <c r="H844" t="s">
        <v>575</v>
      </c>
      <c r="I844" t="s">
        <v>575</v>
      </c>
      <c r="J844" t="s">
        <v>46</v>
      </c>
      <c r="K844" t="s">
        <v>72</v>
      </c>
      <c r="L844" s="2" t="e">
        <f t="shared" si="52"/>
        <v>#VALUE!</v>
      </c>
      <c r="M844" s="2" t="e">
        <f t="shared" si="53"/>
        <v>#VALUE!</v>
      </c>
      <c r="N844" t="e">
        <f t="shared" si="54"/>
        <v>#VALUE!</v>
      </c>
      <c r="O844" t="e">
        <f t="shared" si="55"/>
        <v>#VALUE!</v>
      </c>
    </row>
    <row r="845" spans="1:15" x14ac:dyDescent="0.2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575</v>
      </c>
      <c r="I845" s="2">
        <v>229166000</v>
      </c>
      <c r="J845" t="s">
        <v>12</v>
      </c>
      <c r="K845" t="s">
        <v>328</v>
      </c>
      <c r="L845" s="2">
        <f t="shared" si="52"/>
        <v>1824123000</v>
      </c>
      <c r="M845" s="2">
        <f t="shared" si="53"/>
        <v>530200000</v>
      </c>
      <c r="N845">
        <f t="shared" si="54"/>
        <v>0.36085662059988366</v>
      </c>
      <c r="O845">
        <f t="shared" si="55"/>
        <v>0.10488666621826397</v>
      </c>
    </row>
    <row r="846" spans="1:15" x14ac:dyDescent="0.2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575</v>
      </c>
      <c r="I846" s="2">
        <v>253380000</v>
      </c>
      <c r="J846" t="s">
        <v>12</v>
      </c>
      <c r="K846" t="s">
        <v>328</v>
      </c>
      <c r="L846" s="2">
        <f t="shared" si="52"/>
        <v>2013770000</v>
      </c>
      <c r="M846" s="2">
        <f t="shared" si="53"/>
        <v>576708000</v>
      </c>
      <c r="N846">
        <f t="shared" si="54"/>
        <v>0.36059529013061165</v>
      </c>
      <c r="O846">
        <f t="shared" si="55"/>
        <v>0.10326809346680345</v>
      </c>
    </row>
    <row r="847" spans="1:15" x14ac:dyDescent="0.2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575</v>
      </c>
      <c r="I847" s="2">
        <v>294496000</v>
      </c>
      <c r="J847" t="s">
        <v>12</v>
      </c>
      <c r="K847" t="s">
        <v>328</v>
      </c>
      <c r="L847" s="2">
        <f t="shared" si="52"/>
        <v>2267038000</v>
      </c>
      <c r="M847" s="2">
        <f t="shared" si="53"/>
        <v>631542000</v>
      </c>
      <c r="N847">
        <f t="shared" si="54"/>
        <v>0.36770086681552872</v>
      </c>
      <c r="O847">
        <f t="shared" si="55"/>
        <v>0.10243257538268552</v>
      </c>
    </row>
    <row r="848" spans="1:15" x14ac:dyDescent="0.2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575</v>
      </c>
      <c r="I848" s="2">
        <v>339613000</v>
      </c>
      <c r="J848" t="s">
        <v>12</v>
      </c>
      <c r="K848" t="s">
        <v>328</v>
      </c>
      <c r="L848" s="2">
        <f t="shared" si="52"/>
        <v>2522068000</v>
      </c>
      <c r="M848" s="2">
        <f t="shared" si="53"/>
        <v>715694000</v>
      </c>
      <c r="N848">
        <f t="shared" si="54"/>
        <v>0.40759733184477587</v>
      </c>
      <c r="O848">
        <f t="shared" si="55"/>
        <v>0.11566498794533495</v>
      </c>
    </row>
    <row r="849" spans="1:15" x14ac:dyDescent="0.2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575</v>
      </c>
      <c r="I849" t="s">
        <v>575</v>
      </c>
      <c r="J849" t="s">
        <v>12</v>
      </c>
      <c r="K849" t="s">
        <v>163</v>
      </c>
      <c r="L849" s="2">
        <f t="shared" si="52"/>
        <v>1842319000</v>
      </c>
      <c r="M849" s="2">
        <f t="shared" si="53"/>
        <v>668979000</v>
      </c>
      <c r="N849">
        <f t="shared" si="54"/>
        <v>0.1558859694428405</v>
      </c>
      <c r="O849">
        <f t="shared" si="55"/>
        <v>5.6604985321164258E-2</v>
      </c>
    </row>
    <row r="850" spans="1:15" x14ac:dyDescent="0.2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575</v>
      </c>
      <c r="I850" t="s">
        <v>575</v>
      </c>
      <c r="J850" t="s">
        <v>12</v>
      </c>
      <c r="K850" t="s">
        <v>163</v>
      </c>
      <c r="L850" s="2">
        <f t="shared" si="52"/>
        <v>2073784000</v>
      </c>
      <c r="M850" s="2">
        <f t="shared" si="53"/>
        <v>528068000</v>
      </c>
      <c r="N850">
        <f t="shared" si="54"/>
        <v>0.16335237130190672</v>
      </c>
      <c r="O850">
        <f t="shared" si="55"/>
        <v>4.1596019647492349E-2</v>
      </c>
    </row>
    <row r="851" spans="1:15" x14ac:dyDescent="0.2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575</v>
      </c>
      <c r="I851" t="s">
        <v>575</v>
      </c>
      <c r="J851" t="s">
        <v>12</v>
      </c>
      <c r="K851" t="s">
        <v>163</v>
      </c>
      <c r="L851" s="2">
        <f t="shared" si="52"/>
        <v>1968338000</v>
      </c>
      <c r="M851" s="2">
        <f t="shared" si="53"/>
        <v>445527000</v>
      </c>
      <c r="N851">
        <f t="shared" si="54"/>
        <v>0.1624734045011933</v>
      </c>
      <c r="O851">
        <f t="shared" si="55"/>
        <v>3.6775334565101687E-2</v>
      </c>
    </row>
    <row r="852" spans="1:15" x14ac:dyDescent="0.2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575</v>
      </c>
      <c r="I852" t="s">
        <v>575</v>
      </c>
      <c r="J852" t="s">
        <v>12</v>
      </c>
      <c r="K852" t="s">
        <v>163</v>
      </c>
      <c r="L852" s="2">
        <f t="shared" si="52"/>
        <v>1767831000</v>
      </c>
      <c r="M852" s="2">
        <f t="shared" si="53"/>
        <v>338598000</v>
      </c>
      <c r="N852">
        <f t="shared" si="54"/>
        <v>0.16123729348275473</v>
      </c>
      <c r="O852">
        <f t="shared" si="55"/>
        <v>3.0882264819812412E-2</v>
      </c>
    </row>
    <row r="853" spans="1:15" x14ac:dyDescent="0.2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575</v>
      </c>
      <c r="J853" t="s">
        <v>21</v>
      </c>
      <c r="K853" t="s">
        <v>173</v>
      </c>
      <c r="L853" s="2">
        <f t="shared" si="52"/>
        <v>2708800000</v>
      </c>
      <c r="M853" s="2">
        <f t="shared" si="53"/>
        <v>354900000</v>
      </c>
      <c r="N853">
        <f t="shared" si="54"/>
        <v>0.62051587483392123</v>
      </c>
      <c r="O853">
        <f t="shared" si="55"/>
        <v>8.1298391899940439E-2</v>
      </c>
    </row>
    <row r="854" spans="1:15" x14ac:dyDescent="0.2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575</v>
      </c>
      <c r="J854" t="s">
        <v>21</v>
      </c>
      <c r="K854" t="s">
        <v>173</v>
      </c>
      <c r="L854" s="2">
        <f t="shared" si="52"/>
        <v>2941400000</v>
      </c>
      <c r="M854" s="2">
        <f t="shared" si="53"/>
        <v>605000000</v>
      </c>
      <c r="N854">
        <f t="shared" si="54"/>
        <v>0.62997151485296954</v>
      </c>
      <c r="O854">
        <f t="shared" si="55"/>
        <v>0.12957529288299671</v>
      </c>
    </row>
    <row r="855" spans="1:15" x14ac:dyDescent="0.2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575</v>
      </c>
      <c r="J855" t="s">
        <v>21</v>
      </c>
      <c r="K855" t="s">
        <v>173</v>
      </c>
      <c r="L855" s="2">
        <f t="shared" si="52"/>
        <v>2858200000</v>
      </c>
      <c r="M855" s="2">
        <f t="shared" si="53"/>
        <v>597300000</v>
      </c>
      <c r="N855">
        <f t="shared" si="54"/>
        <v>0.61770871604244559</v>
      </c>
      <c r="O855">
        <f t="shared" si="55"/>
        <v>0.12908733331892547</v>
      </c>
    </row>
    <row r="856" spans="1:15" x14ac:dyDescent="0.2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575</v>
      </c>
      <c r="J856" t="s">
        <v>21</v>
      </c>
      <c r="K856" t="s">
        <v>173</v>
      </c>
      <c r="L856" s="2">
        <f t="shared" si="52"/>
        <v>3078600000</v>
      </c>
      <c r="M856" s="2">
        <f t="shared" si="53"/>
        <v>911400000</v>
      </c>
      <c r="N856">
        <f t="shared" si="54"/>
        <v>0.6337436699740624</v>
      </c>
      <c r="O856">
        <f t="shared" si="55"/>
        <v>0.18761579315739635</v>
      </c>
    </row>
    <row r="857" spans="1:15" x14ac:dyDescent="0.2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t="s">
        <v>575</v>
      </c>
      <c r="G857" s="2">
        <v>64729000000</v>
      </c>
      <c r="H857" t="s">
        <v>575</v>
      </c>
      <c r="I857" s="2">
        <v>3385000000</v>
      </c>
      <c r="J857" t="s">
        <v>46</v>
      </c>
      <c r="K857" t="s">
        <v>104</v>
      </c>
      <c r="L857" s="2" t="e">
        <f t="shared" si="52"/>
        <v>#VALUE!</v>
      </c>
      <c r="M857" s="2" t="e">
        <f t="shared" si="53"/>
        <v>#VALUE!</v>
      </c>
      <c r="N857" t="e">
        <f t="shared" si="54"/>
        <v>#VALUE!</v>
      </c>
      <c r="O857" t="e">
        <f t="shared" si="55"/>
        <v>#VALUE!</v>
      </c>
    </row>
    <row r="858" spans="1:15" x14ac:dyDescent="0.2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t="s">
        <v>575</v>
      </c>
      <c r="G858" s="2">
        <v>70467000000</v>
      </c>
      <c r="H858" t="s">
        <v>575</v>
      </c>
      <c r="I858" s="2">
        <v>225000000</v>
      </c>
      <c r="J858" t="s">
        <v>46</v>
      </c>
      <c r="K858" t="s">
        <v>104</v>
      </c>
      <c r="L858" s="2" t="e">
        <f t="shared" si="52"/>
        <v>#VALUE!</v>
      </c>
      <c r="M858" s="2" t="e">
        <f t="shared" si="53"/>
        <v>#VALUE!</v>
      </c>
      <c r="N858" t="e">
        <f t="shared" si="54"/>
        <v>#VALUE!</v>
      </c>
      <c r="O858" t="e">
        <f t="shared" si="55"/>
        <v>#VALUE!</v>
      </c>
    </row>
    <row r="859" spans="1:15" x14ac:dyDescent="0.2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t="s">
        <v>575</v>
      </c>
      <c r="G859" s="2">
        <v>61274000000</v>
      </c>
      <c r="H859" t="s">
        <v>575</v>
      </c>
      <c r="I859" s="2">
        <v>3139000000</v>
      </c>
      <c r="J859" t="s">
        <v>46</v>
      </c>
      <c r="K859" t="s">
        <v>104</v>
      </c>
      <c r="L859" s="2" t="e">
        <f t="shared" si="52"/>
        <v>#VALUE!</v>
      </c>
      <c r="M859" s="2" t="e">
        <f t="shared" si="53"/>
        <v>#VALUE!</v>
      </c>
      <c r="N859" t="e">
        <f t="shared" si="54"/>
        <v>#VALUE!</v>
      </c>
      <c r="O859" t="e">
        <f t="shared" si="55"/>
        <v>#VALUE!</v>
      </c>
    </row>
    <row r="860" spans="1:15" x14ac:dyDescent="0.2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t="s">
        <v>575</v>
      </c>
      <c r="G860" s="2">
        <v>59014000000</v>
      </c>
      <c r="H860" t="s">
        <v>575</v>
      </c>
      <c r="I860" s="2">
        <v>3827000000</v>
      </c>
      <c r="J860" t="s">
        <v>46</v>
      </c>
      <c r="K860" t="s">
        <v>104</v>
      </c>
      <c r="L860" s="2" t="e">
        <f t="shared" si="52"/>
        <v>#VALUE!</v>
      </c>
      <c r="M860" s="2" t="e">
        <f t="shared" si="53"/>
        <v>#VALUE!</v>
      </c>
      <c r="N860" t="e">
        <f t="shared" si="54"/>
        <v>#VALUE!</v>
      </c>
      <c r="O860" t="e">
        <f t="shared" si="55"/>
        <v>#VALUE!</v>
      </c>
    </row>
    <row r="861" spans="1:15" x14ac:dyDescent="0.2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575</v>
      </c>
      <c r="I861" t="s">
        <v>575</v>
      </c>
      <c r="J861" t="s">
        <v>18</v>
      </c>
      <c r="K861" t="s">
        <v>333</v>
      </c>
      <c r="L861" s="2">
        <f t="shared" si="52"/>
        <v>4702000000</v>
      </c>
      <c r="M861" s="2">
        <f t="shared" si="53"/>
        <v>1345000000</v>
      </c>
      <c r="N861">
        <f t="shared" si="54"/>
        <v>0.38750618097906708</v>
      </c>
      <c r="O861">
        <f t="shared" si="55"/>
        <v>0.11084555793637713</v>
      </c>
    </row>
    <row r="862" spans="1:15" x14ac:dyDescent="0.2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575</v>
      </c>
      <c r="I862" t="s">
        <v>575</v>
      </c>
      <c r="J862" t="s">
        <v>18</v>
      </c>
      <c r="K862" t="s">
        <v>333</v>
      </c>
      <c r="L862" s="2">
        <f t="shared" si="52"/>
        <v>4803000000</v>
      </c>
      <c r="M862" s="2">
        <f t="shared" si="53"/>
        <v>1350000000</v>
      </c>
      <c r="N862">
        <f t="shared" si="54"/>
        <v>0.3830143540669857</v>
      </c>
      <c r="O862">
        <f t="shared" si="55"/>
        <v>0.1076555023923445</v>
      </c>
    </row>
    <row r="863" spans="1:15" x14ac:dyDescent="0.2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575</v>
      </c>
      <c r="I863" t="s">
        <v>575</v>
      </c>
      <c r="J863" t="s">
        <v>18</v>
      </c>
      <c r="K863" t="s">
        <v>333</v>
      </c>
      <c r="L863" s="2">
        <f t="shared" si="52"/>
        <v>5100000000</v>
      </c>
      <c r="M863" s="2">
        <f t="shared" si="53"/>
        <v>1323000000</v>
      </c>
      <c r="N863">
        <f t="shared" si="54"/>
        <v>0.3776099511328298</v>
      </c>
      <c r="O863">
        <f t="shared" si="55"/>
        <v>9.7956463793869394E-2</v>
      </c>
    </row>
    <row r="864" spans="1:15" x14ac:dyDescent="0.2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575</v>
      </c>
      <c r="I864" t="s">
        <v>575</v>
      </c>
      <c r="J864" t="s">
        <v>18</v>
      </c>
      <c r="K864" t="s">
        <v>333</v>
      </c>
      <c r="L864" s="2">
        <f t="shared" si="52"/>
        <v>5269000000</v>
      </c>
      <c r="M864" s="2">
        <f t="shared" si="53"/>
        <v>1101000000</v>
      </c>
      <c r="N864">
        <f t="shared" si="54"/>
        <v>0.36496502043360812</v>
      </c>
      <c r="O864">
        <f t="shared" si="55"/>
        <v>7.6262381381173375E-2</v>
      </c>
    </row>
    <row r="865" spans="1:15" x14ac:dyDescent="0.2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575</v>
      </c>
      <c r="I865" t="s">
        <v>575</v>
      </c>
      <c r="J865" t="s">
        <v>35</v>
      </c>
      <c r="K865" t="s">
        <v>123</v>
      </c>
      <c r="L865" s="2">
        <f t="shared" si="52"/>
        <v>5434000000</v>
      </c>
      <c r="M865" s="2">
        <f t="shared" si="53"/>
        <v>1562000000</v>
      </c>
      <c r="N865">
        <f t="shared" si="54"/>
        <v>0.38275692047615695</v>
      </c>
      <c r="O865">
        <f t="shared" si="55"/>
        <v>0.11002324434739734</v>
      </c>
    </row>
    <row r="866" spans="1:15" x14ac:dyDescent="0.2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575</v>
      </c>
      <c r="I866" t="s">
        <v>575</v>
      </c>
      <c r="J866" t="s">
        <v>35</v>
      </c>
      <c r="K866" t="s">
        <v>123</v>
      </c>
      <c r="L866" s="2">
        <f t="shared" si="52"/>
        <v>6103000000</v>
      </c>
      <c r="M866" s="2">
        <f t="shared" si="53"/>
        <v>2837000000</v>
      </c>
      <c r="N866">
        <f t="shared" si="54"/>
        <v>0.41258788534342883</v>
      </c>
      <c r="O866">
        <f t="shared" si="55"/>
        <v>0.19179286100594917</v>
      </c>
    </row>
    <row r="867" spans="1:15" x14ac:dyDescent="0.2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575</v>
      </c>
      <c r="I867" t="s">
        <v>575</v>
      </c>
      <c r="J867" t="s">
        <v>35</v>
      </c>
      <c r="K867" t="s">
        <v>123</v>
      </c>
      <c r="L867" s="2">
        <f t="shared" si="52"/>
        <v>5063000000</v>
      </c>
      <c r="M867" s="2">
        <f t="shared" si="53"/>
        <v>1024000000</v>
      </c>
      <c r="N867">
        <f t="shared" si="54"/>
        <v>0.34725651577503425</v>
      </c>
      <c r="O867">
        <f t="shared" si="55"/>
        <v>7.0233196159122088E-2</v>
      </c>
    </row>
    <row r="868" spans="1:15" x14ac:dyDescent="0.2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575</v>
      </c>
      <c r="I868" t="s">
        <v>575</v>
      </c>
      <c r="J868" t="s">
        <v>35</v>
      </c>
      <c r="K868" t="s">
        <v>123</v>
      </c>
      <c r="L868" s="2">
        <f t="shared" si="52"/>
        <v>4681000000</v>
      </c>
      <c r="M868" s="2">
        <f t="shared" si="53"/>
        <v>1091000000</v>
      </c>
      <c r="N868">
        <f t="shared" si="54"/>
        <v>0.34609981515711641</v>
      </c>
      <c r="O868">
        <f t="shared" si="55"/>
        <v>8.0665434380776335E-2</v>
      </c>
    </row>
    <row r="869" spans="1:15" x14ac:dyDescent="0.2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575</v>
      </c>
      <c r="I869" s="2">
        <v>12784000</v>
      </c>
      <c r="J869" t="s">
        <v>46</v>
      </c>
      <c r="K869" t="s">
        <v>104</v>
      </c>
      <c r="L869" s="2">
        <f t="shared" si="52"/>
        <v>214130000</v>
      </c>
      <c r="M869" s="2">
        <f t="shared" si="53"/>
        <v>27261000</v>
      </c>
      <c r="N869">
        <f t="shared" si="54"/>
        <v>0.16630461712192746</v>
      </c>
      <c r="O869">
        <f t="shared" si="55"/>
        <v>2.1172326004580695E-2</v>
      </c>
    </row>
    <row r="870" spans="1:15" x14ac:dyDescent="0.2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575</v>
      </c>
      <c r="I870" s="2">
        <v>13279000</v>
      </c>
      <c r="J870" t="s">
        <v>46</v>
      </c>
      <c r="K870" t="s">
        <v>104</v>
      </c>
      <c r="L870" s="2">
        <f t="shared" si="52"/>
        <v>263459000</v>
      </c>
      <c r="M870" s="2">
        <f t="shared" si="53"/>
        <v>55689000</v>
      </c>
      <c r="N870">
        <f t="shared" si="54"/>
        <v>0.17998697880195413</v>
      </c>
      <c r="O870">
        <f t="shared" si="55"/>
        <v>3.8044989400635484E-2</v>
      </c>
    </row>
    <row r="871" spans="1:15" x14ac:dyDescent="0.2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575</v>
      </c>
      <c r="I871" s="2">
        <v>13338000</v>
      </c>
      <c r="J871" t="s">
        <v>46</v>
      </c>
      <c r="K871" t="s">
        <v>104</v>
      </c>
      <c r="L871" s="2">
        <f t="shared" si="52"/>
        <v>272444000</v>
      </c>
      <c r="M871" s="2">
        <f t="shared" si="53"/>
        <v>51587000</v>
      </c>
      <c r="N871">
        <f t="shared" si="54"/>
        <v>0.16740925628589665</v>
      </c>
      <c r="O871">
        <f t="shared" si="55"/>
        <v>3.1698775909987202E-2</v>
      </c>
    </row>
    <row r="872" spans="1:15" x14ac:dyDescent="0.2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575</v>
      </c>
      <c r="I872" s="2">
        <v>13794000</v>
      </c>
      <c r="J872" t="s">
        <v>46</v>
      </c>
      <c r="K872" t="s">
        <v>104</v>
      </c>
      <c r="L872" s="2">
        <f t="shared" si="52"/>
        <v>297207000</v>
      </c>
      <c r="M872" s="2">
        <f t="shared" si="53"/>
        <v>59325000</v>
      </c>
      <c r="N872">
        <f t="shared" si="54"/>
        <v>0.16311108964642174</v>
      </c>
      <c r="O872">
        <f t="shared" si="55"/>
        <v>3.2558336086545625E-2</v>
      </c>
    </row>
    <row r="873" spans="1:15" x14ac:dyDescent="0.2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575</v>
      </c>
      <c r="I873" s="2">
        <v>214827000</v>
      </c>
      <c r="J873" t="s">
        <v>51</v>
      </c>
      <c r="K873" t="s">
        <v>52</v>
      </c>
      <c r="L873" s="2">
        <f t="shared" si="52"/>
        <v>586399000</v>
      </c>
      <c r="M873" s="2">
        <f t="shared" si="53"/>
        <v>248048000</v>
      </c>
      <c r="N873">
        <f t="shared" si="54"/>
        <v>0.7391214472889801</v>
      </c>
      <c r="O873">
        <f t="shared" si="55"/>
        <v>0.31264991372280126</v>
      </c>
    </row>
    <row r="874" spans="1:15" x14ac:dyDescent="0.2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575</v>
      </c>
      <c r="I874" s="2">
        <v>224713000</v>
      </c>
      <c r="J874" t="s">
        <v>51</v>
      </c>
      <c r="K874" t="s">
        <v>52</v>
      </c>
      <c r="L874" s="2">
        <f t="shared" si="52"/>
        <v>640029000</v>
      </c>
      <c r="M874" s="2">
        <f t="shared" si="53"/>
        <v>287846000</v>
      </c>
      <c r="N874">
        <f t="shared" si="54"/>
        <v>0.74290068680377974</v>
      </c>
      <c r="O874">
        <f t="shared" si="55"/>
        <v>0.33411140916071114</v>
      </c>
    </row>
    <row r="875" spans="1:15" x14ac:dyDescent="0.2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575</v>
      </c>
      <c r="I875" s="2">
        <v>258074000</v>
      </c>
      <c r="J875" t="s">
        <v>51</v>
      </c>
      <c r="K875" t="s">
        <v>52</v>
      </c>
      <c r="L875" s="2">
        <f t="shared" si="52"/>
        <v>735280000</v>
      </c>
      <c r="M875" s="2">
        <f t="shared" si="53"/>
        <v>355005000</v>
      </c>
      <c r="N875">
        <f t="shared" si="54"/>
        <v>0.73979496869393913</v>
      </c>
      <c r="O875">
        <f t="shared" si="55"/>
        <v>0.35718489944129017</v>
      </c>
    </row>
    <row r="876" spans="1:15" x14ac:dyDescent="0.2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575</v>
      </c>
      <c r="I876" s="2">
        <v>344527000</v>
      </c>
      <c r="J876" t="s">
        <v>51</v>
      </c>
      <c r="K876" t="s">
        <v>52</v>
      </c>
      <c r="L876" s="2">
        <f t="shared" si="52"/>
        <v>862292000</v>
      </c>
      <c r="M876" s="2">
        <f t="shared" si="53"/>
        <v>395030000</v>
      </c>
      <c r="N876">
        <f t="shared" si="54"/>
        <v>0.73904260397730825</v>
      </c>
      <c r="O876">
        <f t="shared" si="55"/>
        <v>0.33856744565548108</v>
      </c>
    </row>
    <row r="877" spans="1:15" x14ac:dyDescent="0.2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575</v>
      </c>
      <c r="J877" t="s">
        <v>21</v>
      </c>
      <c r="K877" t="s">
        <v>67</v>
      </c>
      <c r="L877" s="2">
        <f t="shared" si="52"/>
        <v>1605329000</v>
      </c>
      <c r="M877" s="2">
        <f t="shared" si="53"/>
        <v>729685000</v>
      </c>
      <c r="N877">
        <f t="shared" si="54"/>
        <v>0.56470371794380214</v>
      </c>
      <c r="O877">
        <f t="shared" si="55"/>
        <v>0.25667999047411671</v>
      </c>
    </row>
    <row r="878" spans="1:15" x14ac:dyDescent="0.2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575</v>
      </c>
      <c r="J878" t="s">
        <v>21</v>
      </c>
      <c r="K878" t="s">
        <v>67</v>
      </c>
      <c r="L878" s="2">
        <f t="shared" si="52"/>
        <v>1696446000</v>
      </c>
      <c r="M878" s="2">
        <f t="shared" si="53"/>
        <v>772070000</v>
      </c>
      <c r="N878">
        <f t="shared" si="54"/>
        <v>0.5791088165253867</v>
      </c>
      <c r="O878">
        <f t="shared" si="55"/>
        <v>0.26355837083806694</v>
      </c>
    </row>
    <row r="879" spans="1:15" x14ac:dyDescent="0.2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575</v>
      </c>
      <c r="J879" t="s">
        <v>21</v>
      </c>
      <c r="K879" t="s">
        <v>67</v>
      </c>
      <c r="L879" s="2">
        <f t="shared" si="52"/>
        <v>1598820000</v>
      </c>
      <c r="M879" s="2">
        <f t="shared" si="53"/>
        <v>661340000</v>
      </c>
      <c r="N879">
        <f t="shared" si="54"/>
        <v>0.56815641802967898</v>
      </c>
      <c r="O879">
        <f t="shared" si="55"/>
        <v>0.2350136760234097</v>
      </c>
    </row>
    <row r="880" spans="1:15" x14ac:dyDescent="0.2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575</v>
      </c>
      <c r="J880" t="s">
        <v>21</v>
      </c>
      <c r="K880" t="s">
        <v>67</v>
      </c>
      <c r="L880" s="2">
        <f t="shared" si="52"/>
        <v>1821102000</v>
      </c>
      <c r="M880" s="2">
        <f t="shared" si="53"/>
        <v>960445000</v>
      </c>
      <c r="N880">
        <f t="shared" si="54"/>
        <v>0.61018806209295851</v>
      </c>
      <c r="O880">
        <f t="shared" si="55"/>
        <v>0.32181177841596548</v>
      </c>
    </row>
    <row r="881" spans="1:15" x14ac:dyDescent="0.2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575</v>
      </c>
      <c r="I881" t="s">
        <v>575</v>
      </c>
      <c r="J881" t="s">
        <v>35</v>
      </c>
      <c r="K881" t="s">
        <v>141</v>
      </c>
      <c r="L881" s="2">
        <f t="shared" si="52"/>
        <v>6609000000</v>
      </c>
      <c r="M881" s="2">
        <f t="shared" si="53"/>
        <v>2903000000</v>
      </c>
      <c r="N881">
        <f t="shared" si="54"/>
        <v>0.33786616226164301</v>
      </c>
      <c r="O881">
        <f t="shared" si="55"/>
        <v>0.14840754562650171</v>
      </c>
    </row>
    <row r="882" spans="1:15" x14ac:dyDescent="0.2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575</v>
      </c>
      <c r="I882" t="s">
        <v>575</v>
      </c>
      <c r="J882" t="s">
        <v>35</v>
      </c>
      <c r="K882" t="s">
        <v>141</v>
      </c>
      <c r="L882" s="2">
        <f t="shared" si="52"/>
        <v>6683000000</v>
      </c>
      <c r="M882" s="2">
        <f t="shared" si="53"/>
        <v>2521000000</v>
      </c>
      <c r="N882">
        <f t="shared" si="54"/>
        <v>0.33882579598458729</v>
      </c>
      <c r="O882">
        <f t="shared" si="55"/>
        <v>0.12781383086595011</v>
      </c>
    </row>
    <row r="883" spans="1:15" x14ac:dyDescent="0.2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575</v>
      </c>
      <c r="I883" t="s">
        <v>575</v>
      </c>
      <c r="J883" t="s">
        <v>35</v>
      </c>
      <c r="K883" t="s">
        <v>141</v>
      </c>
      <c r="L883" s="2">
        <f t="shared" si="52"/>
        <v>6624000000</v>
      </c>
      <c r="M883" s="2">
        <f t="shared" si="53"/>
        <v>1613000000</v>
      </c>
      <c r="N883">
        <f t="shared" si="54"/>
        <v>0.35630143617879617</v>
      </c>
      <c r="O883">
        <f t="shared" si="55"/>
        <v>8.676241191974611E-2</v>
      </c>
    </row>
    <row r="884" spans="1:15" x14ac:dyDescent="0.2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575</v>
      </c>
      <c r="I884" t="s">
        <v>575</v>
      </c>
      <c r="J884" t="s">
        <v>35</v>
      </c>
      <c r="K884" t="s">
        <v>141</v>
      </c>
      <c r="L884" s="2">
        <f t="shared" si="52"/>
        <v>6651000000</v>
      </c>
      <c r="M884" s="2">
        <f t="shared" si="53"/>
        <v>3317000000</v>
      </c>
      <c r="N884">
        <f t="shared" si="54"/>
        <v>0.36539940665860893</v>
      </c>
      <c r="O884">
        <f t="shared" si="55"/>
        <v>0.18223272167893639</v>
      </c>
    </row>
    <row r="885" spans="1:15" x14ac:dyDescent="0.2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575</v>
      </c>
      <c r="I885" s="2">
        <v>1806000000</v>
      </c>
      <c r="J885" t="s">
        <v>82</v>
      </c>
      <c r="K885" t="s">
        <v>340</v>
      </c>
      <c r="L885" s="2">
        <f t="shared" si="52"/>
        <v>6705000000</v>
      </c>
      <c r="M885" s="2">
        <f t="shared" si="53"/>
        <v>3892000000</v>
      </c>
      <c r="N885">
        <f t="shared" si="54"/>
        <v>0.47654584221748397</v>
      </c>
      <c r="O885">
        <f t="shared" si="55"/>
        <v>0.27661691542288558</v>
      </c>
    </row>
    <row r="886" spans="1:15" x14ac:dyDescent="0.2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575</v>
      </c>
      <c r="I886" s="2">
        <v>2040000000</v>
      </c>
      <c r="J886" t="s">
        <v>82</v>
      </c>
      <c r="K886" t="s">
        <v>340</v>
      </c>
      <c r="L886" s="2">
        <f t="shared" si="52"/>
        <v>7791000000</v>
      </c>
      <c r="M886" s="2">
        <f t="shared" si="53"/>
        <v>4722000000</v>
      </c>
      <c r="N886">
        <f t="shared" si="54"/>
        <v>0.4801553062985332</v>
      </c>
      <c r="O886">
        <f t="shared" si="55"/>
        <v>0.29101442129914951</v>
      </c>
    </row>
    <row r="887" spans="1:15" x14ac:dyDescent="0.2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575</v>
      </c>
      <c r="I887" s="2">
        <v>2309000000</v>
      </c>
      <c r="J887" t="s">
        <v>82</v>
      </c>
      <c r="K887" t="s">
        <v>340</v>
      </c>
      <c r="L887" s="2">
        <f t="shared" si="52"/>
        <v>7951000000</v>
      </c>
      <c r="M887" s="2">
        <f t="shared" si="53"/>
        <v>4516000000</v>
      </c>
      <c r="N887">
        <f t="shared" si="54"/>
        <v>0.55203776990904674</v>
      </c>
      <c r="O887">
        <f t="shared" si="55"/>
        <v>0.31354578907172115</v>
      </c>
    </row>
    <row r="888" spans="1:15" x14ac:dyDescent="0.2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575</v>
      </c>
      <c r="I888" s="2">
        <v>2209000000</v>
      </c>
      <c r="J888" t="s">
        <v>82</v>
      </c>
      <c r="K888" t="s">
        <v>340</v>
      </c>
      <c r="L888" s="2">
        <f t="shared" si="52"/>
        <v>7257000000</v>
      </c>
      <c r="M888" s="2">
        <f t="shared" si="53"/>
        <v>3959000000</v>
      </c>
      <c r="N888">
        <f t="shared" si="54"/>
        <v>0.5557512635931996</v>
      </c>
      <c r="O888">
        <f t="shared" si="55"/>
        <v>0.30318578649104</v>
      </c>
    </row>
    <row r="889" spans="1:15" x14ac:dyDescent="0.2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575</v>
      </c>
      <c r="I889" t="s">
        <v>575</v>
      </c>
      <c r="J889" t="s">
        <v>18</v>
      </c>
      <c r="K889" t="s">
        <v>78</v>
      </c>
      <c r="L889" s="2">
        <f t="shared" si="52"/>
        <v>1464362000</v>
      </c>
      <c r="M889" s="2">
        <f t="shared" si="53"/>
        <v>732595000</v>
      </c>
      <c r="N889">
        <f t="shared" si="54"/>
        <v>0.13357532707375053</v>
      </c>
      <c r="O889">
        <f t="shared" si="55"/>
        <v>6.6825427549741315E-2</v>
      </c>
    </row>
    <row r="890" spans="1:15" x14ac:dyDescent="0.2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575</v>
      </c>
      <c r="I890" t="s">
        <v>575</v>
      </c>
      <c r="J890" t="s">
        <v>18</v>
      </c>
      <c r="K890" t="s">
        <v>78</v>
      </c>
      <c r="L890" s="2">
        <f t="shared" si="52"/>
        <v>1648701000</v>
      </c>
      <c r="M890" s="2">
        <f t="shared" si="53"/>
        <v>829653000</v>
      </c>
      <c r="N890">
        <f t="shared" si="54"/>
        <v>0.13111673263058243</v>
      </c>
      <c r="O890">
        <f t="shared" si="55"/>
        <v>6.5980059802936128E-2</v>
      </c>
    </row>
    <row r="891" spans="1:15" x14ac:dyDescent="0.2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575</v>
      </c>
      <c r="I891" t="s">
        <v>575</v>
      </c>
      <c r="J891" t="s">
        <v>18</v>
      </c>
      <c r="K891" t="s">
        <v>78</v>
      </c>
      <c r="L891" s="2">
        <f t="shared" si="52"/>
        <v>1887527000</v>
      </c>
      <c r="M891" s="2">
        <f t="shared" si="53"/>
        <v>997096000</v>
      </c>
      <c r="N891">
        <f t="shared" si="54"/>
        <v>0.13228429243388118</v>
      </c>
      <c r="O891">
        <f t="shared" si="55"/>
        <v>6.9879868658118918E-2</v>
      </c>
    </row>
    <row r="892" spans="1:15" x14ac:dyDescent="0.2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575</v>
      </c>
      <c r="I892" t="s">
        <v>575</v>
      </c>
      <c r="J892" t="s">
        <v>18</v>
      </c>
      <c r="K892" t="s">
        <v>78</v>
      </c>
      <c r="L892" s="2">
        <f t="shared" si="52"/>
        <v>2018760000</v>
      </c>
      <c r="M892" s="2">
        <f t="shared" si="53"/>
        <v>1058861000</v>
      </c>
      <c r="N892">
        <f t="shared" si="54"/>
        <v>0.13325434374004719</v>
      </c>
      <c r="O892">
        <f t="shared" si="55"/>
        <v>6.9893314543051255E-2</v>
      </c>
    </row>
    <row r="893" spans="1:15" x14ac:dyDescent="0.2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575</v>
      </c>
      <c r="I893" t="s">
        <v>575</v>
      </c>
      <c r="J893" t="s">
        <v>35</v>
      </c>
      <c r="K893" t="s">
        <v>213</v>
      </c>
      <c r="L893" s="2">
        <f t="shared" si="52"/>
        <v>28964000000</v>
      </c>
      <c r="M893" s="2">
        <f t="shared" si="53"/>
        <v>10779000000</v>
      </c>
      <c r="N893">
        <f t="shared" si="54"/>
        <v>0.60320303225940819</v>
      </c>
      <c r="O893">
        <f t="shared" si="55"/>
        <v>0.22448299560572296</v>
      </c>
    </row>
    <row r="894" spans="1:15" x14ac:dyDescent="0.2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575</v>
      </c>
      <c r="I894" t="s">
        <v>575</v>
      </c>
      <c r="J894" t="s">
        <v>35</v>
      </c>
      <c r="K894" t="s">
        <v>213</v>
      </c>
      <c r="L894" s="2">
        <f t="shared" si="52"/>
        <v>28433000000</v>
      </c>
      <c r="M894" s="2">
        <f t="shared" si="53"/>
        <v>10228000000</v>
      </c>
      <c r="N894">
        <f t="shared" si="54"/>
        <v>0.60684253212105688</v>
      </c>
      <c r="O894">
        <f t="shared" si="55"/>
        <v>0.21829512955137234</v>
      </c>
    </row>
    <row r="895" spans="1:15" x14ac:dyDescent="0.2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575</v>
      </c>
      <c r="I895" t="s">
        <v>575</v>
      </c>
      <c r="J895" t="s">
        <v>35</v>
      </c>
      <c r="K895" t="s">
        <v>213</v>
      </c>
      <c r="L895" s="2">
        <f t="shared" si="52"/>
        <v>28109000000</v>
      </c>
      <c r="M895" s="2">
        <f t="shared" si="53"/>
        <v>9708000000</v>
      </c>
      <c r="N895">
        <f t="shared" si="54"/>
        <v>0.61109178659941743</v>
      </c>
      <c r="O895">
        <f t="shared" si="55"/>
        <v>0.21105265446323754</v>
      </c>
    </row>
    <row r="896" spans="1:15" x14ac:dyDescent="0.2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575</v>
      </c>
      <c r="I896" t="s">
        <v>575</v>
      </c>
      <c r="J896" t="s">
        <v>35</v>
      </c>
      <c r="K896" t="s">
        <v>213</v>
      </c>
      <c r="L896" s="2">
        <f t="shared" si="52"/>
        <v>26812000000</v>
      </c>
      <c r="M896" s="2">
        <f t="shared" si="53"/>
        <v>8728000000</v>
      </c>
      <c r="N896">
        <f t="shared" si="54"/>
        <v>0.60531900483135415</v>
      </c>
      <c r="O896">
        <f t="shared" si="55"/>
        <v>0.19704700410890866</v>
      </c>
    </row>
    <row r="897" spans="1:15" x14ac:dyDescent="0.2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575</v>
      </c>
      <c r="I897" s="2">
        <v>54291000</v>
      </c>
      <c r="J897" t="s">
        <v>18</v>
      </c>
      <c r="K897" t="s">
        <v>288</v>
      </c>
      <c r="L897" s="2">
        <f t="shared" si="52"/>
        <v>1306566000</v>
      </c>
      <c r="M897" s="2">
        <f t="shared" si="53"/>
        <v>630739000</v>
      </c>
      <c r="N897">
        <f t="shared" si="54"/>
        <v>0.59886640522300638</v>
      </c>
      <c r="O897">
        <f t="shared" si="55"/>
        <v>0.28910012778838096</v>
      </c>
    </row>
    <row r="898" spans="1:15" x14ac:dyDescent="0.2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575</v>
      </c>
      <c r="I898" s="2">
        <v>79700000</v>
      </c>
      <c r="J898" t="s">
        <v>18</v>
      </c>
      <c r="K898" t="s">
        <v>288</v>
      </c>
      <c r="L898" s="2">
        <f t="shared" ref="L898:L961" si="56">E898-F898</f>
        <v>2016100000</v>
      </c>
      <c r="M898" s="2">
        <f t="shared" ref="M898:M961" si="57">L898-SUM(G898:I898)</f>
        <v>1009500000</v>
      </c>
      <c r="N898">
        <f t="shared" ref="N898:N961" si="58">1-(F898/E898)</f>
        <v>0.60894647819258185</v>
      </c>
      <c r="O898">
        <f t="shared" ref="O898:O961" si="59">M898/E898</f>
        <v>0.30491119971003988</v>
      </c>
    </row>
    <row r="899" spans="1:15" x14ac:dyDescent="0.2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575</v>
      </c>
      <c r="I899" s="2">
        <v>138400000</v>
      </c>
      <c r="J899" t="s">
        <v>18</v>
      </c>
      <c r="K899" t="s">
        <v>288</v>
      </c>
      <c r="L899" s="2">
        <f t="shared" si="56"/>
        <v>2647700000</v>
      </c>
      <c r="M899" s="2">
        <f t="shared" si="57"/>
        <v>1257800000</v>
      </c>
      <c r="N899">
        <f t="shared" si="58"/>
        <v>0.60567310991650469</v>
      </c>
      <c r="O899">
        <f t="shared" si="59"/>
        <v>0.28772732471691637</v>
      </c>
    </row>
    <row r="900" spans="1:15" x14ac:dyDescent="0.2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575</v>
      </c>
      <c r="I900" s="2">
        <v>183200000</v>
      </c>
      <c r="J900" t="s">
        <v>18</v>
      </c>
      <c r="K900" t="s">
        <v>288</v>
      </c>
      <c r="L900" s="2">
        <f t="shared" si="56"/>
        <v>2797200000</v>
      </c>
      <c r="M900" s="2">
        <f t="shared" si="57"/>
        <v>1186000000</v>
      </c>
      <c r="N900">
        <f t="shared" si="58"/>
        <v>0.59362067867829627</v>
      </c>
      <c r="O900">
        <f t="shared" si="59"/>
        <v>0.25169245134865559</v>
      </c>
    </row>
    <row r="901" spans="1:15" x14ac:dyDescent="0.2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575</v>
      </c>
      <c r="I901" s="2">
        <v>1652000000</v>
      </c>
      <c r="J901" t="s">
        <v>35</v>
      </c>
      <c r="K901" t="s">
        <v>345</v>
      </c>
      <c r="L901" s="2">
        <f t="shared" si="56"/>
        <v>19893000000</v>
      </c>
      <c r="M901" s="2">
        <f t="shared" si="57"/>
        <v>2764000000</v>
      </c>
      <c r="N901">
        <f t="shared" si="58"/>
        <v>0.20589118082364755</v>
      </c>
      <c r="O901">
        <f t="shared" si="59"/>
        <v>2.8607209762055084E-2</v>
      </c>
    </row>
    <row r="902" spans="1:15" x14ac:dyDescent="0.2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575</v>
      </c>
      <c r="I902" s="2">
        <v>1703000000</v>
      </c>
      <c r="J902" t="s">
        <v>35</v>
      </c>
      <c r="K902" t="s">
        <v>345</v>
      </c>
      <c r="L902" s="2">
        <f t="shared" si="56"/>
        <v>20237000000</v>
      </c>
      <c r="M902" s="2">
        <f t="shared" si="57"/>
        <v>2725000000</v>
      </c>
      <c r="N902">
        <f t="shared" si="58"/>
        <v>0.20571283354510805</v>
      </c>
      <c r="O902">
        <f t="shared" si="59"/>
        <v>2.770012706480305E-2</v>
      </c>
    </row>
    <row r="903" spans="1:15" x14ac:dyDescent="0.2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575</v>
      </c>
      <c r="I903" s="2">
        <v>1948000000</v>
      </c>
      <c r="J903" t="s">
        <v>35</v>
      </c>
      <c r="K903" t="s">
        <v>345</v>
      </c>
      <c r="L903" s="2">
        <f t="shared" si="56"/>
        <v>22953000000</v>
      </c>
      <c r="M903" s="2">
        <f t="shared" si="57"/>
        <v>3137000000</v>
      </c>
      <c r="N903">
        <f t="shared" si="58"/>
        <v>0.21161665053242984</v>
      </c>
      <c r="O903">
        <f t="shared" si="59"/>
        <v>2.8921772000184393E-2</v>
      </c>
    </row>
    <row r="904" spans="1:15" x14ac:dyDescent="0.2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575</v>
      </c>
      <c r="I904" s="2">
        <v>2089000000</v>
      </c>
      <c r="J904" t="s">
        <v>35</v>
      </c>
      <c r="K904" t="s">
        <v>345</v>
      </c>
      <c r="L904" s="2">
        <f t="shared" si="56"/>
        <v>24334000000</v>
      </c>
      <c r="M904" s="2">
        <f t="shared" si="57"/>
        <v>3576000000</v>
      </c>
      <c r="N904">
        <f t="shared" si="58"/>
        <v>0.22156059364472369</v>
      </c>
      <c r="O904">
        <f t="shared" si="59"/>
        <v>3.2559409997268508E-2</v>
      </c>
    </row>
    <row r="905" spans="1:15" x14ac:dyDescent="0.2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575</v>
      </c>
      <c r="I905" s="2">
        <v>833000000</v>
      </c>
      <c r="J905" t="s">
        <v>18</v>
      </c>
      <c r="K905" t="s">
        <v>196</v>
      </c>
      <c r="L905" s="2">
        <f t="shared" si="56"/>
        <v>6990000000</v>
      </c>
      <c r="M905" s="2">
        <f t="shared" si="57"/>
        <v>1890000000</v>
      </c>
      <c r="N905">
        <f t="shared" si="58"/>
        <v>0.36257067275273613</v>
      </c>
      <c r="O905">
        <f t="shared" si="59"/>
        <v>9.8034130400954406E-2</v>
      </c>
    </row>
    <row r="906" spans="1:15" x14ac:dyDescent="0.2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575</v>
      </c>
      <c r="I906" s="2">
        <v>889000000</v>
      </c>
      <c r="J906" t="s">
        <v>18</v>
      </c>
      <c r="K906" t="s">
        <v>196</v>
      </c>
      <c r="L906" s="2">
        <f t="shared" si="56"/>
        <v>6944000000</v>
      </c>
      <c r="M906" s="2">
        <f t="shared" si="57"/>
        <v>1742000000</v>
      </c>
      <c r="N906">
        <f t="shared" si="58"/>
        <v>0.36487835636592925</v>
      </c>
      <c r="O906">
        <f t="shared" si="59"/>
        <v>9.1534864168987443E-2</v>
      </c>
    </row>
    <row r="907" spans="1:15" x14ac:dyDescent="0.2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575</v>
      </c>
      <c r="I907" s="2">
        <v>886000000</v>
      </c>
      <c r="J907" t="s">
        <v>18</v>
      </c>
      <c r="K907" t="s">
        <v>196</v>
      </c>
      <c r="L907" s="2">
        <f t="shared" si="56"/>
        <v>6925000000</v>
      </c>
      <c r="M907" s="2">
        <f t="shared" si="57"/>
        <v>1689000000</v>
      </c>
      <c r="N907">
        <f t="shared" si="58"/>
        <v>0.36403301266887456</v>
      </c>
      <c r="O907">
        <f t="shared" si="59"/>
        <v>8.8787257530357988E-2</v>
      </c>
    </row>
    <row r="908" spans="1:15" x14ac:dyDescent="0.2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575</v>
      </c>
      <c r="I908" s="2">
        <v>934000000</v>
      </c>
      <c r="J908" t="s">
        <v>18</v>
      </c>
      <c r="K908" t="s">
        <v>196</v>
      </c>
      <c r="L908" s="2">
        <f t="shared" si="56"/>
        <v>6939000000</v>
      </c>
      <c r="M908" s="2">
        <f t="shared" si="57"/>
        <v>1553000000</v>
      </c>
      <c r="N908">
        <f t="shared" si="58"/>
        <v>0.36133097271401793</v>
      </c>
      <c r="O908">
        <f t="shared" si="59"/>
        <v>8.0868569048114972E-2</v>
      </c>
    </row>
    <row r="909" spans="1:15" x14ac:dyDescent="0.2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575</v>
      </c>
      <c r="I909" s="2">
        <v>223300000</v>
      </c>
      <c r="J909" t="s">
        <v>12</v>
      </c>
      <c r="K909" t="s">
        <v>177</v>
      </c>
      <c r="L909" s="2">
        <f t="shared" si="56"/>
        <v>1564000000</v>
      </c>
      <c r="M909" s="2">
        <f t="shared" si="57"/>
        <v>738600000</v>
      </c>
      <c r="N909">
        <f t="shared" si="58"/>
        <v>0.66011058118431598</v>
      </c>
      <c r="O909">
        <f t="shared" si="59"/>
        <v>0.31173764402988224</v>
      </c>
    </row>
    <row r="910" spans="1:15" x14ac:dyDescent="0.2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575</v>
      </c>
      <c r="I910" s="2">
        <v>258100000</v>
      </c>
      <c r="J910" t="s">
        <v>12</v>
      </c>
      <c r="K910" t="s">
        <v>177</v>
      </c>
      <c r="L910" s="2">
        <f t="shared" si="56"/>
        <v>1699200000</v>
      </c>
      <c r="M910" s="2">
        <f t="shared" si="57"/>
        <v>809100000</v>
      </c>
      <c r="N910">
        <f t="shared" si="58"/>
        <v>0.65934577626013735</v>
      </c>
      <c r="O910">
        <f t="shared" si="59"/>
        <v>0.31395754918319041</v>
      </c>
    </row>
    <row r="911" spans="1:15" x14ac:dyDescent="0.2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575</v>
      </c>
      <c r="I911" s="2">
        <v>284600000</v>
      </c>
      <c r="J911" t="s">
        <v>12</v>
      </c>
      <c r="K911" t="s">
        <v>177</v>
      </c>
      <c r="L911" s="2">
        <f t="shared" si="56"/>
        <v>1659600000</v>
      </c>
      <c r="M911" s="2">
        <f t="shared" si="57"/>
        <v>803800000</v>
      </c>
      <c r="N911">
        <f t="shared" si="58"/>
        <v>0.68612535141392428</v>
      </c>
      <c r="O911">
        <f t="shared" si="59"/>
        <v>0.3323135439060691</v>
      </c>
    </row>
    <row r="912" spans="1:15" x14ac:dyDescent="0.2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575</v>
      </c>
      <c r="I912" s="2">
        <v>305000000</v>
      </c>
      <c r="J912" t="s">
        <v>12</v>
      </c>
      <c r="K912" t="s">
        <v>177</v>
      </c>
      <c r="L912" s="2">
        <f t="shared" si="56"/>
        <v>1643100000</v>
      </c>
      <c r="M912" s="2">
        <f t="shared" si="57"/>
        <v>818500000</v>
      </c>
      <c r="N912">
        <f t="shared" si="58"/>
        <v>0.70392425670465264</v>
      </c>
      <c r="O912">
        <f t="shared" si="59"/>
        <v>0.35065547082512211</v>
      </c>
    </row>
    <row r="913" spans="1:15" x14ac:dyDescent="0.2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575</v>
      </c>
      <c r="I913" t="s">
        <v>575</v>
      </c>
      <c r="J913" t="s">
        <v>18</v>
      </c>
      <c r="K913" t="s">
        <v>256</v>
      </c>
      <c r="L913" s="2">
        <f t="shared" si="56"/>
        <v>4386000000</v>
      </c>
      <c r="M913" s="2">
        <f t="shared" si="57"/>
        <v>1666000000</v>
      </c>
      <c r="N913">
        <f t="shared" si="58"/>
        <v>0.41935175446983464</v>
      </c>
      <c r="O913">
        <f t="shared" si="59"/>
        <v>0.15928865092265035</v>
      </c>
    </row>
    <row r="914" spans="1:15" x14ac:dyDescent="0.2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575</v>
      </c>
      <c r="I914" t="s">
        <v>575</v>
      </c>
      <c r="J914" t="s">
        <v>18</v>
      </c>
      <c r="K914" t="s">
        <v>256</v>
      </c>
      <c r="L914" s="2">
        <f t="shared" si="56"/>
        <v>4429000000</v>
      </c>
      <c r="M914" s="2">
        <f t="shared" si="57"/>
        <v>1743000000</v>
      </c>
      <c r="N914">
        <f t="shared" si="58"/>
        <v>0.41112039357653396</v>
      </c>
      <c r="O914">
        <f t="shared" si="59"/>
        <v>0.1617933723196881</v>
      </c>
    </row>
    <row r="915" spans="1:15" x14ac:dyDescent="0.2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575</v>
      </c>
      <c r="I915" t="s">
        <v>575</v>
      </c>
      <c r="J915" t="s">
        <v>18</v>
      </c>
      <c r="K915" t="s">
        <v>256</v>
      </c>
      <c r="L915" s="2">
        <f t="shared" si="56"/>
        <v>4808000000</v>
      </c>
      <c r="M915" s="2">
        <f t="shared" si="57"/>
        <v>1953000000</v>
      </c>
      <c r="N915">
        <f t="shared" si="58"/>
        <v>0.4197660206041558</v>
      </c>
      <c r="O915">
        <f t="shared" si="59"/>
        <v>0.17050811943425878</v>
      </c>
    </row>
    <row r="916" spans="1:15" x14ac:dyDescent="0.2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575</v>
      </c>
      <c r="I916" t="s">
        <v>575</v>
      </c>
      <c r="J916" t="s">
        <v>18</v>
      </c>
      <c r="K916" t="s">
        <v>256</v>
      </c>
      <c r="L916" s="2">
        <f t="shared" si="56"/>
        <v>5204000000</v>
      </c>
      <c r="M916" s="2">
        <f t="shared" si="57"/>
        <v>2192000000</v>
      </c>
      <c r="N916">
        <f t="shared" si="58"/>
        <v>0.42817179529373051</v>
      </c>
      <c r="O916">
        <f t="shared" si="59"/>
        <v>0.18035214744117162</v>
      </c>
    </row>
    <row r="917" spans="1:15" x14ac:dyDescent="0.2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575</v>
      </c>
      <c r="I917" s="2">
        <v>25100000</v>
      </c>
      <c r="J917" t="s">
        <v>12</v>
      </c>
      <c r="K917" t="s">
        <v>163</v>
      </c>
      <c r="L917" s="2">
        <f t="shared" si="56"/>
        <v>695600000</v>
      </c>
      <c r="M917" s="2">
        <f t="shared" si="57"/>
        <v>324400000</v>
      </c>
      <c r="N917">
        <f t="shared" si="58"/>
        <v>0.20371943183482211</v>
      </c>
      <c r="O917">
        <f t="shared" si="59"/>
        <v>9.5006589544589251E-2</v>
      </c>
    </row>
    <row r="918" spans="1:15" x14ac:dyDescent="0.2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575</v>
      </c>
      <c r="I918" s="2">
        <v>25400000</v>
      </c>
      <c r="J918" t="s">
        <v>12</v>
      </c>
      <c r="K918" t="s">
        <v>163</v>
      </c>
      <c r="L918" s="2">
        <f t="shared" si="56"/>
        <v>709900000</v>
      </c>
      <c r="M918" s="2">
        <f t="shared" si="57"/>
        <v>337600000</v>
      </c>
      <c r="N918">
        <f t="shared" si="58"/>
        <v>0.20415851834809617</v>
      </c>
      <c r="O918">
        <f t="shared" si="59"/>
        <v>9.7089612331761194E-2</v>
      </c>
    </row>
    <row r="919" spans="1:15" x14ac:dyDescent="0.2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575</v>
      </c>
      <c r="I919" s="2">
        <v>19700000</v>
      </c>
      <c r="J919" t="s">
        <v>12</v>
      </c>
      <c r="K919" t="s">
        <v>163</v>
      </c>
      <c r="L919" s="2">
        <f t="shared" si="56"/>
        <v>790400000</v>
      </c>
      <c r="M919" s="2">
        <f t="shared" si="57"/>
        <v>331500000</v>
      </c>
      <c r="N919">
        <f t="shared" si="58"/>
        <v>0.20897337598815535</v>
      </c>
      <c r="O919">
        <f t="shared" si="59"/>
        <v>8.7645083679242786E-2</v>
      </c>
    </row>
    <row r="920" spans="1:15" x14ac:dyDescent="0.2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575</v>
      </c>
      <c r="I920" s="2">
        <v>20800000</v>
      </c>
      <c r="J920" t="s">
        <v>12</v>
      </c>
      <c r="K920" t="s">
        <v>163</v>
      </c>
      <c r="L920" s="2">
        <f t="shared" si="56"/>
        <v>923200000</v>
      </c>
      <c r="M920" s="2">
        <f t="shared" si="57"/>
        <v>490600000</v>
      </c>
      <c r="N920">
        <f t="shared" si="58"/>
        <v>0.23567854590013271</v>
      </c>
      <c r="O920">
        <f t="shared" si="59"/>
        <v>0.12524252016746656</v>
      </c>
    </row>
    <row r="921" spans="1:15" x14ac:dyDescent="0.2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575</v>
      </c>
      <c r="I921" t="s">
        <v>575</v>
      </c>
      <c r="J921" t="s">
        <v>18</v>
      </c>
      <c r="K921" t="s">
        <v>200</v>
      </c>
      <c r="L921" s="2">
        <f t="shared" si="56"/>
        <v>1014431000</v>
      </c>
      <c r="M921" s="2">
        <f t="shared" si="57"/>
        <v>685836000</v>
      </c>
      <c r="N921">
        <f t="shared" si="58"/>
        <v>0.17092076874927864</v>
      </c>
      <c r="O921">
        <f t="shared" si="59"/>
        <v>0.11555602732559463</v>
      </c>
    </row>
    <row r="922" spans="1:15" x14ac:dyDescent="0.2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575</v>
      </c>
      <c r="I922" t="s">
        <v>575</v>
      </c>
      <c r="J922" t="s">
        <v>18</v>
      </c>
      <c r="K922" t="s">
        <v>200</v>
      </c>
      <c r="L922" s="2">
        <f t="shared" si="56"/>
        <v>1443540000</v>
      </c>
      <c r="M922" s="2">
        <f t="shared" si="57"/>
        <v>922038000</v>
      </c>
      <c r="N922">
        <f t="shared" si="58"/>
        <v>0.18554947086124962</v>
      </c>
      <c r="O922">
        <f t="shared" si="59"/>
        <v>0.11851674564886658</v>
      </c>
    </row>
    <row r="923" spans="1:15" x14ac:dyDescent="0.2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575</v>
      </c>
      <c r="I923" t="s">
        <v>575</v>
      </c>
      <c r="J923" t="s">
        <v>18</v>
      </c>
      <c r="K923" t="s">
        <v>200</v>
      </c>
      <c r="L923" s="2">
        <f t="shared" si="56"/>
        <v>1716437000</v>
      </c>
      <c r="M923" s="2">
        <f t="shared" si="57"/>
        <v>1086016000</v>
      </c>
      <c r="N923">
        <f t="shared" si="58"/>
        <v>0.18117326901138353</v>
      </c>
      <c r="O923">
        <f t="shared" si="59"/>
        <v>0.1146311043858101</v>
      </c>
    </row>
    <row r="924" spans="1:15" x14ac:dyDescent="0.2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575</v>
      </c>
      <c r="I924" t="s">
        <v>575</v>
      </c>
      <c r="J924" t="s">
        <v>18</v>
      </c>
      <c r="K924" t="s">
        <v>200</v>
      </c>
      <c r="L924" s="2">
        <f t="shared" si="56"/>
        <v>2026480000</v>
      </c>
      <c r="M924" s="2">
        <f t="shared" si="57"/>
        <v>1262363000</v>
      </c>
      <c r="N924">
        <f t="shared" si="58"/>
        <v>0.1850666835677337</v>
      </c>
      <c r="O924">
        <f t="shared" si="59"/>
        <v>0.11528430276568975</v>
      </c>
    </row>
    <row r="925" spans="1:15" x14ac:dyDescent="0.2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575</v>
      </c>
      <c r="I925" s="2">
        <v>86300000</v>
      </c>
      <c r="J925" t="s">
        <v>24</v>
      </c>
      <c r="K925" t="s">
        <v>198</v>
      </c>
      <c r="L925" s="2">
        <f t="shared" si="56"/>
        <v>2249700000</v>
      </c>
      <c r="M925" s="2">
        <f t="shared" si="57"/>
        <v>1048800000</v>
      </c>
      <c r="N925">
        <f t="shared" si="58"/>
        <v>0.39667454244101985</v>
      </c>
      <c r="O925">
        <f t="shared" si="59"/>
        <v>0.18492788376767641</v>
      </c>
    </row>
    <row r="926" spans="1:15" x14ac:dyDescent="0.2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575</v>
      </c>
      <c r="I926" s="2">
        <v>81700000</v>
      </c>
      <c r="J926" t="s">
        <v>24</v>
      </c>
      <c r="K926" t="s">
        <v>198</v>
      </c>
      <c r="L926" s="2">
        <f t="shared" si="56"/>
        <v>2223200000</v>
      </c>
      <c r="M926" s="2">
        <f t="shared" si="57"/>
        <v>1012700000</v>
      </c>
      <c r="N926">
        <f t="shared" si="58"/>
        <v>0.3827625983506362</v>
      </c>
      <c r="O926">
        <f t="shared" si="59"/>
        <v>0.17435394177298005</v>
      </c>
    </row>
    <row r="927" spans="1:15" x14ac:dyDescent="0.2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575</v>
      </c>
      <c r="I927" s="2">
        <v>76700000</v>
      </c>
      <c r="J927" t="s">
        <v>24</v>
      </c>
      <c r="K927" t="s">
        <v>198</v>
      </c>
      <c r="L927" s="2">
        <f t="shared" si="56"/>
        <v>2203100000</v>
      </c>
      <c r="M927" s="2">
        <f t="shared" si="57"/>
        <v>928200000</v>
      </c>
      <c r="N927">
        <f t="shared" si="58"/>
        <v>0.36647481535697646</v>
      </c>
      <c r="O927">
        <f t="shared" si="59"/>
        <v>0.15440149045179319</v>
      </c>
    </row>
    <row r="928" spans="1:15" x14ac:dyDescent="0.2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575</v>
      </c>
      <c r="I928" s="2">
        <v>164500000</v>
      </c>
      <c r="J928" t="s">
        <v>24</v>
      </c>
      <c r="K928" t="s">
        <v>198</v>
      </c>
      <c r="L928" s="2">
        <f t="shared" si="56"/>
        <v>2903300000</v>
      </c>
      <c r="M928" s="2">
        <f t="shared" si="57"/>
        <v>1116800000</v>
      </c>
      <c r="N928">
        <f t="shared" si="58"/>
        <v>0.33447771339039878</v>
      </c>
      <c r="O928">
        <f t="shared" si="59"/>
        <v>0.12866211218764761</v>
      </c>
    </row>
    <row r="929" spans="1:15" x14ac:dyDescent="0.2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575</v>
      </c>
      <c r="I929" s="2">
        <v>64093000</v>
      </c>
      <c r="J929" t="s">
        <v>18</v>
      </c>
      <c r="K929" t="s">
        <v>353</v>
      </c>
      <c r="L929" s="2">
        <f t="shared" si="56"/>
        <v>1724140000</v>
      </c>
      <c r="M929" s="2">
        <f t="shared" si="57"/>
        <v>440704000</v>
      </c>
      <c r="N929">
        <f t="shared" si="58"/>
        <v>0.41818318525902698</v>
      </c>
      <c r="O929">
        <f t="shared" si="59"/>
        <v>0.10689097316714084</v>
      </c>
    </row>
    <row r="930" spans="1:15" x14ac:dyDescent="0.2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575</v>
      </c>
      <c r="I930" s="2">
        <v>80969000</v>
      </c>
      <c r="J930" t="s">
        <v>18</v>
      </c>
      <c r="K930" t="s">
        <v>353</v>
      </c>
      <c r="L930" s="2">
        <f t="shared" si="56"/>
        <v>2075402000</v>
      </c>
      <c r="M930" s="2">
        <f t="shared" si="57"/>
        <v>540353000</v>
      </c>
      <c r="N930">
        <f t="shared" si="58"/>
        <v>0.40995368321913483</v>
      </c>
      <c r="O930">
        <f t="shared" si="59"/>
        <v>0.10673580472048748</v>
      </c>
    </row>
    <row r="931" spans="1:15" x14ac:dyDescent="0.2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575</v>
      </c>
      <c r="I931" s="2">
        <v>120719000</v>
      </c>
      <c r="J931" t="s">
        <v>18</v>
      </c>
      <c r="K931" t="s">
        <v>353</v>
      </c>
      <c r="L931" s="2">
        <f t="shared" si="56"/>
        <v>2651913000</v>
      </c>
      <c r="M931" s="2">
        <f t="shared" si="57"/>
        <v>664674000</v>
      </c>
      <c r="N931">
        <f t="shared" si="58"/>
        <v>0.39345516600435837</v>
      </c>
      <c r="O931">
        <f t="shared" si="59"/>
        <v>9.8615384067569686E-2</v>
      </c>
    </row>
    <row r="932" spans="1:15" x14ac:dyDescent="0.2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575</v>
      </c>
      <c r="I932" s="2">
        <v>122120000</v>
      </c>
      <c r="J932" t="s">
        <v>18</v>
      </c>
      <c r="K932" t="s">
        <v>353</v>
      </c>
      <c r="L932" s="2">
        <f t="shared" si="56"/>
        <v>2833529000</v>
      </c>
      <c r="M932" s="2">
        <f t="shared" si="57"/>
        <v>724138000</v>
      </c>
      <c r="N932">
        <f t="shared" si="58"/>
        <v>0.39394878064819938</v>
      </c>
      <c r="O932">
        <f t="shared" si="59"/>
        <v>0.10067773512147776</v>
      </c>
    </row>
    <row r="933" spans="1:15" x14ac:dyDescent="0.2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575</v>
      </c>
      <c r="H933" t="s">
        <v>575</v>
      </c>
      <c r="I933" t="s">
        <v>575</v>
      </c>
      <c r="J933" t="s">
        <v>12</v>
      </c>
      <c r="K933" t="s">
        <v>163</v>
      </c>
      <c r="L933" s="2">
        <f t="shared" si="56"/>
        <v>1308000000</v>
      </c>
      <c r="M933" s="2">
        <f t="shared" si="57"/>
        <v>1308000000</v>
      </c>
      <c r="N933">
        <f t="shared" si="58"/>
        <v>9.9794003204394577E-2</v>
      </c>
      <c r="O933">
        <f t="shared" si="59"/>
        <v>9.9794003204394605E-2</v>
      </c>
    </row>
    <row r="934" spans="1:15" x14ac:dyDescent="0.2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t="s">
        <v>575</v>
      </c>
      <c r="H934" t="s">
        <v>575</v>
      </c>
      <c r="I934" t="s">
        <v>575</v>
      </c>
      <c r="J934" t="s">
        <v>12</v>
      </c>
      <c r="K934" t="s">
        <v>163</v>
      </c>
      <c r="L934" s="2">
        <f t="shared" si="56"/>
        <v>1117000000</v>
      </c>
      <c r="M934" s="2">
        <f t="shared" si="57"/>
        <v>1117000000</v>
      </c>
      <c r="N934">
        <f t="shared" si="58"/>
        <v>9.7810858143607682E-2</v>
      </c>
      <c r="O934">
        <f t="shared" si="59"/>
        <v>9.781085814360771E-2</v>
      </c>
    </row>
    <row r="935" spans="1:15" x14ac:dyDescent="0.2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t="s">
        <v>575</v>
      </c>
      <c r="H935" t="s">
        <v>575</v>
      </c>
      <c r="I935" t="s">
        <v>575</v>
      </c>
      <c r="J935" t="s">
        <v>12</v>
      </c>
      <c r="K935" t="s">
        <v>163</v>
      </c>
      <c r="L935" s="2">
        <f t="shared" si="56"/>
        <v>1012000000</v>
      </c>
      <c r="M935" s="2">
        <f t="shared" si="57"/>
        <v>1012000000</v>
      </c>
      <c r="N935">
        <f t="shared" si="58"/>
        <v>9.2117240123793964E-2</v>
      </c>
      <c r="O935">
        <f t="shared" si="59"/>
        <v>9.2117240123793923E-2</v>
      </c>
    </row>
    <row r="936" spans="1:15" x14ac:dyDescent="0.2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t="s">
        <v>575</v>
      </c>
      <c r="H936" t="s">
        <v>575</v>
      </c>
      <c r="I936" t="s">
        <v>575</v>
      </c>
      <c r="J936" t="s">
        <v>12</v>
      </c>
      <c r="K936" t="s">
        <v>163</v>
      </c>
      <c r="L936" s="2">
        <f t="shared" si="56"/>
        <v>890000000</v>
      </c>
      <c r="M936" s="2">
        <f t="shared" si="57"/>
        <v>890000000</v>
      </c>
      <c r="N936">
        <f t="shared" si="58"/>
        <v>8.503726351996943E-2</v>
      </c>
      <c r="O936">
        <f t="shared" si="59"/>
        <v>8.503726351996943E-2</v>
      </c>
    </row>
    <row r="937" spans="1:15" x14ac:dyDescent="0.2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575</v>
      </c>
      <c r="J937" t="s">
        <v>21</v>
      </c>
      <c r="K937" t="s">
        <v>33</v>
      </c>
      <c r="L937" s="2">
        <f t="shared" si="56"/>
        <v>959720000</v>
      </c>
      <c r="M937" s="2">
        <f t="shared" si="57"/>
        <v>573154000</v>
      </c>
      <c r="N937">
        <f t="shared" si="58"/>
        <v>0.74847375990067344</v>
      </c>
      <c r="O937">
        <f t="shared" si="59"/>
        <v>0.4469957168571152</v>
      </c>
    </row>
    <row r="938" spans="1:15" x14ac:dyDescent="0.2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575</v>
      </c>
      <c r="J938" t="s">
        <v>21</v>
      </c>
      <c r="K938" t="s">
        <v>33</v>
      </c>
      <c r="L938" s="2">
        <f t="shared" si="56"/>
        <v>1049806000</v>
      </c>
      <c r="M938" s="2">
        <f t="shared" si="57"/>
        <v>639730000</v>
      </c>
      <c r="N938">
        <f t="shared" si="58"/>
        <v>0.75613410103530287</v>
      </c>
      <c r="O938">
        <f t="shared" si="59"/>
        <v>0.46077243648380206</v>
      </c>
    </row>
    <row r="939" spans="1:15" x14ac:dyDescent="0.2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575</v>
      </c>
      <c r="J939" t="s">
        <v>21</v>
      </c>
      <c r="K939" t="s">
        <v>33</v>
      </c>
      <c r="L939" s="2">
        <f t="shared" si="56"/>
        <v>1119412000</v>
      </c>
      <c r="M939" s="2">
        <f t="shared" si="57"/>
        <v>682699000</v>
      </c>
      <c r="N939">
        <f t="shared" si="58"/>
        <v>0.75885187768745865</v>
      </c>
      <c r="O939">
        <f t="shared" si="59"/>
        <v>0.46280316634567997</v>
      </c>
    </row>
    <row r="940" spans="1:15" x14ac:dyDescent="0.2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575</v>
      </c>
      <c r="J940" t="s">
        <v>21</v>
      </c>
      <c r="K940" t="s">
        <v>33</v>
      </c>
      <c r="L940" s="2">
        <f t="shared" si="56"/>
        <v>1080135000</v>
      </c>
      <c r="M940" s="2">
        <f t="shared" si="57"/>
        <v>633553000</v>
      </c>
      <c r="N940">
        <f t="shared" si="58"/>
        <v>0.75855586206121628</v>
      </c>
      <c r="O940">
        <f t="shared" si="59"/>
        <v>0.44493081149714592</v>
      </c>
    </row>
    <row r="941" spans="1:15" x14ac:dyDescent="0.2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575</v>
      </c>
      <c r="J941" t="s">
        <v>24</v>
      </c>
      <c r="K941" t="s">
        <v>25</v>
      </c>
      <c r="L941" s="2">
        <f t="shared" si="56"/>
        <v>17806900000</v>
      </c>
      <c r="M941" s="2">
        <f t="shared" si="57"/>
        <v>5689300000</v>
      </c>
      <c r="N941">
        <f t="shared" si="58"/>
        <v>0.78779741100896328</v>
      </c>
      <c r="O941">
        <f t="shared" si="59"/>
        <v>0.25170107152021376</v>
      </c>
    </row>
    <row r="942" spans="1:15" x14ac:dyDescent="0.2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575</v>
      </c>
      <c r="J942" t="s">
        <v>24</v>
      </c>
      <c r="K942" t="s">
        <v>25</v>
      </c>
      <c r="L942" s="2">
        <f t="shared" si="56"/>
        <v>18205000000</v>
      </c>
      <c r="M942" s="2">
        <f t="shared" si="57"/>
        <v>6067000000</v>
      </c>
      <c r="N942">
        <f t="shared" si="58"/>
        <v>0.78764856293617036</v>
      </c>
      <c r="O942">
        <f t="shared" si="59"/>
        <v>0.26249183363547079</v>
      </c>
    </row>
    <row r="943" spans="1:15" x14ac:dyDescent="0.2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575</v>
      </c>
      <c r="J943" t="s">
        <v>24</v>
      </c>
      <c r="K943" t="s">
        <v>25</v>
      </c>
      <c r="L943" s="2">
        <f t="shared" si="56"/>
        <v>14683100000</v>
      </c>
      <c r="M943" s="2">
        <f t="shared" si="57"/>
        <v>3669200000</v>
      </c>
      <c r="N943">
        <f t="shared" si="58"/>
        <v>0.74854197679398027</v>
      </c>
      <c r="O943">
        <f t="shared" si="59"/>
        <v>0.18705520096249922</v>
      </c>
    </row>
    <row r="944" spans="1:15" x14ac:dyDescent="0.2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575</v>
      </c>
      <c r="J944" t="s">
        <v>24</v>
      </c>
      <c r="K944" t="s">
        <v>25</v>
      </c>
      <c r="L944" s="2">
        <f t="shared" si="56"/>
        <v>14921500000</v>
      </c>
      <c r="M944" s="2">
        <f t="shared" si="57"/>
        <v>3692700000</v>
      </c>
      <c r="N944">
        <f t="shared" si="58"/>
        <v>0.74761883288991771</v>
      </c>
      <c r="O944">
        <f t="shared" si="59"/>
        <v>0.18501706022937367</v>
      </c>
    </row>
    <row r="945" spans="1:15" x14ac:dyDescent="0.2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575</v>
      </c>
      <c r="I945" t="s">
        <v>575</v>
      </c>
      <c r="J945" t="s">
        <v>12</v>
      </c>
      <c r="K945" t="s">
        <v>90</v>
      </c>
      <c r="L945" s="2">
        <f t="shared" si="56"/>
        <v>4187000000</v>
      </c>
      <c r="M945" s="2">
        <f t="shared" si="57"/>
        <v>4505000000</v>
      </c>
      <c r="N945">
        <f t="shared" si="58"/>
        <v>9.2310066581418937E-2</v>
      </c>
      <c r="O945">
        <f t="shared" si="59"/>
        <v>9.9320957714184935E-2</v>
      </c>
    </row>
    <row r="946" spans="1:15" x14ac:dyDescent="0.2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575</v>
      </c>
      <c r="I946" t="s">
        <v>575</v>
      </c>
      <c r="J946" t="s">
        <v>12</v>
      </c>
      <c r="K946" t="s">
        <v>90</v>
      </c>
      <c r="L946" s="2">
        <f t="shared" si="56"/>
        <v>4683000000</v>
      </c>
      <c r="M946" s="2">
        <f t="shared" si="57"/>
        <v>5012000000</v>
      </c>
      <c r="N946">
        <f t="shared" si="58"/>
        <v>0.11723326490762531</v>
      </c>
      <c r="O946">
        <f t="shared" si="59"/>
        <v>0.12546938366795174</v>
      </c>
    </row>
    <row r="947" spans="1:15" x14ac:dyDescent="0.2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575</v>
      </c>
      <c r="I947" t="s">
        <v>575</v>
      </c>
      <c r="J947" t="s">
        <v>12</v>
      </c>
      <c r="K947" t="s">
        <v>90</v>
      </c>
      <c r="L947" s="2">
        <f t="shared" si="56"/>
        <v>4492000000</v>
      </c>
      <c r="M947" s="2">
        <f t="shared" si="57"/>
        <v>4712000000</v>
      </c>
      <c r="N947">
        <f t="shared" si="58"/>
        <v>0.11081507795539769</v>
      </c>
      <c r="O947">
        <f t="shared" si="59"/>
        <v>0.11624235247681074</v>
      </c>
    </row>
    <row r="948" spans="1:15" x14ac:dyDescent="0.2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575</v>
      </c>
      <c r="I948" t="s">
        <v>575</v>
      </c>
      <c r="J948" t="s">
        <v>12</v>
      </c>
      <c r="K948" t="s">
        <v>90</v>
      </c>
      <c r="L948" s="2">
        <f t="shared" si="56"/>
        <v>5062000000</v>
      </c>
      <c r="M948" s="2">
        <f t="shared" si="57"/>
        <v>5549000000</v>
      </c>
      <c r="N948">
        <f t="shared" si="58"/>
        <v>0.10713681002370468</v>
      </c>
      <c r="O948">
        <f t="shared" si="59"/>
        <v>0.11744412461903149</v>
      </c>
    </row>
    <row r="949" spans="1:15" x14ac:dyDescent="0.2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575</v>
      </c>
      <c r="I949" s="2">
        <v>332400000</v>
      </c>
      <c r="J949" t="s">
        <v>41</v>
      </c>
      <c r="K949" t="s">
        <v>44</v>
      </c>
      <c r="L949" s="2">
        <f t="shared" si="56"/>
        <v>950300000</v>
      </c>
      <c r="M949" s="2">
        <f t="shared" si="57"/>
        <v>519700000</v>
      </c>
      <c r="N949">
        <f t="shared" si="58"/>
        <v>0.30709322992405885</v>
      </c>
      <c r="O949">
        <f t="shared" si="59"/>
        <v>0.16794312489901439</v>
      </c>
    </row>
    <row r="950" spans="1:15" x14ac:dyDescent="0.2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575</v>
      </c>
      <c r="I950" s="2">
        <v>370900000</v>
      </c>
      <c r="J950" t="s">
        <v>41</v>
      </c>
      <c r="K950" t="s">
        <v>44</v>
      </c>
      <c r="L950" s="2">
        <f t="shared" si="56"/>
        <v>1004400000</v>
      </c>
      <c r="M950" s="2">
        <f t="shared" si="57"/>
        <v>533900000</v>
      </c>
      <c r="N950">
        <f t="shared" si="58"/>
        <v>0.3065185546875</v>
      </c>
      <c r="O950">
        <f t="shared" si="59"/>
        <v>0.162933349609375</v>
      </c>
    </row>
    <row r="951" spans="1:15" x14ac:dyDescent="0.2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575</v>
      </c>
      <c r="I951" s="2">
        <v>388100000</v>
      </c>
      <c r="J951" t="s">
        <v>41</v>
      </c>
      <c r="K951" t="s">
        <v>44</v>
      </c>
      <c r="L951" s="2">
        <f t="shared" si="56"/>
        <v>1032800000</v>
      </c>
      <c r="M951" s="2">
        <f t="shared" si="57"/>
        <v>543600000</v>
      </c>
      <c r="N951">
        <f t="shared" si="58"/>
        <v>0.30827090111333311</v>
      </c>
      <c r="O951">
        <f t="shared" si="59"/>
        <v>0.16225412649613469</v>
      </c>
    </row>
    <row r="952" spans="1:15" x14ac:dyDescent="0.2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575</v>
      </c>
      <c r="I952" s="2">
        <v>401300000</v>
      </c>
      <c r="J952" t="s">
        <v>41</v>
      </c>
      <c r="K952" t="s">
        <v>44</v>
      </c>
      <c r="L952" s="2">
        <f t="shared" si="56"/>
        <v>1082000000</v>
      </c>
      <c r="M952" s="2">
        <f t="shared" si="57"/>
        <v>577000000</v>
      </c>
      <c r="N952">
        <f t="shared" si="58"/>
        <v>0.33255470863044012</v>
      </c>
      <c r="O952">
        <f t="shared" si="59"/>
        <v>0.17734202114580772</v>
      </c>
    </row>
    <row r="953" spans="1:15" x14ac:dyDescent="0.2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575</v>
      </c>
      <c r="I953" s="2">
        <v>1523000000</v>
      </c>
      <c r="J953" t="s">
        <v>18</v>
      </c>
      <c r="K953" t="s">
        <v>293</v>
      </c>
      <c r="L953" s="2">
        <f t="shared" si="56"/>
        <v>17327000000</v>
      </c>
      <c r="M953" s="2">
        <f t="shared" si="57"/>
        <v>3560000000</v>
      </c>
      <c r="N953">
        <f t="shared" si="58"/>
        <v>0.34296629124522471</v>
      </c>
      <c r="O953">
        <f t="shared" si="59"/>
        <v>7.0465746917123567E-2</v>
      </c>
    </row>
    <row r="954" spans="1:15" x14ac:dyDescent="0.2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575</v>
      </c>
      <c r="I954" s="2">
        <v>1462000000</v>
      </c>
      <c r="J954" t="s">
        <v>18</v>
      </c>
      <c r="K954" t="s">
        <v>293</v>
      </c>
      <c r="L954" s="2">
        <f t="shared" si="56"/>
        <v>18476000000</v>
      </c>
      <c r="M954" s="2">
        <f t="shared" si="57"/>
        <v>4149000000</v>
      </c>
      <c r="N954">
        <f t="shared" si="58"/>
        <v>0.34588239698972234</v>
      </c>
      <c r="O954">
        <f t="shared" si="59"/>
        <v>7.7671902203418394E-2</v>
      </c>
    </row>
    <row r="955" spans="1:15" x14ac:dyDescent="0.2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575</v>
      </c>
      <c r="I955" s="2">
        <v>1485000000</v>
      </c>
      <c r="J955" t="s">
        <v>18</v>
      </c>
      <c r="K955" t="s">
        <v>293</v>
      </c>
      <c r="L955" s="2">
        <f t="shared" si="56"/>
        <v>19558000000</v>
      </c>
      <c r="M955" s="2">
        <f t="shared" si="57"/>
        <v>4792000000</v>
      </c>
      <c r="N955">
        <f t="shared" si="58"/>
        <v>0.34786475285915019</v>
      </c>
      <c r="O955">
        <f t="shared" si="59"/>
        <v>8.5232022481902425E-2</v>
      </c>
    </row>
    <row r="956" spans="1:15" x14ac:dyDescent="0.2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575</v>
      </c>
      <c r="I956" s="2">
        <v>1484000000</v>
      </c>
      <c r="J956" t="s">
        <v>18</v>
      </c>
      <c r="K956" t="s">
        <v>293</v>
      </c>
      <c r="L956" s="2">
        <f t="shared" si="56"/>
        <v>20570000000</v>
      </c>
      <c r="M956" s="2">
        <f t="shared" si="57"/>
        <v>4971000000</v>
      </c>
      <c r="N956">
        <f t="shared" si="58"/>
        <v>0.34820733317533936</v>
      </c>
      <c r="O956">
        <f t="shared" si="59"/>
        <v>8.4148694857297632E-2</v>
      </c>
    </row>
    <row r="957" spans="1:15" x14ac:dyDescent="0.2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575</v>
      </c>
      <c r="J957" t="s">
        <v>21</v>
      </c>
      <c r="K957" t="s">
        <v>67</v>
      </c>
      <c r="L957" s="2">
        <f t="shared" si="56"/>
        <v>1403059000</v>
      </c>
      <c r="M957" s="2">
        <f t="shared" si="57"/>
        <v>118071000</v>
      </c>
      <c r="N957">
        <f t="shared" si="58"/>
        <v>0.38985600108477103</v>
      </c>
      <c r="O957">
        <f t="shared" si="59"/>
        <v>3.2807378666242837E-2</v>
      </c>
    </row>
    <row r="958" spans="1:15" x14ac:dyDescent="0.2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575</v>
      </c>
      <c r="J958" t="s">
        <v>21</v>
      </c>
      <c r="K958" t="s">
        <v>67</v>
      </c>
      <c r="L958" s="2">
        <f t="shared" si="56"/>
        <v>2007481000</v>
      </c>
      <c r="M958" s="2">
        <f t="shared" si="57"/>
        <v>677669000</v>
      </c>
      <c r="N958">
        <f t="shared" si="58"/>
        <v>0.43571659725883372</v>
      </c>
      <c r="O958">
        <f t="shared" si="59"/>
        <v>0.1470856415317488</v>
      </c>
    </row>
    <row r="959" spans="1:15" x14ac:dyDescent="0.2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575</v>
      </c>
      <c r="J959" t="s">
        <v>21</v>
      </c>
      <c r="K959" t="s">
        <v>67</v>
      </c>
      <c r="L959" s="2">
        <f t="shared" si="56"/>
        <v>2284336000</v>
      </c>
      <c r="M959" s="2">
        <f t="shared" si="57"/>
        <v>867483000</v>
      </c>
      <c r="N959">
        <f t="shared" si="58"/>
        <v>0.43434122181760659</v>
      </c>
      <c r="O959">
        <f t="shared" si="59"/>
        <v>0.16494229663499713</v>
      </c>
    </row>
    <row r="960" spans="1:15" x14ac:dyDescent="0.2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575</v>
      </c>
      <c r="J960" t="s">
        <v>21</v>
      </c>
      <c r="K960" t="s">
        <v>67</v>
      </c>
      <c r="L960" s="2">
        <f t="shared" si="56"/>
        <v>2618922000</v>
      </c>
      <c r="M960" s="2">
        <f t="shared" si="57"/>
        <v>1074256000</v>
      </c>
      <c r="N960">
        <f t="shared" si="58"/>
        <v>0.44494896526321492</v>
      </c>
      <c r="O960">
        <f t="shared" si="59"/>
        <v>0.18251368144137176</v>
      </c>
    </row>
    <row r="961" spans="1:15" x14ac:dyDescent="0.2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575</v>
      </c>
      <c r="I961" s="2">
        <v>116388000</v>
      </c>
      <c r="J961" t="s">
        <v>46</v>
      </c>
      <c r="K961" t="s">
        <v>362</v>
      </c>
      <c r="L961" s="2">
        <f t="shared" si="56"/>
        <v>330864000</v>
      </c>
      <c r="M961" s="2">
        <f t="shared" si="57"/>
        <v>-146110000</v>
      </c>
      <c r="N961">
        <f t="shared" si="58"/>
        <v>4.2360839934396877E-2</v>
      </c>
      <c r="O961">
        <f t="shared" si="59"/>
        <v>-1.8706605502003044E-2</v>
      </c>
    </row>
    <row r="962" spans="1:15" x14ac:dyDescent="0.2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575</v>
      </c>
      <c r="I962" s="2">
        <v>167425000</v>
      </c>
      <c r="J962" t="s">
        <v>46</v>
      </c>
      <c r="K962" t="s">
        <v>362</v>
      </c>
      <c r="L962" s="2">
        <f t="shared" ref="L962:L1025" si="60">E962-F962</f>
        <v>1964071000</v>
      </c>
      <c r="M962" s="2">
        <f t="shared" ref="M962:M1025" si="61">L962-SUM(G962:I962)</f>
        <v>-380970000</v>
      </c>
      <c r="N962">
        <f t="shared" ref="N962:N1025" si="62">1-(F962/E962)</f>
        <v>0.20605505079954656</v>
      </c>
      <c r="O962">
        <f t="shared" ref="O962:O1025" si="63">M962/E962</f>
        <v>-3.9968408832014343E-2</v>
      </c>
    </row>
    <row r="963" spans="1:15" x14ac:dyDescent="0.2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575</v>
      </c>
      <c r="I963" s="2">
        <v>185993000</v>
      </c>
      <c r="J963" t="s">
        <v>46</v>
      </c>
      <c r="K963" t="s">
        <v>362</v>
      </c>
      <c r="L963" s="2">
        <f t="shared" si="60"/>
        <v>2657611000</v>
      </c>
      <c r="M963" s="2">
        <f t="shared" si="61"/>
        <v>-385024000</v>
      </c>
      <c r="N963">
        <f t="shared" si="62"/>
        <v>0.24879578973659833</v>
      </c>
      <c r="O963">
        <f t="shared" si="63"/>
        <v>-3.6044534037353103E-2</v>
      </c>
    </row>
    <row r="964" spans="1:15" x14ac:dyDescent="0.2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575</v>
      </c>
      <c r="I964" s="2">
        <v>224133000</v>
      </c>
      <c r="J964" t="s">
        <v>46</v>
      </c>
      <c r="K964" t="s">
        <v>362</v>
      </c>
      <c r="L964" s="2">
        <f t="shared" si="60"/>
        <v>2439269000</v>
      </c>
      <c r="M964" s="2">
        <f t="shared" si="61"/>
        <v>-404936000</v>
      </c>
      <c r="N964">
        <f t="shared" si="62"/>
        <v>0.24111782906779433</v>
      </c>
      <c r="O964">
        <f t="shared" si="63"/>
        <v>-4.0027274249538031E-2</v>
      </c>
    </row>
    <row r="965" spans="1:15" x14ac:dyDescent="0.2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575</v>
      </c>
      <c r="I965" s="2">
        <v>867000000</v>
      </c>
      <c r="J965" t="s">
        <v>12</v>
      </c>
      <c r="K965" t="s">
        <v>13</v>
      </c>
      <c r="L965" s="2">
        <f t="shared" si="60"/>
        <v>9392000000</v>
      </c>
      <c r="M965" s="2">
        <f t="shared" si="61"/>
        <v>1364000000</v>
      </c>
      <c r="N965">
        <f t="shared" si="62"/>
        <v>0.53065144923442009</v>
      </c>
      <c r="O965">
        <f t="shared" si="63"/>
        <v>7.706650093225606E-2</v>
      </c>
    </row>
    <row r="966" spans="1:15" x14ac:dyDescent="0.2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575</v>
      </c>
      <c r="I966" s="2">
        <v>938000000</v>
      </c>
      <c r="J966" t="s">
        <v>12</v>
      </c>
      <c r="K966" t="s">
        <v>13</v>
      </c>
      <c r="L966" s="2">
        <f t="shared" si="60"/>
        <v>10928000000</v>
      </c>
      <c r="M966" s="2">
        <f t="shared" si="61"/>
        <v>2351000000</v>
      </c>
      <c r="N966">
        <f t="shared" si="62"/>
        <v>0.58736898683149685</v>
      </c>
      <c r="O966">
        <f t="shared" si="63"/>
        <v>0.12636388067723731</v>
      </c>
    </row>
    <row r="967" spans="1:15" x14ac:dyDescent="0.2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575</v>
      </c>
      <c r="I967" s="2">
        <v>1015000000</v>
      </c>
      <c r="J967" t="s">
        <v>12</v>
      </c>
      <c r="K967" t="s">
        <v>13</v>
      </c>
      <c r="L967" s="2">
        <f t="shared" si="60"/>
        <v>13795000000</v>
      </c>
      <c r="M967" s="2">
        <f t="shared" si="61"/>
        <v>4155000000</v>
      </c>
      <c r="N967">
        <f t="shared" si="62"/>
        <v>0.69601412714429867</v>
      </c>
      <c r="O967">
        <f t="shared" si="63"/>
        <v>0.20963673057517659</v>
      </c>
    </row>
    <row r="968" spans="1:15" x14ac:dyDescent="0.2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575</v>
      </c>
      <c r="I968" s="2">
        <v>1221000000</v>
      </c>
      <c r="J968" t="s">
        <v>12</v>
      </c>
      <c r="K968" t="s">
        <v>13</v>
      </c>
      <c r="L968" s="2">
        <f t="shared" si="60"/>
        <v>14293000000</v>
      </c>
      <c r="M968" s="2">
        <f t="shared" si="61"/>
        <v>3760000000</v>
      </c>
      <c r="N968">
        <f t="shared" si="62"/>
        <v>0.6997796817625459</v>
      </c>
      <c r="O968">
        <f t="shared" si="63"/>
        <v>0.18408812729498164</v>
      </c>
    </row>
    <row r="969" spans="1:15" x14ac:dyDescent="0.2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575</v>
      </c>
      <c r="I969" s="2">
        <v>749000000</v>
      </c>
      <c r="J969" t="s">
        <v>181</v>
      </c>
      <c r="K969" t="s">
        <v>365</v>
      </c>
      <c r="L969" s="2">
        <f t="shared" si="60"/>
        <v>2525000000</v>
      </c>
      <c r="M969" s="2">
        <f t="shared" si="61"/>
        <v>575000000</v>
      </c>
      <c r="N969">
        <f t="shared" si="62"/>
        <v>0.39601631116687575</v>
      </c>
      <c r="O969">
        <f t="shared" si="63"/>
        <v>9.0181932245922206E-2</v>
      </c>
    </row>
    <row r="970" spans="1:15" x14ac:dyDescent="0.2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575</v>
      </c>
      <c r="I970" s="2">
        <v>800000000</v>
      </c>
      <c r="J970" t="s">
        <v>181</v>
      </c>
      <c r="K970" t="s">
        <v>365</v>
      </c>
      <c r="L970" s="2">
        <f t="shared" si="60"/>
        <v>2628000000</v>
      </c>
      <c r="M970" s="2">
        <f t="shared" si="61"/>
        <v>666000000</v>
      </c>
      <c r="N970">
        <f t="shared" si="62"/>
        <v>0.4162838587042611</v>
      </c>
      <c r="O970">
        <f t="shared" si="63"/>
        <v>0.10549659432916204</v>
      </c>
    </row>
    <row r="971" spans="1:15" x14ac:dyDescent="0.2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575</v>
      </c>
      <c r="I971" s="2">
        <v>808000000</v>
      </c>
      <c r="J971" t="s">
        <v>181</v>
      </c>
      <c r="K971" t="s">
        <v>365</v>
      </c>
      <c r="L971" s="2">
        <f t="shared" si="60"/>
        <v>3002000000</v>
      </c>
      <c r="M971" s="2">
        <f t="shared" si="61"/>
        <v>1013000000</v>
      </c>
      <c r="N971">
        <f t="shared" si="62"/>
        <v>0.4429688652796222</v>
      </c>
      <c r="O971">
        <f t="shared" si="63"/>
        <v>0.14947616939648811</v>
      </c>
    </row>
    <row r="972" spans="1:15" x14ac:dyDescent="0.2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575</v>
      </c>
      <c r="I972" s="2">
        <v>1166000000</v>
      </c>
      <c r="J972" t="s">
        <v>181</v>
      </c>
      <c r="K972" t="s">
        <v>365</v>
      </c>
      <c r="L972" s="2">
        <f t="shared" si="60"/>
        <v>3964000000</v>
      </c>
      <c r="M972" s="2">
        <f t="shared" si="61"/>
        <v>1331000000</v>
      </c>
      <c r="N972">
        <f t="shared" si="62"/>
        <v>0.48171102199538218</v>
      </c>
      <c r="O972">
        <f t="shared" si="63"/>
        <v>0.16174504800097217</v>
      </c>
    </row>
    <row r="973" spans="1:15" x14ac:dyDescent="0.2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575</v>
      </c>
      <c r="J973" t="s">
        <v>58</v>
      </c>
      <c r="K973" t="s">
        <v>192</v>
      </c>
      <c r="L973" s="2">
        <f t="shared" si="60"/>
        <v>5757000000</v>
      </c>
      <c r="M973" s="2">
        <f t="shared" si="61"/>
        <v>4676000000</v>
      </c>
      <c r="N973">
        <f t="shared" si="62"/>
        <v>0.12694037749162113</v>
      </c>
      <c r="O973">
        <f t="shared" si="63"/>
        <v>0.10310460398659375</v>
      </c>
    </row>
    <row r="974" spans="1:15" x14ac:dyDescent="0.2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575</v>
      </c>
      <c r="J974" t="s">
        <v>58</v>
      </c>
      <c r="K974" t="s">
        <v>192</v>
      </c>
      <c r="L974" s="2">
        <f t="shared" si="60"/>
        <v>6122000000</v>
      </c>
      <c r="M974" s="2">
        <f t="shared" si="61"/>
        <v>5102000000</v>
      </c>
      <c r="N974">
        <f t="shared" si="62"/>
        <v>0.13894058372293583</v>
      </c>
      <c r="O974">
        <f t="shared" si="63"/>
        <v>0.11579138486677863</v>
      </c>
    </row>
    <row r="975" spans="1:15" x14ac:dyDescent="0.2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575</v>
      </c>
      <c r="J975" t="s">
        <v>58</v>
      </c>
      <c r="K975" t="s">
        <v>192</v>
      </c>
      <c r="L975" s="2">
        <f t="shared" si="60"/>
        <v>6669000000</v>
      </c>
      <c r="M975" s="2">
        <f t="shared" si="61"/>
        <v>5736000000</v>
      </c>
      <c r="N975">
        <f t="shared" si="62"/>
        <v>0.14622434660585859</v>
      </c>
      <c r="O975">
        <f t="shared" si="63"/>
        <v>0.12576740922645149</v>
      </c>
    </row>
    <row r="976" spans="1:15" x14ac:dyDescent="0.2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575</v>
      </c>
      <c r="J976" t="s">
        <v>58</v>
      </c>
      <c r="K976" t="s">
        <v>192</v>
      </c>
      <c r="L976" s="2">
        <f t="shared" si="60"/>
        <v>7052000000</v>
      </c>
      <c r="M976" s="2">
        <f t="shared" si="61"/>
        <v>6122000000</v>
      </c>
      <c r="N976">
        <f t="shared" si="62"/>
        <v>0.21542691308996487</v>
      </c>
      <c r="O976">
        <f t="shared" si="63"/>
        <v>0.18701695433022758</v>
      </c>
    </row>
    <row r="977" spans="1:15" x14ac:dyDescent="0.2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575</v>
      </c>
      <c r="I977" t="s">
        <v>575</v>
      </c>
      <c r="J977" t="s">
        <v>18</v>
      </c>
      <c r="K977" t="s">
        <v>333</v>
      </c>
      <c r="L977" s="2">
        <f t="shared" si="60"/>
        <v>11148000000</v>
      </c>
      <c r="M977" s="2">
        <f t="shared" si="61"/>
        <v>2666000000</v>
      </c>
      <c r="N977">
        <f t="shared" si="62"/>
        <v>0.40265838329841797</v>
      </c>
      <c r="O977">
        <f t="shared" si="63"/>
        <v>9.6294155891064076E-2</v>
      </c>
    </row>
    <row r="978" spans="1:15" x14ac:dyDescent="0.2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575</v>
      </c>
      <c r="I978" t="s">
        <v>575</v>
      </c>
      <c r="J978" t="s">
        <v>18</v>
      </c>
      <c r="K978" t="s">
        <v>333</v>
      </c>
      <c r="L978" s="2">
        <f t="shared" si="60"/>
        <v>11206000000</v>
      </c>
      <c r="M978" s="2">
        <f t="shared" si="61"/>
        <v>2766000000</v>
      </c>
      <c r="N978">
        <f t="shared" si="62"/>
        <v>0.40120296444810422</v>
      </c>
      <c r="O978">
        <f t="shared" si="63"/>
        <v>9.9029751888582582E-2</v>
      </c>
    </row>
    <row r="979" spans="1:15" x14ac:dyDescent="0.2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575</v>
      </c>
      <c r="I979" t="s">
        <v>575</v>
      </c>
      <c r="J979" t="s">
        <v>18</v>
      </c>
      <c r="K979" t="s">
        <v>333</v>
      </c>
      <c r="L979" s="2">
        <f t="shared" si="60"/>
        <v>11242000000</v>
      </c>
      <c r="M979" s="2">
        <f t="shared" si="61"/>
        <v>2887000000</v>
      </c>
      <c r="N979">
        <f t="shared" si="62"/>
        <v>0.4</v>
      </c>
      <c r="O979">
        <f t="shared" si="63"/>
        <v>0.10272193559864792</v>
      </c>
    </row>
    <row r="980" spans="1:15" x14ac:dyDescent="0.2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575</v>
      </c>
      <c r="I980" t="s">
        <v>575</v>
      </c>
      <c r="J980" t="s">
        <v>18</v>
      </c>
      <c r="K980" t="s">
        <v>333</v>
      </c>
      <c r="L980" s="2">
        <f t="shared" si="60"/>
        <v>10583000000</v>
      </c>
      <c r="M980" s="2">
        <f t="shared" si="61"/>
        <v>2327000000</v>
      </c>
      <c r="N980">
        <f t="shared" si="62"/>
        <v>0.39081945418959341</v>
      </c>
      <c r="O980">
        <f t="shared" si="63"/>
        <v>8.5933749399903989E-2</v>
      </c>
    </row>
    <row r="981" spans="1:15" x14ac:dyDescent="0.2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t="s">
        <v>575</v>
      </c>
      <c r="G981" s="2">
        <v>3456000000</v>
      </c>
      <c r="H981" t="s">
        <v>575</v>
      </c>
      <c r="I981" s="2">
        <v>258000000</v>
      </c>
      <c r="J981" t="s">
        <v>21</v>
      </c>
      <c r="K981" t="s">
        <v>56</v>
      </c>
      <c r="L981" s="2" t="e">
        <f t="shared" si="60"/>
        <v>#VALUE!</v>
      </c>
      <c r="M981" s="2" t="e">
        <f t="shared" si="61"/>
        <v>#VALUE!</v>
      </c>
      <c r="N981" t="e">
        <f t="shared" si="62"/>
        <v>#VALUE!</v>
      </c>
      <c r="O981" t="e">
        <f t="shared" si="63"/>
        <v>#VALUE!</v>
      </c>
    </row>
    <row r="982" spans="1:15" x14ac:dyDescent="0.2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t="s">
        <v>575</v>
      </c>
      <c r="G982" s="2">
        <v>4014000000</v>
      </c>
      <c r="H982" t="s">
        <v>575</v>
      </c>
      <c r="I982" s="2">
        <v>321000000</v>
      </c>
      <c r="J982" t="s">
        <v>21</v>
      </c>
      <c r="K982" t="s">
        <v>56</v>
      </c>
      <c r="L982" s="2" t="e">
        <f t="shared" si="60"/>
        <v>#VALUE!</v>
      </c>
      <c r="M982" s="2" t="e">
        <f t="shared" si="61"/>
        <v>#VALUE!</v>
      </c>
      <c r="N982" t="e">
        <f t="shared" si="62"/>
        <v>#VALUE!</v>
      </c>
      <c r="O982" t="e">
        <f t="shared" si="63"/>
        <v>#VALUE!</v>
      </c>
    </row>
    <row r="983" spans="1:15" x14ac:dyDescent="0.2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t="s">
        <v>575</v>
      </c>
      <c r="G983" s="2">
        <v>4162000000</v>
      </c>
      <c r="H983" t="s">
        <v>575</v>
      </c>
      <c r="I983" s="2">
        <v>366000000</v>
      </c>
      <c r="J983" t="s">
        <v>21</v>
      </c>
      <c r="K983" t="s">
        <v>56</v>
      </c>
      <c r="L983" s="2" t="e">
        <f t="shared" si="60"/>
        <v>#VALUE!</v>
      </c>
      <c r="M983" s="2" t="e">
        <f t="shared" si="61"/>
        <v>#VALUE!</v>
      </c>
      <c r="N983" t="e">
        <f t="shared" si="62"/>
        <v>#VALUE!</v>
      </c>
      <c r="O983" t="e">
        <f t="shared" si="63"/>
        <v>#VALUE!</v>
      </c>
    </row>
    <row r="984" spans="1:15" x14ac:dyDescent="0.2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t="s">
        <v>575</v>
      </c>
      <c r="G984" s="2">
        <v>4525000000</v>
      </c>
      <c r="H984" t="s">
        <v>575</v>
      </c>
      <c r="I984" s="2">
        <v>373000000</v>
      </c>
      <c r="J984" t="s">
        <v>21</v>
      </c>
      <c r="K984" t="s">
        <v>56</v>
      </c>
      <c r="L984" s="2" t="e">
        <f t="shared" si="60"/>
        <v>#VALUE!</v>
      </c>
      <c r="M984" s="2" t="e">
        <f t="shared" si="61"/>
        <v>#VALUE!</v>
      </c>
      <c r="N984" t="e">
        <f t="shared" si="62"/>
        <v>#VALUE!</v>
      </c>
      <c r="O984" t="e">
        <f t="shared" si="63"/>
        <v>#VALUE!</v>
      </c>
    </row>
    <row r="985" spans="1:15" x14ac:dyDescent="0.2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575</v>
      </c>
      <c r="I985" s="2">
        <v>121211000</v>
      </c>
      <c r="J985" t="s">
        <v>51</v>
      </c>
      <c r="K985" t="s">
        <v>233</v>
      </c>
      <c r="L985" s="2">
        <f t="shared" si="60"/>
        <v>358613000</v>
      </c>
      <c r="M985" s="2">
        <f t="shared" si="61"/>
        <v>190287000</v>
      </c>
      <c r="N985">
        <f t="shared" si="62"/>
        <v>0.75356596510103224</v>
      </c>
      <c r="O985">
        <f t="shared" si="63"/>
        <v>0.39985668896883303</v>
      </c>
    </row>
    <row r="986" spans="1:15" x14ac:dyDescent="0.2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575</v>
      </c>
      <c r="I986" s="2">
        <v>186979000</v>
      </c>
      <c r="J986" t="s">
        <v>51</v>
      </c>
      <c r="K986" t="s">
        <v>233</v>
      </c>
      <c r="L986" s="2">
        <f t="shared" si="60"/>
        <v>463440000</v>
      </c>
      <c r="M986" s="2">
        <f t="shared" si="61"/>
        <v>232741000</v>
      </c>
      <c r="N986">
        <f t="shared" si="62"/>
        <v>0.72926403247887461</v>
      </c>
      <c r="O986">
        <f t="shared" si="63"/>
        <v>0.36623865049017296</v>
      </c>
    </row>
    <row r="987" spans="1:15" x14ac:dyDescent="0.2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575</v>
      </c>
      <c r="I987" s="2">
        <v>301812000</v>
      </c>
      <c r="J987" t="s">
        <v>51</v>
      </c>
      <c r="K987" t="s">
        <v>233</v>
      </c>
      <c r="L987" s="2">
        <f t="shared" si="60"/>
        <v>716953000</v>
      </c>
      <c r="M987" s="2">
        <f t="shared" si="61"/>
        <v>357477000</v>
      </c>
      <c r="N987">
        <f t="shared" si="62"/>
        <v>0.72249307691377485</v>
      </c>
      <c r="O987">
        <f t="shared" si="63"/>
        <v>0.36023931506794099</v>
      </c>
    </row>
    <row r="988" spans="1:15" x14ac:dyDescent="0.2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575</v>
      </c>
      <c r="I988" s="2">
        <v>294520000</v>
      </c>
      <c r="J988" t="s">
        <v>51</v>
      </c>
      <c r="K988" t="s">
        <v>233</v>
      </c>
      <c r="L988" s="2">
        <f t="shared" si="60"/>
        <v>761878000</v>
      </c>
      <c r="M988" s="2">
        <f t="shared" si="61"/>
        <v>413366000</v>
      </c>
      <c r="N988">
        <f t="shared" si="62"/>
        <v>0.73062269186471918</v>
      </c>
      <c r="O988">
        <f t="shared" si="63"/>
        <v>0.39640805961761794</v>
      </c>
    </row>
    <row r="989" spans="1:15" x14ac:dyDescent="0.2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575</v>
      </c>
      <c r="I989" s="2">
        <v>277621000</v>
      </c>
      <c r="J989" t="s">
        <v>51</v>
      </c>
      <c r="K989" t="s">
        <v>264</v>
      </c>
      <c r="L989" s="2">
        <f t="shared" si="60"/>
        <v>459984000</v>
      </c>
      <c r="M989" s="2">
        <f t="shared" si="61"/>
        <v>161951000</v>
      </c>
      <c r="N989">
        <f t="shared" si="62"/>
        <v>0.57677015035416179</v>
      </c>
      <c r="O989">
        <f t="shared" si="63"/>
        <v>0.20306902548785793</v>
      </c>
    </row>
    <row r="990" spans="1:15" x14ac:dyDescent="0.2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575</v>
      </c>
      <c r="I990" s="2">
        <v>357165000</v>
      </c>
      <c r="J990" t="s">
        <v>51</v>
      </c>
      <c r="K990" t="s">
        <v>264</v>
      </c>
      <c r="L990" s="2">
        <f t="shared" si="60"/>
        <v>606219000</v>
      </c>
      <c r="M990" s="2">
        <f t="shared" si="61"/>
        <v>221282000</v>
      </c>
      <c r="N990">
        <f t="shared" si="62"/>
        <v>0.58886228417397213</v>
      </c>
      <c r="O990">
        <f t="shared" si="63"/>
        <v>0.21494645328929796</v>
      </c>
    </row>
    <row r="991" spans="1:15" x14ac:dyDescent="0.2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575</v>
      </c>
      <c r="I991" s="2">
        <v>378716000</v>
      </c>
      <c r="J991" t="s">
        <v>51</v>
      </c>
      <c r="K991" t="s">
        <v>264</v>
      </c>
      <c r="L991" s="2">
        <f t="shared" si="60"/>
        <v>663318000</v>
      </c>
      <c r="M991" s="2">
        <f t="shared" si="61"/>
        <v>255190000</v>
      </c>
      <c r="N991">
        <f t="shared" si="62"/>
        <v>0.60015363081736472</v>
      </c>
      <c r="O991">
        <f t="shared" si="63"/>
        <v>0.23088956586174855</v>
      </c>
    </row>
    <row r="992" spans="1:15" x14ac:dyDescent="0.2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575</v>
      </c>
      <c r="I992" s="2">
        <v>464472000</v>
      </c>
      <c r="J992" t="s">
        <v>51</v>
      </c>
      <c r="K992" t="s">
        <v>264</v>
      </c>
      <c r="L992" s="2">
        <f t="shared" si="60"/>
        <v>790790000</v>
      </c>
      <c r="M992" s="2">
        <f t="shared" si="61"/>
        <v>296448000</v>
      </c>
      <c r="N992">
        <f t="shared" si="62"/>
        <v>0.61389637378905704</v>
      </c>
      <c r="O992">
        <f t="shared" si="63"/>
        <v>0.23013486793841395</v>
      </c>
    </row>
    <row r="993" spans="1:15" x14ac:dyDescent="0.2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575</v>
      </c>
      <c r="I993" s="2">
        <v>102000000</v>
      </c>
      <c r="J993" t="s">
        <v>18</v>
      </c>
      <c r="K993" t="s">
        <v>132</v>
      </c>
      <c r="L993" s="2">
        <f t="shared" si="60"/>
        <v>1624000000</v>
      </c>
      <c r="M993" s="2">
        <f t="shared" si="61"/>
        <v>940000000</v>
      </c>
      <c r="N993">
        <f t="shared" si="62"/>
        <v>0.13746402573218219</v>
      </c>
      <c r="O993">
        <f t="shared" si="63"/>
        <v>7.9566615879465036E-2</v>
      </c>
    </row>
    <row r="994" spans="1:15" x14ac:dyDescent="0.2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575</v>
      </c>
      <c r="I994" s="2">
        <v>127000000</v>
      </c>
      <c r="J994" t="s">
        <v>18</v>
      </c>
      <c r="K994" t="s">
        <v>132</v>
      </c>
      <c r="L994" s="2">
        <f t="shared" si="60"/>
        <v>1764000000</v>
      </c>
      <c r="M994" s="2">
        <f t="shared" si="61"/>
        <v>988000000</v>
      </c>
      <c r="N994">
        <f t="shared" si="62"/>
        <v>0.13798498122653313</v>
      </c>
      <c r="O994">
        <f t="shared" si="63"/>
        <v>7.7284105131414274E-2</v>
      </c>
    </row>
    <row r="995" spans="1:15" x14ac:dyDescent="0.2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575</v>
      </c>
      <c r="I995" s="2">
        <v>148000000</v>
      </c>
      <c r="J995" t="s">
        <v>18</v>
      </c>
      <c r="K995" t="s">
        <v>132</v>
      </c>
      <c r="L995" s="2">
        <f t="shared" si="60"/>
        <v>1966000000</v>
      </c>
      <c r="M995" s="2">
        <f t="shared" si="61"/>
        <v>1159000000</v>
      </c>
      <c r="N995">
        <f t="shared" si="62"/>
        <v>0.14250507393447376</v>
      </c>
      <c r="O995">
        <f t="shared" si="63"/>
        <v>8.400985792983473E-2</v>
      </c>
    </row>
    <row r="996" spans="1:15" x14ac:dyDescent="0.2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575</v>
      </c>
      <c r="I996" s="2">
        <v>139000000</v>
      </c>
      <c r="J996" t="s">
        <v>18</v>
      </c>
      <c r="K996" t="s">
        <v>132</v>
      </c>
      <c r="L996" s="2">
        <f t="shared" si="60"/>
        <v>2123000000</v>
      </c>
      <c r="M996" s="2">
        <f t="shared" si="61"/>
        <v>1350000000</v>
      </c>
      <c r="N996">
        <f t="shared" si="62"/>
        <v>0.14655529476736162</v>
      </c>
      <c r="O996">
        <f t="shared" si="63"/>
        <v>9.319342813751208E-2</v>
      </c>
    </row>
    <row r="997" spans="1:15" x14ac:dyDescent="0.2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575</v>
      </c>
      <c r="I997" t="s">
        <v>575</v>
      </c>
      <c r="J997" t="s">
        <v>12</v>
      </c>
      <c r="K997" t="s">
        <v>63</v>
      </c>
      <c r="L997" s="2">
        <f t="shared" si="60"/>
        <v>1959000000</v>
      </c>
      <c r="M997" s="2">
        <f t="shared" si="61"/>
        <v>612000000</v>
      </c>
      <c r="N997">
        <f t="shared" si="62"/>
        <v>0.28975003697677859</v>
      </c>
      <c r="O997">
        <f t="shared" si="63"/>
        <v>9.0519153971306027E-2</v>
      </c>
    </row>
    <row r="998" spans="1:15" x14ac:dyDescent="0.2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575</v>
      </c>
      <c r="I998" t="s">
        <v>575</v>
      </c>
      <c r="J998" t="s">
        <v>12</v>
      </c>
      <c r="K998" t="s">
        <v>63</v>
      </c>
      <c r="L998" s="2">
        <f t="shared" si="60"/>
        <v>2060000000</v>
      </c>
      <c r="M998" s="2">
        <f t="shared" si="61"/>
        <v>722000000</v>
      </c>
      <c r="N998">
        <f t="shared" si="62"/>
        <v>0.29403368541250352</v>
      </c>
      <c r="O998">
        <f t="shared" si="63"/>
        <v>0.10305452469312018</v>
      </c>
    </row>
    <row r="999" spans="1:15" x14ac:dyDescent="0.2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575</v>
      </c>
      <c r="I999" t="s">
        <v>575</v>
      </c>
      <c r="J999" t="s">
        <v>12</v>
      </c>
      <c r="K999" t="s">
        <v>63</v>
      </c>
      <c r="L999" s="2">
        <f t="shared" si="60"/>
        <v>2253000000</v>
      </c>
      <c r="M999" s="2">
        <f t="shared" si="61"/>
        <v>914000000</v>
      </c>
      <c r="N999">
        <f t="shared" si="62"/>
        <v>0.31545785494259315</v>
      </c>
      <c r="O999">
        <f t="shared" si="63"/>
        <v>0.12797535704284513</v>
      </c>
    </row>
    <row r="1000" spans="1:15" x14ac:dyDescent="0.2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575</v>
      </c>
      <c r="I1000" t="s">
        <v>575</v>
      </c>
      <c r="J1000" t="s">
        <v>12</v>
      </c>
      <c r="K1000" t="s">
        <v>63</v>
      </c>
      <c r="L1000" s="2">
        <f t="shared" si="60"/>
        <v>2456000000</v>
      </c>
      <c r="M1000" s="2">
        <f t="shared" si="61"/>
        <v>1053000000</v>
      </c>
      <c r="N1000">
        <f t="shared" si="62"/>
        <v>0.33383172488786195</v>
      </c>
      <c r="O1000">
        <f t="shared" si="63"/>
        <v>0.14312899279597663</v>
      </c>
    </row>
    <row r="1001" spans="1:15" x14ac:dyDescent="0.2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575</v>
      </c>
      <c r="I1001" t="s">
        <v>575</v>
      </c>
      <c r="J1001" t="s">
        <v>18</v>
      </c>
      <c r="K1001" t="s">
        <v>285</v>
      </c>
      <c r="L1001" s="2">
        <f t="shared" si="60"/>
        <v>3409197000</v>
      </c>
      <c r="M1001" s="2">
        <f t="shared" si="61"/>
        <v>1021015000</v>
      </c>
      <c r="N1001">
        <f t="shared" si="62"/>
        <v>0.53095470855167692</v>
      </c>
      <c r="O1001">
        <f t="shared" si="63"/>
        <v>0.15901478317383549</v>
      </c>
    </row>
    <row r="1002" spans="1:15" x14ac:dyDescent="0.2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575</v>
      </c>
      <c r="I1002" t="s">
        <v>575</v>
      </c>
      <c r="J1002" t="s">
        <v>18</v>
      </c>
      <c r="K1002" t="s">
        <v>285</v>
      </c>
      <c r="L1002" s="2">
        <f t="shared" si="60"/>
        <v>3478883000</v>
      </c>
      <c r="M1002" s="2">
        <f t="shared" si="61"/>
        <v>1168103000</v>
      </c>
      <c r="N1002">
        <f t="shared" si="62"/>
        <v>0.53645966656036825</v>
      </c>
      <c r="O1002">
        <f t="shared" si="63"/>
        <v>0.18012682400878843</v>
      </c>
    </row>
    <row r="1003" spans="1:15" x14ac:dyDescent="0.2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575</v>
      </c>
      <c r="I1003" t="s">
        <v>575</v>
      </c>
      <c r="J1003" t="s">
        <v>18</v>
      </c>
      <c r="K1003" t="s">
        <v>285</v>
      </c>
      <c r="L1003" s="2">
        <f t="shared" si="60"/>
        <v>3001022000</v>
      </c>
      <c r="M1003" s="2">
        <f t="shared" si="61"/>
        <v>653714000</v>
      </c>
      <c r="N1003">
        <f t="shared" si="62"/>
        <v>0.49819259177608088</v>
      </c>
      <c r="O1003">
        <f t="shared" si="63"/>
        <v>0.10852152098195514</v>
      </c>
    </row>
    <row r="1004" spans="1:15" x14ac:dyDescent="0.2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575</v>
      </c>
      <c r="I1004" t="s">
        <v>575</v>
      </c>
      <c r="J1004" t="s">
        <v>18</v>
      </c>
      <c r="K1004" t="s">
        <v>285</v>
      </c>
      <c r="L1004" s="2">
        <f t="shared" si="60"/>
        <v>2806358000</v>
      </c>
      <c r="M1004" s="2">
        <f t="shared" si="61"/>
        <v>540922000</v>
      </c>
      <c r="N1004">
        <f t="shared" si="62"/>
        <v>0.49211791156089324</v>
      </c>
      <c r="O1004">
        <f t="shared" si="63"/>
        <v>9.4855112910520137E-2</v>
      </c>
    </row>
    <row r="1005" spans="1:15" x14ac:dyDescent="0.2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575</v>
      </c>
      <c r="I1005" t="s">
        <v>575</v>
      </c>
      <c r="J1005" t="s">
        <v>18</v>
      </c>
      <c r="K1005" t="s">
        <v>154</v>
      </c>
      <c r="L1005" s="2">
        <f t="shared" si="60"/>
        <v>10816300000</v>
      </c>
      <c r="M1005" s="2">
        <f t="shared" si="61"/>
        <v>8604600000</v>
      </c>
      <c r="N1005">
        <f t="shared" si="62"/>
        <v>0.39236405847571376</v>
      </c>
      <c r="O1005">
        <f t="shared" si="63"/>
        <v>0.31213407334856896</v>
      </c>
    </row>
    <row r="1006" spans="1:15" x14ac:dyDescent="0.2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575</v>
      </c>
      <c r="I1006" t="s">
        <v>575</v>
      </c>
      <c r="J1006" t="s">
        <v>18</v>
      </c>
      <c r="K1006" t="s">
        <v>154</v>
      </c>
      <c r="L1006" s="2">
        <f t="shared" si="60"/>
        <v>10902700000</v>
      </c>
      <c r="M1006" s="2">
        <f t="shared" si="61"/>
        <v>8764300000</v>
      </c>
      <c r="N1006">
        <f t="shared" si="62"/>
        <v>0.38791775333829082</v>
      </c>
      <c r="O1006">
        <f t="shared" si="63"/>
        <v>0.31183354266216462</v>
      </c>
    </row>
    <row r="1007" spans="1:15" x14ac:dyDescent="0.2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575</v>
      </c>
      <c r="I1007" t="s">
        <v>575</v>
      </c>
      <c r="J1007" t="s">
        <v>18</v>
      </c>
      <c r="K1007" t="s">
        <v>154</v>
      </c>
      <c r="L1007" s="2">
        <f t="shared" si="60"/>
        <v>10455700000</v>
      </c>
      <c r="M1007" s="2">
        <f t="shared" si="61"/>
        <v>7949200000</v>
      </c>
      <c r="N1007">
        <f t="shared" si="62"/>
        <v>0.38102057847113657</v>
      </c>
      <c r="O1007">
        <f t="shared" si="63"/>
        <v>0.28968015363703614</v>
      </c>
    </row>
    <row r="1008" spans="1:15" x14ac:dyDescent="0.2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575</v>
      </c>
      <c r="I1008" t="s">
        <v>575</v>
      </c>
      <c r="J1008" t="s">
        <v>18</v>
      </c>
      <c r="K1008" t="s">
        <v>154</v>
      </c>
      <c r="L1008" s="2">
        <f t="shared" si="60"/>
        <v>9789200000</v>
      </c>
      <c r="M1008" s="2">
        <f t="shared" si="61"/>
        <v>7145500000</v>
      </c>
      <c r="N1008">
        <f t="shared" si="62"/>
        <v>0.3852044229331445</v>
      </c>
      <c r="O1008">
        <f t="shared" si="63"/>
        <v>0.28117498917876677</v>
      </c>
    </row>
    <row r="1009" spans="1:15" x14ac:dyDescent="0.2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2">
        <f t="shared" si="60"/>
        <v>838459000</v>
      </c>
      <c r="M1009" s="2">
        <f t="shared" si="61"/>
        <v>210728000</v>
      </c>
      <c r="N1009">
        <f t="shared" si="62"/>
        <v>0.53012569999298187</v>
      </c>
      <c r="O1009">
        <f t="shared" si="63"/>
        <v>0.13323529058441866</v>
      </c>
    </row>
    <row r="1010" spans="1:15" x14ac:dyDescent="0.2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2">
        <f t="shared" si="60"/>
        <v>1128743000</v>
      </c>
      <c r="M1010" s="2">
        <f t="shared" si="61"/>
        <v>461888000</v>
      </c>
      <c r="N1010">
        <f t="shared" si="62"/>
        <v>0.58447238192290141</v>
      </c>
      <c r="O1010">
        <f t="shared" si="63"/>
        <v>0.23916939422136405</v>
      </c>
    </row>
    <row r="1011" spans="1:15" x14ac:dyDescent="0.2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2">
        <f t="shared" si="60"/>
        <v>1229564000</v>
      </c>
      <c r="M1011" s="2">
        <f t="shared" si="61"/>
        <v>428460000</v>
      </c>
      <c r="N1011">
        <f t="shared" si="62"/>
        <v>0.57267973149961149</v>
      </c>
      <c r="O1011">
        <f t="shared" si="63"/>
        <v>0.19955883366650581</v>
      </c>
    </row>
    <row r="1012" spans="1:15" x14ac:dyDescent="0.2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2">
        <f t="shared" si="60"/>
        <v>1205464000</v>
      </c>
      <c r="M1012" s="2">
        <f t="shared" si="61"/>
        <v>356302000</v>
      </c>
      <c r="N1012">
        <f t="shared" si="62"/>
        <v>0.5546611795517854</v>
      </c>
      <c r="O1012">
        <f t="shared" si="63"/>
        <v>0.16394258774767248</v>
      </c>
    </row>
    <row r="1013" spans="1:15" x14ac:dyDescent="0.2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575</v>
      </c>
      <c r="J1013" t="s">
        <v>24</v>
      </c>
      <c r="K1013" t="s">
        <v>27</v>
      </c>
      <c r="L1013" s="2">
        <f t="shared" si="60"/>
        <v>6881000000</v>
      </c>
      <c r="M1013" s="2">
        <f t="shared" si="61"/>
        <v>2338000000</v>
      </c>
      <c r="N1013">
        <f t="shared" si="62"/>
        <v>5.6311172215129823E-2</v>
      </c>
      <c r="O1013">
        <f t="shared" si="63"/>
        <v>1.9133195849291303E-2</v>
      </c>
    </row>
    <row r="1014" spans="1:15" x14ac:dyDescent="0.2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575</v>
      </c>
      <c r="J1014" t="s">
        <v>24</v>
      </c>
      <c r="K1014" t="s">
        <v>27</v>
      </c>
      <c r="L1014" s="2">
        <f t="shared" si="60"/>
        <v>8352000000</v>
      </c>
      <c r="M1014" s="2">
        <f t="shared" si="61"/>
        <v>2507000000</v>
      </c>
      <c r="N1014">
        <f t="shared" si="62"/>
        <v>6.0789565622452524E-2</v>
      </c>
      <c r="O1014">
        <f t="shared" si="63"/>
        <v>1.8247059508559451E-2</v>
      </c>
    </row>
    <row r="1015" spans="1:15" x14ac:dyDescent="0.2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575</v>
      </c>
      <c r="J1015" t="s">
        <v>24</v>
      </c>
      <c r="K1015" t="s">
        <v>27</v>
      </c>
      <c r="L1015" s="2">
        <f t="shared" si="60"/>
        <v>11411000000</v>
      </c>
      <c r="M1015" s="2">
        <f t="shared" si="61"/>
        <v>3118000000</v>
      </c>
      <c r="N1015">
        <f t="shared" si="62"/>
        <v>6.3732581194671734E-2</v>
      </c>
      <c r="O1015">
        <f t="shared" si="63"/>
        <v>1.7414616437208524E-2</v>
      </c>
    </row>
    <row r="1016" spans="1:15" x14ac:dyDescent="0.2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575</v>
      </c>
      <c r="J1016" t="s">
        <v>24</v>
      </c>
      <c r="K1016" t="s">
        <v>27</v>
      </c>
      <c r="L1016" s="2">
        <f t="shared" si="60"/>
        <v>11416000000</v>
      </c>
      <c r="M1016" s="2">
        <f t="shared" si="61"/>
        <v>3748000000</v>
      </c>
      <c r="N1016">
        <f t="shared" si="62"/>
        <v>5.980595544938283E-2</v>
      </c>
      <c r="O1016">
        <f t="shared" si="63"/>
        <v>1.9634961547327173E-2</v>
      </c>
    </row>
    <row r="1017" spans="1:15" x14ac:dyDescent="0.2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575</v>
      </c>
      <c r="I1017" s="2">
        <v>93500000</v>
      </c>
      <c r="J1017" t="s">
        <v>46</v>
      </c>
      <c r="K1017" t="s">
        <v>378</v>
      </c>
      <c r="L1017" s="2">
        <f t="shared" si="60"/>
        <v>1935300000</v>
      </c>
      <c r="M1017" s="2">
        <f t="shared" si="61"/>
        <v>1089600000</v>
      </c>
      <c r="N1017">
        <f t="shared" si="62"/>
        <v>0.70882320624107242</v>
      </c>
      <c r="O1017">
        <f t="shared" si="63"/>
        <v>0.39907702450280191</v>
      </c>
    </row>
    <row r="1018" spans="1:15" x14ac:dyDescent="0.2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575</v>
      </c>
      <c r="I1018" s="2">
        <v>93400000</v>
      </c>
      <c r="J1018" t="s">
        <v>46</v>
      </c>
      <c r="K1018" t="s">
        <v>378</v>
      </c>
      <c r="L1018" s="2">
        <f t="shared" si="60"/>
        <v>2150100000</v>
      </c>
      <c r="M1018" s="2">
        <f t="shared" si="61"/>
        <v>1234600000</v>
      </c>
      <c r="N1018">
        <f t="shared" si="62"/>
        <v>0.72333052985702273</v>
      </c>
      <c r="O1018">
        <f t="shared" si="63"/>
        <v>0.41534062237174096</v>
      </c>
    </row>
    <row r="1019" spans="1:15" x14ac:dyDescent="0.2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575</v>
      </c>
      <c r="I1019" s="2">
        <v>95600000</v>
      </c>
      <c r="J1019" t="s">
        <v>46</v>
      </c>
      <c r="K1019" t="s">
        <v>378</v>
      </c>
      <c r="L1019" s="2">
        <f t="shared" si="60"/>
        <v>2404000000</v>
      </c>
      <c r="M1019" s="2">
        <f t="shared" si="61"/>
        <v>1439100000</v>
      </c>
      <c r="N1019">
        <f t="shared" si="62"/>
        <v>0.72099091263533577</v>
      </c>
      <c r="O1019">
        <f t="shared" si="63"/>
        <v>0.43160483459796661</v>
      </c>
    </row>
    <row r="1020" spans="1:15" x14ac:dyDescent="0.2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575</v>
      </c>
      <c r="I1020" s="2">
        <v>113500000</v>
      </c>
      <c r="J1020" t="s">
        <v>46</v>
      </c>
      <c r="K1020" t="s">
        <v>378</v>
      </c>
      <c r="L1020" s="2">
        <f t="shared" si="60"/>
        <v>2508200000</v>
      </c>
      <c r="M1020" s="2">
        <f t="shared" si="61"/>
        <v>1473400000</v>
      </c>
      <c r="N1020">
        <f t="shared" si="62"/>
        <v>0.71981632945903284</v>
      </c>
      <c r="O1020">
        <f t="shared" si="63"/>
        <v>0.42284402353278805</v>
      </c>
    </row>
    <row r="1021" spans="1:15" x14ac:dyDescent="0.2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575</v>
      </c>
      <c r="I1021" s="2">
        <v>217000000</v>
      </c>
      <c r="J1021" t="s">
        <v>35</v>
      </c>
      <c r="K1021" t="s">
        <v>123</v>
      </c>
      <c r="L1021" s="2">
        <f t="shared" si="60"/>
        <v>13076000000</v>
      </c>
      <c r="M1021" s="2">
        <f t="shared" si="61"/>
        <v>3683000000</v>
      </c>
      <c r="N1021">
        <f t="shared" si="62"/>
        <v>0.37343995430529775</v>
      </c>
      <c r="O1021">
        <f t="shared" si="63"/>
        <v>0.1051834927888048</v>
      </c>
    </row>
    <row r="1022" spans="1:15" x14ac:dyDescent="0.2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575</v>
      </c>
      <c r="I1022" s="2">
        <v>217000000</v>
      </c>
      <c r="J1022" t="s">
        <v>35</v>
      </c>
      <c r="K1022" t="s">
        <v>123</v>
      </c>
      <c r="L1022" s="2">
        <f t="shared" si="60"/>
        <v>13110000000</v>
      </c>
      <c r="M1022" s="2">
        <f t="shared" si="61"/>
        <v>4214000000</v>
      </c>
      <c r="N1022">
        <f t="shared" si="62"/>
        <v>0.37139862319045869</v>
      </c>
      <c r="O1022">
        <f t="shared" si="63"/>
        <v>0.11938015241224964</v>
      </c>
    </row>
    <row r="1023" spans="1:15" x14ac:dyDescent="0.2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575</v>
      </c>
      <c r="I1023" s="2">
        <v>206000000</v>
      </c>
      <c r="J1023" t="s">
        <v>35</v>
      </c>
      <c r="K1023" t="s">
        <v>123</v>
      </c>
      <c r="L1023" s="2">
        <f t="shared" si="60"/>
        <v>12597000000</v>
      </c>
      <c r="M1023" s="2">
        <f t="shared" si="61"/>
        <v>3934000000</v>
      </c>
      <c r="N1023">
        <f t="shared" si="62"/>
        <v>0.36786006307674335</v>
      </c>
      <c r="O1023">
        <f t="shared" si="63"/>
        <v>0.11488143908421913</v>
      </c>
    </row>
    <row r="1024" spans="1:15" x14ac:dyDescent="0.2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575</v>
      </c>
      <c r="I1024" s="2">
        <v>181000000</v>
      </c>
      <c r="J1024" t="s">
        <v>35</v>
      </c>
      <c r="K1024" t="s">
        <v>123</v>
      </c>
      <c r="L1024" s="2">
        <f t="shared" si="60"/>
        <v>11512000000</v>
      </c>
      <c r="M1024" s="2">
        <f t="shared" si="61"/>
        <v>3754000000</v>
      </c>
      <c r="N1024">
        <f t="shared" si="62"/>
        <v>0.38844648400593873</v>
      </c>
      <c r="O1024">
        <f t="shared" si="63"/>
        <v>0.12667026589283303</v>
      </c>
    </row>
    <row r="1025" spans="1:15" x14ac:dyDescent="0.2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575</v>
      </c>
      <c r="I1025" s="2">
        <v>17755000000</v>
      </c>
      <c r="J1025" t="s">
        <v>46</v>
      </c>
      <c r="K1025" t="s">
        <v>47</v>
      </c>
      <c r="L1025" s="2">
        <f t="shared" si="60"/>
        <v>30163000000</v>
      </c>
      <c r="M1025" s="2">
        <f t="shared" si="61"/>
        <v>3310000000</v>
      </c>
      <c r="N1025">
        <f t="shared" si="62"/>
        <v>0.44259721203228175</v>
      </c>
      <c r="O1025">
        <f t="shared" si="63"/>
        <v>4.8569332355099047E-2</v>
      </c>
    </row>
    <row r="1026" spans="1:15" x14ac:dyDescent="0.2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575</v>
      </c>
      <c r="I1026" s="2">
        <v>16602000000</v>
      </c>
      <c r="J1026" t="s">
        <v>46</v>
      </c>
      <c r="K1026" t="s">
        <v>47</v>
      </c>
      <c r="L1026" s="2">
        <f t="shared" ref="L1026:L1089" si="64">E1026-F1026</f>
        <v>30092000000</v>
      </c>
      <c r="M1026" s="2">
        <f t="shared" ref="M1026:M1089" si="65">L1026-SUM(G1026:I1026)</f>
        <v>4052000000</v>
      </c>
      <c r="N1026">
        <f t="shared" ref="N1026:N1089" si="66">1-(F1026/E1026)</f>
        <v>0.44123814132172023</v>
      </c>
      <c r="O1026">
        <f t="shared" ref="O1026:O1089" si="67">M1026/E1026</f>
        <v>5.9414360914382909E-2</v>
      </c>
    </row>
    <row r="1027" spans="1:15" x14ac:dyDescent="0.2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575</v>
      </c>
      <c r="I1027" s="2">
        <v>17091000000</v>
      </c>
      <c r="J1027" t="s">
        <v>46</v>
      </c>
      <c r="K1027" t="s">
        <v>47</v>
      </c>
      <c r="L1027" s="2">
        <f t="shared" si="64"/>
        <v>34214000000</v>
      </c>
      <c r="M1027" s="2">
        <f t="shared" si="65"/>
        <v>8804000000</v>
      </c>
      <c r="N1027">
        <f t="shared" si="66"/>
        <v>0.46666484805499486</v>
      </c>
      <c r="O1027">
        <f t="shared" si="67"/>
        <v>0.12008292869223634</v>
      </c>
    </row>
    <row r="1028" spans="1:15" x14ac:dyDescent="0.2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575</v>
      </c>
      <c r="I1028" s="2">
        <v>16769000000</v>
      </c>
      <c r="J1028" t="s">
        <v>46</v>
      </c>
      <c r="K1028" t="s">
        <v>47</v>
      </c>
      <c r="L1028" s="2">
        <f t="shared" si="64"/>
        <v>31237000000</v>
      </c>
      <c r="M1028" s="2">
        <f t="shared" si="65"/>
        <v>7470000000</v>
      </c>
      <c r="N1028">
        <f t="shared" si="66"/>
        <v>0.44655544595502561</v>
      </c>
      <c r="O1028">
        <f t="shared" si="67"/>
        <v>0.10678903804091436</v>
      </c>
    </row>
    <row r="1029" spans="1:15" x14ac:dyDescent="0.2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575</v>
      </c>
      <c r="I1029" t="s">
        <v>575</v>
      </c>
      <c r="J1029" t="s">
        <v>18</v>
      </c>
      <c r="K1029" t="s">
        <v>382</v>
      </c>
      <c r="L1029" s="2">
        <f t="shared" si="64"/>
        <v>1490058000</v>
      </c>
      <c r="M1029" s="2">
        <f t="shared" si="65"/>
        <v>379508000</v>
      </c>
      <c r="N1029">
        <f t="shared" si="66"/>
        <v>0.25744007408456837</v>
      </c>
      <c r="O1029">
        <f t="shared" si="67"/>
        <v>6.5568298439179121E-2</v>
      </c>
    </row>
    <row r="1030" spans="1:15" x14ac:dyDescent="0.2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575</v>
      </c>
      <c r="I1030" t="s">
        <v>575</v>
      </c>
      <c r="J1030" t="s">
        <v>18</v>
      </c>
      <c r="K1030" t="s">
        <v>382</v>
      </c>
      <c r="L1030" s="2">
        <f t="shared" si="64"/>
        <v>1920809000</v>
      </c>
      <c r="M1030" s="2">
        <f t="shared" si="65"/>
        <v>546931000</v>
      </c>
      <c r="N1030">
        <f t="shared" si="66"/>
        <v>0.26137886776452168</v>
      </c>
      <c r="O1030">
        <f t="shared" si="67"/>
        <v>7.4424997761525294E-2</v>
      </c>
    </row>
    <row r="1031" spans="1:15" x14ac:dyDescent="0.2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575</v>
      </c>
      <c r="I1031" t="s">
        <v>575</v>
      </c>
      <c r="J1031" t="s">
        <v>18</v>
      </c>
      <c r="K1031" t="s">
        <v>382</v>
      </c>
      <c r="L1031" s="2">
        <f t="shared" si="64"/>
        <v>2154192000</v>
      </c>
      <c r="M1031" s="2">
        <f t="shared" si="65"/>
        <v>772796000</v>
      </c>
      <c r="N1031">
        <f t="shared" si="66"/>
        <v>0.27605650119190928</v>
      </c>
      <c r="O1031">
        <f t="shared" si="67"/>
        <v>9.9032658135905602E-2</v>
      </c>
    </row>
    <row r="1032" spans="1:15" x14ac:dyDescent="0.2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575</v>
      </c>
      <c r="I1032" t="s">
        <v>575</v>
      </c>
      <c r="J1032" t="s">
        <v>18</v>
      </c>
      <c r="K1032" t="s">
        <v>382</v>
      </c>
      <c r="L1032" s="2">
        <f t="shared" si="64"/>
        <v>2410686000</v>
      </c>
      <c r="M1032" s="2">
        <f t="shared" si="65"/>
        <v>837566000</v>
      </c>
      <c r="N1032">
        <f t="shared" si="66"/>
        <v>0.29866408773616704</v>
      </c>
      <c r="O1032">
        <f t="shared" si="67"/>
        <v>0.10376751070393678</v>
      </c>
    </row>
    <row r="1033" spans="1:15" x14ac:dyDescent="0.2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575</v>
      </c>
      <c r="J1033" t="s">
        <v>35</v>
      </c>
      <c r="K1033" t="s">
        <v>123</v>
      </c>
      <c r="L1033" s="2">
        <f t="shared" si="64"/>
        <v>2397500000</v>
      </c>
      <c r="M1033" s="2">
        <f t="shared" si="65"/>
        <v>840100000</v>
      </c>
      <c r="N1033">
        <f t="shared" si="66"/>
        <v>0.61453874349575788</v>
      </c>
      <c r="O1033">
        <f t="shared" si="67"/>
        <v>0.21533847691795044</v>
      </c>
    </row>
    <row r="1034" spans="1:15" x14ac:dyDescent="0.2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575</v>
      </c>
      <c r="J1034" t="s">
        <v>35</v>
      </c>
      <c r="K1034" t="s">
        <v>123</v>
      </c>
      <c r="L1034" s="2">
        <f t="shared" si="64"/>
        <v>2672200000</v>
      </c>
      <c r="M1034" s="2">
        <f t="shared" si="65"/>
        <v>1023400000</v>
      </c>
      <c r="N1034">
        <f t="shared" si="66"/>
        <v>0.63613207322589094</v>
      </c>
      <c r="O1034">
        <f t="shared" si="67"/>
        <v>0.24362606232294617</v>
      </c>
    </row>
    <row r="1035" spans="1:15" x14ac:dyDescent="0.2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575</v>
      </c>
      <c r="J1035" t="s">
        <v>35</v>
      </c>
      <c r="K1035" t="s">
        <v>123</v>
      </c>
      <c r="L1035" s="2">
        <f t="shared" si="64"/>
        <v>2708700000</v>
      </c>
      <c r="M1035" s="2">
        <f t="shared" si="65"/>
        <v>976000000</v>
      </c>
      <c r="N1035">
        <f t="shared" si="66"/>
        <v>0.61431519742362739</v>
      </c>
      <c r="O1035">
        <f t="shared" si="67"/>
        <v>0.22135032771641758</v>
      </c>
    </row>
    <row r="1036" spans="1:15" x14ac:dyDescent="0.2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575</v>
      </c>
      <c r="J1036" t="s">
        <v>35</v>
      </c>
      <c r="K1036" t="s">
        <v>123</v>
      </c>
      <c r="L1036" s="2">
        <f t="shared" si="64"/>
        <v>2616000000</v>
      </c>
      <c r="M1036" s="2">
        <f t="shared" si="65"/>
        <v>975200000</v>
      </c>
      <c r="N1036">
        <f t="shared" si="66"/>
        <v>0.64254660673494945</v>
      </c>
      <c r="O1036">
        <f t="shared" si="67"/>
        <v>0.23953037113452705</v>
      </c>
    </row>
    <row r="1037" spans="1:15" x14ac:dyDescent="0.2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575</v>
      </c>
      <c r="I1037" t="s">
        <v>575</v>
      </c>
      <c r="J1037" t="s">
        <v>35</v>
      </c>
      <c r="K1037" t="s">
        <v>123</v>
      </c>
      <c r="L1037" s="2">
        <f t="shared" si="64"/>
        <v>1665800000</v>
      </c>
      <c r="M1037" s="2">
        <f t="shared" si="65"/>
        <v>575500000</v>
      </c>
      <c r="N1037">
        <f t="shared" si="66"/>
        <v>0.40398700101857687</v>
      </c>
      <c r="O1037">
        <f t="shared" si="67"/>
        <v>0.13956928748120484</v>
      </c>
    </row>
    <row r="1038" spans="1:15" x14ac:dyDescent="0.2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575</v>
      </c>
      <c r="I1038" t="s">
        <v>575</v>
      </c>
      <c r="J1038" t="s">
        <v>35</v>
      </c>
      <c r="K1038" t="s">
        <v>123</v>
      </c>
      <c r="L1038" s="2">
        <f t="shared" si="64"/>
        <v>1730200000</v>
      </c>
      <c r="M1038" s="2">
        <f t="shared" si="65"/>
        <v>608200000</v>
      </c>
      <c r="N1038">
        <f t="shared" si="66"/>
        <v>0.40775829562594268</v>
      </c>
      <c r="O1038">
        <f t="shared" si="67"/>
        <v>0.14333521870286575</v>
      </c>
    </row>
    <row r="1039" spans="1:15" x14ac:dyDescent="0.2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575</v>
      </c>
      <c r="I1039" t="s">
        <v>575</v>
      </c>
      <c r="J1039" t="s">
        <v>35</v>
      </c>
      <c r="K1039" t="s">
        <v>123</v>
      </c>
      <c r="L1039" s="2">
        <f t="shared" si="64"/>
        <v>1737300000</v>
      </c>
      <c r="M1039" s="2">
        <f t="shared" si="65"/>
        <v>609900000</v>
      </c>
      <c r="N1039">
        <f t="shared" si="66"/>
        <v>0.40437120312827313</v>
      </c>
      <c r="O1039">
        <f t="shared" si="67"/>
        <v>0.14195936037986173</v>
      </c>
    </row>
    <row r="1040" spans="1:15" x14ac:dyDescent="0.2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575</v>
      </c>
      <c r="I1040" t="s">
        <v>575</v>
      </c>
      <c r="J1040" t="s">
        <v>35</v>
      </c>
      <c r="K1040" t="s">
        <v>123</v>
      </c>
      <c r="L1040" s="2">
        <f t="shared" si="64"/>
        <v>1831700000</v>
      </c>
      <c r="M1040" s="2">
        <f t="shared" si="65"/>
        <v>656700000</v>
      </c>
      <c r="N1040">
        <f t="shared" si="66"/>
        <v>0.4152102459480902</v>
      </c>
      <c r="O1040">
        <f t="shared" si="67"/>
        <v>0.14886093165589936</v>
      </c>
    </row>
    <row r="1041" spans="1:15" x14ac:dyDescent="0.2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575</v>
      </c>
      <c r="I1041" t="s">
        <v>575</v>
      </c>
      <c r="J1041" t="s">
        <v>58</v>
      </c>
      <c r="K1041" t="s">
        <v>386</v>
      </c>
      <c r="L1041" s="2">
        <f t="shared" si="64"/>
        <v>327134000</v>
      </c>
      <c r="M1041" s="2">
        <f t="shared" si="65"/>
        <v>191310000</v>
      </c>
      <c r="N1041">
        <f t="shared" si="66"/>
        <v>0.16099898567892823</v>
      </c>
      <c r="O1041">
        <f t="shared" si="67"/>
        <v>9.4153209236079907E-2</v>
      </c>
    </row>
    <row r="1042" spans="1:15" x14ac:dyDescent="0.2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575</v>
      </c>
      <c r="I1042" t="s">
        <v>575</v>
      </c>
      <c r="J1042" t="s">
        <v>58</v>
      </c>
      <c r="K1042" t="s">
        <v>386</v>
      </c>
      <c r="L1042" s="2">
        <f t="shared" si="64"/>
        <v>363957000</v>
      </c>
      <c r="M1042" s="2">
        <f t="shared" si="65"/>
        <v>218659000</v>
      </c>
      <c r="N1042">
        <f t="shared" si="66"/>
        <v>0.16884638776813909</v>
      </c>
      <c r="O1042">
        <f t="shared" si="67"/>
        <v>0.10143995665145478</v>
      </c>
    </row>
    <row r="1043" spans="1:15" x14ac:dyDescent="0.2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575</v>
      </c>
      <c r="I1043" t="s">
        <v>575</v>
      </c>
      <c r="J1043" t="s">
        <v>58</v>
      </c>
      <c r="K1043" t="s">
        <v>386</v>
      </c>
      <c r="L1043" s="2">
        <f t="shared" si="64"/>
        <v>522360000</v>
      </c>
      <c r="M1043" s="2">
        <f t="shared" si="65"/>
        <v>357764000</v>
      </c>
      <c r="N1043">
        <f t="shared" si="66"/>
        <v>0.17659521743260786</v>
      </c>
      <c r="O1043">
        <f t="shared" si="67"/>
        <v>0.12094994136143566</v>
      </c>
    </row>
    <row r="1044" spans="1:15" x14ac:dyDescent="0.2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575</v>
      </c>
      <c r="I1044" t="s">
        <v>575</v>
      </c>
      <c r="J1044" t="s">
        <v>58</v>
      </c>
      <c r="K1044" t="s">
        <v>386</v>
      </c>
      <c r="L1044" s="2">
        <f t="shared" si="64"/>
        <v>721767000</v>
      </c>
      <c r="M1044" s="2">
        <f t="shared" si="65"/>
        <v>487880000</v>
      </c>
      <c r="N1044">
        <f t="shared" si="66"/>
        <v>0.20391375223544106</v>
      </c>
      <c r="O1044">
        <f t="shared" si="67"/>
        <v>0.13783595182465666</v>
      </c>
    </row>
    <row r="1045" spans="1:15" x14ac:dyDescent="0.2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t="s">
        <v>575</v>
      </c>
      <c r="G1045" s="2">
        <v>7134000000</v>
      </c>
      <c r="H1045" t="s">
        <v>575</v>
      </c>
      <c r="I1045" s="2">
        <v>2961000000</v>
      </c>
      <c r="J1045" t="s">
        <v>46</v>
      </c>
      <c r="K1045" t="s">
        <v>388</v>
      </c>
      <c r="L1045" s="2" t="e">
        <f t="shared" si="64"/>
        <v>#VALUE!</v>
      </c>
      <c r="M1045" s="2" t="e">
        <f t="shared" si="65"/>
        <v>#VALUE!</v>
      </c>
      <c r="N1045" t="e">
        <f t="shared" si="66"/>
        <v>#VALUE!</v>
      </c>
      <c r="O1045" t="e">
        <f t="shared" si="67"/>
        <v>#VALUE!</v>
      </c>
    </row>
    <row r="1046" spans="1:15" x14ac:dyDescent="0.2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t="s">
        <v>575</v>
      </c>
      <c r="G1046" s="2">
        <v>7226000000</v>
      </c>
      <c r="H1046" t="s">
        <v>575</v>
      </c>
      <c r="I1046" s="2">
        <v>2958000000</v>
      </c>
      <c r="J1046" t="s">
        <v>46</v>
      </c>
      <c r="K1046" t="s">
        <v>388</v>
      </c>
      <c r="L1046" s="2" t="e">
        <f t="shared" si="64"/>
        <v>#VALUE!</v>
      </c>
      <c r="M1046" s="2" t="e">
        <f t="shared" si="65"/>
        <v>#VALUE!</v>
      </c>
      <c r="N1046" t="e">
        <f t="shared" si="66"/>
        <v>#VALUE!</v>
      </c>
      <c r="O1046" t="e">
        <f t="shared" si="67"/>
        <v>#VALUE!</v>
      </c>
    </row>
    <row r="1047" spans="1:15" x14ac:dyDescent="0.2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t="s">
        <v>575</v>
      </c>
      <c r="G1047" s="2">
        <v>7515000000</v>
      </c>
      <c r="H1047" t="s">
        <v>575</v>
      </c>
      <c r="I1047" s="2">
        <v>3135000000</v>
      </c>
      <c r="J1047" t="s">
        <v>46</v>
      </c>
      <c r="K1047" t="s">
        <v>388</v>
      </c>
      <c r="L1047" s="2" t="e">
        <f t="shared" si="64"/>
        <v>#VALUE!</v>
      </c>
      <c r="M1047" s="2" t="e">
        <f t="shared" si="65"/>
        <v>#VALUE!</v>
      </c>
      <c r="N1047" t="e">
        <f t="shared" si="66"/>
        <v>#VALUE!</v>
      </c>
      <c r="O1047" t="e">
        <f t="shared" si="67"/>
        <v>#VALUE!</v>
      </c>
    </row>
    <row r="1048" spans="1:15" x14ac:dyDescent="0.2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t="s">
        <v>575</v>
      </c>
      <c r="G1048" s="2">
        <v>7334000000</v>
      </c>
      <c r="H1048" t="s">
        <v>575</v>
      </c>
      <c r="I1048" s="2">
        <v>3140000000</v>
      </c>
      <c r="J1048" t="s">
        <v>46</v>
      </c>
      <c r="K1048" t="s">
        <v>388</v>
      </c>
      <c r="L1048" s="2" t="e">
        <f t="shared" si="64"/>
        <v>#VALUE!</v>
      </c>
      <c r="M1048" s="2" t="e">
        <f t="shared" si="65"/>
        <v>#VALUE!</v>
      </c>
      <c r="N1048" t="e">
        <f t="shared" si="66"/>
        <v>#VALUE!</v>
      </c>
      <c r="O1048" t="e">
        <f t="shared" si="67"/>
        <v>#VALUE!</v>
      </c>
    </row>
    <row r="1049" spans="1:15" x14ac:dyDescent="0.2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575</v>
      </c>
      <c r="J1049" t="s">
        <v>12</v>
      </c>
      <c r="K1049" t="s">
        <v>163</v>
      </c>
      <c r="L1049" s="2">
        <f t="shared" si="64"/>
        <v>14765000000</v>
      </c>
      <c r="M1049" s="2">
        <f t="shared" si="65"/>
        <v>6666000000</v>
      </c>
      <c r="N1049">
        <f t="shared" si="66"/>
        <v>0.47828058695863429</v>
      </c>
      <c r="O1049">
        <f t="shared" si="67"/>
        <v>0.21593080884972951</v>
      </c>
    </row>
    <row r="1050" spans="1:15" x14ac:dyDescent="0.2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575</v>
      </c>
      <c r="J1050" t="s">
        <v>12</v>
      </c>
      <c r="K1050" t="s">
        <v>163</v>
      </c>
      <c r="L1050" s="2">
        <f t="shared" si="64"/>
        <v>15374000000</v>
      </c>
      <c r="M1050" s="2">
        <f t="shared" si="65"/>
        <v>7135000000</v>
      </c>
      <c r="N1050">
        <f t="shared" si="66"/>
        <v>0.48314006473712323</v>
      </c>
      <c r="O1050">
        <f t="shared" si="67"/>
        <v>0.2242229973916596</v>
      </c>
    </row>
    <row r="1051" spans="1:15" x14ac:dyDescent="0.2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575</v>
      </c>
      <c r="J1051" t="s">
        <v>12</v>
      </c>
      <c r="K1051" t="s">
        <v>163</v>
      </c>
      <c r="L1051" s="2">
        <f t="shared" si="64"/>
        <v>14891000000</v>
      </c>
      <c r="M1051" s="2">
        <f t="shared" si="65"/>
        <v>6946000000</v>
      </c>
      <c r="N1051">
        <f t="shared" si="66"/>
        <v>0.49187421549844756</v>
      </c>
      <c r="O1051">
        <f t="shared" si="67"/>
        <v>0.22943780141375439</v>
      </c>
    </row>
    <row r="1052" spans="1:15" x14ac:dyDescent="0.2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575</v>
      </c>
      <c r="J1052" t="s">
        <v>12</v>
      </c>
      <c r="K1052" t="s">
        <v>163</v>
      </c>
      <c r="L1052" s="2">
        <f t="shared" si="64"/>
        <v>15069000000</v>
      </c>
      <c r="M1052" s="2">
        <f t="shared" si="65"/>
        <v>7223000000</v>
      </c>
      <c r="N1052">
        <f t="shared" si="66"/>
        <v>0.50048158357966055</v>
      </c>
      <c r="O1052">
        <f t="shared" si="67"/>
        <v>0.23989504799229466</v>
      </c>
    </row>
    <row r="1053" spans="1:15" x14ac:dyDescent="0.2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575</v>
      </c>
      <c r="H1053" t="s">
        <v>575</v>
      </c>
      <c r="I1053" t="s">
        <v>575</v>
      </c>
      <c r="J1053" t="s">
        <v>35</v>
      </c>
      <c r="K1053" t="s">
        <v>213</v>
      </c>
      <c r="L1053" s="2">
        <f t="shared" si="64"/>
        <v>1065656000</v>
      </c>
      <c r="M1053" s="2">
        <f t="shared" si="65"/>
        <v>1065656000</v>
      </c>
      <c r="N1053">
        <f t="shared" si="66"/>
        <v>0.51713251115396597</v>
      </c>
      <c r="O1053">
        <f t="shared" si="67"/>
        <v>0.51713251115396597</v>
      </c>
    </row>
    <row r="1054" spans="1:15" x14ac:dyDescent="0.2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t="s">
        <v>575</v>
      </c>
      <c r="H1054" t="s">
        <v>575</v>
      </c>
      <c r="I1054" t="s">
        <v>575</v>
      </c>
      <c r="J1054" t="s">
        <v>35</v>
      </c>
      <c r="K1054" t="s">
        <v>213</v>
      </c>
      <c r="L1054" s="2">
        <f t="shared" si="64"/>
        <v>1172931000</v>
      </c>
      <c r="M1054" s="2">
        <f t="shared" si="65"/>
        <v>1172931000</v>
      </c>
      <c r="N1054">
        <f t="shared" si="66"/>
        <v>0.52213157955652267</v>
      </c>
      <c r="O1054">
        <f t="shared" si="67"/>
        <v>0.52213157955652267</v>
      </c>
    </row>
    <row r="1055" spans="1:15" x14ac:dyDescent="0.2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t="s">
        <v>575</v>
      </c>
      <c r="H1055" t="s">
        <v>575</v>
      </c>
      <c r="I1055" t="s">
        <v>575</v>
      </c>
      <c r="J1055" t="s">
        <v>35</v>
      </c>
      <c r="K1055" t="s">
        <v>213</v>
      </c>
      <c r="L1055" s="2">
        <f t="shared" si="64"/>
        <v>1339810000</v>
      </c>
      <c r="M1055" s="2">
        <f t="shared" si="65"/>
        <v>1339810000</v>
      </c>
      <c r="N1055">
        <f t="shared" si="66"/>
        <v>0.54356279669450724</v>
      </c>
      <c r="O1055">
        <f t="shared" si="67"/>
        <v>0.54356279669450724</v>
      </c>
    </row>
    <row r="1056" spans="1:15" x14ac:dyDescent="0.2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t="s">
        <v>575</v>
      </c>
      <c r="H1056" t="s">
        <v>575</v>
      </c>
      <c r="I1056" t="s">
        <v>575</v>
      </c>
      <c r="J1056" t="s">
        <v>35</v>
      </c>
      <c r="K1056" t="s">
        <v>213</v>
      </c>
      <c r="L1056" s="2">
        <f t="shared" si="64"/>
        <v>1632301000</v>
      </c>
      <c r="M1056" s="2">
        <f t="shared" si="65"/>
        <v>1632301000</v>
      </c>
      <c r="N1056">
        <f t="shared" si="66"/>
        <v>0.59954550196065182</v>
      </c>
      <c r="O1056">
        <f t="shared" si="67"/>
        <v>0.59954550196065182</v>
      </c>
    </row>
    <row r="1057" spans="1:15" x14ac:dyDescent="0.2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575</v>
      </c>
      <c r="I1057" t="s">
        <v>575</v>
      </c>
      <c r="J1057" t="s">
        <v>35</v>
      </c>
      <c r="K1057" t="s">
        <v>392</v>
      </c>
      <c r="L1057" s="2">
        <f t="shared" si="64"/>
        <v>9563000000</v>
      </c>
      <c r="M1057" s="2">
        <f t="shared" si="65"/>
        <v>7314000000</v>
      </c>
      <c r="N1057">
        <f t="shared" si="66"/>
        <v>0.38845560159233083</v>
      </c>
      <c r="O1057">
        <f t="shared" si="67"/>
        <v>0.29709968315866442</v>
      </c>
    </row>
    <row r="1058" spans="1:15" x14ac:dyDescent="0.2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575</v>
      </c>
      <c r="I1058" t="s">
        <v>575</v>
      </c>
      <c r="J1058" t="s">
        <v>35</v>
      </c>
      <c r="K1058" t="s">
        <v>392</v>
      </c>
      <c r="L1058" s="2">
        <f t="shared" si="64"/>
        <v>10457000000</v>
      </c>
      <c r="M1058" s="2">
        <f t="shared" si="65"/>
        <v>8095000000</v>
      </c>
      <c r="N1058">
        <f t="shared" si="66"/>
        <v>0.42740946619798903</v>
      </c>
      <c r="O1058">
        <f t="shared" si="67"/>
        <v>0.33086732608517944</v>
      </c>
    </row>
    <row r="1059" spans="1:15" x14ac:dyDescent="0.2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575</v>
      </c>
      <c r="I1059" t="s">
        <v>575</v>
      </c>
      <c r="J1059" t="s">
        <v>35</v>
      </c>
      <c r="K1059" t="s">
        <v>392</v>
      </c>
      <c r="L1059" s="2">
        <f t="shared" si="64"/>
        <v>10160000000</v>
      </c>
      <c r="M1059" s="2">
        <f t="shared" si="65"/>
        <v>7619000000</v>
      </c>
      <c r="N1059">
        <f t="shared" si="66"/>
        <v>0.41432183345567242</v>
      </c>
      <c r="O1059">
        <f t="shared" si="67"/>
        <v>0.31070059538373707</v>
      </c>
    </row>
    <row r="1060" spans="1:15" x14ac:dyDescent="0.2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575</v>
      </c>
      <c r="I1060" t="s">
        <v>575</v>
      </c>
      <c r="J1060" t="s">
        <v>35</v>
      </c>
      <c r="K1060" t="s">
        <v>392</v>
      </c>
      <c r="L1060" s="2">
        <f t="shared" si="64"/>
        <v>11114000000</v>
      </c>
      <c r="M1060" s="2">
        <f t="shared" si="65"/>
        <v>8365000000</v>
      </c>
      <c r="N1060">
        <f t="shared" si="66"/>
        <v>0.43697412911850275</v>
      </c>
      <c r="O1060">
        <f t="shared" si="67"/>
        <v>0.32889046158685226</v>
      </c>
    </row>
    <row r="1061" spans="1:15" x14ac:dyDescent="0.2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575</v>
      </c>
      <c r="J1061" t="s">
        <v>58</v>
      </c>
      <c r="K1061" t="s">
        <v>137</v>
      </c>
      <c r="L1061" s="2">
        <f t="shared" si="64"/>
        <v>7653000000</v>
      </c>
      <c r="M1061" s="2">
        <f t="shared" si="65"/>
        <v>3570000000</v>
      </c>
      <c r="N1061">
        <f t="shared" si="66"/>
        <v>0.51497207455756677</v>
      </c>
      <c r="O1061">
        <f t="shared" si="67"/>
        <v>0.24022609514837495</v>
      </c>
    </row>
    <row r="1062" spans="1:15" x14ac:dyDescent="0.2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575</v>
      </c>
      <c r="J1062" t="s">
        <v>58</v>
      </c>
      <c r="K1062" t="s">
        <v>137</v>
      </c>
      <c r="L1062" s="2">
        <f t="shared" si="64"/>
        <v>8574000000</v>
      </c>
      <c r="M1062" s="2">
        <f t="shared" si="65"/>
        <v>4075000000</v>
      </c>
      <c r="N1062">
        <f t="shared" si="66"/>
        <v>0.54077578051087982</v>
      </c>
      <c r="O1062">
        <f t="shared" si="67"/>
        <v>0.25701671397035636</v>
      </c>
    </row>
    <row r="1063" spans="1:15" x14ac:dyDescent="0.2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575</v>
      </c>
      <c r="J1063" t="s">
        <v>58</v>
      </c>
      <c r="K1063" t="s">
        <v>137</v>
      </c>
      <c r="L1063" s="2">
        <f t="shared" si="64"/>
        <v>8182000000</v>
      </c>
      <c r="M1063" s="2">
        <f t="shared" si="65"/>
        <v>3916000000</v>
      </c>
      <c r="N1063">
        <f t="shared" si="66"/>
        <v>0.54543030464635689</v>
      </c>
      <c r="O1063">
        <f t="shared" si="67"/>
        <v>0.26104926338244117</v>
      </c>
    </row>
    <row r="1064" spans="1:15" x14ac:dyDescent="0.2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575</v>
      </c>
      <c r="J1064" t="s">
        <v>58</v>
      </c>
      <c r="K1064" t="s">
        <v>137</v>
      </c>
      <c r="L1064" s="2">
        <f t="shared" si="64"/>
        <v>7017000000</v>
      </c>
      <c r="M1064" s="2">
        <f t="shared" si="65"/>
        <v>2672000000</v>
      </c>
      <c r="N1064">
        <f t="shared" si="66"/>
        <v>0.51970078506887862</v>
      </c>
      <c r="O1064">
        <f t="shared" si="67"/>
        <v>0.19789660790993926</v>
      </c>
    </row>
    <row r="1065" spans="1:15" x14ac:dyDescent="0.2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575</v>
      </c>
      <c r="I1065" t="s">
        <v>575</v>
      </c>
      <c r="J1065" t="s">
        <v>58</v>
      </c>
      <c r="K1065" t="s">
        <v>137</v>
      </c>
      <c r="L1065" s="2">
        <f t="shared" si="64"/>
        <v>2760200000</v>
      </c>
      <c r="M1065" s="2">
        <f t="shared" si="65"/>
        <v>2209600000</v>
      </c>
      <c r="N1065">
        <f t="shared" si="66"/>
        <v>0.27673674817778049</v>
      </c>
      <c r="O1065">
        <f t="shared" si="67"/>
        <v>0.22153377247069911</v>
      </c>
    </row>
    <row r="1066" spans="1:15" x14ac:dyDescent="0.2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575</v>
      </c>
      <c r="I1066" t="s">
        <v>575</v>
      </c>
      <c r="J1066" t="s">
        <v>58</v>
      </c>
      <c r="K1066" t="s">
        <v>137</v>
      </c>
      <c r="L1066" s="2">
        <f t="shared" si="64"/>
        <v>1926600000</v>
      </c>
      <c r="M1066" s="2">
        <f t="shared" si="65"/>
        <v>1420800000</v>
      </c>
      <c r="N1066">
        <f t="shared" si="66"/>
        <v>0.21274763135228247</v>
      </c>
      <c r="O1066">
        <f t="shared" si="67"/>
        <v>0.15689392433578481</v>
      </c>
    </row>
    <row r="1067" spans="1:15" x14ac:dyDescent="0.2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575</v>
      </c>
      <c r="I1067" t="s">
        <v>575</v>
      </c>
      <c r="J1067" t="s">
        <v>58</v>
      </c>
      <c r="K1067" t="s">
        <v>137</v>
      </c>
      <c r="L1067" s="2">
        <f t="shared" si="64"/>
        <v>1717900000</v>
      </c>
      <c r="M1067" s="2">
        <f t="shared" si="65"/>
        <v>1278800000</v>
      </c>
      <c r="N1067">
        <f t="shared" si="66"/>
        <v>0.1931244589839578</v>
      </c>
      <c r="O1067">
        <f t="shared" si="67"/>
        <v>0.14376131215360921</v>
      </c>
    </row>
    <row r="1068" spans="1:15" x14ac:dyDescent="0.2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575</v>
      </c>
      <c r="I1068" t="s">
        <v>575</v>
      </c>
      <c r="J1068" t="s">
        <v>58</v>
      </c>
      <c r="K1068" t="s">
        <v>137</v>
      </c>
      <c r="L1068" s="2">
        <f t="shared" si="64"/>
        <v>810000000</v>
      </c>
      <c r="M1068" s="2">
        <f t="shared" si="65"/>
        <v>319000000</v>
      </c>
      <c r="N1068">
        <f t="shared" si="66"/>
        <v>0.11308426872172894</v>
      </c>
      <c r="O1068">
        <f t="shared" si="67"/>
        <v>4.4535656447199416E-2</v>
      </c>
    </row>
    <row r="1069" spans="1:15" x14ac:dyDescent="0.2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575</v>
      </c>
      <c r="I1069" s="2">
        <v>995000000</v>
      </c>
      <c r="J1069" t="s">
        <v>82</v>
      </c>
      <c r="K1069" t="s">
        <v>340</v>
      </c>
      <c r="L1069" s="2">
        <f t="shared" si="64"/>
        <v>13295000000</v>
      </c>
      <c r="M1069" s="2">
        <f t="shared" si="65"/>
        <v>5098000000</v>
      </c>
      <c r="N1069">
        <f t="shared" si="66"/>
        <v>0.16165509526646649</v>
      </c>
      <c r="O1069">
        <f t="shared" si="67"/>
        <v>6.198703841056382E-2</v>
      </c>
    </row>
    <row r="1070" spans="1:15" x14ac:dyDescent="0.2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575</v>
      </c>
      <c r="I1070" s="2">
        <v>1220000000</v>
      </c>
      <c r="J1070" t="s">
        <v>82</v>
      </c>
      <c r="K1070" t="s">
        <v>340</v>
      </c>
      <c r="L1070" s="2">
        <f t="shared" si="64"/>
        <v>12402000000</v>
      </c>
      <c r="M1070" s="2">
        <f t="shared" si="65"/>
        <v>3331000000</v>
      </c>
      <c r="N1070">
        <f t="shared" si="66"/>
        <v>0.12382188498402558</v>
      </c>
      <c r="O1070">
        <f t="shared" si="67"/>
        <v>3.3256789137380192E-2</v>
      </c>
    </row>
    <row r="1071" spans="1:15" x14ac:dyDescent="0.2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575</v>
      </c>
      <c r="I1071" s="2">
        <v>1326000000</v>
      </c>
      <c r="J1071" t="s">
        <v>82</v>
      </c>
      <c r="K1071" t="s">
        <v>340</v>
      </c>
      <c r="L1071" s="2">
        <f t="shared" si="64"/>
        <v>13542000000</v>
      </c>
      <c r="M1071" s="2">
        <f t="shared" si="65"/>
        <v>3766000000</v>
      </c>
      <c r="N1071">
        <f t="shared" si="66"/>
        <v>0.13844219307482342</v>
      </c>
      <c r="O1071">
        <f t="shared" si="67"/>
        <v>3.8500465154318778E-2</v>
      </c>
    </row>
    <row r="1072" spans="1:15" x14ac:dyDescent="0.2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575</v>
      </c>
      <c r="I1072" s="2">
        <v>1646000000</v>
      </c>
      <c r="J1072" t="s">
        <v>82</v>
      </c>
      <c r="K1072" t="s">
        <v>340</v>
      </c>
      <c r="L1072" s="2">
        <f t="shared" si="64"/>
        <v>16160000000</v>
      </c>
      <c r="M1072" s="2">
        <f t="shared" si="65"/>
        <v>4485000000</v>
      </c>
      <c r="N1072">
        <f t="shared" si="66"/>
        <v>0.22428557549513539</v>
      </c>
      <c r="O1072">
        <f t="shared" si="67"/>
        <v>6.2247574634633804E-2</v>
      </c>
    </row>
    <row r="1073" spans="1:15" x14ac:dyDescent="0.2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575</v>
      </c>
      <c r="J1073" t="s">
        <v>24</v>
      </c>
      <c r="K1073" t="s">
        <v>25</v>
      </c>
      <c r="L1073" s="2">
        <f t="shared" si="64"/>
        <v>30821000000</v>
      </c>
      <c r="M1073" s="2">
        <f t="shared" si="65"/>
        <v>9877000000</v>
      </c>
      <c r="N1073">
        <f t="shared" si="66"/>
        <v>0.65206169208961851</v>
      </c>
      <c r="O1073">
        <f t="shared" si="67"/>
        <v>0.20896185499397044</v>
      </c>
    </row>
    <row r="1074" spans="1:15" x14ac:dyDescent="0.2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575</v>
      </c>
      <c r="J1074" t="s">
        <v>24</v>
      </c>
      <c r="K1074" t="s">
        <v>25</v>
      </c>
      <c r="L1074" s="2">
        <f t="shared" si="64"/>
        <v>27079000000</v>
      </c>
      <c r="M1074" s="2">
        <f t="shared" si="65"/>
        <v>7665000000</v>
      </c>
      <c r="N1074">
        <f t="shared" si="66"/>
        <v>0.6149705902391388</v>
      </c>
      <c r="O1074">
        <f t="shared" si="67"/>
        <v>0.17407398996207391</v>
      </c>
    </row>
    <row r="1075" spans="1:15" x14ac:dyDescent="0.2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575</v>
      </c>
      <c r="J1075" t="s">
        <v>24</v>
      </c>
      <c r="K1075" t="s">
        <v>25</v>
      </c>
      <c r="L1075" s="2">
        <f t="shared" si="64"/>
        <v>25469000000</v>
      </c>
      <c r="M1075" s="2">
        <f t="shared" si="65"/>
        <v>6683000000</v>
      </c>
      <c r="N1075">
        <f t="shared" si="66"/>
        <v>0.60300210715723179</v>
      </c>
      <c r="O1075">
        <f t="shared" si="67"/>
        <v>0.15822619977744631</v>
      </c>
    </row>
    <row r="1076" spans="1:15" x14ac:dyDescent="0.2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575</v>
      </c>
      <c r="J1076" t="s">
        <v>24</v>
      </c>
      <c r="K1076" t="s">
        <v>25</v>
      </c>
      <c r="L1076" s="2">
        <f t="shared" si="64"/>
        <v>24564000000</v>
      </c>
      <c r="M1076" s="2">
        <f t="shared" si="65"/>
        <v>7547000000</v>
      </c>
      <c r="N1076">
        <f t="shared" si="66"/>
        <v>0.62190490657754816</v>
      </c>
      <c r="O1076">
        <f t="shared" si="67"/>
        <v>0.19107296571978327</v>
      </c>
    </row>
    <row r="1077" spans="1:15" x14ac:dyDescent="0.2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575</v>
      </c>
      <c r="I1077" s="2">
        <v>2008000000</v>
      </c>
      <c r="J1077" t="s">
        <v>82</v>
      </c>
      <c r="K1077" t="s">
        <v>83</v>
      </c>
      <c r="L1077" s="2">
        <f t="shared" si="64"/>
        <v>9887000000</v>
      </c>
      <c r="M1077" s="2">
        <f t="shared" si="65"/>
        <v>3862000000</v>
      </c>
      <c r="N1077">
        <f t="shared" si="66"/>
        <v>0.82625773023566773</v>
      </c>
      <c r="O1077">
        <f t="shared" si="67"/>
        <v>0.32274778539194382</v>
      </c>
    </row>
    <row r="1078" spans="1:15" x14ac:dyDescent="0.2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575</v>
      </c>
      <c r="I1078" s="2">
        <v>2500000000</v>
      </c>
      <c r="J1078" t="s">
        <v>82</v>
      </c>
      <c r="K1078" t="s">
        <v>83</v>
      </c>
      <c r="L1078" s="2">
        <f t="shared" si="64"/>
        <v>9169000000</v>
      </c>
      <c r="M1078" s="2">
        <f t="shared" si="65"/>
        <v>3200000000</v>
      </c>
      <c r="N1078">
        <f t="shared" si="66"/>
        <v>0.80962472406181019</v>
      </c>
      <c r="O1078">
        <f t="shared" si="67"/>
        <v>0.282560706401766</v>
      </c>
    </row>
    <row r="1079" spans="1:15" x14ac:dyDescent="0.2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575</v>
      </c>
      <c r="I1079" s="2">
        <v>2861000000</v>
      </c>
      <c r="J1079" t="s">
        <v>82</v>
      </c>
      <c r="K1079" t="s">
        <v>83</v>
      </c>
      <c r="L1079" s="2">
        <f t="shared" si="64"/>
        <v>8600000000</v>
      </c>
      <c r="M1079" s="2">
        <f t="shared" si="65"/>
        <v>2112000000</v>
      </c>
      <c r="N1079">
        <f t="shared" si="66"/>
        <v>0.79291904849714179</v>
      </c>
      <c r="O1079">
        <f t="shared" si="67"/>
        <v>0.1947261663286004</v>
      </c>
    </row>
    <row r="1080" spans="1:15" x14ac:dyDescent="0.2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575</v>
      </c>
      <c r="I1080" s="2">
        <v>2957000000</v>
      </c>
      <c r="J1080" t="s">
        <v>82</v>
      </c>
      <c r="K1080" t="s">
        <v>83</v>
      </c>
      <c r="L1080" s="2">
        <f t="shared" si="64"/>
        <v>3828000000</v>
      </c>
      <c r="M1080" s="2">
        <f t="shared" si="65"/>
        <v>-960000000</v>
      </c>
      <c r="N1080">
        <f t="shared" si="66"/>
        <v>0.69322709163346619</v>
      </c>
      <c r="O1080">
        <f t="shared" si="67"/>
        <v>-0.17385005432814199</v>
      </c>
    </row>
    <row r="1081" spans="1:15" x14ac:dyDescent="0.2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575</v>
      </c>
      <c r="J1081" t="s">
        <v>21</v>
      </c>
      <c r="K1081" t="s">
        <v>399</v>
      </c>
      <c r="L1081" s="2">
        <f t="shared" si="64"/>
        <v>57464000000</v>
      </c>
      <c r="M1081" s="2">
        <f t="shared" si="65"/>
        <v>26764000000</v>
      </c>
      <c r="N1081">
        <f t="shared" si="66"/>
        <v>0.73814692545825888</v>
      </c>
      <c r="O1081">
        <f t="shared" si="67"/>
        <v>0.34379375457616668</v>
      </c>
    </row>
    <row r="1082" spans="1:15" x14ac:dyDescent="0.2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575</v>
      </c>
      <c r="J1082" t="s">
        <v>21</v>
      </c>
      <c r="K1082" t="s">
        <v>399</v>
      </c>
      <c r="L1082" s="2">
        <f t="shared" si="64"/>
        <v>59755000000</v>
      </c>
      <c r="M1082" s="2">
        <f t="shared" si="65"/>
        <v>27886000000</v>
      </c>
      <c r="N1082">
        <f t="shared" si="66"/>
        <v>0.68816003132449644</v>
      </c>
      <c r="O1082">
        <f t="shared" si="67"/>
        <v>0.32114518673776099</v>
      </c>
    </row>
    <row r="1083" spans="1:15" x14ac:dyDescent="0.2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575</v>
      </c>
      <c r="J1083" t="s">
        <v>21</v>
      </c>
      <c r="K1083" t="s">
        <v>399</v>
      </c>
      <c r="L1083" s="2">
        <f t="shared" si="64"/>
        <v>60542000000</v>
      </c>
      <c r="M1083" s="2">
        <f t="shared" si="65"/>
        <v>28172000000</v>
      </c>
      <c r="N1083">
        <f t="shared" si="66"/>
        <v>0.64695447745244716</v>
      </c>
      <c r="O1083">
        <f t="shared" si="67"/>
        <v>0.30104723231459712</v>
      </c>
    </row>
    <row r="1084" spans="1:15" x14ac:dyDescent="0.2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575</v>
      </c>
      <c r="J1084" t="s">
        <v>21</v>
      </c>
      <c r="K1084" t="s">
        <v>399</v>
      </c>
      <c r="L1084" s="2">
        <f t="shared" si="64"/>
        <v>52540000000</v>
      </c>
      <c r="M1084" s="2">
        <f t="shared" si="65"/>
        <v>21292000000</v>
      </c>
      <c r="N1084">
        <f t="shared" si="66"/>
        <v>0.61579934364744493</v>
      </c>
      <c r="O1084">
        <f t="shared" si="67"/>
        <v>0.24955461790904829</v>
      </c>
    </row>
    <row r="1085" spans="1:15" x14ac:dyDescent="0.2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575</v>
      </c>
      <c r="I1085" s="2">
        <v>264631000</v>
      </c>
      <c r="J1085" t="s">
        <v>46</v>
      </c>
      <c r="K1085" t="s">
        <v>104</v>
      </c>
      <c r="L1085" s="2">
        <f t="shared" si="64"/>
        <v>4492369000</v>
      </c>
      <c r="M1085" s="2">
        <f t="shared" si="65"/>
        <v>1779109000</v>
      </c>
      <c r="N1085">
        <f t="shared" si="66"/>
        <v>0.97470446120649912</v>
      </c>
      <c r="O1085">
        <f t="shared" si="67"/>
        <v>0.38601136266246905</v>
      </c>
    </row>
    <row r="1086" spans="1:15" x14ac:dyDescent="0.2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575</v>
      </c>
      <c r="I1086" s="2">
        <v>231912000</v>
      </c>
      <c r="J1086" t="s">
        <v>46</v>
      </c>
      <c r="K1086" t="s">
        <v>104</v>
      </c>
      <c r="L1086" s="2">
        <f t="shared" si="64"/>
        <v>4738847000</v>
      </c>
      <c r="M1086" s="2">
        <f t="shared" si="65"/>
        <v>1965981000</v>
      </c>
      <c r="N1086">
        <f t="shared" si="66"/>
        <v>0.98264565615747224</v>
      </c>
      <c r="O1086">
        <f t="shared" si="67"/>
        <v>0.40766513241261504</v>
      </c>
    </row>
    <row r="1087" spans="1:15" x14ac:dyDescent="0.2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575</v>
      </c>
      <c r="I1087" s="2">
        <v>157824000</v>
      </c>
      <c r="J1087" t="s">
        <v>46</v>
      </c>
      <c r="K1087" t="s">
        <v>104</v>
      </c>
      <c r="L1087" s="2">
        <f t="shared" si="64"/>
        <v>4673067000</v>
      </c>
      <c r="M1087" s="2">
        <f t="shared" si="65"/>
        <v>1859593000</v>
      </c>
      <c r="N1087">
        <f t="shared" si="66"/>
        <v>0.98668053165545855</v>
      </c>
      <c r="O1087">
        <f t="shared" si="67"/>
        <v>0.39263811323543385</v>
      </c>
    </row>
    <row r="1088" spans="1:15" x14ac:dyDescent="0.2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575</v>
      </c>
      <c r="I1088" s="2">
        <v>196424000</v>
      </c>
      <c r="J1088" t="s">
        <v>46</v>
      </c>
      <c r="K1088" t="s">
        <v>104</v>
      </c>
      <c r="L1088" s="2">
        <f t="shared" si="64"/>
        <v>4922067000</v>
      </c>
      <c r="M1088" s="2">
        <f t="shared" si="65"/>
        <v>1929135000</v>
      </c>
      <c r="N1088">
        <f t="shared" si="66"/>
        <v>0.98522502837837811</v>
      </c>
      <c r="O1088">
        <f t="shared" si="67"/>
        <v>0.38614510633860172</v>
      </c>
    </row>
    <row r="1089" spans="1:15" x14ac:dyDescent="0.2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2">
        <f t="shared" si="64"/>
        <v>1281931000</v>
      </c>
      <c r="M1089" s="2">
        <f t="shared" si="65"/>
        <v>448353000</v>
      </c>
      <c r="N1089">
        <f t="shared" si="66"/>
        <v>0.53885922154611321</v>
      </c>
      <c r="O1089">
        <f t="shared" si="67"/>
        <v>0.18846501766309146</v>
      </c>
    </row>
    <row r="1090" spans="1:15" x14ac:dyDescent="0.2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2">
        <f t="shared" ref="L1090:L1153" si="68">E1090-F1090</f>
        <v>1358750000</v>
      </c>
      <c r="M1090" s="2">
        <f t="shared" ref="M1090:M1153" si="69">L1090-SUM(G1090:I1090)</f>
        <v>477686000</v>
      </c>
      <c r="N1090">
        <f t="shared" ref="N1090:N1153" si="70">1-(F1090/E1090)</f>
        <v>0.54656447771364491</v>
      </c>
      <c r="O1090">
        <f t="shared" ref="O1090:O1153" si="71">M1090/E1090</f>
        <v>0.19215175646816571</v>
      </c>
    </row>
    <row r="1091" spans="1:15" x14ac:dyDescent="0.2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2">
        <f t="shared" si="68"/>
        <v>1351993000</v>
      </c>
      <c r="M1091" s="2">
        <f t="shared" si="69"/>
        <v>501156000</v>
      </c>
      <c r="N1091">
        <f t="shared" si="70"/>
        <v>0.56440113264872904</v>
      </c>
      <c r="O1091">
        <f t="shared" si="71"/>
        <v>0.20921189239419616</v>
      </c>
    </row>
    <row r="1092" spans="1:15" x14ac:dyDescent="0.2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2">
        <f t="shared" si="68"/>
        <v>1435587000</v>
      </c>
      <c r="M1092" s="2">
        <f t="shared" si="69"/>
        <v>546945000</v>
      </c>
      <c r="N1092">
        <f t="shared" si="70"/>
        <v>0.57234446071514999</v>
      </c>
      <c r="O1092">
        <f t="shared" si="71"/>
        <v>0.21805779870244557</v>
      </c>
    </row>
    <row r="1093" spans="1:15" x14ac:dyDescent="0.2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575</v>
      </c>
      <c r="J1093" t="s">
        <v>21</v>
      </c>
      <c r="K1093" t="s">
        <v>33</v>
      </c>
      <c r="L1093" s="2">
        <f t="shared" si="68"/>
        <v>1847000000</v>
      </c>
      <c r="M1093" s="2">
        <f t="shared" si="69"/>
        <v>362000000</v>
      </c>
      <c r="N1093">
        <f t="shared" si="70"/>
        <v>0.20357103493882944</v>
      </c>
      <c r="O1093">
        <f t="shared" si="71"/>
        <v>3.9898600242477683E-2</v>
      </c>
    </row>
    <row r="1094" spans="1:15" x14ac:dyDescent="0.2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575</v>
      </c>
      <c r="J1094" t="s">
        <v>21</v>
      </c>
      <c r="K1094" t="s">
        <v>33</v>
      </c>
      <c r="L1094" s="2">
        <f t="shared" si="68"/>
        <v>5437000000</v>
      </c>
      <c r="M1094" s="2">
        <f t="shared" si="69"/>
        <v>3127000000</v>
      </c>
      <c r="N1094">
        <f t="shared" si="70"/>
        <v>0.33237559603863553</v>
      </c>
      <c r="O1094">
        <f t="shared" si="71"/>
        <v>0.19116028854383177</v>
      </c>
    </row>
    <row r="1095" spans="1:15" x14ac:dyDescent="0.2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575</v>
      </c>
      <c r="J1095" t="s">
        <v>21</v>
      </c>
      <c r="K1095" t="s">
        <v>33</v>
      </c>
      <c r="L1095" s="2">
        <f t="shared" si="68"/>
        <v>5215000000</v>
      </c>
      <c r="M1095" s="2">
        <f t="shared" si="69"/>
        <v>3001000000</v>
      </c>
      <c r="N1095">
        <f t="shared" si="70"/>
        <v>0.32207262845849804</v>
      </c>
      <c r="O1095">
        <f t="shared" si="71"/>
        <v>0.18533843873517786</v>
      </c>
    </row>
    <row r="1096" spans="1:15" x14ac:dyDescent="0.2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575</v>
      </c>
      <c r="J1096" t="s">
        <v>21</v>
      </c>
      <c r="K1096" t="s">
        <v>33</v>
      </c>
      <c r="L1096" s="2">
        <f t="shared" si="68"/>
        <v>2505000000</v>
      </c>
      <c r="M1096" s="2">
        <f t="shared" si="69"/>
        <v>235000000</v>
      </c>
      <c r="N1096">
        <f t="shared" si="70"/>
        <v>0.20203242196951365</v>
      </c>
      <c r="O1096">
        <f t="shared" si="71"/>
        <v>1.8953141382369545E-2</v>
      </c>
    </row>
    <row r="1097" spans="1:15" x14ac:dyDescent="0.2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575</v>
      </c>
      <c r="I1097" s="2">
        <v>1291456000</v>
      </c>
      <c r="J1097" t="s">
        <v>82</v>
      </c>
      <c r="K1097" t="s">
        <v>143</v>
      </c>
      <c r="L1097" s="2">
        <f t="shared" si="68"/>
        <v>3529427000</v>
      </c>
      <c r="M1097" s="2">
        <f t="shared" si="69"/>
        <v>1952827000</v>
      </c>
      <c r="N1097">
        <f t="shared" si="70"/>
        <v>0.76584110925683335</v>
      </c>
      <c r="O1097">
        <f t="shared" si="71"/>
        <v>0.42373880968970157</v>
      </c>
    </row>
    <row r="1098" spans="1:15" x14ac:dyDescent="0.2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575</v>
      </c>
      <c r="I1098" s="2">
        <v>1602390000</v>
      </c>
      <c r="J1098" t="s">
        <v>82</v>
      </c>
      <c r="K1098" t="s">
        <v>143</v>
      </c>
      <c r="L1098" s="2">
        <f t="shared" si="68"/>
        <v>4059874000</v>
      </c>
      <c r="M1098" s="2">
        <f t="shared" si="69"/>
        <v>1990986000</v>
      </c>
      <c r="N1098">
        <f t="shared" si="70"/>
        <v>0.76418482101144314</v>
      </c>
      <c r="O1098">
        <f t="shared" si="71"/>
        <v>0.37476071426016894</v>
      </c>
    </row>
    <row r="1099" spans="1:15" x14ac:dyDescent="0.2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575</v>
      </c>
      <c r="I1099" s="2">
        <v>1957025000</v>
      </c>
      <c r="J1099" t="s">
        <v>82</v>
      </c>
      <c r="K1099" t="s">
        <v>143</v>
      </c>
      <c r="L1099" s="2">
        <f t="shared" si="68"/>
        <v>4199045000</v>
      </c>
      <c r="M1099" s="2">
        <f t="shared" si="69"/>
        <v>1770801000</v>
      </c>
      <c r="N1099">
        <f t="shared" si="70"/>
        <v>0.79393045818504415</v>
      </c>
      <c r="O1099">
        <f t="shared" si="71"/>
        <v>0.33481252267706929</v>
      </c>
    </row>
    <row r="1100" spans="1:15" x14ac:dyDescent="0.2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575</v>
      </c>
      <c r="I1100" s="2">
        <v>1668489000</v>
      </c>
      <c r="J1100" t="s">
        <v>82</v>
      </c>
      <c r="K1100" t="s">
        <v>143</v>
      </c>
      <c r="L1100" s="2">
        <f t="shared" si="68"/>
        <v>1954810000</v>
      </c>
      <c r="M1100" s="2">
        <f t="shared" si="69"/>
        <v>-86136000</v>
      </c>
      <c r="N1100">
        <f t="shared" si="70"/>
        <v>0.70137374978292977</v>
      </c>
      <c r="O1100">
        <f t="shared" si="71"/>
        <v>-3.0905064590063709E-2</v>
      </c>
    </row>
    <row r="1101" spans="1:15" x14ac:dyDescent="0.2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575</v>
      </c>
      <c r="J1101" t="s">
        <v>24</v>
      </c>
      <c r="K1101" t="s">
        <v>25</v>
      </c>
      <c r="L1101" s="2">
        <f t="shared" si="68"/>
        <v>3528000000</v>
      </c>
      <c r="M1101" s="2">
        <f t="shared" si="69"/>
        <v>1400500000</v>
      </c>
      <c r="N1101">
        <f t="shared" si="70"/>
        <v>0.45701849836779107</v>
      </c>
      <c r="O1101">
        <f t="shared" si="71"/>
        <v>0.18142131716669258</v>
      </c>
    </row>
    <row r="1102" spans="1:15" x14ac:dyDescent="0.2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575</v>
      </c>
      <c r="J1102" t="s">
        <v>24</v>
      </c>
      <c r="K1102" t="s">
        <v>25</v>
      </c>
      <c r="L1102" s="2">
        <f t="shared" si="68"/>
        <v>4216100000</v>
      </c>
      <c r="M1102" s="2">
        <f t="shared" si="69"/>
        <v>1363500000</v>
      </c>
      <c r="N1102">
        <f t="shared" si="70"/>
        <v>0.44712757044531404</v>
      </c>
      <c r="O1102">
        <f t="shared" si="71"/>
        <v>0.14460246253698578</v>
      </c>
    </row>
    <row r="1103" spans="1:15" x14ac:dyDescent="0.2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575</v>
      </c>
      <c r="I1103" s="2">
        <v>1568000000</v>
      </c>
      <c r="J1103" t="s">
        <v>82</v>
      </c>
      <c r="K1103" t="s">
        <v>83</v>
      </c>
      <c r="L1103" s="2">
        <f t="shared" si="68"/>
        <v>4171000000</v>
      </c>
      <c r="M1103" s="2">
        <f t="shared" si="69"/>
        <v>2157000000</v>
      </c>
      <c r="N1103">
        <f t="shared" si="70"/>
        <v>0.83170488534396814</v>
      </c>
      <c r="O1103">
        <f t="shared" si="71"/>
        <v>0.43010967098703889</v>
      </c>
    </row>
    <row r="1104" spans="1:15" x14ac:dyDescent="0.2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575</v>
      </c>
      <c r="I1104" s="2">
        <v>1759000000</v>
      </c>
      <c r="J1104" t="s">
        <v>82</v>
      </c>
      <c r="K1104" t="s">
        <v>83</v>
      </c>
      <c r="L1104" s="2">
        <f t="shared" si="68"/>
        <v>4170000000</v>
      </c>
      <c r="M1104" s="2">
        <f t="shared" si="69"/>
        <v>1916000000</v>
      </c>
      <c r="N1104">
        <f t="shared" si="70"/>
        <v>0.81524926686217003</v>
      </c>
      <c r="O1104">
        <f t="shared" si="71"/>
        <v>0.37458455522971651</v>
      </c>
    </row>
    <row r="1105" spans="1:15" x14ac:dyDescent="0.2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575</v>
      </c>
      <c r="I1105" s="2">
        <v>2131000000</v>
      </c>
      <c r="J1105" t="s">
        <v>82</v>
      </c>
      <c r="K1105" t="s">
        <v>83</v>
      </c>
      <c r="L1105" s="2">
        <f t="shared" si="68"/>
        <v>2204000000</v>
      </c>
      <c r="M1105" s="2">
        <f t="shared" si="69"/>
        <v>-672000000</v>
      </c>
      <c r="N1105">
        <f t="shared" si="70"/>
        <v>0.69242852654728249</v>
      </c>
      <c r="O1105">
        <f t="shared" si="71"/>
        <v>-0.21112158341187559</v>
      </c>
    </row>
    <row r="1106" spans="1:15" x14ac:dyDescent="0.2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575</v>
      </c>
      <c r="I1106" s="2">
        <v>2454000000</v>
      </c>
      <c r="J1106" t="s">
        <v>82</v>
      </c>
      <c r="K1106" t="s">
        <v>83</v>
      </c>
      <c r="L1106" s="2">
        <f t="shared" si="68"/>
        <v>2408000000</v>
      </c>
      <c r="M1106" s="2">
        <f t="shared" si="69"/>
        <v>-279000000</v>
      </c>
      <c r="N1106">
        <f t="shared" si="70"/>
        <v>0.68977370380979663</v>
      </c>
      <c r="O1106">
        <f t="shared" si="71"/>
        <v>-7.9919793755370949E-2</v>
      </c>
    </row>
    <row r="1107" spans="1:15" x14ac:dyDescent="0.2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575</v>
      </c>
      <c r="I1107" s="2">
        <v>104000000</v>
      </c>
      <c r="J1107" t="s">
        <v>46</v>
      </c>
      <c r="K1107" t="s">
        <v>378</v>
      </c>
      <c r="L1107" s="2">
        <f t="shared" si="68"/>
        <v>1577000000</v>
      </c>
      <c r="M1107" s="2">
        <f t="shared" si="69"/>
        <v>641000000</v>
      </c>
      <c r="N1107">
        <f t="shared" si="70"/>
        <v>0.52166721799536886</v>
      </c>
      <c r="O1107">
        <f t="shared" si="71"/>
        <v>0.2120410188554416</v>
      </c>
    </row>
    <row r="1108" spans="1:15" x14ac:dyDescent="0.2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575</v>
      </c>
      <c r="I1108" s="2">
        <v>122000000</v>
      </c>
      <c r="J1108" t="s">
        <v>46</v>
      </c>
      <c r="K1108" t="s">
        <v>378</v>
      </c>
      <c r="L1108" s="2">
        <f t="shared" si="68"/>
        <v>1784000000</v>
      </c>
      <c r="M1108" s="2">
        <f t="shared" si="69"/>
        <v>608000000</v>
      </c>
      <c r="N1108">
        <f t="shared" si="70"/>
        <v>0.5754838709677419</v>
      </c>
      <c r="O1108">
        <f t="shared" si="71"/>
        <v>0.19612903225806452</v>
      </c>
    </row>
    <row r="1109" spans="1:15" x14ac:dyDescent="0.2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575</v>
      </c>
      <c r="I1109" s="2">
        <v>137000000</v>
      </c>
      <c r="J1109" t="s">
        <v>46</v>
      </c>
      <c r="K1109" t="s">
        <v>378</v>
      </c>
      <c r="L1109" s="2">
        <f t="shared" si="68"/>
        <v>1950000000</v>
      </c>
      <c r="M1109" s="2">
        <f t="shared" si="69"/>
        <v>718000000</v>
      </c>
      <c r="N1109">
        <f t="shared" si="70"/>
        <v>0.57641146911025709</v>
      </c>
      <c r="O1109">
        <f t="shared" si="71"/>
        <v>0.21223765888264853</v>
      </c>
    </row>
    <row r="1110" spans="1:15" x14ac:dyDescent="0.2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575</v>
      </c>
      <c r="I1110" s="2">
        <v>138000000</v>
      </c>
      <c r="J1110" t="s">
        <v>46</v>
      </c>
      <c r="K1110" t="s">
        <v>378</v>
      </c>
      <c r="L1110" s="2">
        <f t="shared" si="68"/>
        <v>1979000000</v>
      </c>
      <c r="M1110" s="2">
        <f t="shared" si="69"/>
        <v>791000000</v>
      </c>
      <c r="N1110">
        <f t="shared" si="70"/>
        <v>0.6011543134872418</v>
      </c>
      <c r="O1110">
        <f t="shared" si="71"/>
        <v>0.24027946537059539</v>
      </c>
    </row>
    <row r="1111" spans="1:15" x14ac:dyDescent="0.2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575</v>
      </c>
      <c r="I1111" s="2">
        <v>1518000000</v>
      </c>
      <c r="J1111" t="s">
        <v>41</v>
      </c>
      <c r="K1111" t="s">
        <v>42</v>
      </c>
      <c r="L1111" s="2">
        <f t="shared" si="68"/>
        <v>5980000000</v>
      </c>
      <c r="M1111" s="2">
        <f t="shared" si="69"/>
        <v>3276000000</v>
      </c>
      <c r="N1111">
        <f t="shared" si="70"/>
        <v>0.41947250280583614</v>
      </c>
      <c r="O1111">
        <f t="shared" si="71"/>
        <v>0.22979797979797981</v>
      </c>
    </row>
    <row r="1112" spans="1:15" x14ac:dyDescent="0.2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575</v>
      </c>
      <c r="I1112" s="2">
        <v>2163000000</v>
      </c>
      <c r="J1112" t="s">
        <v>41</v>
      </c>
      <c r="K1112" t="s">
        <v>42</v>
      </c>
      <c r="L1112" s="2">
        <f t="shared" si="68"/>
        <v>6984000000</v>
      </c>
      <c r="M1112" s="2">
        <f t="shared" si="69"/>
        <v>3541000000</v>
      </c>
      <c r="N1112">
        <f t="shared" si="70"/>
        <v>0.46141649048625788</v>
      </c>
      <c r="O1112">
        <f t="shared" si="71"/>
        <v>0.23394556025369978</v>
      </c>
    </row>
    <row r="1113" spans="1:15" x14ac:dyDescent="0.2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575</v>
      </c>
      <c r="I1113" s="2">
        <v>2551000000</v>
      </c>
      <c r="J1113" t="s">
        <v>41</v>
      </c>
      <c r="K1113" t="s">
        <v>42</v>
      </c>
      <c r="L1113" s="2">
        <f t="shared" si="68"/>
        <v>8270000000</v>
      </c>
      <c r="M1113" s="2">
        <f t="shared" si="69"/>
        <v>4395000000</v>
      </c>
      <c r="N1113">
        <f t="shared" si="70"/>
        <v>0.48587039539392518</v>
      </c>
      <c r="O1113">
        <f t="shared" si="71"/>
        <v>0.25821044591974618</v>
      </c>
    </row>
    <row r="1114" spans="1:15" x14ac:dyDescent="0.2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575</v>
      </c>
      <c r="I1114" s="2">
        <v>2831000000</v>
      </c>
      <c r="J1114" t="s">
        <v>41</v>
      </c>
      <c r="K1114" t="s">
        <v>42</v>
      </c>
      <c r="L1114" s="2">
        <f t="shared" si="68"/>
        <v>8890000000</v>
      </c>
      <c r="M1114" s="2">
        <f t="shared" si="69"/>
        <v>4660000000</v>
      </c>
      <c r="N1114">
        <f t="shared" si="70"/>
        <v>0.50840672538030418</v>
      </c>
      <c r="O1114">
        <f t="shared" si="71"/>
        <v>0.26649891341644744</v>
      </c>
    </row>
    <row r="1115" spans="1:15" x14ac:dyDescent="0.2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2">
        <f t="shared" si="68"/>
        <v>5630000000</v>
      </c>
      <c r="M1115" s="2">
        <f t="shared" si="69"/>
        <v>3137000000</v>
      </c>
      <c r="N1115">
        <f t="shared" si="70"/>
        <v>0.56503412284223198</v>
      </c>
      <c r="O1115">
        <f t="shared" si="71"/>
        <v>0.31483340024086715</v>
      </c>
    </row>
    <row r="1116" spans="1:15" x14ac:dyDescent="0.2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2">
        <f t="shared" si="68"/>
        <v>3115000000</v>
      </c>
      <c r="M1116" s="2">
        <f t="shared" si="69"/>
        <v>700000000</v>
      </c>
      <c r="N1116">
        <f t="shared" si="70"/>
        <v>0.37021630615640599</v>
      </c>
      <c r="O1116">
        <f t="shared" si="71"/>
        <v>8.3194675540765387E-2</v>
      </c>
    </row>
    <row r="1117" spans="1:15" x14ac:dyDescent="0.2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2">
        <f t="shared" si="68"/>
        <v>2835000000</v>
      </c>
      <c r="M1117" s="2">
        <f t="shared" si="69"/>
        <v>736000000</v>
      </c>
      <c r="N1117">
        <f t="shared" si="70"/>
        <v>0.38878222709818977</v>
      </c>
      <c r="O1117">
        <f t="shared" si="71"/>
        <v>0.10093252879868349</v>
      </c>
    </row>
    <row r="1118" spans="1:15" x14ac:dyDescent="0.2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2">
        <f t="shared" si="68"/>
        <v>3417000000</v>
      </c>
      <c r="M1118" s="2">
        <f t="shared" si="69"/>
        <v>1219000000</v>
      </c>
      <c r="N1118">
        <f t="shared" si="70"/>
        <v>0.44210117738387888</v>
      </c>
      <c r="O1118">
        <f t="shared" si="71"/>
        <v>0.15771768663475222</v>
      </c>
    </row>
    <row r="1119" spans="1:15" x14ac:dyDescent="0.2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575</v>
      </c>
      <c r="J1119" t="s">
        <v>21</v>
      </c>
      <c r="K1119" t="s">
        <v>56</v>
      </c>
      <c r="L1119" s="2">
        <f t="shared" si="68"/>
        <v>1257359000</v>
      </c>
      <c r="M1119" s="2">
        <f t="shared" si="69"/>
        <v>228347000</v>
      </c>
      <c r="N1119">
        <f t="shared" si="70"/>
        <v>0.28742511821754957</v>
      </c>
      <c r="O1119">
        <f t="shared" si="71"/>
        <v>5.2198825848164911E-2</v>
      </c>
    </row>
    <row r="1120" spans="1:15" x14ac:dyDescent="0.2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575</v>
      </c>
      <c r="J1120" t="s">
        <v>21</v>
      </c>
      <c r="K1120" t="s">
        <v>56</v>
      </c>
      <c r="L1120" s="2">
        <f t="shared" si="68"/>
        <v>1751896000</v>
      </c>
      <c r="M1120" s="2">
        <f t="shared" si="69"/>
        <v>402648000</v>
      </c>
      <c r="N1120">
        <f t="shared" si="70"/>
        <v>0.31825712633087333</v>
      </c>
      <c r="O1120">
        <f t="shared" si="71"/>
        <v>7.3146805177289914E-2</v>
      </c>
    </row>
    <row r="1121" spans="1:15" x14ac:dyDescent="0.2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575</v>
      </c>
      <c r="J1121" t="s">
        <v>21</v>
      </c>
      <c r="K1121" t="s">
        <v>56</v>
      </c>
      <c r="L1121" s="2">
        <f t="shared" si="68"/>
        <v>2188035000</v>
      </c>
      <c r="M1121" s="2">
        <f t="shared" si="69"/>
        <v>305826000</v>
      </c>
      <c r="N1121">
        <f t="shared" si="70"/>
        <v>0.32274230398033132</v>
      </c>
      <c r="O1121">
        <f t="shared" si="71"/>
        <v>4.5110333178897413E-2</v>
      </c>
    </row>
    <row r="1122" spans="1:15" x14ac:dyDescent="0.2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575</v>
      </c>
      <c r="J1122" t="s">
        <v>21</v>
      </c>
      <c r="K1122" t="s">
        <v>56</v>
      </c>
      <c r="L1122" s="2">
        <f t="shared" si="68"/>
        <v>2800768000</v>
      </c>
      <c r="M1122" s="2">
        <f t="shared" si="69"/>
        <v>379793000</v>
      </c>
      <c r="N1122">
        <f t="shared" si="70"/>
        <v>0.31716373923651764</v>
      </c>
      <c r="O1122">
        <f t="shared" si="71"/>
        <v>4.3008406271370835E-2</v>
      </c>
    </row>
    <row r="1123" spans="1:15" x14ac:dyDescent="0.2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575</v>
      </c>
      <c r="I1123" s="2">
        <v>704000000</v>
      </c>
      <c r="J1123" t="s">
        <v>82</v>
      </c>
      <c r="K1123" t="s">
        <v>83</v>
      </c>
      <c r="L1123" s="2">
        <f t="shared" si="68"/>
        <v>1149000000</v>
      </c>
      <c r="M1123" s="2">
        <f t="shared" si="69"/>
        <v>134000000</v>
      </c>
      <c r="N1123">
        <f t="shared" si="70"/>
        <v>0.73559539052496792</v>
      </c>
      <c r="O1123">
        <f t="shared" si="71"/>
        <v>8.5787451984635082E-2</v>
      </c>
    </row>
    <row r="1124" spans="1:15" x14ac:dyDescent="0.2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575</v>
      </c>
      <c r="I1124" s="2">
        <v>685000000</v>
      </c>
      <c r="J1124" t="s">
        <v>82</v>
      </c>
      <c r="K1124" t="s">
        <v>83</v>
      </c>
      <c r="L1124" s="2">
        <f t="shared" si="68"/>
        <v>1446000000</v>
      </c>
      <c r="M1124" s="2">
        <f t="shared" si="69"/>
        <v>450000000</v>
      </c>
      <c r="N1124">
        <f t="shared" si="70"/>
        <v>0.77867528271405495</v>
      </c>
      <c r="O1124">
        <f t="shared" si="71"/>
        <v>0.24232633279483037</v>
      </c>
    </row>
    <row r="1125" spans="1:15" x14ac:dyDescent="0.2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575</v>
      </c>
      <c r="I1125" s="2">
        <v>870000000</v>
      </c>
      <c r="J1125" t="s">
        <v>82</v>
      </c>
      <c r="K1125" t="s">
        <v>83</v>
      </c>
      <c r="L1125" s="2">
        <f t="shared" si="68"/>
        <v>1803000000</v>
      </c>
      <c r="M1125" s="2">
        <f t="shared" si="69"/>
        <v>575000000</v>
      </c>
      <c r="N1125">
        <f t="shared" si="70"/>
        <v>0.78802447552447552</v>
      </c>
      <c r="O1125">
        <f t="shared" si="71"/>
        <v>0.2513111888111888</v>
      </c>
    </row>
    <row r="1126" spans="1:15" x14ac:dyDescent="0.2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575</v>
      </c>
      <c r="I1126" s="2">
        <v>917000000</v>
      </c>
      <c r="J1126" t="s">
        <v>82</v>
      </c>
      <c r="K1126" t="s">
        <v>83</v>
      </c>
      <c r="L1126" s="2">
        <f t="shared" si="68"/>
        <v>1060000000</v>
      </c>
      <c r="M1126" s="2">
        <f t="shared" si="69"/>
        <v>-5061000000</v>
      </c>
      <c r="N1126">
        <f t="shared" si="70"/>
        <v>0.680796403339756</v>
      </c>
      <c r="O1126">
        <f t="shared" si="71"/>
        <v>-3.2504816955684008</v>
      </c>
    </row>
    <row r="1127" spans="1:15" x14ac:dyDescent="0.2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575</v>
      </c>
      <c r="I1127" t="s">
        <v>575</v>
      </c>
      <c r="J1127" t="s">
        <v>18</v>
      </c>
      <c r="K1127" t="s">
        <v>288</v>
      </c>
      <c r="L1127" s="2">
        <f t="shared" si="68"/>
        <v>11034000000</v>
      </c>
      <c r="M1127" s="2">
        <f t="shared" si="69"/>
        <v>3238000000</v>
      </c>
      <c r="N1127">
        <f t="shared" si="70"/>
        <v>0.4359025006913444</v>
      </c>
      <c r="O1127">
        <f t="shared" si="71"/>
        <v>0.12791846086990874</v>
      </c>
    </row>
    <row r="1128" spans="1:15" x14ac:dyDescent="0.2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575</v>
      </c>
      <c r="I1128" t="s">
        <v>575</v>
      </c>
      <c r="J1128" t="s">
        <v>18</v>
      </c>
      <c r="K1128" t="s">
        <v>288</v>
      </c>
      <c r="L1128" s="2">
        <f t="shared" si="68"/>
        <v>12446000000</v>
      </c>
      <c r="M1128" s="2">
        <f t="shared" si="69"/>
        <v>3680000000</v>
      </c>
      <c r="N1128">
        <f t="shared" si="70"/>
        <v>0.44771394654483976</v>
      </c>
      <c r="O1128">
        <f t="shared" si="71"/>
        <v>0.13237886254901254</v>
      </c>
    </row>
    <row r="1129" spans="1:15" x14ac:dyDescent="0.2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575</v>
      </c>
      <c r="I1129" t="s">
        <v>575</v>
      </c>
      <c r="J1129" t="s">
        <v>18</v>
      </c>
      <c r="K1129" t="s">
        <v>288</v>
      </c>
      <c r="L1129" s="2">
        <f t="shared" si="68"/>
        <v>14067000000</v>
      </c>
      <c r="M1129" s="2">
        <f t="shared" si="69"/>
        <v>4175000000</v>
      </c>
      <c r="N1129">
        <f t="shared" si="70"/>
        <v>0.45969085977582436</v>
      </c>
      <c r="O1129">
        <f t="shared" si="71"/>
        <v>0.13643344988725858</v>
      </c>
    </row>
    <row r="1130" spans="1:15" x14ac:dyDescent="0.2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575</v>
      </c>
      <c r="I1130" t="s">
        <v>575</v>
      </c>
      <c r="J1130" t="s">
        <v>18</v>
      </c>
      <c r="K1130" t="s">
        <v>288</v>
      </c>
      <c r="L1130" s="2">
        <f t="shared" si="68"/>
        <v>14971000000</v>
      </c>
      <c r="M1130" s="2">
        <f t="shared" si="69"/>
        <v>4502000000</v>
      </c>
      <c r="N1130">
        <f t="shared" si="70"/>
        <v>0.46241042747714356</v>
      </c>
      <c r="O1130">
        <f t="shared" si="71"/>
        <v>0.13905361996540647</v>
      </c>
    </row>
    <row r="1131" spans="1:15" x14ac:dyDescent="0.2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575</v>
      </c>
      <c r="I1131" s="2">
        <v>510000000</v>
      </c>
      <c r="J1131" t="s">
        <v>12</v>
      </c>
      <c r="K1131" t="s">
        <v>210</v>
      </c>
      <c r="L1131" s="2">
        <f t="shared" si="68"/>
        <v>3305000000</v>
      </c>
      <c r="M1131" s="2">
        <f t="shared" si="69"/>
        <v>980000000</v>
      </c>
      <c r="N1131">
        <f t="shared" si="70"/>
        <v>0.57951955111344899</v>
      </c>
      <c r="O1131">
        <f t="shared" si="71"/>
        <v>0.17183938278099245</v>
      </c>
    </row>
    <row r="1132" spans="1:15" x14ac:dyDescent="0.2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575</v>
      </c>
      <c r="I1132" s="2">
        <v>573000000</v>
      </c>
      <c r="J1132" t="s">
        <v>12</v>
      </c>
      <c r="K1132" t="s">
        <v>210</v>
      </c>
      <c r="L1132" s="2">
        <f t="shared" si="68"/>
        <v>3668000000</v>
      </c>
      <c r="M1132" s="2">
        <f t="shared" si="69"/>
        <v>1178000000</v>
      </c>
      <c r="N1132">
        <f t="shared" si="70"/>
        <v>0.58333333333333326</v>
      </c>
      <c r="O1132">
        <f t="shared" si="71"/>
        <v>0.18734096692111959</v>
      </c>
    </row>
    <row r="1133" spans="1:15" x14ac:dyDescent="0.2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575</v>
      </c>
      <c r="I1133" s="2">
        <v>574000000</v>
      </c>
      <c r="J1133" t="s">
        <v>12</v>
      </c>
      <c r="K1133" t="s">
        <v>210</v>
      </c>
      <c r="L1133" s="2">
        <f t="shared" si="68"/>
        <v>3633000000</v>
      </c>
      <c r="M1133" s="2">
        <f t="shared" si="69"/>
        <v>1144000000</v>
      </c>
      <c r="N1133">
        <f t="shared" si="70"/>
        <v>0.58862605314322747</v>
      </c>
      <c r="O1133">
        <f t="shared" si="71"/>
        <v>0.18535320803629293</v>
      </c>
    </row>
    <row r="1134" spans="1:15" x14ac:dyDescent="0.2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575</v>
      </c>
      <c r="I1134" s="2">
        <v>603000000</v>
      </c>
      <c r="J1134" t="s">
        <v>12</v>
      </c>
      <c r="K1134" t="s">
        <v>210</v>
      </c>
      <c r="L1134" s="2">
        <f t="shared" si="68"/>
        <v>3702000000</v>
      </c>
      <c r="M1134" s="2">
        <f t="shared" si="69"/>
        <v>1248000000</v>
      </c>
      <c r="N1134">
        <f t="shared" si="70"/>
        <v>0.58678078934854971</v>
      </c>
      <c r="O1134">
        <f t="shared" si="71"/>
        <v>0.19781264859724204</v>
      </c>
    </row>
    <row r="1135" spans="1:15" x14ac:dyDescent="0.2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575</v>
      </c>
      <c r="I1135" t="s">
        <v>575</v>
      </c>
      <c r="J1135" t="s">
        <v>82</v>
      </c>
      <c r="K1135" t="s">
        <v>113</v>
      </c>
      <c r="L1135" s="2">
        <f t="shared" si="68"/>
        <v>5043000000</v>
      </c>
      <c r="M1135" s="2">
        <f t="shared" si="69"/>
        <v>3389000000</v>
      </c>
      <c r="N1135">
        <f t="shared" si="70"/>
        <v>0.29329998836803539</v>
      </c>
      <c r="O1135">
        <f t="shared" si="71"/>
        <v>0.19710364080493195</v>
      </c>
    </row>
    <row r="1136" spans="1:15" x14ac:dyDescent="0.2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575</v>
      </c>
      <c r="I1136" t="s">
        <v>575</v>
      </c>
      <c r="J1136" t="s">
        <v>82</v>
      </c>
      <c r="K1136" t="s">
        <v>113</v>
      </c>
      <c r="L1136" s="2">
        <f t="shared" si="68"/>
        <v>5104000000</v>
      </c>
      <c r="M1136" s="2">
        <f t="shared" si="69"/>
        <v>3199000000</v>
      </c>
      <c r="N1136">
        <f t="shared" si="70"/>
        <v>0.26554289579106183</v>
      </c>
      <c r="O1136">
        <f t="shared" si="71"/>
        <v>0.16643254773424901</v>
      </c>
    </row>
    <row r="1137" spans="1:15" x14ac:dyDescent="0.2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575</v>
      </c>
      <c r="I1137" t="s">
        <v>575</v>
      </c>
      <c r="J1137" t="s">
        <v>82</v>
      </c>
      <c r="K1137" t="s">
        <v>113</v>
      </c>
      <c r="L1137" s="2">
        <f t="shared" si="68"/>
        <v>5809000000</v>
      </c>
      <c r="M1137" s="2">
        <f t="shared" si="69"/>
        <v>3717000000</v>
      </c>
      <c r="N1137">
        <f t="shared" si="70"/>
        <v>0.27094216417910444</v>
      </c>
      <c r="O1137">
        <f t="shared" si="71"/>
        <v>0.17336753731343282</v>
      </c>
    </row>
    <row r="1138" spans="1:15" x14ac:dyDescent="0.2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575</v>
      </c>
      <c r="I1138" t="s">
        <v>575</v>
      </c>
      <c r="J1138" t="s">
        <v>82</v>
      </c>
      <c r="K1138" t="s">
        <v>113</v>
      </c>
      <c r="L1138" s="2">
        <f t="shared" si="68"/>
        <v>3063000000</v>
      </c>
      <c r="M1138" s="2">
        <f t="shared" si="69"/>
        <v>1299000000</v>
      </c>
      <c r="N1138">
        <f t="shared" si="70"/>
        <v>0.20756251270583448</v>
      </c>
      <c r="O1138">
        <f t="shared" si="71"/>
        <v>8.8026021549095348E-2</v>
      </c>
    </row>
    <row r="1139" spans="1:15" x14ac:dyDescent="0.2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575</v>
      </c>
      <c r="I1139" s="2">
        <v>916000000</v>
      </c>
      <c r="J1139" t="s">
        <v>12</v>
      </c>
      <c r="K1139" t="s">
        <v>177</v>
      </c>
      <c r="L1139" s="2">
        <f t="shared" si="68"/>
        <v>7175000000</v>
      </c>
      <c r="M1139" s="2">
        <f t="shared" si="69"/>
        <v>3257000000</v>
      </c>
      <c r="N1139">
        <f t="shared" si="70"/>
        <v>0.63806136060471319</v>
      </c>
      <c r="O1139">
        <f t="shared" si="71"/>
        <v>0.28963983992885728</v>
      </c>
    </row>
    <row r="1140" spans="1:15" x14ac:dyDescent="0.2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575</v>
      </c>
      <c r="I1140" s="2">
        <v>951000000</v>
      </c>
      <c r="J1140" t="s">
        <v>12</v>
      </c>
      <c r="K1140" t="s">
        <v>177</v>
      </c>
      <c r="L1140" s="2">
        <f t="shared" si="68"/>
        <v>7423000000</v>
      </c>
      <c r="M1140" s="2">
        <f t="shared" si="69"/>
        <v>3575000000</v>
      </c>
      <c r="N1140">
        <f t="shared" si="70"/>
        <v>0.63859256710254653</v>
      </c>
      <c r="O1140">
        <f t="shared" si="71"/>
        <v>0.30755333792154166</v>
      </c>
    </row>
    <row r="1141" spans="1:15" x14ac:dyDescent="0.2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575</v>
      </c>
      <c r="I1141" s="2">
        <v>1054000000</v>
      </c>
      <c r="J1141" t="s">
        <v>12</v>
      </c>
      <c r="K1141" t="s">
        <v>177</v>
      </c>
      <c r="L1141" s="2">
        <f t="shared" si="68"/>
        <v>6849000000</v>
      </c>
      <c r="M1141" s="2">
        <f t="shared" si="69"/>
        <v>2884000000</v>
      </c>
      <c r="N1141">
        <f t="shared" si="70"/>
        <v>0.65160308248501564</v>
      </c>
      <c r="O1141">
        <f t="shared" si="71"/>
        <v>0.27437922176767199</v>
      </c>
    </row>
    <row r="1142" spans="1:15" x14ac:dyDescent="0.2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575</v>
      </c>
      <c r="I1142" s="2">
        <v>1026000000</v>
      </c>
      <c r="J1142" t="s">
        <v>12</v>
      </c>
      <c r="K1142" t="s">
        <v>177</v>
      </c>
      <c r="L1142" s="2">
        <f t="shared" si="68"/>
        <v>6843000000</v>
      </c>
      <c r="M1142" s="2">
        <f t="shared" si="69"/>
        <v>3074000000</v>
      </c>
      <c r="N1142">
        <f t="shared" si="70"/>
        <v>0.69205097087378642</v>
      </c>
      <c r="O1142">
        <f t="shared" si="71"/>
        <v>0.31088187702265374</v>
      </c>
    </row>
    <row r="1143" spans="1:15" x14ac:dyDescent="0.2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575</v>
      </c>
      <c r="J1143" t="s">
        <v>21</v>
      </c>
      <c r="K1143" t="s">
        <v>56</v>
      </c>
      <c r="L1143" s="2">
        <f t="shared" si="68"/>
        <v>3761100000</v>
      </c>
      <c r="M1143" s="2">
        <f t="shared" si="69"/>
        <v>609500000</v>
      </c>
      <c r="N1143">
        <f t="shared" si="70"/>
        <v>0.59394542353610014</v>
      </c>
      <c r="O1143">
        <f t="shared" si="71"/>
        <v>9.6251026467058298E-2</v>
      </c>
    </row>
    <row r="1144" spans="1:15" x14ac:dyDescent="0.2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575</v>
      </c>
      <c r="J1144" t="s">
        <v>21</v>
      </c>
      <c r="K1144" t="s">
        <v>56</v>
      </c>
      <c r="L1144" s="2">
        <f t="shared" si="68"/>
        <v>3919000000</v>
      </c>
      <c r="M1144" s="2">
        <f t="shared" si="69"/>
        <v>822000000</v>
      </c>
      <c r="N1144">
        <f t="shared" si="70"/>
        <v>0.61960474308300395</v>
      </c>
      <c r="O1144">
        <f t="shared" si="71"/>
        <v>0.12996047430830041</v>
      </c>
    </row>
    <row r="1145" spans="1:15" x14ac:dyDescent="0.2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575</v>
      </c>
      <c r="J1145" t="s">
        <v>21</v>
      </c>
      <c r="K1145" t="s">
        <v>56</v>
      </c>
      <c r="L1145" s="2">
        <f t="shared" si="68"/>
        <v>3833000000</v>
      </c>
      <c r="M1145" s="2">
        <f t="shared" si="69"/>
        <v>716000000</v>
      </c>
      <c r="N1145">
        <f t="shared" si="70"/>
        <v>0.62600032663726934</v>
      </c>
      <c r="O1145">
        <f t="shared" si="71"/>
        <v>0.11693614241384942</v>
      </c>
    </row>
    <row r="1146" spans="1:15" x14ac:dyDescent="0.2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575</v>
      </c>
      <c r="J1146" t="s">
        <v>21</v>
      </c>
      <c r="K1146" t="s">
        <v>56</v>
      </c>
      <c r="L1146" s="2">
        <f t="shared" si="68"/>
        <v>3373000000</v>
      </c>
      <c r="M1146" s="2">
        <f t="shared" si="69"/>
        <v>413000000</v>
      </c>
      <c r="N1146">
        <f t="shared" si="70"/>
        <v>0.60818608005769925</v>
      </c>
      <c r="O1146">
        <f t="shared" si="71"/>
        <v>7.4468085106382975E-2</v>
      </c>
    </row>
    <row r="1147" spans="1:15" x14ac:dyDescent="0.2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575</v>
      </c>
      <c r="I1147" t="s">
        <v>575</v>
      </c>
      <c r="J1147" t="s">
        <v>58</v>
      </c>
      <c r="K1147" t="s">
        <v>418</v>
      </c>
      <c r="L1147" s="2">
        <f t="shared" si="68"/>
        <v>1513538000</v>
      </c>
      <c r="M1147" s="2">
        <f t="shared" si="69"/>
        <v>1058638000</v>
      </c>
      <c r="N1147">
        <f t="shared" si="70"/>
        <v>7.7899878188957494E-2</v>
      </c>
      <c r="O1147">
        <f t="shared" si="71"/>
        <v>5.448675305555694E-2</v>
      </c>
    </row>
    <row r="1148" spans="1:15" x14ac:dyDescent="0.2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575</v>
      </c>
      <c r="I1148" t="s">
        <v>575</v>
      </c>
      <c r="J1148" t="s">
        <v>58</v>
      </c>
      <c r="K1148" t="s">
        <v>418</v>
      </c>
      <c r="L1148" s="2">
        <f t="shared" si="68"/>
        <v>1410625000</v>
      </c>
      <c r="M1148" s="2">
        <f t="shared" si="69"/>
        <v>942721000</v>
      </c>
      <c r="N1148">
        <f t="shared" si="70"/>
        <v>7.4040604352939354E-2</v>
      </c>
      <c r="O1148">
        <f t="shared" si="71"/>
        <v>4.9481352291507172E-2</v>
      </c>
    </row>
    <row r="1149" spans="1:15" x14ac:dyDescent="0.2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575</v>
      </c>
      <c r="I1149" t="s">
        <v>575</v>
      </c>
      <c r="J1149" t="s">
        <v>58</v>
      </c>
      <c r="K1149" t="s">
        <v>418</v>
      </c>
      <c r="L1149" s="2">
        <f t="shared" si="68"/>
        <v>1906526000</v>
      </c>
      <c r="M1149" s="2">
        <f t="shared" si="69"/>
        <v>1385721000</v>
      </c>
      <c r="N1149">
        <f t="shared" si="70"/>
        <v>9.03346724857228E-2</v>
      </c>
      <c r="O1149">
        <f t="shared" si="71"/>
        <v>6.5657983521645272E-2</v>
      </c>
    </row>
    <row r="1150" spans="1:15" x14ac:dyDescent="0.2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575</v>
      </c>
      <c r="I1150" t="s">
        <v>575</v>
      </c>
      <c r="J1150" t="s">
        <v>58</v>
      </c>
      <c r="K1150" t="s">
        <v>418</v>
      </c>
      <c r="L1150" s="2">
        <f t="shared" si="68"/>
        <v>1581262000</v>
      </c>
      <c r="M1150" s="2">
        <f t="shared" si="69"/>
        <v>1122273000</v>
      </c>
      <c r="N1150">
        <f t="shared" si="70"/>
        <v>9.6188055970348074E-2</v>
      </c>
      <c r="O1150">
        <f t="shared" si="71"/>
        <v>6.8267787462172907E-2</v>
      </c>
    </row>
    <row r="1151" spans="1:15" x14ac:dyDescent="0.2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575</v>
      </c>
      <c r="J1151" t="s">
        <v>21</v>
      </c>
      <c r="K1151" t="s">
        <v>33</v>
      </c>
      <c r="L1151" s="2">
        <f t="shared" si="68"/>
        <v>2226343000</v>
      </c>
      <c r="M1151" s="2">
        <f t="shared" si="69"/>
        <v>648239000</v>
      </c>
      <c r="N1151">
        <f t="shared" si="70"/>
        <v>0.52015427464260089</v>
      </c>
      <c r="O1151">
        <f t="shared" si="71"/>
        <v>0.15145208390622872</v>
      </c>
    </row>
    <row r="1152" spans="1:15" x14ac:dyDescent="0.2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575</v>
      </c>
      <c r="J1152" t="s">
        <v>21</v>
      </c>
      <c r="K1152" t="s">
        <v>33</v>
      </c>
      <c r="L1152" s="2">
        <f t="shared" si="68"/>
        <v>2268000000</v>
      </c>
      <c r="M1152" s="2">
        <f t="shared" si="69"/>
        <v>496000000</v>
      </c>
      <c r="N1152">
        <f t="shared" si="70"/>
        <v>0.54915254237288136</v>
      </c>
      <c r="O1152">
        <f t="shared" si="71"/>
        <v>0.12009685230024213</v>
      </c>
    </row>
    <row r="1153" spans="1:15" x14ac:dyDescent="0.2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575</v>
      </c>
      <c r="J1153" t="s">
        <v>21</v>
      </c>
      <c r="K1153" t="s">
        <v>33</v>
      </c>
      <c r="L1153" s="2">
        <f t="shared" si="68"/>
        <v>2599000000</v>
      </c>
      <c r="M1153" s="2">
        <f t="shared" si="69"/>
        <v>759000000</v>
      </c>
      <c r="N1153">
        <f t="shared" si="70"/>
        <v>0.55510465612985904</v>
      </c>
      <c r="O1153">
        <f t="shared" si="71"/>
        <v>0.16211020931225972</v>
      </c>
    </row>
    <row r="1154" spans="1:15" x14ac:dyDescent="0.2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575</v>
      </c>
      <c r="J1154" t="s">
        <v>21</v>
      </c>
      <c r="K1154" t="s">
        <v>33</v>
      </c>
      <c r="L1154" s="2">
        <f t="shared" ref="L1154:L1217" si="72">E1154-F1154</f>
        <v>2811000000</v>
      </c>
      <c r="M1154" s="2">
        <f t="shared" ref="M1154:M1217" si="73">L1154-SUM(G1154:I1154)</f>
        <v>878000000</v>
      </c>
      <c r="N1154">
        <f t="shared" ref="N1154:N1217" si="74">1-(F1154/E1154)</f>
        <v>0.56107784431137731</v>
      </c>
      <c r="O1154">
        <f t="shared" ref="O1154:O1217" si="75">M1154/E1154</f>
        <v>0.17524950099800399</v>
      </c>
    </row>
    <row r="1155" spans="1:15" x14ac:dyDescent="0.2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575</v>
      </c>
      <c r="I1155" t="s">
        <v>575</v>
      </c>
      <c r="J1155" t="s">
        <v>18</v>
      </c>
      <c r="K1155" t="s">
        <v>421</v>
      </c>
      <c r="L1155" s="2">
        <f t="shared" si="72"/>
        <v>2094100000</v>
      </c>
      <c r="M1155" s="2">
        <f t="shared" si="73"/>
        <v>690600000</v>
      </c>
      <c r="N1155">
        <f t="shared" si="74"/>
        <v>0.3801579377325951</v>
      </c>
      <c r="O1155">
        <f t="shared" si="75"/>
        <v>0.12536988290823273</v>
      </c>
    </row>
    <row r="1156" spans="1:15" x14ac:dyDescent="0.2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575</v>
      </c>
      <c r="I1156" t="s">
        <v>575</v>
      </c>
      <c r="J1156" t="s">
        <v>18</v>
      </c>
      <c r="K1156" t="s">
        <v>421</v>
      </c>
      <c r="L1156" s="2">
        <f t="shared" si="72"/>
        <v>2124900000</v>
      </c>
      <c r="M1156" s="2">
        <f t="shared" si="73"/>
        <v>725400000</v>
      </c>
      <c r="N1156">
        <f t="shared" si="74"/>
        <v>0.37897271268057786</v>
      </c>
      <c r="O1156">
        <f t="shared" si="75"/>
        <v>0.12937399678972714</v>
      </c>
    </row>
    <row r="1157" spans="1:15" x14ac:dyDescent="0.2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575</v>
      </c>
      <c r="I1157" t="s">
        <v>575</v>
      </c>
      <c r="J1157" t="s">
        <v>18</v>
      </c>
      <c r="K1157" t="s">
        <v>421</v>
      </c>
      <c r="L1157" s="2">
        <f t="shared" si="72"/>
        <v>2203400000</v>
      </c>
      <c r="M1157" s="2">
        <f t="shared" si="73"/>
        <v>657500000</v>
      </c>
      <c r="N1157">
        <f t="shared" si="74"/>
        <v>0.3847389558232932</v>
      </c>
      <c r="O1157">
        <f t="shared" si="75"/>
        <v>0.11480705430417322</v>
      </c>
    </row>
    <row r="1158" spans="1:15" x14ac:dyDescent="0.2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575</v>
      </c>
      <c r="I1158" t="s">
        <v>575</v>
      </c>
      <c r="J1158" t="s">
        <v>18</v>
      </c>
      <c r="K1158" t="s">
        <v>421</v>
      </c>
      <c r="L1158" s="2">
        <f t="shared" si="72"/>
        <v>2304600000</v>
      </c>
      <c r="M1158" s="2">
        <f t="shared" si="73"/>
        <v>678600000</v>
      </c>
      <c r="N1158">
        <f t="shared" si="74"/>
        <v>0.38957350778437039</v>
      </c>
      <c r="O1158">
        <f t="shared" si="75"/>
        <v>0.11471169937623611</v>
      </c>
    </row>
    <row r="1159" spans="1:15" x14ac:dyDescent="0.2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575</v>
      </c>
      <c r="I1159" s="2">
        <v>147515000</v>
      </c>
      <c r="J1159" t="s">
        <v>51</v>
      </c>
      <c r="K1159" t="s">
        <v>264</v>
      </c>
      <c r="L1159" s="2">
        <f t="shared" si="72"/>
        <v>463275000</v>
      </c>
      <c r="M1159" s="2">
        <f t="shared" si="73"/>
        <v>277637000</v>
      </c>
      <c r="N1159">
        <f t="shared" si="74"/>
        <v>0.95603211846935809</v>
      </c>
      <c r="O1159">
        <f t="shared" si="75"/>
        <v>0.57294239765900845</v>
      </c>
    </row>
    <row r="1160" spans="1:15" x14ac:dyDescent="0.2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575</v>
      </c>
      <c r="I1160" s="2">
        <v>306769000</v>
      </c>
      <c r="J1160" t="s">
        <v>51</v>
      </c>
      <c r="K1160" t="s">
        <v>264</v>
      </c>
      <c r="L1160" s="2">
        <f t="shared" si="72"/>
        <v>741358000</v>
      </c>
      <c r="M1160" s="2">
        <f t="shared" si="73"/>
        <v>377708000</v>
      </c>
      <c r="N1160">
        <f t="shared" si="74"/>
        <v>0.95020436831669464</v>
      </c>
      <c r="O1160">
        <f t="shared" si="75"/>
        <v>0.48411130863653201</v>
      </c>
    </row>
    <row r="1161" spans="1:15" x14ac:dyDescent="0.2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575</v>
      </c>
      <c r="I1161" s="2">
        <v>374661000</v>
      </c>
      <c r="J1161" t="s">
        <v>51</v>
      </c>
      <c r="K1161" t="s">
        <v>264</v>
      </c>
      <c r="L1161" s="2">
        <f t="shared" si="72"/>
        <v>879634000</v>
      </c>
      <c r="M1161" s="2">
        <f t="shared" si="73"/>
        <v>453888000</v>
      </c>
      <c r="N1161">
        <f t="shared" si="74"/>
        <v>0.94229168563639187</v>
      </c>
      <c r="O1161">
        <f t="shared" si="75"/>
        <v>0.48621914183641224</v>
      </c>
    </row>
    <row r="1162" spans="1:15" x14ac:dyDescent="0.2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575</v>
      </c>
      <c r="I1162" s="2">
        <v>409215000</v>
      </c>
      <c r="J1162" t="s">
        <v>51</v>
      </c>
      <c r="K1162" t="s">
        <v>264</v>
      </c>
      <c r="L1162" s="2">
        <f t="shared" si="72"/>
        <v>967933000</v>
      </c>
      <c r="M1162" s="2">
        <f t="shared" si="73"/>
        <v>509420000</v>
      </c>
      <c r="N1162">
        <f t="shared" si="74"/>
        <v>0.94590754286440237</v>
      </c>
      <c r="O1162">
        <f t="shared" si="75"/>
        <v>0.4978280733129089</v>
      </c>
    </row>
    <row r="1163" spans="1:15" x14ac:dyDescent="0.2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575</v>
      </c>
      <c r="I1163" s="2">
        <v>205334000</v>
      </c>
      <c r="J1163" t="s">
        <v>82</v>
      </c>
      <c r="K1163" t="s">
        <v>83</v>
      </c>
      <c r="L1163" s="2">
        <f t="shared" si="72"/>
        <v>1643802000</v>
      </c>
      <c r="M1163" s="2">
        <f t="shared" si="73"/>
        <v>946743000</v>
      </c>
      <c r="N1163">
        <f t="shared" si="74"/>
        <v>0.16140833362054519</v>
      </c>
      <c r="O1163">
        <f t="shared" si="75"/>
        <v>9.2962662167898433E-2</v>
      </c>
    </row>
    <row r="1164" spans="1:15" x14ac:dyDescent="0.2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575</v>
      </c>
      <c r="I1164" s="2">
        <v>239343000</v>
      </c>
      <c r="J1164" t="s">
        <v>82</v>
      </c>
      <c r="K1164" t="s">
        <v>83</v>
      </c>
      <c r="L1164" s="2">
        <f t="shared" si="72"/>
        <v>1649666000</v>
      </c>
      <c r="M1164" s="2">
        <f t="shared" si="73"/>
        <v>868737000</v>
      </c>
      <c r="N1164">
        <f t="shared" si="74"/>
        <v>0.13895576260506026</v>
      </c>
      <c r="O1164">
        <f t="shared" si="75"/>
        <v>7.3176032201810681E-2</v>
      </c>
    </row>
    <row r="1165" spans="1:15" x14ac:dyDescent="0.2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575</v>
      </c>
      <c r="I1165" s="2">
        <v>294684000</v>
      </c>
      <c r="J1165" t="s">
        <v>82</v>
      </c>
      <c r="K1165" t="s">
        <v>83</v>
      </c>
      <c r="L1165" s="2">
        <f t="shared" si="72"/>
        <v>2106543000</v>
      </c>
      <c r="M1165" s="2">
        <f t="shared" si="73"/>
        <v>1136972000</v>
      </c>
      <c r="N1165">
        <f t="shared" si="74"/>
        <v>0.17273696440641562</v>
      </c>
      <c r="O1165">
        <f t="shared" si="75"/>
        <v>9.3231940622665294E-2</v>
      </c>
    </row>
    <row r="1166" spans="1:15" x14ac:dyDescent="0.2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575</v>
      </c>
      <c r="I1166" s="2">
        <v>354620000</v>
      </c>
      <c r="J1166" t="s">
        <v>82</v>
      </c>
      <c r="K1166" t="s">
        <v>83</v>
      </c>
      <c r="L1166" s="2">
        <f t="shared" si="72"/>
        <v>2122154000</v>
      </c>
      <c r="M1166" s="2">
        <f t="shared" si="73"/>
        <v>1074203000</v>
      </c>
      <c r="N1166">
        <f t="shared" si="74"/>
        <v>0.27336051626093649</v>
      </c>
      <c r="O1166">
        <f t="shared" si="75"/>
        <v>0.13837105443292372</v>
      </c>
    </row>
    <row r="1167" spans="1:15" x14ac:dyDescent="0.2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575</v>
      </c>
      <c r="I1167" s="2">
        <v>294400000</v>
      </c>
      <c r="J1167" t="s">
        <v>18</v>
      </c>
      <c r="K1167" t="s">
        <v>322</v>
      </c>
      <c r="L1167" s="2">
        <f t="shared" si="72"/>
        <v>2715700000</v>
      </c>
      <c r="M1167" s="2">
        <f t="shared" si="73"/>
        <v>1944100000</v>
      </c>
      <c r="N1167">
        <f t="shared" si="74"/>
        <v>0.17729047252216379</v>
      </c>
      <c r="O1167">
        <f t="shared" si="75"/>
        <v>0.12691770358667695</v>
      </c>
    </row>
    <row r="1168" spans="1:15" x14ac:dyDescent="0.2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575</v>
      </c>
      <c r="I1168" s="2">
        <v>291100000</v>
      </c>
      <c r="J1168" t="s">
        <v>18</v>
      </c>
      <c r="K1168" t="s">
        <v>322</v>
      </c>
      <c r="L1168" s="2">
        <f t="shared" si="72"/>
        <v>2643000000</v>
      </c>
      <c r="M1168" s="2">
        <f t="shared" si="73"/>
        <v>1920100000</v>
      </c>
      <c r="N1168">
        <f t="shared" si="74"/>
        <v>0.17463526799873141</v>
      </c>
      <c r="O1168">
        <f t="shared" si="75"/>
        <v>0.12686991225288086</v>
      </c>
    </row>
    <row r="1169" spans="1:15" x14ac:dyDescent="0.2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575</v>
      </c>
      <c r="I1169" s="2">
        <v>292900000</v>
      </c>
      <c r="J1169" t="s">
        <v>18</v>
      </c>
      <c r="K1169" t="s">
        <v>322</v>
      </c>
      <c r="L1169" s="2">
        <f t="shared" si="72"/>
        <v>2745700000</v>
      </c>
      <c r="M1169" s="2">
        <f t="shared" si="73"/>
        <v>2008900000</v>
      </c>
      <c r="N1169">
        <f t="shared" si="74"/>
        <v>0.17809676394087004</v>
      </c>
      <c r="O1169">
        <f t="shared" si="75"/>
        <v>0.1303050548424132</v>
      </c>
    </row>
    <row r="1170" spans="1:15" x14ac:dyDescent="0.2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575</v>
      </c>
      <c r="I1170" t="s">
        <v>575</v>
      </c>
      <c r="J1170" t="s">
        <v>18</v>
      </c>
      <c r="K1170" t="s">
        <v>78</v>
      </c>
      <c r="L1170" s="2">
        <f t="shared" si="72"/>
        <v>3097418000</v>
      </c>
      <c r="M1170" s="2">
        <f t="shared" si="73"/>
        <v>977393000</v>
      </c>
      <c r="N1170">
        <f t="shared" si="74"/>
        <v>0.50102326297632027</v>
      </c>
      <c r="O1170">
        <f t="shared" si="75"/>
        <v>0.15809833547497129</v>
      </c>
    </row>
    <row r="1171" spans="1:15" x14ac:dyDescent="0.2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575</v>
      </c>
      <c r="I1171" t="s">
        <v>575</v>
      </c>
      <c r="J1171" t="s">
        <v>18</v>
      </c>
      <c r="K1171" t="s">
        <v>78</v>
      </c>
      <c r="L1171" s="2">
        <f t="shared" si="72"/>
        <v>3369001000</v>
      </c>
      <c r="M1171" s="2">
        <f t="shared" si="73"/>
        <v>1103485000</v>
      </c>
      <c r="N1171">
        <f t="shared" si="74"/>
        <v>0.50667482599883262</v>
      </c>
      <c r="O1171">
        <f t="shared" si="75"/>
        <v>0.16595663532522603</v>
      </c>
    </row>
    <row r="1172" spans="1:15" x14ac:dyDescent="0.2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575</v>
      </c>
      <c r="I1172" t="s">
        <v>575</v>
      </c>
      <c r="J1172" t="s">
        <v>18</v>
      </c>
      <c r="K1172" t="s">
        <v>78</v>
      </c>
      <c r="L1172" s="2">
        <f t="shared" si="72"/>
        <v>3708901000</v>
      </c>
      <c r="M1172" s="2">
        <f t="shared" si="73"/>
        <v>1270374000</v>
      </c>
      <c r="N1172">
        <f t="shared" si="74"/>
        <v>0.51397718512306056</v>
      </c>
      <c r="O1172">
        <f t="shared" si="75"/>
        <v>0.17604763582892155</v>
      </c>
    </row>
    <row r="1173" spans="1:15" x14ac:dyDescent="0.2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575</v>
      </c>
      <c r="I1173" t="s">
        <v>575</v>
      </c>
      <c r="J1173" t="s">
        <v>18</v>
      </c>
      <c r="K1173" t="s">
        <v>78</v>
      </c>
      <c r="L1173" s="2">
        <f t="shared" si="72"/>
        <v>4162643000</v>
      </c>
      <c r="M1173" s="2">
        <f t="shared" si="73"/>
        <v>1514021000</v>
      </c>
      <c r="N1173">
        <f t="shared" si="74"/>
        <v>0.52250700857095445</v>
      </c>
      <c r="O1173">
        <f t="shared" si="75"/>
        <v>0.19004430205127007</v>
      </c>
    </row>
    <row r="1174" spans="1:15" x14ac:dyDescent="0.2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575</v>
      </c>
      <c r="I1174" s="2">
        <v>3585000000</v>
      </c>
      <c r="J1174" t="s">
        <v>82</v>
      </c>
      <c r="K1174" t="s">
        <v>83</v>
      </c>
      <c r="L1174" s="2">
        <f t="shared" si="72"/>
        <v>13570000000</v>
      </c>
      <c r="M1174" s="2">
        <f t="shared" si="73"/>
        <v>8106000000</v>
      </c>
      <c r="N1174">
        <f t="shared" si="74"/>
        <v>0.67512437810945269</v>
      </c>
      <c r="O1174">
        <f t="shared" si="75"/>
        <v>0.40328358208955223</v>
      </c>
    </row>
    <row r="1175" spans="1:15" x14ac:dyDescent="0.2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575</v>
      </c>
      <c r="I1175" s="2">
        <v>4203000000</v>
      </c>
      <c r="J1175" t="s">
        <v>82</v>
      </c>
      <c r="K1175" t="s">
        <v>83</v>
      </c>
      <c r="L1175" s="2">
        <f t="shared" si="72"/>
        <v>13673000000</v>
      </c>
      <c r="M1175" s="2">
        <f t="shared" si="73"/>
        <v>7362000000</v>
      </c>
      <c r="N1175">
        <f t="shared" si="74"/>
        <v>0.67788795240456123</v>
      </c>
      <c r="O1175">
        <f t="shared" si="75"/>
        <v>0.36499752107089739</v>
      </c>
    </row>
    <row r="1176" spans="1:15" x14ac:dyDescent="0.2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575</v>
      </c>
      <c r="I1176" s="2">
        <v>4261000000</v>
      </c>
      <c r="J1176" t="s">
        <v>82</v>
      </c>
      <c r="K1176" t="s">
        <v>83</v>
      </c>
      <c r="L1176" s="2">
        <f t="shared" si="72"/>
        <v>12509000000</v>
      </c>
      <c r="M1176" s="2">
        <f t="shared" si="73"/>
        <v>6195000000</v>
      </c>
      <c r="N1176">
        <f t="shared" si="74"/>
        <v>0.64773198011598998</v>
      </c>
      <c r="O1176">
        <f t="shared" si="75"/>
        <v>0.32078500414250205</v>
      </c>
    </row>
    <row r="1177" spans="1:15" x14ac:dyDescent="0.2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575</v>
      </c>
      <c r="I1177" s="2">
        <v>4544000000</v>
      </c>
      <c r="J1177" t="s">
        <v>82</v>
      </c>
      <c r="K1177" t="s">
        <v>83</v>
      </c>
      <c r="L1177" s="2">
        <f t="shared" si="72"/>
        <v>6676000000</v>
      </c>
      <c r="M1177" s="2">
        <f t="shared" si="73"/>
        <v>519000000</v>
      </c>
      <c r="N1177">
        <f t="shared" si="74"/>
        <v>0.53493589743589742</v>
      </c>
      <c r="O1177">
        <f t="shared" si="75"/>
        <v>4.158653846153846E-2</v>
      </c>
    </row>
    <row r="1178" spans="1:15" x14ac:dyDescent="0.2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575</v>
      </c>
      <c r="I1178" s="2">
        <v>76000000</v>
      </c>
      <c r="J1178" t="s">
        <v>46</v>
      </c>
      <c r="K1178" t="s">
        <v>428</v>
      </c>
      <c r="L1178" s="2">
        <f t="shared" si="72"/>
        <v>1264500000</v>
      </c>
      <c r="M1178" s="2">
        <f t="shared" si="73"/>
        <v>384700000</v>
      </c>
      <c r="N1178">
        <f t="shared" si="74"/>
        <v>0.93300376300450083</v>
      </c>
      <c r="O1178">
        <f t="shared" si="75"/>
        <v>0.28384859440714233</v>
      </c>
    </row>
    <row r="1179" spans="1:15" x14ac:dyDescent="0.2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575</v>
      </c>
      <c r="I1179" s="2">
        <v>69900000</v>
      </c>
      <c r="J1179" t="s">
        <v>46</v>
      </c>
      <c r="K1179" t="s">
        <v>428</v>
      </c>
      <c r="L1179" s="2">
        <f t="shared" si="72"/>
        <v>1265000000</v>
      </c>
      <c r="M1179" s="2">
        <f t="shared" si="73"/>
        <v>382300000</v>
      </c>
      <c r="N1179">
        <f t="shared" si="74"/>
        <v>0.93975187578931729</v>
      </c>
      <c r="O1179">
        <f t="shared" si="75"/>
        <v>0.28400564594012334</v>
      </c>
    </row>
    <row r="1180" spans="1:15" x14ac:dyDescent="0.2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575</v>
      </c>
      <c r="I1180" s="2">
        <v>65400000</v>
      </c>
      <c r="J1180" t="s">
        <v>46</v>
      </c>
      <c r="K1180" t="s">
        <v>428</v>
      </c>
      <c r="L1180" s="2">
        <f t="shared" si="72"/>
        <v>1300500000</v>
      </c>
      <c r="M1180" s="2">
        <f t="shared" si="73"/>
        <v>418400000</v>
      </c>
      <c r="N1180">
        <f t="shared" si="74"/>
        <v>0.94143622412045747</v>
      </c>
      <c r="O1180">
        <f t="shared" si="75"/>
        <v>0.30288113508035325</v>
      </c>
    </row>
    <row r="1181" spans="1:15" x14ac:dyDescent="0.2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575</v>
      </c>
      <c r="I1181" s="2">
        <v>57300000</v>
      </c>
      <c r="J1181" t="s">
        <v>46</v>
      </c>
      <c r="K1181" t="s">
        <v>428</v>
      </c>
      <c r="L1181" s="2">
        <f t="shared" si="72"/>
        <v>1325800000</v>
      </c>
      <c r="M1181" s="2">
        <f t="shared" si="73"/>
        <v>431800000</v>
      </c>
      <c r="N1181">
        <f t="shared" si="74"/>
        <v>0.93280799268275527</v>
      </c>
      <c r="O1181">
        <f t="shared" si="75"/>
        <v>0.30380637444592978</v>
      </c>
    </row>
    <row r="1182" spans="1:15" x14ac:dyDescent="0.2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575</v>
      </c>
      <c r="J1182" t="s">
        <v>12</v>
      </c>
      <c r="K1182" t="s">
        <v>430</v>
      </c>
      <c r="L1182" s="2">
        <f t="shared" si="72"/>
        <v>2241315000</v>
      </c>
      <c r="M1182" s="2">
        <f t="shared" si="73"/>
        <v>637330000</v>
      </c>
      <c r="N1182">
        <f t="shared" si="74"/>
        <v>0.58616193213245871</v>
      </c>
      <c r="O1182">
        <f t="shared" si="75"/>
        <v>0.16667830456940674</v>
      </c>
    </row>
    <row r="1183" spans="1:15" x14ac:dyDescent="0.2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575</v>
      </c>
      <c r="J1183" t="s">
        <v>12</v>
      </c>
      <c r="K1183" t="s">
        <v>430</v>
      </c>
      <c r="L1183" s="2">
        <f t="shared" si="72"/>
        <v>2140713000</v>
      </c>
      <c r="M1183" s="2">
        <f t="shared" si="73"/>
        <v>610205000</v>
      </c>
      <c r="N1183">
        <f t="shared" si="74"/>
        <v>0.56463303823059685</v>
      </c>
      <c r="O1183">
        <f t="shared" si="75"/>
        <v>0.16094726527727041</v>
      </c>
    </row>
    <row r="1184" spans="1:15" x14ac:dyDescent="0.2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575</v>
      </c>
      <c r="J1184" t="s">
        <v>12</v>
      </c>
      <c r="K1184" t="s">
        <v>430</v>
      </c>
      <c r="L1184" s="2">
        <f t="shared" si="72"/>
        <v>2140713000</v>
      </c>
      <c r="M1184" s="2">
        <f t="shared" si="73"/>
        <v>652382000</v>
      </c>
      <c r="N1184">
        <f t="shared" si="74"/>
        <v>0.56017552251678926</v>
      </c>
      <c r="O1184">
        <f t="shared" si="75"/>
        <v>0.17071341545108942</v>
      </c>
    </row>
    <row r="1185" spans="1:15" x14ac:dyDescent="0.2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575</v>
      </c>
      <c r="J1185" t="s">
        <v>12</v>
      </c>
      <c r="K1185" t="s">
        <v>430</v>
      </c>
      <c r="L1185" s="2">
        <f t="shared" si="72"/>
        <v>2019469000</v>
      </c>
      <c r="M1185" s="2">
        <f t="shared" si="73"/>
        <v>629352000</v>
      </c>
      <c r="N1185">
        <f t="shared" si="74"/>
        <v>0.56440333588592706</v>
      </c>
      <c r="O1185">
        <f t="shared" si="75"/>
        <v>0.17589196380161318</v>
      </c>
    </row>
    <row r="1186" spans="1:15" x14ac:dyDescent="0.2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2">
        <f t="shared" si="72"/>
        <v>2688500000</v>
      </c>
      <c r="M1186" s="2">
        <f t="shared" si="73"/>
        <v>1320200000</v>
      </c>
      <c r="N1186">
        <f t="shared" si="74"/>
        <v>0.16198905813168807</v>
      </c>
      <c r="O1186">
        <f t="shared" si="75"/>
        <v>7.9545454545454544E-2</v>
      </c>
    </row>
    <row r="1187" spans="1:15" x14ac:dyDescent="0.2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2">
        <f t="shared" si="72"/>
        <v>2760300000</v>
      </c>
      <c r="M1187" s="2">
        <f t="shared" si="73"/>
        <v>1377700000</v>
      </c>
      <c r="N1187">
        <f t="shared" si="74"/>
        <v>0.16567432927195247</v>
      </c>
      <c r="O1187">
        <f t="shared" si="75"/>
        <v>8.2690114638977255E-2</v>
      </c>
    </row>
    <row r="1188" spans="1:15" x14ac:dyDescent="0.2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2">
        <f t="shared" si="72"/>
        <v>3052800000</v>
      </c>
      <c r="M1188" s="2">
        <f t="shared" si="73"/>
        <v>1687300000</v>
      </c>
      <c r="N1188">
        <f t="shared" si="74"/>
        <v>0.16470994475138123</v>
      </c>
      <c r="O1188">
        <f t="shared" si="75"/>
        <v>9.1036127417127077E-2</v>
      </c>
    </row>
    <row r="1189" spans="1:15" x14ac:dyDescent="0.2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2">
        <f t="shared" si="72"/>
        <v>3379200000</v>
      </c>
      <c r="M1189" s="2">
        <f t="shared" si="73"/>
        <v>2014200000</v>
      </c>
      <c r="N1189">
        <f t="shared" si="74"/>
        <v>0.18098364870148298</v>
      </c>
      <c r="O1189">
        <f t="shared" si="75"/>
        <v>0.10787679486698837</v>
      </c>
    </row>
    <row r="1190" spans="1:15" x14ac:dyDescent="0.2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575</v>
      </c>
      <c r="H1190" t="s">
        <v>575</v>
      </c>
      <c r="I1190" s="2">
        <v>2077000000</v>
      </c>
      <c r="J1190" t="s">
        <v>41</v>
      </c>
      <c r="K1190" t="s">
        <v>42</v>
      </c>
      <c r="L1190" s="2">
        <f t="shared" si="72"/>
        <v>3839000000</v>
      </c>
      <c r="M1190" s="2">
        <f t="shared" si="73"/>
        <v>1762000000</v>
      </c>
      <c r="N1190">
        <f t="shared" si="74"/>
        <v>0.24612129760225665</v>
      </c>
      <c r="O1190">
        <f t="shared" si="75"/>
        <v>0.11296320041030901</v>
      </c>
    </row>
    <row r="1191" spans="1:15" x14ac:dyDescent="0.2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t="s">
        <v>575</v>
      </c>
      <c r="H1191" t="s">
        <v>575</v>
      </c>
      <c r="I1191" s="2">
        <v>2433000000</v>
      </c>
      <c r="J1191" t="s">
        <v>41</v>
      </c>
      <c r="K1191" t="s">
        <v>42</v>
      </c>
      <c r="L1191" s="2">
        <f t="shared" si="72"/>
        <v>4883000000</v>
      </c>
      <c r="M1191" s="2">
        <f t="shared" si="73"/>
        <v>2450000000</v>
      </c>
      <c r="N1191">
        <f t="shared" si="74"/>
        <v>0.28572264482153309</v>
      </c>
      <c r="O1191">
        <f t="shared" si="75"/>
        <v>0.14335868929198362</v>
      </c>
    </row>
    <row r="1192" spans="1:15" x14ac:dyDescent="0.2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t="s">
        <v>575</v>
      </c>
      <c r="H1192" t="s">
        <v>575</v>
      </c>
      <c r="I1192" s="2">
        <v>2612000000</v>
      </c>
      <c r="J1192" t="s">
        <v>41</v>
      </c>
      <c r="K1192" t="s">
        <v>42</v>
      </c>
      <c r="L1192" s="2">
        <f t="shared" si="72"/>
        <v>4120000000</v>
      </c>
      <c r="M1192" s="2">
        <f t="shared" si="73"/>
        <v>1508000000</v>
      </c>
      <c r="N1192">
        <f t="shared" si="74"/>
        <v>0.24475732192716693</v>
      </c>
      <c r="O1192">
        <f t="shared" si="75"/>
        <v>8.958593239470089E-2</v>
      </c>
    </row>
    <row r="1193" spans="1:15" x14ac:dyDescent="0.2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t="s">
        <v>575</v>
      </c>
      <c r="H1193" t="s">
        <v>575</v>
      </c>
      <c r="I1193" s="2">
        <v>2755000000</v>
      </c>
      <c r="J1193" t="s">
        <v>41</v>
      </c>
      <c r="K1193" t="s">
        <v>42</v>
      </c>
      <c r="L1193" s="2">
        <f t="shared" si="72"/>
        <v>4932000000</v>
      </c>
      <c r="M1193" s="2">
        <f t="shared" si="73"/>
        <v>2177000000</v>
      </c>
      <c r="N1193">
        <f t="shared" si="74"/>
        <v>0.27918034642816714</v>
      </c>
      <c r="O1193">
        <f t="shared" si="75"/>
        <v>0.12323106532321974</v>
      </c>
    </row>
    <row r="1194" spans="1:15" x14ac:dyDescent="0.2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575</v>
      </c>
      <c r="I1194" s="2">
        <v>65141000</v>
      </c>
      <c r="J1194" t="s">
        <v>18</v>
      </c>
      <c r="K1194" t="s">
        <v>76</v>
      </c>
      <c r="L1194" s="2">
        <f t="shared" si="72"/>
        <v>4083681000</v>
      </c>
      <c r="M1194" s="2">
        <f t="shared" si="73"/>
        <v>1829793000</v>
      </c>
      <c r="N1194">
        <f t="shared" si="74"/>
        <v>0.77622413112749844</v>
      </c>
      <c r="O1194">
        <f t="shared" si="75"/>
        <v>0.3478061781927087</v>
      </c>
    </row>
    <row r="1195" spans="1:15" x14ac:dyDescent="0.2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575</v>
      </c>
      <c r="I1195" s="2">
        <v>117975000</v>
      </c>
      <c r="J1195" t="s">
        <v>18</v>
      </c>
      <c r="K1195" t="s">
        <v>76</v>
      </c>
      <c r="L1195" s="2">
        <f t="shared" si="72"/>
        <v>5715886000</v>
      </c>
      <c r="M1195" s="2">
        <f t="shared" si="73"/>
        <v>2412414000</v>
      </c>
      <c r="N1195">
        <f t="shared" si="74"/>
        <v>0.84139975440529247</v>
      </c>
      <c r="O1195">
        <f t="shared" si="75"/>
        <v>0.35511634541414738</v>
      </c>
    </row>
    <row r="1196" spans="1:15" x14ac:dyDescent="0.2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575</v>
      </c>
      <c r="I1196" s="2">
        <v>207820000</v>
      </c>
      <c r="J1196" t="s">
        <v>18</v>
      </c>
      <c r="K1196" t="s">
        <v>76</v>
      </c>
      <c r="L1196" s="2">
        <f t="shared" si="72"/>
        <v>7584130000</v>
      </c>
      <c r="M1196" s="2">
        <f t="shared" si="73"/>
        <v>3073312000</v>
      </c>
      <c r="N1196">
        <f t="shared" si="74"/>
        <v>0.89838380160273001</v>
      </c>
      <c r="O1196">
        <f t="shared" si="75"/>
        <v>0.36405147565657359</v>
      </c>
    </row>
    <row r="1197" spans="1:15" x14ac:dyDescent="0.2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575</v>
      </c>
      <c r="I1197" s="2">
        <v>272494000</v>
      </c>
      <c r="J1197" t="s">
        <v>18</v>
      </c>
      <c r="K1197" t="s">
        <v>76</v>
      </c>
      <c r="L1197" s="2">
        <f t="shared" si="72"/>
        <v>8591807000</v>
      </c>
      <c r="M1197" s="2">
        <f t="shared" si="73"/>
        <v>3258907000</v>
      </c>
      <c r="N1197">
        <f t="shared" si="74"/>
        <v>0.93146347669397189</v>
      </c>
      <c r="O1197">
        <f t="shared" si="75"/>
        <v>0.3533078483306622</v>
      </c>
    </row>
    <row r="1198" spans="1:15" x14ac:dyDescent="0.2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575</v>
      </c>
      <c r="H1198" t="s">
        <v>575</v>
      </c>
      <c r="I1198" t="s">
        <v>575</v>
      </c>
      <c r="J1198" t="s">
        <v>24</v>
      </c>
      <c r="K1198" t="s">
        <v>165</v>
      </c>
      <c r="L1198" s="2">
        <f t="shared" si="72"/>
        <v>1190769000</v>
      </c>
      <c r="M1198" s="2">
        <f t="shared" si="73"/>
        <v>1190769000</v>
      </c>
      <c r="N1198">
        <f t="shared" si="74"/>
        <v>0.32738509605708987</v>
      </c>
      <c r="O1198">
        <f t="shared" si="75"/>
        <v>0.32738509605708987</v>
      </c>
    </row>
    <row r="1199" spans="1:15" x14ac:dyDescent="0.2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t="s">
        <v>575</v>
      </c>
      <c r="H1199" t="s">
        <v>575</v>
      </c>
      <c r="I1199" t="s">
        <v>575</v>
      </c>
      <c r="J1199" t="s">
        <v>24</v>
      </c>
      <c r="K1199" t="s">
        <v>165</v>
      </c>
      <c r="L1199" s="2">
        <f t="shared" si="72"/>
        <v>1018697000</v>
      </c>
      <c r="M1199" s="2">
        <f t="shared" si="73"/>
        <v>1018697000</v>
      </c>
      <c r="N1199">
        <f t="shared" si="74"/>
        <v>0.2841441940498296</v>
      </c>
      <c r="O1199">
        <f t="shared" si="75"/>
        <v>0.28414419404982955</v>
      </c>
    </row>
    <row r="1200" spans="1:15" x14ac:dyDescent="0.2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t="s">
        <v>575</v>
      </c>
      <c r="H1200" t="s">
        <v>575</v>
      </c>
      <c r="I1200" t="s">
        <v>575</v>
      </c>
      <c r="J1200" t="s">
        <v>24</v>
      </c>
      <c r="K1200" t="s">
        <v>165</v>
      </c>
      <c r="L1200" s="2">
        <f t="shared" si="72"/>
        <v>1060549000</v>
      </c>
      <c r="M1200" s="2">
        <f t="shared" si="73"/>
        <v>1060549000</v>
      </c>
      <c r="N1200">
        <f t="shared" si="74"/>
        <v>0.27118016091069364</v>
      </c>
      <c r="O1200">
        <f t="shared" si="75"/>
        <v>0.27118016091069369</v>
      </c>
    </row>
    <row r="1201" spans="1:15" x14ac:dyDescent="0.2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t="s">
        <v>575</v>
      </c>
      <c r="H1201" t="s">
        <v>575</v>
      </c>
      <c r="I1201" t="s">
        <v>575</v>
      </c>
      <c r="J1201" t="s">
        <v>24</v>
      </c>
      <c r="K1201" t="s">
        <v>165</v>
      </c>
      <c r="L1201" s="2">
        <f t="shared" si="72"/>
        <v>1322748000</v>
      </c>
      <c r="M1201" s="2">
        <f t="shared" si="73"/>
        <v>1322748000</v>
      </c>
      <c r="N1201">
        <f t="shared" si="74"/>
        <v>0.24555799716449933</v>
      </c>
      <c r="O1201">
        <f t="shared" si="75"/>
        <v>0.24555799716449933</v>
      </c>
    </row>
    <row r="1202" spans="1:15" x14ac:dyDescent="0.2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575</v>
      </c>
      <c r="I1202" s="2">
        <v>1054000000</v>
      </c>
      <c r="J1202" t="s">
        <v>41</v>
      </c>
      <c r="K1202" t="s">
        <v>44</v>
      </c>
      <c r="L1202" s="2">
        <f t="shared" si="72"/>
        <v>3430000000</v>
      </c>
      <c r="M1202" s="2">
        <f t="shared" si="73"/>
        <v>2278000000</v>
      </c>
      <c r="N1202">
        <f t="shared" si="74"/>
        <v>0.35067988958184237</v>
      </c>
      <c r="O1202">
        <f t="shared" si="75"/>
        <v>0.2329005214190778</v>
      </c>
    </row>
    <row r="1203" spans="1:15" x14ac:dyDescent="0.2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575</v>
      </c>
      <c r="I1203" s="2">
        <v>1178000000</v>
      </c>
      <c r="J1203" t="s">
        <v>41</v>
      </c>
      <c r="K1203" t="s">
        <v>44</v>
      </c>
      <c r="L1203" s="2">
        <f t="shared" si="72"/>
        <v>3545000000</v>
      </c>
      <c r="M1203" s="2">
        <f t="shared" si="73"/>
        <v>2299000000</v>
      </c>
      <c r="N1203">
        <f t="shared" si="74"/>
        <v>0.35563804173354741</v>
      </c>
      <c r="O1203">
        <f t="shared" si="75"/>
        <v>0.23063804173354735</v>
      </c>
    </row>
    <row r="1204" spans="1:15" x14ac:dyDescent="0.2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t="s">
        <v>575</v>
      </c>
      <c r="H1204" t="s">
        <v>575</v>
      </c>
      <c r="I1204" s="2">
        <v>1227000000</v>
      </c>
      <c r="J1204" t="s">
        <v>41</v>
      </c>
      <c r="K1204" t="s">
        <v>44</v>
      </c>
      <c r="L1204" s="2">
        <f t="shared" si="72"/>
        <v>3850000000</v>
      </c>
      <c r="M1204" s="2">
        <f t="shared" si="73"/>
        <v>2623000000</v>
      </c>
      <c r="N1204">
        <f t="shared" si="74"/>
        <v>0.35366525812970784</v>
      </c>
      <c r="O1204">
        <f t="shared" si="75"/>
        <v>0.24095168105823994</v>
      </c>
    </row>
    <row r="1205" spans="1:15" x14ac:dyDescent="0.2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t="s">
        <v>575</v>
      </c>
      <c r="H1205" t="s">
        <v>575</v>
      </c>
      <c r="I1205" s="2">
        <v>1214000000</v>
      </c>
      <c r="J1205" t="s">
        <v>41</v>
      </c>
      <c r="K1205" t="s">
        <v>44</v>
      </c>
      <c r="L1205" s="2">
        <f t="shared" si="72"/>
        <v>4176000000</v>
      </c>
      <c r="M1205" s="2">
        <f t="shared" si="73"/>
        <v>2962000000</v>
      </c>
      <c r="N1205">
        <f t="shared" si="74"/>
        <v>0.40096015362457993</v>
      </c>
      <c r="O1205">
        <f t="shared" si="75"/>
        <v>0.28439750360057608</v>
      </c>
    </row>
    <row r="1206" spans="1:15" x14ac:dyDescent="0.2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575</v>
      </c>
      <c r="I1206" s="2">
        <v>110000000</v>
      </c>
      <c r="J1206" t="s">
        <v>35</v>
      </c>
      <c r="K1206" t="s">
        <v>213</v>
      </c>
      <c r="L1206" s="2">
        <f t="shared" si="72"/>
        <v>35172000000</v>
      </c>
      <c r="M1206" s="2">
        <f t="shared" si="73"/>
        <v>9705000000</v>
      </c>
      <c r="N1206">
        <f t="shared" si="74"/>
        <v>0.52957916133403593</v>
      </c>
      <c r="O1206">
        <f t="shared" si="75"/>
        <v>0.14612662802077844</v>
      </c>
    </row>
    <row r="1207" spans="1:15" x14ac:dyDescent="0.2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575</v>
      </c>
      <c r="I1207" s="2">
        <v>92000000</v>
      </c>
      <c r="J1207" t="s">
        <v>35</v>
      </c>
      <c r="K1207" t="s">
        <v>213</v>
      </c>
      <c r="L1207" s="2">
        <f t="shared" si="72"/>
        <v>35445000000</v>
      </c>
      <c r="M1207" s="2">
        <f t="shared" si="73"/>
        <v>9581000000</v>
      </c>
      <c r="N1207">
        <f t="shared" si="74"/>
        <v>0.5315447715309749</v>
      </c>
      <c r="O1207">
        <f t="shared" si="75"/>
        <v>0.14367979844937989</v>
      </c>
    </row>
    <row r="1208" spans="1:15" x14ac:dyDescent="0.2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575</v>
      </c>
      <c r="I1208" s="2">
        <v>75000000</v>
      </c>
      <c r="J1208" t="s">
        <v>35</v>
      </c>
      <c r="K1208" t="s">
        <v>213</v>
      </c>
      <c r="L1208" s="2">
        <f t="shared" si="72"/>
        <v>34325000000</v>
      </c>
      <c r="M1208" s="2">
        <f t="shared" si="73"/>
        <v>9712000000</v>
      </c>
      <c r="N1208">
        <f t="shared" si="74"/>
        <v>0.54435739659984783</v>
      </c>
      <c r="O1208">
        <f t="shared" si="75"/>
        <v>0.15402182187262117</v>
      </c>
    </row>
    <row r="1209" spans="1:15" x14ac:dyDescent="0.2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575</v>
      </c>
      <c r="I1209" s="2">
        <v>70000000</v>
      </c>
      <c r="J1209" t="s">
        <v>35</v>
      </c>
      <c r="K1209" t="s">
        <v>213</v>
      </c>
      <c r="L1209" s="2">
        <f t="shared" si="72"/>
        <v>34590000000</v>
      </c>
      <c r="M1209" s="2">
        <f t="shared" si="73"/>
        <v>9785000000</v>
      </c>
      <c r="N1209">
        <f t="shared" si="74"/>
        <v>0.55080494912339373</v>
      </c>
      <c r="O1209">
        <f t="shared" si="75"/>
        <v>0.1558145830347617</v>
      </c>
    </row>
    <row r="1210" spans="1:15" x14ac:dyDescent="0.2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2">
        <f t="shared" si="72"/>
        <v>44836000000</v>
      </c>
      <c r="M1210" s="2">
        <f t="shared" si="73"/>
        <v>17074000000</v>
      </c>
      <c r="N1210">
        <f t="shared" si="74"/>
        <v>0.8203157875477981</v>
      </c>
      <c r="O1210">
        <f t="shared" si="75"/>
        <v>0.31238450701648462</v>
      </c>
    </row>
    <row r="1211" spans="1:15" x14ac:dyDescent="0.2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2">
        <f t="shared" si="72"/>
        <v>41998000000</v>
      </c>
      <c r="M1211" s="2">
        <f t="shared" si="73"/>
        <v>16366000000</v>
      </c>
      <c r="N1211">
        <f t="shared" si="74"/>
        <v>0.81416718362282881</v>
      </c>
      <c r="O1211">
        <f t="shared" si="75"/>
        <v>0.31726892059553352</v>
      </c>
    </row>
    <row r="1212" spans="1:15" x14ac:dyDescent="0.2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2">
        <f t="shared" si="72"/>
        <v>40028000000</v>
      </c>
      <c r="M1212" s="2">
        <f t="shared" si="73"/>
        <v>13499000000</v>
      </c>
      <c r="N1212">
        <f t="shared" si="74"/>
        <v>0.80693478479991931</v>
      </c>
      <c r="O1212">
        <f t="shared" si="75"/>
        <v>0.27212982562241711</v>
      </c>
    </row>
    <row r="1213" spans="1:15" x14ac:dyDescent="0.2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2">
        <f t="shared" si="72"/>
        <v>39203000000</v>
      </c>
      <c r="M1213" s="2">
        <f t="shared" si="73"/>
        <v>12976000000</v>
      </c>
      <c r="N1213">
        <f t="shared" si="74"/>
        <v>0.80250148410472666</v>
      </c>
      <c r="O1213">
        <f t="shared" si="75"/>
        <v>0.2656240404495302</v>
      </c>
    </row>
    <row r="1214" spans="1:15" x14ac:dyDescent="0.2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575</v>
      </c>
      <c r="I1214" s="2">
        <v>3292900000</v>
      </c>
      <c r="J1214" t="s">
        <v>46</v>
      </c>
      <c r="K1214" t="s">
        <v>378</v>
      </c>
      <c r="L1214" s="2">
        <f t="shared" si="72"/>
        <v>4605900000</v>
      </c>
      <c r="M1214" s="2">
        <f t="shared" si="73"/>
        <v>1124000000</v>
      </c>
      <c r="N1214">
        <f t="shared" si="74"/>
        <v>0.49581785887292107</v>
      </c>
      <c r="O1214">
        <f t="shared" si="75"/>
        <v>0.12099682437160235</v>
      </c>
    </row>
    <row r="1215" spans="1:15" x14ac:dyDescent="0.2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575</v>
      </c>
      <c r="I1215" s="2">
        <v>3574300000</v>
      </c>
      <c r="J1215" t="s">
        <v>46</v>
      </c>
      <c r="K1215" t="s">
        <v>378</v>
      </c>
      <c r="L1215" s="2">
        <f t="shared" si="72"/>
        <v>5246600000</v>
      </c>
      <c r="M1215" s="2">
        <f t="shared" si="73"/>
        <v>1494900000</v>
      </c>
      <c r="N1215">
        <f t="shared" si="74"/>
        <v>0.50074444529281514</v>
      </c>
      <c r="O1215">
        <f t="shared" si="75"/>
        <v>0.14267580361914942</v>
      </c>
    </row>
    <row r="1216" spans="1:15" x14ac:dyDescent="0.2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575</v>
      </c>
      <c r="I1216" s="2">
        <v>3672400000</v>
      </c>
      <c r="J1216" t="s">
        <v>46</v>
      </c>
      <c r="K1216" t="s">
        <v>378</v>
      </c>
      <c r="L1216" s="2">
        <f t="shared" si="72"/>
        <v>5266700000</v>
      </c>
      <c r="M1216" s="2">
        <f t="shared" si="73"/>
        <v>1430800000</v>
      </c>
      <c r="N1216">
        <f t="shared" si="74"/>
        <v>0.44019758617231119</v>
      </c>
      <c r="O1216">
        <f t="shared" si="75"/>
        <v>0.11958811139714487</v>
      </c>
    </row>
    <row r="1217" spans="1:15" x14ac:dyDescent="0.2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575</v>
      </c>
      <c r="I1217" s="2">
        <v>3732600000</v>
      </c>
      <c r="J1217" t="s">
        <v>46</v>
      </c>
      <c r="K1217" t="s">
        <v>378</v>
      </c>
      <c r="L1217" s="2">
        <f t="shared" si="72"/>
        <v>5480900000</v>
      </c>
      <c r="M1217" s="2">
        <f t="shared" si="73"/>
        <v>1591700000</v>
      </c>
      <c r="N1217">
        <f t="shared" si="74"/>
        <v>0.44221847491951816</v>
      </c>
      <c r="O1217">
        <f t="shared" si="75"/>
        <v>0.12842400819744879</v>
      </c>
    </row>
    <row r="1218" spans="1:15" x14ac:dyDescent="0.2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575</v>
      </c>
      <c r="J1218" t="s">
        <v>35</v>
      </c>
      <c r="K1218" t="s">
        <v>169</v>
      </c>
      <c r="L1218" s="2">
        <f t="shared" ref="L1218:L1281" si="76">E1218-F1218</f>
        <v>1949390000</v>
      </c>
      <c r="M1218" s="2">
        <f t="shared" ref="M1218:M1281" si="77">L1218-SUM(G1218:I1218)</f>
        <v>743050000</v>
      </c>
      <c r="N1218">
        <f t="shared" ref="N1218:N1281" si="78">1-(F1218/E1218)</f>
        <v>0.92618820807271185</v>
      </c>
      <c r="O1218">
        <f t="shared" ref="O1218:O1281" si="79">M1218/E1218</f>
        <v>0.35303564089711581</v>
      </c>
    </row>
    <row r="1219" spans="1:15" x14ac:dyDescent="0.2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575</v>
      </c>
      <c r="J1219" t="s">
        <v>35</v>
      </c>
      <c r="K1219" t="s">
        <v>169</v>
      </c>
      <c r="L1219" s="2">
        <f t="shared" si="76"/>
        <v>2614539000</v>
      </c>
      <c r="M1219" s="2">
        <f t="shared" si="77"/>
        <v>823919000</v>
      </c>
      <c r="N1219">
        <f t="shared" si="78"/>
        <v>0.92728715894021652</v>
      </c>
      <c r="O1219">
        <f t="shared" si="79"/>
        <v>0.29221576297269392</v>
      </c>
    </row>
    <row r="1220" spans="1:15" x14ac:dyDescent="0.2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575</v>
      </c>
      <c r="J1220" t="s">
        <v>35</v>
      </c>
      <c r="K1220" t="s">
        <v>169</v>
      </c>
      <c r="L1220" s="2">
        <f t="shared" si="76"/>
        <v>3711019000</v>
      </c>
      <c r="M1220" s="2">
        <f t="shared" si="77"/>
        <v>1251916000</v>
      </c>
      <c r="N1220">
        <f t="shared" si="78"/>
        <v>0.90430433011154732</v>
      </c>
      <c r="O1220">
        <f t="shared" si="79"/>
        <v>0.30506797721486412</v>
      </c>
    </row>
    <row r="1221" spans="1:15" x14ac:dyDescent="0.2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575</v>
      </c>
      <c r="J1221" t="s">
        <v>35</v>
      </c>
      <c r="K1221" t="s">
        <v>169</v>
      </c>
      <c r="L1221" s="2">
        <f t="shared" si="76"/>
        <v>4560733000</v>
      </c>
      <c r="M1221" s="2">
        <f t="shared" si="77"/>
        <v>1330741000</v>
      </c>
      <c r="N1221">
        <f t="shared" si="78"/>
        <v>0.93833998535519614</v>
      </c>
      <c r="O1221">
        <f t="shared" si="79"/>
        <v>0.27379096527938801</v>
      </c>
    </row>
    <row r="1222" spans="1:15" x14ac:dyDescent="0.2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575</v>
      </c>
      <c r="I1222" s="2">
        <v>36100000</v>
      </c>
      <c r="J1222" t="s">
        <v>46</v>
      </c>
      <c r="K1222" t="s">
        <v>49</v>
      </c>
      <c r="L1222" s="2">
        <f t="shared" si="76"/>
        <v>1493000000</v>
      </c>
      <c r="M1222" s="2">
        <f t="shared" si="77"/>
        <v>1441500000</v>
      </c>
      <c r="N1222">
        <f t="shared" si="78"/>
        <v>8.7392223087234155E-2</v>
      </c>
      <c r="O1222">
        <f t="shared" si="79"/>
        <v>8.4377688935196302E-2</v>
      </c>
    </row>
    <row r="1223" spans="1:15" x14ac:dyDescent="0.2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575</v>
      </c>
      <c r="I1223" s="2">
        <v>38800000</v>
      </c>
      <c r="J1223" t="s">
        <v>46</v>
      </c>
      <c r="K1223" t="s">
        <v>49</v>
      </c>
      <c r="L1223" s="2">
        <f t="shared" si="76"/>
        <v>1895800000</v>
      </c>
      <c r="M1223" s="2">
        <f t="shared" si="77"/>
        <v>1838200000</v>
      </c>
      <c r="N1223">
        <f t="shared" si="78"/>
        <v>0.10433165115651954</v>
      </c>
      <c r="O1223">
        <f t="shared" si="79"/>
        <v>0.10116174762945149</v>
      </c>
    </row>
    <row r="1224" spans="1:15" x14ac:dyDescent="0.2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575</v>
      </c>
      <c r="I1224" s="2">
        <v>50900000</v>
      </c>
      <c r="J1224" t="s">
        <v>46</v>
      </c>
      <c r="K1224" t="s">
        <v>49</v>
      </c>
      <c r="L1224" s="2">
        <f t="shared" si="76"/>
        <v>2094100000</v>
      </c>
      <c r="M1224" s="2">
        <f t="shared" si="77"/>
        <v>2024300000</v>
      </c>
      <c r="N1224">
        <f t="shared" si="78"/>
        <v>0.10799117134399783</v>
      </c>
      <c r="O1224">
        <f t="shared" si="79"/>
        <v>0.10439163753003909</v>
      </c>
    </row>
    <row r="1225" spans="1:15" x14ac:dyDescent="0.2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575</v>
      </c>
      <c r="I1225" s="2">
        <v>77500000</v>
      </c>
      <c r="J1225" t="s">
        <v>46</v>
      </c>
      <c r="K1225" t="s">
        <v>49</v>
      </c>
      <c r="L1225" s="2">
        <f t="shared" si="76"/>
        <v>2147900000</v>
      </c>
      <c r="M1225" s="2">
        <f t="shared" si="77"/>
        <v>2047600000</v>
      </c>
      <c r="N1225">
        <f t="shared" si="78"/>
        <v>0.10299801475030934</v>
      </c>
      <c r="O1225">
        <f t="shared" si="79"/>
        <v>9.8188339775005032E-2</v>
      </c>
    </row>
    <row r="1226" spans="1:15" x14ac:dyDescent="0.2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575</v>
      </c>
      <c r="I1226" t="s">
        <v>575</v>
      </c>
      <c r="J1226" t="s">
        <v>12</v>
      </c>
      <c r="K1226" t="s">
        <v>163</v>
      </c>
      <c r="L1226" s="2">
        <f t="shared" si="76"/>
        <v>2929029000</v>
      </c>
      <c r="M1226" s="2">
        <f t="shared" si="77"/>
        <v>1374056000</v>
      </c>
      <c r="N1226">
        <f t="shared" si="78"/>
        <v>0.22503807707981072</v>
      </c>
      <c r="O1226">
        <f t="shared" si="79"/>
        <v>0.1055690879264003</v>
      </c>
    </row>
    <row r="1227" spans="1:15" x14ac:dyDescent="0.2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575</v>
      </c>
      <c r="I1227" t="s">
        <v>575</v>
      </c>
      <c r="J1227" t="s">
        <v>12</v>
      </c>
      <c r="K1227" t="s">
        <v>163</v>
      </c>
      <c r="L1227" s="2">
        <f t="shared" si="76"/>
        <v>3027744000</v>
      </c>
      <c r="M1227" s="2">
        <f t="shared" si="77"/>
        <v>1393752000</v>
      </c>
      <c r="N1227">
        <f t="shared" si="78"/>
        <v>0.22909735501084261</v>
      </c>
      <c r="O1227">
        <f t="shared" si="79"/>
        <v>0.10545967451048432</v>
      </c>
    </row>
    <row r="1228" spans="1:15" x14ac:dyDescent="0.2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575</v>
      </c>
      <c r="I1228" t="s">
        <v>575</v>
      </c>
      <c r="J1228" t="s">
        <v>12</v>
      </c>
      <c r="K1228" t="s">
        <v>163</v>
      </c>
      <c r="L1228" s="2">
        <f t="shared" si="76"/>
        <v>3056499000</v>
      </c>
      <c r="M1228" s="2">
        <f t="shared" si="77"/>
        <v>1511753000</v>
      </c>
      <c r="N1228">
        <f t="shared" si="78"/>
        <v>0.24044686551271011</v>
      </c>
      <c r="O1228">
        <f t="shared" si="79"/>
        <v>0.11892569579752393</v>
      </c>
    </row>
    <row r="1229" spans="1:15" x14ac:dyDescent="0.2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575</v>
      </c>
      <c r="I1229" t="s">
        <v>575</v>
      </c>
      <c r="J1229" t="s">
        <v>12</v>
      </c>
      <c r="K1229" t="s">
        <v>163</v>
      </c>
      <c r="L1229" s="2">
        <f t="shared" si="76"/>
        <v>2537369000</v>
      </c>
      <c r="M1229" s="2">
        <f t="shared" si="77"/>
        <v>1178009000</v>
      </c>
      <c r="N1229">
        <f t="shared" si="78"/>
        <v>0.22334514270312888</v>
      </c>
      <c r="O1229">
        <f t="shared" si="79"/>
        <v>0.10369110216549907</v>
      </c>
    </row>
    <row r="1230" spans="1:15" x14ac:dyDescent="0.2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575</v>
      </c>
      <c r="I1230" t="s">
        <v>575</v>
      </c>
      <c r="J1230" t="s">
        <v>18</v>
      </c>
      <c r="K1230" t="s">
        <v>200</v>
      </c>
      <c r="L1230" s="2">
        <f t="shared" si="76"/>
        <v>1172399000</v>
      </c>
      <c r="M1230" s="2">
        <f t="shared" si="77"/>
        <v>603899000</v>
      </c>
      <c r="N1230">
        <f t="shared" si="78"/>
        <v>0.20642299318877488</v>
      </c>
      <c r="O1230">
        <f t="shared" si="79"/>
        <v>0.10632782795252126</v>
      </c>
    </row>
    <row r="1231" spans="1:15" x14ac:dyDescent="0.2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575</v>
      </c>
      <c r="I1231" t="s">
        <v>575</v>
      </c>
      <c r="J1231" t="s">
        <v>18</v>
      </c>
      <c r="K1231" t="s">
        <v>200</v>
      </c>
      <c r="L1231" s="2">
        <f t="shared" si="76"/>
        <v>1577884000</v>
      </c>
      <c r="M1231" s="2">
        <f t="shared" si="77"/>
        <v>716494000</v>
      </c>
      <c r="N1231">
        <f t="shared" si="78"/>
        <v>0.27100405797439975</v>
      </c>
      <c r="O1231">
        <f t="shared" si="79"/>
        <v>0.12305897107411544</v>
      </c>
    </row>
    <row r="1232" spans="1:15" x14ac:dyDescent="0.2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575</v>
      </c>
      <c r="I1232" t="s">
        <v>575</v>
      </c>
      <c r="J1232" t="s">
        <v>18</v>
      </c>
      <c r="K1232" t="s">
        <v>200</v>
      </c>
      <c r="L1232" s="2">
        <f t="shared" si="76"/>
        <v>1628114000</v>
      </c>
      <c r="M1232" s="2">
        <f t="shared" si="77"/>
        <v>833386000</v>
      </c>
      <c r="N1232">
        <f t="shared" si="78"/>
        <v>0.27217047778956882</v>
      </c>
      <c r="O1232">
        <f t="shared" si="79"/>
        <v>0.13931645192114162</v>
      </c>
    </row>
    <row r="1233" spans="1:15" x14ac:dyDescent="0.2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575</v>
      </c>
      <c r="I1233" t="s">
        <v>575</v>
      </c>
      <c r="J1233" t="s">
        <v>18</v>
      </c>
      <c r="K1233" t="s">
        <v>200</v>
      </c>
      <c r="L1233" s="2">
        <f t="shared" si="76"/>
        <v>1939814000</v>
      </c>
      <c r="M1233" s="2">
        <f t="shared" si="77"/>
        <v>982664000</v>
      </c>
      <c r="N1233">
        <f t="shared" si="78"/>
        <v>0.25295951894483337</v>
      </c>
      <c r="O1233">
        <f t="shared" si="79"/>
        <v>0.12814332339307055</v>
      </c>
    </row>
    <row r="1234" spans="1:15" x14ac:dyDescent="0.2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575</v>
      </c>
      <c r="J1234" t="s">
        <v>24</v>
      </c>
      <c r="K1234" t="s">
        <v>29</v>
      </c>
      <c r="L1234" s="2">
        <f t="shared" si="76"/>
        <v>961529000</v>
      </c>
      <c r="M1234" s="2">
        <f t="shared" si="77"/>
        <v>202324000</v>
      </c>
      <c r="N1234">
        <f t="shared" si="78"/>
        <v>0.4567425807101313</v>
      </c>
      <c r="O1234">
        <f t="shared" si="79"/>
        <v>9.6107331031717827E-2</v>
      </c>
    </row>
    <row r="1235" spans="1:15" x14ac:dyDescent="0.2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575</v>
      </c>
      <c r="J1235" t="s">
        <v>24</v>
      </c>
      <c r="K1235" t="s">
        <v>29</v>
      </c>
      <c r="L1235" s="2">
        <f t="shared" si="76"/>
        <v>976142000</v>
      </c>
      <c r="M1235" s="2">
        <f t="shared" si="77"/>
        <v>261844000</v>
      </c>
      <c r="N1235">
        <f t="shared" si="78"/>
        <v>0.45242321742910829</v>
      </c>
      <c r="O1235">
        <f t="shared" si="79"/>
        <v>0.12135970478117675</v>
      </c>
    </row>
    <row r="1236" spans="1:15" x14ac:dyDescent="0.2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575</v>
      </c>
      <c r="J1236" t="s">
        <v>24</v>
      </c>
      <c r="K1236" t="s">
        <v>29</v>
      </c>
      <c r="L1236" s="2">
        <f t="shared" si="76"/>
        <v>1004608000</v>
      </c>
      <c r="M1236" s="2">
        <f t="shared" si="77"/>
        <v>224132000</v>
      </c>
      <c r="N1236">
        <f t="shared" si="78"/>
        <v>0.44904320944887377</v>
      </c>
      <c r="O1236">
        <f t="shared" si="79"/>
        <v>0.10018330793722027</v>
      </c>
    </row>
    <row r="1237" spans="1:15" x14ac:dyDescent="0.2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575</v>
      </c>
      <c r="J1237" t="s">
        <v>24</v>
      </c>
      <c r="K1237" t="s">
        <v>29</v>
      </c>
      <c r="L1237" s="2">
        <f t="shared" si="76"/>
        <v>1024500000</v>
      </c>
      <c r="M1237" s="2">
        <f t="shared" si="77"/>
        <v>299724000</v>
      </c>
      <c r="N1237">
        <f t="shared" si="78"/>
        <v>0.45284590111472145</v>
      </c>
      <c r="O1237">
        <f t="shared" si="79"/>
        <v>0.13248295252875428</v>
      </c>
    </row>
    <row r="1238" spans="1:15" x14ac:dyDescent="0.2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575</v>
      </c>
      <c r="I1238" s="2">
        <v>93000000</v>
      </c>
      <c r="J1238" t="s">
        <v>35</v>
      </c>
      <c r="K1238" t="s">
        <v>392</v>
      </c>
      <c r="L1238" s="2">
        <f t="shared" si="76"/>
        <v>20807000000</v>
      </c>
      <c r="M1238" s="2">
        <f t="shared" si="77"/>
        <v>13824000000</v>
      </c>
      <c r="N1238">
        <f t="shared" si="78"/>
        <v>0.25999325244598837</v>
      </c>
      <c r="O1238">
        <f t="shared" si="79"/>
        <v>0.1727373826987717</v>
      </c>
    </row>
    <row r="1239" spans="1:15" x14ac:dyDescent="0.2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575</v>
      </c>
      <c r="I1239" s="2">
        <v>93000000</v>
      </c>
      <c r="J1239" t="s">
        <v>35</v>
      </c>
      <c r="K1239" t="s">
        <v>392</v>
      </c>
      <c r="L1239" s="2">
        <f t="shared" si="76"/>
        <v>19331000000</v>
      </c>
      <c r="M1239" s="2">
        <f t="shared" si="77"/>
        <v>12237000000</v>
      </c>
      <c r="N1239">
        <f t="shared" si="78"/>
        <v>0.24131775397598187</v>
      </c>
      <c r="O1239">
        <f t="shared" si="79"/>
        <v>0.15276009287693806</v>
      </c>
    </row>
    <row r="1240" spans="1:15" x14ac:dyDescent="0.2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575</v>
      </c>
      <c r="I1240" s="2">
        <v>82000000</v>
      </c>
      <c r="J1240" t="s">
        <v>35</v>
      </c>
      <c r="K1240" t="s">
        <v>392</v>
      </c>
      <c r="L1240" s="2">
        <f t="shared" si="76"/>
        <v>17429000000</v>
      </c>
      <c r="M1240" s="2">
        <f t="shared" si="77"/>
        <v>10691000000</v>
      </c>
      <c r="N1240">
        <f t="shared" si="78"/>
        <v>0.23582020890837252</v>
      </c>
      <c r="O1240">
        <f t="shared" si="79"/>
        <v>0.14465281160361532</v>
      </c>
    </row>
    <row r="1241" spans="1:15" x14ac:dyDescent="0.2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575</v>
      </c>
      <c r="I1241" s="2">
        <v>74000000</v>
      </c>
      <c r="J1241" t="s">
        <v>35</v>
      </c>
      <c r="K1241" t="s">
        <v>392</v>
      </c>
      <c r="L1241" s="2">
        <f t="shared" si="76"/>
        <v>17294000000</v>
      </c>
      <c r="M1241" s="2">
        <f t="shared" si="77"/>
        <v>10815000000</v>
      </c>
      <c r="N1241">
        <f t="shared" si="78"/>
        <v>0.23073125825517327</v>
      </c>
      <c r="O1241">
        <f t="shared" si="79"/>
        <v>0.14429042199778527</v>
      </c>
    </row>
    <row r="1242" spans="1:15" x14ac:dyDescent="0.2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575</v>
      </c>
      <c r="I1242" s="2">
        <v>987000000</v>
      </c>
      <c r="J1242" t="s">
        <v>46</v>
      </c>
      <c r="K1242" t="s">
        <v>104</v>
      </c>
      <c r="L1242" s="2">
        <f t="shared" si="76"/>
        <v>16220000000</v>
      </c>
      <c r="M1242" s="2">
        <f t="shared" si="77"/>
        <v>4747000000</v>
      </c>
      <c r="N1242">
        <f t="shared" si="78"/>
        <v>0.97675538961821029</v>
      </c>
      <c r="O1242">
        <f t="shared" si="79"/>
        <v>0.28586053233770925</v>
      </c>
    </row>
    <row r="1243" spans="1:15" x14ac:dyDescent="0.2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575</v>
      </c>
      <c r="I1243" s="2">
        <v>643000000</v>
      </c>
      <c r="J1243" t="s">
        <v>46</v>
      </c>
      <c r="K1243" t="s">
        <v>104</v>
      </c>
      <c r="L1243" s="2">
        <f t="shared" si="76"/>
        <v>16528000000</v>
      </c>
      <c r="M1243" s="2">
        <f t="shared" si="77"/>
        <v>6204000000</v>
      </c>
      <c r="N1243">
        <f t="shared" si="78"/>
        <v>0.97961119013750597</v>
      </c>
      <c r="O1243">
        <f t="shared" si="79"/>
        <v>0.36770981507823614</v>
      </c>
    </row>
    <row r="1244" spans="1:15" x14ac:dyDescent="0.2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575</v>
      </c>
      <c r="I1244" s="2">
        <v>273000000</v>
      </c>
      <c r="J1244" t="s">
        <v>46</v>
      </c>
      <c r="K1244" t="s">
        <v>104</v>
      </c>
      <c r="L1244" s="2">
        <f t="shared" si="76"/>
        <v>15956000000</v>
      </c>
      <c r="M1244" s="2">
        <f t="shared" si="77"/>
        <v>6195000000</v>
      </c>
      <c r="N1244">
        <f t="shared" si="78"/>
        <v>0.98003808119894353</v>
      </c>
      <c r="O1244">
        <f t="shared" si="79"/>
        <v>0.38050488299244517</v>
      </c>
    </row>
    <row r="1245" spans="1:15" x14ac:dyDescent="0.2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575</v>
      </c>
      <c r="I1245" s="2">
        <v>255000000</v>
      </c>
      <c r="J1245" t="s">
        <v>46</v>
      </c>
      <c r="K1245" t="s">
        <v>104</v>
      </c>
      <c r="L1245" s="2">
        <f t="shared" si="76"/>
        <v>15867000000</v>
      </c>
      <c r="M1245" s="2">
        <f t="shared" si="77"/>
        <v>6149000000</v>
      </c>
      <c r="N1245">
        <f t="shared" si="78"/>
        <v>0.97523048555623848</v>
      </c>
      <c r="O1245">
        <f t="shared" si="79"/>
        <v>0.37793484941610328</v>
      </c>
    </row>
    <row r="1246" spans="1:15" x14ac:dyDescent="0.2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575</v>
      </c>
      <c r="J1246" t="s">
        <v>12</v>
      </c>
      <c r="K1246" t="s">
        <v>156</v>
      </c>
      <c r="L1246" s="2">
        <f t="shared" si="76"/>
        <v>1265900000</v>
      </c>
      <c r="M1246" s="2">
        <f t="shared" si="77"/>
        <v>55900000</v>
      </c>
      <c r="N1246">
        <f t="shared" si="78"/>
        <v>0.29393052846661094</v>
      </c>
      <c r="O1246">
        <f t="shared" si="79"/>
        <v>1.2979474319680506E-2</v>
      </c>
    </row>
    <row r="1247" spans="1:15" x14ac:dyDescent="0.2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575</v>
      </c>
      <c r="J1247" t="s">
        <v>12</v>
      </c>
      <c r="K1247" t="s">
        <v>156</v>
      </c>
      <c r="L1247" s="2">
        <f t="shared" si="76"/>
        <v>2370100000</v>
      </c>
      <c r="M1247" s="2">
        <f t="shared" si="77"/>
        <v>753600000</v>
      </c>
      <c r="N1247">
        <f t="shared" si="78"/>
        <v>0.33860022572395965</v>
      </c>
      <c r="O1247">
        <f t="shared" si="79"/>
        <v>0.10766175693243996</v>
      </c>
    </row>
    <row r="1248" spans="1:15" x14ac:dyDescent="0.2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575</v>
      </c>
      <c r="J1248" t="s">
        <v>12</v>
      </c>
      <c r="K1248" t="s">
        <v>156</v>
      </c>
      <c r="L1248" s="2">
        <f t="shared" si="76"/>
        <v>2463000000</v>
      </c>
      <c r="M1248" s="2">
        <f t="shared" si="77"/>
        <v>851900000</v>
      </c>
      <c r="N1248">
        <f t="shared" si="78"/>
        <v>0.34990765733769003</v>
      </c>
      <c r="O1248">
        <f t="shared" si="79"/>
        <v>0.12102571387981248</v>
      </c>
    </row>
    <row r="1249" spans="1:15" x14ac:dyDescent="0.2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575</v>
      </c>
      <c r="J1249" t="s">
        <v>12</v>
      </c>
      <c r="K1249" t="s">
        <v>156</v>
      </c>
      <c r="L1249" s="2">
        <f t="shared" si="76"/>
        <v>2185800000</v>
      </c>
      <c r="M1249" s="2">
        <f t="shared" si="77"/>
        <v>731900000</v>
      </c>
      <c r="N1249">
        <f t="shared" si="78"/>
        <v>0.33893626918902153</v>
      </c>
      <c r="O1249">
        <f t="shared" si="79"/>
        <v>0.11349046363777329</v>
      </c>
    </row>
    <row r="1250" spans="1:15" x14ac:dyDescent="0.2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575</v>
      </c>
      <c r="I1250" s="2">
        <v>404336000</v>
      </c>
      <c r="J1250" t="s">
        <v>41</v>
      </c>
      <c r="K1250" t="s">
        <v>42</v>
      </c>
      <c r="L1250" s="2">
        <f t="shared" si="76"/>
        <v>1422245000</v>
      </c>
      <c r="M1250" s="2">
        <f t="shared" si="77"/>
        <v>851755000</v>
      </c>
      <c r="N1250">
        <f t="shared" si="78"/>
        <v>0.43074785783771541</v>
      </c>
      <c r="O1250">
        <f t="shared" si="79"/>
        <v>0.25796655404136648</v>
      </c>
    </row>
    <row r="1251" spans="1:15" x14ac:dyDescent="0.2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575</v>
      </c>
      <c r="I1251" s="2">
        <v>415708000</v>
      </c>
      <c r="J1251" t="s">
        <v>41</v>
      </c>
      <c r="K1251" t="s">
        <v>42</v>
      </c>
      <c r="L1251" s="2">
        <f t="shared" si="76"/>
        <v>1434192000</v>
      </c>
      <c r="M1251" s="2">
        <f t="shared" si="77"/>
        <v>846323000</v>
      </c>
      <c r="N1251">
        <f t="shared" si="78"/>
        <v>0.4151509221832278</v>
      </c>
      <c r="O1251">
        <f t="shared" si="79"/>
        <v>0.24498238305253128</v>
      </c>
    </row>
    <row r="1252" spans="1:15" x14ac:dyDescent="0.2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575</v>
      </c>
      <c r="I1252" s="2">
        <v>417358000</v>
      </c>
      <c r="J1252" t="s">
        <v>41</v>
      </c>
      <c r="K1252" t="s">
        <v>42</v>
      </c>
      <c r="L1252" s="2">
        <f t="shared" si="76"/>
        <v>1403778000</v>
      </c>
      <c r="M1252" s="2">
        <f t="shared" si="77"/>
        <v>811242000</v>
      </c>
      <c r="N1252">
        <f t="shared" si="78"/>
        <v>0.40204065033199377</v>
      </c>
      <c r="O1252">
        <f t="shared" si="79"/>
        <v>0.23233891773245291</v>
      </c>
    </row>
    <row r="1253" spans="1:15" x14ac:dyDescent="0.2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575</v>
      </c>
      <c r="I1253" s="2">
        <v>494422000</v>
      </c>
      <c r="J1253" t="s">
        <v>41</v>
      </c>
      <c r="K1253" t="s">
        <v>42</v>
      </c>
      <c r="L1253" s="2">
        <f t="shared" si="76"/>
        <v>1525768000</v>
      </c>
      <c r="M1253" s="2">
        <f t="shared" si="77"/>
        <v>854602000</v>
      </c>
      <c r="N1253">
        <f t="shared" si="78"/>
        <v>0.43650203994171843</v>
      </c>
      <c r="O1253">
        <f t="shared" si="79"/>
        <v>0.24449032640497928</v>
      </c>
    </row>
    <row r="1254" spans="1:15" x14ac:dyDescent="0.2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2">
        <f t="shared" si="76"/>
        <v>5951000000</v>
      </c>
      <c r="M1254" s="2">
        <f t="shared" si="77"/>
        <v>1550000000</v>
      </c>
      <c r="N1254">
        <f t="shared" si="78"/>
        <v>0.41717490361023479</v>
      </c>
      <c r="O1254">
        <f t="shared" si="79"/>
        <v>0.10865755345250613</v>
      </c>
    </row>
    <row r="1255" spans="1:15" x14ac:dyDescent="0.2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2">
        <f t="shared" si="76"/>
        <v>6443000000</v>
      </c>
      <c r="M1255" s="2">
        <f t="shared" si="77"/>
        <v>1497000000</v>
      </c>
      <c r="N1255">
        <f t="shared" si="78"/>
        <v>0.4356027313907106</v>
      </c>
      <c r="O1255">
        <f t="shared" si="79"/>
        <v>0.10121019538908796</v>
      </c>
    </row>
    <row r="1256" spans="1:15" x14ac:dyDescent="0.2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2">
        <f t="shared" si="76"/>
        <v>6560000000</v>
      </c>
      <c r="M1256" s="2">
        <f t="shared" si="77"/>
        <v>1989000000</v>
      </c>
      <c r="N1256">
        <f t="shared" si="78"/>
        <v>0.44426384938371932</v>
      </c>
      <c r="O1256">
        <f t="shared" si="79"/>
        <v>0.13470134091832589</v>
      </c>
    </row>
    <row r="1257" spans="1:15" x14ac:dyDescent="0.2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2">
        <f t="shared" si="76"/>
        <v>6688000000</v>
      </c>
      <c r="M1257" s="2">
        <f t="shared" si="77"/>
        <v>1130000000</v>
      </c>
      <c r="N1257">
        <f t="shared" si="78"/>
        <v>0.45339299030574198</v>
      </c>
      <c r="O1257">
        <f t="shared" si="79"/>
        <v>7.6604975933835001E-2</v>
      </c>
    </row>
    <row r="1258" spans="1:15" x14ac:dyDescent="0.2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575</v>
      </c>
      <c r="I1258" s="2">
        <v>1087000000</v>
      </c>
      <c r="J1258" t="s">
        <v>41</v>
      </c>
      <c r="K1258" t="s">
        <v>44</v>
      </c>
      <c r="L1258" s="2">
        <f t="shared" si="76"/>
        <v>7256000000</v>
      </c>
      <c r="M1258" s="2">
        <f t="shared" si="77"/>
        <v>3026000000</v>
      </c>
      <c r="N1258">
        <f t="shared" si="78"/>
        <v>0.59808770194526872</v>
      </c>
      <c r="O1258">
        <f t="shared" si="79"/>
        <v>0.249423013517969</v>
      </c>
    </row>
    <row r="1259" spans="1:15" x14ac:dyDescent="0.2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575</v>
      </c>
      <c r="I1259" s="2">
        <v>843000000</v>
      </c>
      <c r="J1259" t="s">
        <v>41</v>
      </c>
      <c r="K1259" t="s">
        <v>44</v>
      </c>
      <c r="L1259" s="2">
        <f t="shared" si="76"/>
        <v>5512000000</v>
      </c>
      <c r="M1259" s="2">
        <f t="shared" si="77"/>
        <v>2561000000</v>
      </c>
      <c r="N1259">
        <f t="shared" si="78"/>
        <v>0.7589150488778742</v>
      </c>
      <c r="O1259">
        <f t="shared" si="79"/>
        <v>0.35260911469089906</v>
      </c>
    </row>
    <row r="1260" spans="1:15" x14ac:dyDescent="0.2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575</v>
      </c>
      <c r="I1260" s="2">
        <v>923000000</v>
      </c>
      <c r="J1260" t="s">
        <v>41</v>
      </c>
      <c r="K1260" t="s">
        <v>44</v>
      </c>
      <c r="L1260" s="2">
        <f t="shared" si="76"/>
        <v>5963000000</v>
      </c>
      <c r="M1260" s="2">
        <f t="shared" si="77"/>
        <v>2867000000</v>
      </c>
      <c r="N1260">
        <f t="shared" si="78"/>
        <v>0.75942435048395307</v>
      </c>
      <c r="O1260">
        <f t="shared" si="79"/>
        <v>0.36512990320937339</v>
      </c>
    </row>
    <row r="1261" spans="1:15" x14ac:dyDescent="0.2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575</v>
      </c>
      <c r="I1261" s="2">
        <v>883000000</v>
      </c>
      <c r="J1261" t="s">
        <v>41</v>
      </c>
      <c r="K1261" t="s">
        <v>44</v>
      </c>
      <c r="L1261" s="2">
        <f t="shared" si="76"/>
        <v>5951000000</v>
      </c>
      <c r="M1261" s="2">
        <f t="shared" si="77"/>
        <v>2831000000</v>
      </c>
      <c r="N1261">
        <f t="shared" si="78"/>
        <v>0.77598122310601125</v>
      </c>
      <c r="O1261">
        <f t="shared" si="79"/>
        <v>0.36914852001564741</v>
      </c>
    </row>
    <row r="1262" spans="1:15" x14ac:dyDescent="0.2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575</v>
      </c>
      <c r="I1262" t="s">
        <v>575</v>
      </c>
      <c r="J1262" t="s">
        <v>46</v>
      </c>
      <c r="K1262" t="s">
        <v>378</v>
      </c>
      <c r="L1262" s="2">
        <f t="shared" si="76"/>
        <v>18212000000</v>
      </c>
      <c r="M1262" s="2">
        <f t="shared" si="77"/>
        <v>708000000</v>
      </c>
      <c r="N1262">
        <f t="shared" si="78"/>
        <v>0.21464518486216366</v>
      </c>
      <c r="O1262">
        <f t="shared" si="79"/>
        <v>8.3444317418411972E-3</v>
      </c>
    </row>
    <row r="1263" spans="1:15" x14ac:dyDescent="0.2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575</v>
      </c>
      <c r="I1263" t="s">
        <v>575</v>
      </c>
      <c r="J1263" t="s">
        <v>46</v>
      </c>
      <c r="K1263" t="s">
        <v>378</v>
      </c>
      <c r="L1263" s="2">
        <f t="shared" si="76"/>
        <v>14488000000</v>
      </c>
      <c r="M1263" s="2">
        <f t="shared" si="77"/>
        <v>-1684000000</v>
      </c>
      <c r="N1263">
        <f t="shared" si="78"/>
        <v>0.34943682014423194</v>
      </c>
      <c r="O1263">
        <f t="shared" si="79"/>
        <v>-4.0616482959890017E-2</v>
      </c>
    </row>
    <row r="1264" spans="1:15" x14ac:dyDescent="0.2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575</v>
      </c>
      <c r="I1264" t="s">
        <v>575</v>
      </c>
      <c r="J1264" t="s">
        <v>46</v>
      </c>
      <c r="K1264" t="s">
        <v>378</v>
      </c>
      <c r="L1264" s="2">
        <f t="shared" si="76"/>
        <v>20545000000</v>
      </c>
      <c r="M1264" s="2">
        <f t="shared" si="77"/>
        <v>1759000000</v>
      </c>
      <c r="N1264">
        <f t="shared" si="78"/>
        <v>0.37972460955549392</v>
      </c>
      <c r="O1264">
        <f t="shared" si="79"/>
        <v>3.2510858515848812E-2</v>
      </c>
    </row>
    <row r="1265" spans="1:15" x14ac:dyDescent="0.2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575</v>
      </c>
      <c r="I1265" t="s">
        <v>575</v>
      </c>
      <c r="J1265" t="s">
        <v>46</v>
      </c>
      <c r="K1265" t="s">
        <v>378</v>
      </c>
      <c r="L1265" s="2">
        <f t="shared" si="76"/>
        <v>24372000000</v>
      </c>
      <c r="M1265" s="2">
        <f t="shared" si="77"/>
        <v>7769000000</v>
      </c>
      <c r="N1265">
        <f t="shared" si="78"/>
        <v>0.42668814229940999</v>
      </c>
      <c r="O1265">
        <f t="shared" si="79"/>
        <v>0.13601428596439014</v>
      </c>
    </row>
    <row r="1266" spans="1:15" x14ac:dyDescent="0.2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575</v>
      </c>
      <c r="I1266" s="2">
        <v>931000000</v>
      </c>
      <c r="J1266" t="s">
        <v>82</v>
      </c>
      <c r="K1266" t="s">
        <v>340</v>
      </c>
      <c r="L1266" s="2">
        <f t="shared" si="76"/>
        <v>20844000000</v>
      </c>
      <c r="M1266" s="2">
        <f t="shared" si="77"/>
        <v>4470000000</v>
      </c>
      <c r="N1266">
        <f t="shared" si="78"/>
        <v>0.1162585754922193</v>
      </c>
      <c r="O1266">
        <f t="shared" si="79"/>
        <v>2.4931674940041275E-2</v>
      </c>
    </row>
    <row r="1267" spans="1:15" x14ac:dyDescent="0.2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575</v>
      </c>
      <c r="I1267" s="2">
        <v>971000000</v>
      </c>
      <c r="J1267" t="s">
        <v>82</v>
      </c>
      <c r="K1267" t="s">
        <v>340</v>
      </c>
      <c r="L1267" s="2">
        <f t="shared" si="76"/>
        <v>19145000000</v>
      </c>
      <c r="M1267" s="2">
        <f t="shared" si="77"/>
        <v>2577000000</v>
      </c>
      <c r="N1267">
        <f t="shared" si="78"/>
        <v>0.11157019977155647</v>
      </c>
      <c r="O1267">
        <f t="shared" si="79"/>
        <v>1.5017832583510105E-2</v>
      </c>
    </row>
    <row r="1268" spans="1:15" x14ac:dyDescent="0.2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575</v>
      </c>
      <c r="I1268" s="2">
        <v>1019000000</v>
      </c>
      <c r="J1268" t="s">
        <v>82</v>
      </c>
      <c r="K1268" t="s">
        <v>340</v>
      </c>
      <c r="L1268" s="2">
        <f t="shared" si="76"/>
        <v>21029000000</v>
      </c>
      <c r="M1268" s="2">
        <f t="shared" si="77"/>
        <v>3307000000</v>
      </c>
      <c r="N1268">
        <f t="shared" si="78"/>
        <v>0.13044314319033323</v>
      </c>
      <c r="O1268">
        <f t="shared" si="79"/>
        <v>2.051336128824157E-2</v>
      </c>
    </row>
    <row r="1269" spans="1:15" x14ac:dyDescent="0.2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575</v>
      </c>
      <c r="I1269" s="2">
        <v>1099000000</v>
      </c>
      <c r="J1269" t="s">
        <v>82</v>
      </c>
      <c r="K1269" t="s">
        <v>340</v>
      </c>
      <c r="L1269" s="2">
        <f t="shared" si="76"/>
        <v>21282000000</v>
      </c>
      <c r="M1269" s="2">
        <f t="shared" si="77"/>
        <v>4436000000</v>
      </c>
      <c r="N1269">
        <f t="shared" si="78"/>
        <v>0.21502399595857535</v>
      </c>
      <c r="O1269">
        <f t="shared" si="79"/>
        <v>4.4819398838090427E-2</v>
      </c>
    </row>
    <row r="1270" spans="1:15" x14ac:dyDescent="0.2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575</v>
      </c>
      <c r="I1270" t="s">
        <v>575</v>
      </c>
      <c r="J1270" t="s">
        <v>18</v>
      </c>
      <c r="K1270" t="s">
        <v>288</v>
      </c>
      <c r="L1270" s="2">
        <f t="shared" si="76"/>
        <v>3249200000</v>
      </c>
      <c r="M1270" s="2">
        <f t="shared" si="77"/>
        <v>654900000</v>
      </c>
      <c r="N1270">
        <f t="shared" si="78"/>
        <v>0.53767996028462683</v>
      </c>
      <c r="O1270">
        <f t="shared" si="79"/>
        <v>0.10837332450769485</v>
      </c>
    </row>
    <row r="1271" spans="1:15" x14ac:dyDescent="0.2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575</v>
      </c>
      <c r="I1271" t="s">
        <v>575</v>
      </c>
      <c r="J1271" t="s">
        <v>18</v>
      </c>
      <c r="K1271" t="s">
        <v>288</v>
      </c>
      <c r="L1271" s="2">
        <f t="shared" si="76"/>
        <v>4219300000</v>
      </c>
      <c r="M1271" s="2">
        <f t="shared" si="77"/>
        <v>545800000</v>
      </c>
      <c r="N1271">
        <f t="shared" si="78"/>
        <v>0.51540359620834553</v>
      </c>
      <c r="O1271">
        <f t="shared" si="79"/>
        <v>6.6671552819310073E-2</v>
      </c>
    </row>
    <row r="1272" spans="1:15" x14ac:dyDescent="0.2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575</v>
      </c>
      <c r="I1272" t="s">
        <v>575</v>
      </c>
      <c r="J1272" t="s">
        <v>18</v>
      </c>
      <c r="K1272" t="s">
        <v>288</v>
      </c>
      <c r="L1272" s="2">
        <f t="shared" si="76"/>
        <v>4326700000</v>
      </c>
      <c r="M1272" s="2">
        <f t="shared" si="77"/>
        <v>613100000</v>
      </c>
      <c r="N1272">
        <f t="shared" si="78"/>
        <v>0.52500849390865412</v>
      </c>
      <c r="O1272">
        <f t="shared" si="79"/>
        <v>7.439450565451633E-2</v>
      </c>
    </row>
    <row r="1273" spans="1:15" x14ac:dyDescent="0.2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575</v>
      </c>
      <c r="I1273" t="s">
        <v>575</v>
      </c>
      <c r="J1273" t="s">
        <v>18</v>
      </c>
      <c r="K1273" t="s">
        <v>288</v>
      </c>
      <c r="L1273" s="2">
        <f t="shared" si="76"/>
        <v>4161600000</v>
      </c>
      <c r="M1273" s="2">
        <f t="shared" si="77"/>
        <v>743900000</v>
      </c>
      <c r="N1273">
        <f t="shared" si="78"/>
        <v>0.51888333354113936</v>
      </c>
      <c r="O1273">
        <f t="shared" si="79"/>
        <v>9.2752141441093228E-2</v>
      </c>
    </row>
    <row r="1274" spans="1:15" x14ac:dyDescent="0.2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575</v>
      </c>
      <c r="I1274" s="2">
        <v>37691000</v>
      </c>
      <c r="J1274" t="s">
        <v>12</v>
      </c>
      <c r="K1274" t="s">
        <v>163</v>
      </c>
      <c r="L1274" s="2">
        <f t="shared" si="76"/>
        <v>937707000</v>
      </c>
      <c r="M1274" s="2">
        <f t="shared" si="77"/>
        <v>465122000</v>
      </c>
      <c r="N1274">
        <f t="shared" si="78"/>
        <v>0.15838925562335093</v>
      </c>
      <c r="O1274">
        <f t="shared" si="79"/>
        <v>7.8564335505700841E-2</v>
      </c>
    </row>
    <row r="1275" spans="1:15" x14ac:dyDescent="0.2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575</v>
      </c>
      <c r="I1275" s="2">
        <v>25865000</v>
      </c>
      <c r="J1275" t="s">
        <v>12</v>
      </c>
      <c r="K1275" t="s">
        <v>163</v>
      </c>
      <c r="L1275" s="2">
        <f t="shared" si="76"/>
        <v>986933000</v>
      </c>
      <c r="M1275" s="2">
        <f t="shared" si="77"/>
        <v>475999000</v>
      </c>
      <c r="N1275">
        <f t="shared" si="78"/>
        <v>0.15392983660650106</v>
      </c>
      <c r="O1275">
        <f t="shared" si="79"/>
        <v>7.4240549555904894E-2</v>
      </c>
    </row>
    <row r="1276" spans="1:15" x14ac:dyDescent="0.2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575</v>
      </c>
      <c r="I1276" s="2">
        <v>34257000</v>
      </c>
      <c r="J1276" t="s">
        <v>12</v>
      </c>
      <c r="K1276" t="s">
        <v>163</v>
      </c>
      <c r="L1276" s="2">
        <f t="shared" si="76"/>
        <v>1168794000</v>
      </c>
      <c r="M1276" s="2">
        <f t="shared" si="77"/>
        <v>429060000</v>
      </c>
      <c r="N1276">
        <f t="shared" si="78"/>
        <v>0.15086607095259474</v>
      </c>
      <c r="O1276">
        <f t="shared" si="79"/>
        <v>5.538238252670729E-2</v>
      </c>
    </row>
    <row r="1277" spans="1:15" x14ac:dyDescent="0.2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575</v>
      </c>
      <c r="I1277" s="2">
        <v>34848000</v>
      </c>
      <c r="J1277" t="s">
        <v>12</v>
      </c>
      <c r="K1277" t="s">
        <v>163</v>
      </c>
      <c r="L1277" s="2">
        <f t="shared" si="76"/>
        <v>923665000</v>
      </c>
      <c r="M1277" s="2">
        <f t="shared" si="77"/>
        <v>295954000</v>
      </c>
      <c r="N1277">
        <f t="shared" si="78"/>
        <v>0.12197726068599324</v>
      </c>
      <c r="O1277">
        <f t="shared" si="79"/>
        <v>3.9083063891196965E-2</v>
      </c>
    </row>
    <row r="1278" spans="1:15" x14ac:dyDescent="0.2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2">
        <f t="shared" si="76"/>
        <v>4828000000</v>
      </c>
      <c r="M1278" s="2">
        <f t="shared" si="77"/>
        <v>2502000000</v>
      </c>
      <c r="N1278">
        <f t="shared" si="78"/>
        <v>0.43014967925873127</v>
      </c>
      <c r="O1278">
        <f t="shared" si="79"/>
        <v>0.22291518175338559</v>
      </c>
    </row>
    <row r="1279" spans="1:15" x14ac:dyDescent="0.2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2">
        <f t="shared" si="76"/>
        <v>5181000000</v>
      </c>
      <c r="M1279" s="2">
        <f t="shared" si="77"/>
        <v>2625000000</v>
      </c>
      <c r="N1279">
        <f t="shared" si="78"/>
        <v>0.43446540880503148</v>
      </c>
      <c r="O1279">
        <f t="shared" si="79"/>
        <v>0.22012578616352202</v>
      </c>
    </row>
    <row r="1280" spans="1:15" x14ac:dyDescent="0.2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2">
        <f t="shared" si="76"/>
        <v>5311000000</v>
      </c>
      <c r="M1280" s="2">
        <f t="shared" si="77"/>
        <v>2608000000</v>
      </c>
      <c r="N1280">
        <f t="shared" si="78"/>
        <v>0.43273853173633181</v>
      </c>
      <c r="O1280">
        <f t="shared" si="79"/>
        <v>0.21249898150411473</v>
      </c>
    </row>
    <row r="1281" spans="1:15" x14ac:dyDescent="0.2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2">
        <f t="shared" si="76"/>
        <v>4816000000</v>
      </c>
      <c r="M1281" s="2">
        <f t="shared" si="77"/>
        <v>2321000000</v>
      </c>
      <c r="N1281">
        <f t="shared" si="78"/>
        <v>0.44691907943578324</v>
      </c>
      <c r="O1281">
        <f t="shared" si="79"/>
        <v>0.21538604305864886</v>
      </c>
    </row>
    <row r="1282" spans="1:15" x14ac:dyDescent="0.2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575</v>
      </c>
      <c r="J1282" t="s">
        <v>21</v>
      </c>
      <c r="K1282" t="s">
        <v>33</v>
      </c>
      <c r="L1282" s="2">
        <f t="shared" ref="L1282:L1345" si="80">E1282-F1282</f>
        <v>15046000000</v>
      </c>
      <c r="M1282" s="2">
        <f t="shared" ref="M1282:M1345" si="81">L1282-SUM(G1282:I1282)</f>
        <v>7230000000</v>
      </c>
      <c r="N1282">
        <f t="shared" ref="N1282:N1345" si="82">1-(F1282/E1282)</f>
        <v>0.60508324619963005</v>
      </c>
      <c r="O1282">
        <f t="shared" ref="O1282:O1345" si="83">M1282/E1282</f>
        <v>0.2907584653744068</v>
      </c>
    </row>
    <row r="1283" spans="1:15" x14ac:dyDescent="0.2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575</v>
      </c>
      <c r="J1283" t="s">
        <v>21</v>
      </c>
      <c r="K1283" t="s">
        <v>33</v>
      </c>
      <c r="L1283" s="2">
        <f t="shared" si="80"/>
        <v>15801000000</v>
      </c>
      <c r="M1283" s="2">
        <f t="shared" si="81"/>
        <v>7550000000</v>
      </c>
      <c r="N1283">
        <f t="shared" si="82"/>
        <v>0.59655680144976775</v>
      </c>
      <c r="O1283">
        <f t="shared" si="83"/>
        <v>0.28504549401593232</v>
      </c>
    </row>
    <row r="1284" spans="1:15" x14ac:dyDescent="0.2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575</v>
      </c>
      <c r="J1284" t="s">
        <v>21</v>
      </c>
      <c r="K1284" t="s">
        <v>33</v>
      </c>
      <c r="L1284" s="2">
        <f t="shared" si="80"/>
        <v>14903000000</v>
      </c>
      <c r="M1284" s="2">
        <f t="shared" si="81"/>
        <v>5776000000</v>
      </c>
      <c r="N1284">
        <f t="shared" si="82"/>
        <v>0.58949408646809864</v>
      </c>
      <c r="O1284">
        <f t="shared" si="83"/>
        <v>0.2284719750009889</v>
      </c>
    </row>
    <row r="1285" spans="1:15" x14ac:dyDescent="0.2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575</v>
      </c>
      <c r="J1285" t="s">
        <v>21</v>
      </c>
      <c r="K1285" t="s">
        <v>33</v>
      </c>
      <c r="L1285" s="2">
        <f t="shared" si="80"/>
        <v>13805000000</v>
      </c>
      <c r="M1285" s="2">
        <f t="shared" si="81"/>
        <v>6495000000</v>
      </c>
      <c r="N1285">
        <f t="shared" si="82"/>
        <v>0.58610002547338036</v>
      </c>
      <c r="O1285">
        <f t="shared" si="83"/>
        <v>0.27574934193767514</v>
      </c>
    </row>
    <row r="1286" spans="1:15" x14ac:dyDescent="0.2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575</v>
      </c>
      <c r="J1286" t="s">
        <v>21</v>
      </c>
      <c r="K1286" t="s">
        <v>33</v>
      </c>
      <c r="L1286" s="2">
        <f t="shared" si="80"/>
        <v>404927000</v>
      </c>
      <c r="M1286" s="2">
        <f t="shared" si="81"/>
        <v>27341000</v>
      </c>
      <c r="N1286">
        <f t="shared" si="82"/>
        <v>0.35265290694990814</v>
      </c>
      <c r="O1286">
        <f t="shared" si="83"/>
        <v>2.3811410770132491E-2</v>
      </c>
    </row>
    <row r="1287" spans="1:15" x14ac:dyDescent="0.2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575</v>
      </c>
      <c r="J1287" t="s">
        <v>21</v>
      </c>
      <c r="K1287" t="s">
        <v>33</v>
      </c>
      <c r="L1287" s="2">
        <f t="shared" si="80"/>
        <v>689308000</v>
      </c>
      <c r="M1287" s="2">
        <f t="shared" si="81"/>
        <v>122466000</v>
      </c>
      <c r="N1287">
        <f t="shared" si="82"/>
        <v>0.40287650368271488</v>
      </c>
      <c r="O1287">
        <f t="shared" si="83"/>
        <v>7.1577109071717382E-2</v>
      </c>
    </row>
    <row r="1288" spans="1:15" x14ac:dyDescent="0.2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575</v>
      </c>
      <c r="J1288" t="s">
        <v>21</v>
      </c>
      <c r="K1288" t="s">
        <v>33</v>
      </c>
      <c r="L1288" s="2">
        <f t="shared" si="80"/>
        <v>1049553000</v>
      </c>
      <c r="M1288" s="2">
        <f t="shared" si="81"/>
        <v>11968000</v>
      </c>
      <c r="N1288">
        <f t="shared" si="82"/>
        <v>0.40201576113311011</v>
      </c>
      <c r="O1288">
        <f t="shared" si="83"/>
        <v>4.5841654773423179E-3</v>
      </c>
    </row>
    <row r="1289" spans="1:15" x14ac:dyDescent="0.2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575</v>
      </c>
      <c r="I1289" t="s">
        <v>575</v>
      </c>
      <c r="J1289" t="s">
        <v>12</v>
      </c>
      <c r="K1289" t="s">
        <v>163</v>
      </c>
      <c r="L1289" s="2">
        <f t="shared" si="80"/>
        <v>1319801000</v>
      </c>
      <c r="M1289" s="2">
        <f t="shared" si="81"/>
        <v>397461000</v>
      </c>
      <c r="N1289">
        <f t="shared" si="82"/>
        <v>0.20559937750076529</v>
      </c>
      <c r="O1289">
        <f t="shared" si="83"/>
        <v>6.1916708792334352E-2</v>
      </c>
    </row>
    <row r="1290" spans="1:15" x14ac:dyDescent="0.2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575</v>
      </c>
      <c r="I1290" t="s">
        <v>575</v>
      </c>
      <c r="J1290" t="s">
        <v>12</v>
      </c>
      <c r="K1290" t="s">
        <v>163</v>
      </c>
      <c r="L1290" s="2">
        <f t="shared" si="80"/>
        <v>1385734000</v>
      </c>
      <c r="M1290" s="2">
        <f t="shared" si="81"/>
        <v>355720000</v>
      </c>
      <c r="N1290">
        <f t="shared" si="82"/>
        <v>0.20873341975491255</v>
      </c>
      <c r="O1290">
        <f t="shared" si="83"/>
        <v>5.3582182493333859E-2</v>
      </c>
    </row>
    <row r="1291" spans="1:15" x14ac:dyDescent="0.2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575</v>
      </c>
      <c r="I1291" t="s">
        <v>575</v>
      </c>
      <c r="J1291" t="s">
        <v>12</v>
      </c>
      <c r="K1291" t="s">
        <v>163</v>
      </c>
      <c r="L1291" s="2">
        <f t="shared" si="80"/>
        <v>1485444000</v>
      </c>
      <c r="M1291" s="2">
        <f t="shared" si="81"/>
        <v>523865000</v>
      </c>
      <c r="N1291">
        <f t="shared" si="82"/>
        <v>0.22602985167287415</v>
      </c>
      <c r="O1291">
        <f t="shared" si="83"/>
        <v>7.9712953330189643E-2</v>
      </c>
    </row>
    <row r="1292" spans="1:15" x14ac:dyDescent="0.2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575</v>
      </c>
      <c r="I1292" t="s">
        <v>575</v>
      </c>
      <c r="J1292" t="s">
        <v>12</v>
      </c>
      <c r="K1292" t="s">
        <v>163</v>
      </c>
      <c r="L1292" s="2">
        <f t="shared" si="80"/>
        <v>1501416000</v>
      </c>
      <c r="M1292" s="2">
        <f t="shared" si="81"/>
        <v>545258000</v>
      </c>
      <c r="N1292">
        <f t="shared" si="82"/>
        <v>0.22121991152476561</v>
      </c>
      <c r="O1292">
        <f t="shared" si="83"/>
        <v>8.0338777872468833E-2</v>
      </c>
    </row>
    <row r="1293" spans="1:15" x14ac:dyDescent="0.2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575</v>
      </c>
      <c r="I1293" s="2">
        <v>730493000</v>
      </c>
      <c r="J1293" t="s">
        <v>18</v>
      </c>
      <c r="K1293" t="s">
        <v>132</v>
      </c>
      <c r="L1293" s="2">
        <f t="shared" si="80"/>
        <v>2530590000</v>
      </c>
      <c r="M1293" s="2">
        <f t="shared" si="81"/>
        <v>788554000</v>
      </c>
      <c r="N1293">
        <f t="shared" si="82"/>
        <v>0.32916000262226031</v>
      </c>
      <c r="O1293">
        <f t="shared" si="83"/>
        <v>0.10256913870196034</v>
      </c>
    </row>
    <row r="1294" spans="1:15" x14ac:dyDescent="0.2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575</v>
      </c>
      <c r="I1294" s="2">
        <v>754711000</v>
      </c>
      <c r="J1294" t="s">
        <v>18</v>
      </c>
      <c r="K1294" t="s">
        <v>132</v>
      </c>
      <c r="L1294" s="2">
        <f t="shared" si="80"/>
        <v>2654624000</v>
      </c>
      <c r="M1294" s="2">
        <f t="shared" si="81"/>
        <v>855094000</v>
      </c>
      <c r="N1294">
        <f t="shared" si="82"/>
        <v>0.33349991846625093</v>
      </c>
      <c r="O1294">
        <f t="shared" si="83"/>
        <v>0.1074252998846467</v>
      </c>
    </row>
    <row r="1295" spans="1:15" x14ac:dyDescent="0.2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575</v>
      </c>
      <c r="I1295" s="2">
        <v>772445000</v>
      </c>
      <c r="J1295" t="s">
        <v>18</v>
      </c>
      <c r="K1295" t="s">
        <v>132</v>
      </c>
      <c r="L1295" s="2">
        <f t="shared" si="80"/>
        <v>2767574000</v>
      </c>
      <c r="M1295" s="2">
        <f t="shared" si="81"/>
        <v>946177000</v>
      </c>
      <c r="N1295">
        <f t="shared" si="82"/>
        <v>0.34278222732511299</v>
      </c>
      <c r="O1295">
        <f t="shared" si="83"/>
        <v>0.11719023935901747</v>
      </c>
    </row>
    <row r="1296" spans="1:15" x14ac:dyDescent="0.2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575</v>
      </c>
      <c r="I1296" s="2">
        <v>827008000</v>
      </c>
      <c r="J1296" t="s">
        <v>18</v>
      </c>
      <c r="K1296" t="s">
        <v>132</v>
      </c>
      <c r="L1296" s="2">
        <f t="shared" si="80"/>
        <v>3199681000</v>
      </c>
      <c r="M1296" s="2">
        <f t="shared" si="81"/>
        <v>1286169000</v>
      </c>
      <c r="N1296">
        <f t="shared" si="82"/>
        <v>0.38554674895054553</v>
      </c>
      <c r="O1296">
        <f t="shared" si="83"/>
        <v>0.15497741073281188</v>
      </c>
    </row>
    <row r="1297" spans="1:15" x14ac:dyDescent="0.2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575</v>
      </c>
      <c r="J1297" t="s">
        <v>24</v>
      </c>
      <c r="K1297" t="s">
        <v>65</v>
      </c>
      <c r="L1297" s="2">
        <f t="shared" si="80"/>
        <v>1949390000</v>
      </c>
      <c r="M1297" s="2">
        <f t="shared" si="81"/>
        <v>743050000</v>
      </c>
      <c r="N1297">
        <f t="shared" si="82"/>
        <v>0.92618820807271185</v>
      </c>
      <c r="O1297">
        <f t="shared" si="83"/>
        <v>0.35303564089711581</v>
      </c>
    </row>
    <row r="1298" spans="1:15" x14ac:dyDescent="0.2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575</v>
      </c>
      <c r="J1298" t="s">
        <v>24</v>
      </c>
      <c r="K1298" t="s">
        <v>65</v>
      </c>
      <c r="L1298" s="2">
        <f t="shared" si="80"/>
        <v>2614539000</v>
      </c>
      <c r="M1298" s="2">
        <f t="shared" si="81"/>
        <v>823919000</v>
      </c>
      <c r="N1298">
        <f t="shared" si="82"/>
        <v>0.92728715894021652</v>
      </c>
      <c r="O1298">
        <f t="shared" si="83"/>
        <v>0.29221576297269392</v>
      </c>
    </row>
    <row r="1299" spans="1:15" x14ac:dyDescent="0.2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575</v>
      </c>
      <c r="J1299" t="s">
        <v>24</v>
      </c>
      <c r="K1299" t="s">
        <v>65</v>
      </c>
      <c r="L1299" s="2">
        <f t="shared" si="80"/>
        <v>3711019000</v>
      </c>
      <c r="M1299" s="2">
        <f t="shared" si="81"/>
        <v>1251916000</v>
      </c>
      <c r="N1299">
        <f t="shared" si="82"/>
        <v>0.90430433011154732</v>
      </c>
      <c r="O1299">
        <f t="shared" si="83"/>
        <v>0.30506797721486412</v>
      </c>
    </row>
    <row r="1300" spans="1:15" x14ac:dyDescent="0.2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575</v>
      </c>
      <c r="J1300" t="s">
        <v>24</v>
      </c>
      <c r="K1300" t="s">
        <v>65</v>
      </c>
      <c r="L1300" s="2">
        <f t="shared" si="80"/>
        <v>4560733000</v>
      </c>
      <c r="M1300" s="2">
        <f t="shared" si="81"/>
        <v>1330741000</v>
      </c>
      <c r="N1300">
        <f t="shared" si="82"/>
        <v>0.93833998535519614</v>
      </c>
      <c r="O1300">
        <f t="shared" si="83"/>
        <v>0.27379096527938801</v>
      </c>
    </row>
    <row r="1301" spans="1:15" x14ac:dyDescent="0.2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575</v>
      </c>
      <c r="I1301" s="2">
        <v>1700000</v>
      </c>
      <c r="J1301" t="s">
        <v>12</v>
      </c>
      <c r="K1301" t="s">
        <v>461</v>
      </c>
      <c r="L1301" s="2">
        <f t="shared" si="80"/>
        <v>1723092000</v>
      </c>
      <c r="M1301" s="2">
        <f t="shared" si="81"/>
        <v>396577000</v>
      </c>
      <c r="N1301">
        <f t="shared" si="82"/>
        <v>0.40582539134858497</v>
      </c>
      <c r="O1301">
        <f t="shared" si="83"/>
        <v>9.3402451073330825E-2</v>
      </c>
    </row>
    <row r="1302" spans="1:15" x14ac:dyDescent="0.2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575</v>
      </c>
      <c r="I1302" s="2">
        <v>557000</v>
      </c>
      <c r="J1302" t="s">
        <v>12</v>
      </c>
      <c r="K1302" t="s">
        <v>461</v>
      </c>
      <c r="L1302" s="2">
        <f t="shared" si="80"/>
        <v>1922916000</v>
      </c>
      <c r="M1302" s="2">
        <f t="shared" si="81"/>
        <v>496625000</v>
      </c>
      <c r="N1302">
        <f t="shared" si="82"/>
        <v>0.40956555188120847</v>
      </c>
      <c r="O1302">
        <f t="shared" si="83"/>
        <v>0.10577710737390772</v>
      </c>
    </row>
    <row r="1303" spans="1:15" x14ac:dyDescent="0.2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575</v>
      </c>
      <c r="I1303" s="2">
        <v>192000</v>
      </c>
      <c r="J1303" t="s">
        <v>12</v>
      </c>
      <c r="K1303" t="s">
        <v>461</v>
      </c>
      <c r="L1303" s="2">
        <f t="shared" si="80"/>
        <v>2114471000</v>
      </c>
      <c r="M1303" s="2">
        <f t="shared" si="81"/>
        <v>580480000</v>
      </c>
      <c r="N1303">
        <f t="shared" si="82"/>
        <v>0.41501448596085566</v>
      </c>
      <c r="O1303">
        <f t="shared" si="83"/>
        <v>0.11393280343431406</v>
      </c>
    </row>
    <row r="1304" spans="1:15" x14ac:dyDescent="0.2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575</v>
      </c>
      <c r="I1304" s="2">
        <v>1237000</v>
      </c>
      <c r="J1304" t="s">
        <v>12</v>
      </c>
      <c r="K1304" t="s">
        <v>461</v>
      </c>
      <c r="L1304" s="2">
        <f t="shared" si="80"/>
        <v>2160676000</v>
      </c>
      <c r="M1304" s="2">
        <f t="shared" si="81"/>
        <v>553222000</v>
      </c>
      <c r="N1304">
        <f t="shared" si="82"/>
        <v>0.41152605735297454</v>
      </c>
      <c r="O1304">
        <f t="shared" si="83"/>
        <v>0.10536761110917475</v>
      </c>
    </row>
    <row r="1305" spans="1:15" x14ac:dyDescent="0.2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575</v>
      </c>
      <c r="J1305" t="s">
        <v>21</v>
      </c>
      <c r="K1305" t="s">
        <v>399</v>
      </c>
      <c r="L1305" s="2">
        <f t="shared" si="80"/>
        <v>1128217000</v>
      </c>
      <c r="M1305" s="2">
        <f t="shared" si="81"/>
        <v>204180000</v>
      </c>
      <c r="N1305">
        <f t="shared" si="82"/>
        <v>0.84903865618817342</v>
      </c>
      <c r="O1305">
        <f t="shared" si="83"/>
        <v>0.1536554694890267</v>
      </c>
    </row>
    <row r="1306" spans="1:15" x14ac:dyDescent="0.2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575</v>
      </c>
      <c r="J1306" t="s">
        <v>21</v>
      </c>
      <c r="K1306" t="s">
        <v>399</v>
      </c>
      <c r="L1306" s="2">
        <f t="shared" si="80"/>
        <v>1302015000</v>
      </c>
      <c r="M1306" s="2">
        <f t="shared" si="81"/>
        <v>234460000</v>
      </c>
      <c r="N1306">
        <f t="shared" si="82"/>
        <v>0.84843103970702749</v>
      </c>
      <c r="O1306">
        <f t="shared" si="83"/>
        <v>0.15278099067192749</v>
      </c>
    </row>
    <row r="1307" spans="1:15" x14ac:dyDescent="0.2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575</v>
      </c>
      <c r="J1307" t="s">
        <v>21</v>
      </c>
      <c r="K1307" t="s">
        <v>399</v>
      </c>
      <c r="L1307" s="2">
        <f t="shared" si="80"/>
        <v>1516290000</v>
      </c>
      <c r="M1307" s="2">
        <f t="shared" si="81"/>
        <v>249994000</v>
      </c>
      <c r="N1307">
        <f t="shared" si="82"/>
        <v>0.84733127725289181</v>
      </c>
      <c r="O1307">
        <f t="shared" si="83"/>
        <v>0.13970133373270247</v>
      </c>
    </row>
    <row r="1308" spans="1:15" x14ac:dyDescent="0.2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575</v>
      </c>
      <c r="J1308" t="s">
        <v>21</v>
      </c>
      <c r="K1308" t="s">
        <v>399</v>
      </c>
      <c r="L1308" s="2">
        <f t="shared" si="80"/>
        <v>1742601000</v>
      </c>
      <c r="M1308" s="2">
        <f t="shared" si="81"/>
        <v>288048000</v>
      </c>
      <c r="N1308">
        <f t="shared" si="82"/>
        <v>0.84912558533887528</v>
      </c>
      <c r="O1308">
        <f t="shared" si="83"/>
        <v>0.14035853681117613</v>
      </c>
    </row>
    <row r="1309" spans="1:15" x14ac:dyDescent="0.2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575</v>
      </c>
      <c r="I1309" s="2">
        <v>27000000</v>
      </c>
      <c r="J1309" t="s">
        <v>18</v>
      </c>
      <c r="K1309" t="s">
        <v>288</v>
      </c>
      <c r="L1309" s="2">
        <f t="shared" si="80"/>
        <v>4156000000</v>
      </c>
      <c r="M1309" s="2">
        <f t="shared" si="81"/>
        <v>1158000000</v>
      </c>
      <c r="N1309">
        <f t="shared" si="82"/>
        <v>0.59841612670986322</v>
      </c>
      <c r="O1309">
        <f t="shared" si="83"/>
        <v>0.16673866090712744</v>
      </c>
    </row>
    <row r="1310" spans="1:15" x14ac:dyDescent="0.2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575</v>
      </c>
      <c r="I1310" s="2">
        <v>35000000</v>
      </c>
      <c r="J1310" t="s">
        <v>18</v>
      </c>
      <c r="K1310" t="s">
        <v>288</v>
      </c>
      <c r="L1310" s="2">
        <f t="shared" si="80"/>
        <v>4310000000</v>
      </c>
      <c r="M1310" s="2">
        <f t="shared" si="81"/>
        <v>1133000000</v>
      </c>
      <c r="N1310">
        <f t="shared" si="82"/>
        <v>0.57852348993288594</v>
      </c>
      <c r="O1310">
        <f t="shared" si="83"/>
        <v>0.15208053691275167</v>
      </c>
    </row>
    <row r="1311" spans="1:15" x14ac:dyDescent="0.2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575</v>
      </c>
      <c r="I1311" s="2">
        <v>25000000</v>
      </c>
      <c r="J1311" t="s">
        <v>18</v>
      </c>
      <c r="K1311" t="s">
        <v>288</v>
      </c>
      <c r="L1311" s="2">
        <f t="shared" si="80"/>
        <v>4378000000</v>
      </c>
      <c r="M1311" s="2">
        <f t="shared" si="81"/>
        <v>1052000000</v>
      </c>
      <c r="N1311">
        <f t="shared" si="82"/>
        <v>0.57454068241469813</v>
      </c>
      <c r="O1311">
        <f t="shared" si="83"/>
        <v>0.13805774278215224</v>
      </c>
    </row>
    <row r="1312" spans="1:15" x14ac:dyDescent="0.2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575</v>
      </c>
      <c r="I1312" s="2">
        <v>24000000</v>
      </c>
      <c r="J1312" t="s">
        <v>18</v>
      </c>
      <c r="K1312" t="s">
        <v>288</v>
      </c>
      <c r="L1312" s="2">
        <f t="shared" si="80"/>
        <v>4187000000</v>
      </c>
      <c r="M1312" s="2">
        <f t="shared" si="81"/>
        <v>774000000</v>
      </c>
      <c r="N1312">
        <f t="shared" si="82"/>
        <v>0.56542876434841327</v>
      </c>
      <c r="O1312">
        <f t="shared" si="83"/>
        <v>0.10452397029034437</v>
      </c>
    </row>
    <row r="1313" spans="1:15" x14ac:dyDescent="0.2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575</v>
      </c>
      <c r="I1313" t="s">
        <v>575</v>
      </c>
      <c r="J1313" t="s">
        <v>12</v>
      </c>
      <c r="K1313" t="s">
        <v>163</v>
      </c>
      <c r="L1313" s="2">
        <f t="shared" si="80"/>
        <v>2573800000</v>
      </c>
      <c r="M1313" s="2">
        <f t="shared" si="81"/>
        <v>1036100000</v>
      </c>
      <c r="N1313">
        <f t="shared" si="82"/>
        <v>0.40520159322407467</v>
      </c>
      <c r="O1313">
        <f t="shared" si="83"/>
        <v>0.16311654780459389</v>
      </c>
    </row>
    <row r="1314" spans="1:15" x14ac:dyDescent="0.2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575</v>
      </c>
      <c r="I1314" t="s">
        <v>575</v>
      </c>
      <c r="J1314" t="s">
        <v>12</v>
      </c>
      <c r="K1314" t="s">
        <v>163</v>
      </c>
      <c r="L1314" s="2">
        <f t="shared" si="80"/>
        <v>2753900000</v>
      </c>
      <c r="M1314" s="2">
        <f t="shared" si="81"/>
        <v>1183800000</v>
      </c>
      <c r="N1314">
        <f t="shared" si="82"/>
        <v>0.41577715709217178</v>
      </c>
      <c r="O1314">
        <f t="shared" si="83"/>
        <v>0.1787272590020382</v>
      </c>
    </row>
    <row r="1315" spans="1:15" x14ac:dyDescent="0.2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575</v>
      </c>
      <c r="I1315" t="s">
        <v>575</v>
      </c>
      <c r="J1315" t="s">
        <v>12</v>
      </c>
      <c r="K1315" t="s">
        <v>163</v>
      </c>
      <c r="L1315" s="2">
        <f t="shared" si="80"/>
        <v>2703100000</v>
      </c>
      <c r="M1315" s="2">
        <f t="shared" si="81"/>
        <v>1196700000</v>
      </c>
      <c r="N1315">
        <f t="shared" si="82"/>
        <v>0.42852613389559124</v>
      </c>
      <c r="O1315">
        <f t="shared" si="83"/>
        <v>0.18971448501085938</v>
      </c>
    </row>
    <row r="1316" spans="1:15" x14ac:dyDescent="0.2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575</v>
      </c>
      <c r="I1316" t="s">
        <v>575</v>
      </c>
      <c r="J1316" t="s">
        <v>12</v>
      </c>
      <c r="K1316" t="s">
        <v>163</v>
      </c>
      <c r="L1316" s="2">
        <f t="shared" si="80"/>
        <v>2475500000</v>
      </c>
      <c r="M1316" s="2">
        <f t="shared" si="81"/>
        <v>1008100000</v>
      </c>
      <c r="N1316">
        <f t="shared" si="82"/>
        <v>0.42103920401394679</v>
      </c>
      <c r="O1316">
        <f t="shared" si="83"/>
        <v>0.1714601581767157</v>
      </c>
    </row>
    <row r="1317" spans="1:15" x14ac:dyDescent="0.2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575</v>
      </c>
      <c r="I1317" t="s">
        <v>575</v>
      </c>
      <c r="J1317" t="s">
        <v>12</v>
      </c>
      <c r="K1317" t="s">
        <v>163</v>
      </c>
      <c r="L1317" s="2">
        <f t="shared" si="80"/>
        <v>1671717000</v>
      </c>
      <c r="M1317" s="2">
        <f t="shared" si="81"/>
        <v>757587000</v>
      </c>
      <c r="N1317">
        <f t="shared" si="82"/>
        <v>0.55845102487431886</v>
      </c>
      <c r="O1317">
        <f t="shared" si="83"/>
        <v>0.25307826419271962</v>
      </c>
    </row>
    <row r="1318" spans="1:15" x14ac:dyDescent="0.2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575</v>
      </c>
      <c r="I1318" t="s">
        <v>575</v>
      </c>
      <c r="J1318" t="s">
        <v>12</v>
      </c>
      <c r="K1318" t="s">
        <v>163</v>
      </c>
      <c r="L1318" s="2">
        <f t="shared" si="80"/>
        <v>1882928000</v>
      </c>
      <c r="M1318" s="2">
        <f t="shared" si="81"/>
        <v>842361000</v>
      </c>
      <c r="N1318">
        <f t="shared" si="82"/>
        <v>0.58148658731217551</v>
      </c>
      <c r="O1318">
        <f t="shared" si="83"/>
        <v>0.26013826507167104</v>
      </c>
    </row>
    <row r="1319" spans="1:15" x14ac:dyDescent="0.2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575</v>
      </c>
      <c r="I1319" t="s">
        <v>575</v>
      </c>
      <c r="J1319" t="s">
        <v>12</v>
      </c>
      <c r="K1319" t="s">
        <v>163</v>
      </c>
      <c r="L1319" s="2">
        <f t="shared" si="80"/>
        <v>2101899000</v>
      </c>
      <c r="M1319" s="2">
        <f t="shared" si="81"/>
        <v>999473000</v>
      </c>
      <c r="N1319">
        <f t="shared" si="82"/>
        <v>0.59216863023292898</v>
      </c>
      <c r="O1319">
        <f t="shared" si="83"/>
        <v>0.28158182546582694</v>
      </c>
    </row>
    <row r="1320" spans="1:15" x14ac:dyDescent="0.2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575</v>
      </c>
      <c r="I1320" t="s">
        <v>575</v>
      </c>
      <c r="J1320" t="s">
        <v>12</v>
      </c>
      <c r="K1320" t="s">
        <v>163</v>
      </c>
      <c r="L1320" s="2">
        <f t="shared" si="80"/>
        <v>2164646000</v>
      </c>
      <c r="M1320" s="2">
        <f t="shared" si="81"/>
        <v>1027918000</v>
      </c>
      <c r="N1320">
        <f t="shared" si="82"/>
        <v>0.60424548381739029</v>
      </c>
      <c r="O1320">
        <f t="shared" si="83"/>
        <v>0.28693597439701651</v>
      </c>
    </row>
    <row r="1321" spans="1:15" x14ac:dyDescent="0.2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575</v>
      </c>
      <c r="I1321" t="s">
        <v>575</v>
      </c>
      <c r="J1321" t="s">
        <v>18</v>
      </c>
      <c r="K1321" t="s">
        <v>256</v>
      </c>
      <c r="L1321" s="2">
        <f t="shared" si="80"/>
        <v>2709637000</v>
      </c>
      <c r="M1321" s="2">
        <f t="shared" si="81"/>
        <v>1271751000</v>
      </c>
      <c r="N1321">
        <f t="shared" si="82"/>
        <v>0.27873869786900918</v>
      </c>
      <c r="O1321">
        <f t="shared" si="83"/>
        <v>0.13082424610883683</v>
      </c>
    </row>
    <row r="1322" spans="1:15" x14ac:dyDescent="0.2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575</v>
      </c>
      <c r="I1322" t="s">
        <v>575</v>
      </c>
      <c r="J1322" t="s">
        <v>18</v>
      </c>
      <c r="K1322" t="s">
        <v>256</v>
      </c>
      <c r="L1322" s="2">
        <f t="shared" si="80"/>
        <v>2869429000</v>
      </c>
      <c r="M1322" s="2">
        <f t="shared" si="81"/>
        <v>1343063000</v>
      </c>
      <c r="N1322">
        <f t="shared" si="82"/>
        <v>0.28048191494467489</v>
      </c>
      <c r="O1322">
        <f t="shared" si="83"/>
        <v>0.13128217569814063</v>
      </c>
    </row>
    <row r="1323" spans="1:15" x14ac:dyDescent="0.2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575</v>
      </c>
      <c r="I1323" t="s">
        <v>575</v>
      </c>
      <c r="J1323" t="s">
        <v>18</v>
      </c>
      <c r="K1323" t="s">
        <v>256</v>
      </c>
      <c r="L1323" s="2">
        <f t="shared" si="80"/>
        <v>3103721000</v>
      </c>
      <c r="M1323" s="2">
        <f t="shared" si="81"/>
        <v>1488350000</v>
      </c>
      <c r="N1323">
        <f t="shared" si="82"/>
        <v>0.28109145014837877</v>
      </c>
      <c r="O1323">
        <f t="shared" si="83"/>
        <v>0.13479383611746656</v>
      </c>
    </row>
    <row r="1324" spans="1:15" x14ac:dyDescent="0.2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575</v>
      </c>
      <c r="I1324" t="s">
        <v>575</v>
      </c>
      <c r="J1324" t="s">
        <v>18</v>
      </c>
      <c r="K1324" t="s">
        <v>256</v>
      </c>
      <c r="L1324" s="2">
        <f t="shared" si="80"/>
        <v>3363126000</v>
      </c>
      <c r="M1324" s="2">
        <f t="shared" si="81"/>
        <v>1624371000</v>
      </c>
      <c r="N1324">
        <f t="shared" si="82"/>
        <v>0.28166886781146294</v>
      </c>
      <c r="O1324">
        <f t="shared" si="83"/>
        <v>0.1360444837558194</v>
      </c>
    </row>
    <row r="1325" spans="1:15" x14ac:dyDescent="0.2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575</v>
      </c>
      <c r="I1325" s="2">
        <v>445228000</v>
      </c>
      <c r="J1325" t="s">
        <v>82</v>
      </c>
      <c r="K1325" t="s">
        <v>83</v>
      </c>
      <c r="L1325" s="2">
        <f t="shared" si="80"/>
        <v>1038351000</v>
      </c>
      <c r="M1325" s="2">
        <f t="shared" si="81"/>
        <v>344987000</v>
      </c>
      <c r="N1325">
        <f t="shared" si="82"/>
        <v>0.75950875370757098</v>
      </c>
      <c r="O1325">
        <f t="shared" si="83"/>
        <v>0.25234303854410867</v>
      </c>
    </row>
    <row r="1326" spans="1:15" x14ac:dyDescent="0.2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575</v>
      </c>
      <c r="I1326" s="2">
        <v>492397000</v>
      </c>
      <c r="J1326" t="s">
        <v>82</v>
      </c>
      <c r="K1326" t="s">
        <v>83</v>
      </c>
      <c r="L1326" s="2">
        <f t="shared" si="80"/>
        <v>1316134000</v>
      </c>
      <c r="M1326" s="2">
        <f t="shared" si="81"/>
        <v>432030000</v>
      </c>
      <c r="N1326">
        <f t="shared" si="82"/>
        <v>0.71831455590467042</v>
      </c>
      <c r="O1326">
        <f t="shared" si="83"/>
        <v>0.23579167287487043</v>
      </c>
    </row>
    <row r="1327" spans="1:15" x14ac:dyDescent="0.2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575</v>
      </c>
      <c r="I1327" s="2">
        <v>551032000</v>
      </c>
      <c r="J1327" t="s">
        <v>82</v>
      </c>
      <c r="K1327" t="s">
        <v>83</v>
      </c>
      <c r="L1327" s="2">
        <f t="shared" si="80"/>
        <v>1436785000</v>
      </c>
      <c r="M1327" s="2">
        <f t="shared" si="81"/>
        <v>693951000</v>
      </c>
      <c r="N1327">
        <f t="shared" si="82"/>
        <v>0.70343156574397425</v>
      </c>
      <c r="O1327">
        <f t="shared" si="83"/>
        <v>0.33974953697289206</v>
      </c>
    </row>
    <row r="1328" spans="1:15" x14ac:dyDescent="0.2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575</v>
      </c>
      <c r="I1328" s="2">
        <v>581155000</v>
      </c>
      <c r="J1328" t="s">
        <v>82</v>
      </c>
      <c r="K1328" t="s">
        <v>83</v>
      </c>
      <c r="L1328" s="2">
        <f t="shared" si="80"/>
        <v>532736000</v>
      </c>
      <c r="M1328" s="2">
        <f t="shared" si="81"/>
        <v>-213737000</v>
      </c>
      <c r="N1328">
        <f t="shared" si="82"/>
        <v>0.45082017154888199</v>
      </c>
      <c r="O1328">
        <f t="shared" si="83"/>
        <v>-0.18087185961966787</v>
      </c>
    </row>
    <row r="1329" spans="1:15" x14ac:dyDescent="0.2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575</v>
      </c>
      <c r="I1329" s="2">
        <v>877400000</v>
      </c>
      <c r="J1329" t="s">
        <v>12</v>
      </c>
      <c r="K1329" t="s">
        <v>163</v>
      </c>
      <c r="L1329" s="2">
        <f t="shared" si="80"/>
        <v>3182500000</v>
      </c>
      <c r="M1329" s="2">
        <f t="shared" si="81"/>
        <v>1217000000</v>
      </c>
      <c r="N1329">
        <f t="shared" si="82"/>
        <v>0.37809485339542837</v>
      </c>
      <c r="O1329">
        <f t="shared" si="83"/>
        <v>0.14458489759064772</v>
      </c>
    </row>
    <row r="1330" spans="1:15" x14ac:dyDescent="0.2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575</v>
      </c>
      <c r="I1330" s="2">
        <v>906900000</v>
      </c>
      <c r="J1330" t="s">
        <v>12</v>
      </c>
      <c r="K1330" t="s">
        <v>163</v>
      </c>
      <c r="L1330" s="2">
        <f t="shared" si="80"/>
        <v>3160200000</v>
      </c>
      <c r="M1330" s="2">
        <f t="shared" si="81"/>
        <v>1254900000</v>
      </c>
      <c r="N1330">
        <f t="shared" si="82"/>
        <v>0.35897901923142461</v>
      </c>
      <c r="O1330">
        <f t="shared" si="83"/>
        <v>0.14254881692092738</v>
      </c>
    </row>
    <row r="1331" spans="1:15" x14ac:dyDescent="0.2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575</v>
      </c>
      <c r="I1331" s="2">
        <v>970600000</v>
      </c>
      <c r="J1331" t="s">
        <v>12</v>
      </c>
      <c r="K1331" t="s">
        <v>163</v>
      </c>
      <c r="L1331" s="2">
        <f t="shared" si="80"/>
        <v>3596400000</v>
      </c>
      <c r="M1331" s="2">
        <f t="shared" si="81"/>
        <v>1558800000</v>
      </c>
      <c r="N1331">
        <f t="shared" si="82"/>
        <v>0.39455842018650578</v>
      </c>
      <c r="O1331">
        <f t="shared" si="83"/>
        <v>0.17101481075150851</v>
      </c>
    </row>
    <row r="1332" spans="1:15" x14ac:dyDescent="0.2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575</v>
      </c>
      <c r="I1332" s="2">
        <v>991100000</v>
      </c>
      <c r="J1332" t="s">
        <v>12</v>
      </c>
      <c r="K1332" t="s">
        <v>163</v>
      </c>
      <c r="L1332" s="2">
        <f t="shared" si="80"/>
        <v>3623700000</v>
      </c>
      <c r="M1332" s="2">
        <f t="shared" si="81"/>
        <v>1578100000</v>
      </c>
      <c r="N1332">
        <f t="shared" si="82"/>
        <v>0.38600509176901687</v>
      </c>
      <c r="O1332">
        <f t="shared" si="83"/>
        <v>0.16810294321292754</v>
      </c>
    </row>
    <row r="1333" spans="1:15" x14ac:dyDescent="0.2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575</v>
      </c>
      <c r="I1333" s="2">
        <v>621400000</v>
      </c>
      <c r="J1333" t="s">
        <v>18</v>
      </c>
      <c r="K1333" t="s">
        <v>154</v>
      </c>
      <c r="L1333" s="2">
        <f t="shared" si="80"/>
        <v>8484500000</v>
      </c>
      <c r="M1333" s="2">
        <f t="shared" si="81"/>
        <v>2207300000</v>
      </c>
      <c r="N1333">
        <f t="shared" si="82"/>
        <v>0.57070115963085533</v>
      </c>
      <c r="O1333">
        <f t="shared" si="83"/>
        <v>0.14847176258508893</v>
      </c>
    </row>
    <row r="1334" spans="1:15" x14ac:dyDescent="0.2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575</v>
      </c>
      <c r="I1334" s="2">
        <v>709600000</v>
      </c>
      <c r="J1334" t="s">
        <v>18</v>
      </c>
      <c r="K1334" t="s">
        <v>154</v>
      </c>
      <c r="L1334" s="2">
        <f t="shared" si="80"/>
        <v>9589000000</v>
      </c>
      <c r="M1334" s="2">
        <f t="shared" si="81"/>
        <v>2792600000</v>
      </c>
      <c r="N1334">
        <f t="shared" si="82"/>
        <v>0.58299590218752662</v>
      </c>
      <c r="O1334">
        <f t="shared" si="83"/>
        <v>0.1697856248252046</v>
      </c>
    </row>
    <row r="1335" spans="1:15" x14ac:dyDescent="0.2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575</v>
      </c>
      <c r="I1335" s="2">
        <v>893900000</v>
      </c>
      <c r="J1335" t="s">
        <v>18</v>
      </c>
      <c r="K1335" t="s">
        <v>154</v>
      </c>
      <c r="L1335" s="2">
        <f t="shared" si="80"/>
        <v>11375200000</v>
      </c>
      <c r="M1335" s="2">
        <f t="shared" si="81"/>
        <v>3351100000</v>
      </c>
      <c r="N1335">
        <f t="shared" si="82"/>
        <v>0.59361154743329492</v>
      </c>
      <c r="O1335">
        <f t="shared" si="83"/>
        <v>0.17487619176838337</v>
      </c>
    </row>
    <row r="1336" spans="1:15" x14ac:dyDescent="0.2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575</v>
      </c>
      <c r="I1336" s="2">
        <v>980800000</v>
      </c>
      <c r="J1336" t="s">
        <v>18</v>
      </c>
      <c r="K1336" t="s">
        <v>154</v>
      </c>
      <c r="L1336" s="2">
        <f t="shared" si="80"/>
        <v>12804800000</v>
      </c>
      <c r="M1336" s="2">
        <f t="shared" si="81"/>
        <v>3853700000</v>
      </c>
      <c r="N1336">
        <f t="shared" si="82"/>
        <v>0.60071589752250665</v>
      </c>
      <c r="O1336">
        <f t="shared" si="83"/>
        <v>0.18078992676828096</v>
      </c>
    </row>
    <row r="1337" spans="1:15" x14ac:dyDescent="0.2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575</v>
      </c>
      <c r="I1337" s="2">
        <v>356000000</v>
      </c>
      <c r="J1337" t="s">
        <v>41</v>
      </c>
      <c r="K1337" t="s">
        <v>42</v>
      </c>
      <c r="L1337" s="2">
        <f t="shared" si="80"/>
        <v>1422000000</v>
      </c>
      <c r="M1337" s="2">
        <f t="shared" si="81"/>
        <v>859000000</v>
      </c>
      <c r="N1337">
        <f t="shared" si="82"/>
        <v>0.34051724137931039</v>
      </c>
      <c r="O1337">
        <f t="shared" si="83"/>
        <v>0.20569923371647508</v>
      </c>
    </row>
    <row r="1338" spans="1:15" x14ac:dyDescent="0.2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575</v>
      </c>
      <c r="I1338" s="2">
        <v>378000000</v>
      </c>
      <c r="J1338" t="s">
        <v>41</v>
      </c>
      <c r="K1338" t="s">
        <v>42</v>
      </c>
      <c r="L1338" s="2">
        <f t="shared" si="80"/>
        <v>1508000000</v>
      </c>
      <c r="M1338" s="2">
        <f t="shared" si="81"/>
        <v>910000000</v>
      </c>
      <c r="N1338">
        <f t="shared" si="82"/>
        <v>0.3354838709677419</v>
      </c>
      <c r="O1338">
        <f t="shared" si="83"/>
        <v>0.20244716351501668</v>
      </c>
    </row>
    <row r="1339" spans="1:15" x14ac:dyDescent="0.2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575</v>
      </c>
      <c r="I1339" s="2">
        <v>384000000</v>
      </c>
      <c r="J1339" t="s">
        <v>41</v>
      </c>
      <c r="K1339" t="s">
        <v>42</v>
      </c>
      <c r="L1339" s="2">
        <f t="shared" si="80"/>
        <v>1620000000</v>
      </c>
      <c r="M1339" s="2">
        <f t="shared" si="81"/>
        <v>1007000000</v>
      </c>
      <c r="N1339">
        <f t="shared" si="82"/>
        <v>0.32720662492425767</v>
      </c>
      <c r="O1339">
        <f t="shared" si="83"/>
        <v>0.20339325388810342</v>
      </c>
    </row>
    <row r="1340" spans="1:15" x14ac:dyDescent="0.2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575</v>
      </c>
      <c r="I1340" s="2">
        <v>358000000</v>
      </c>
      <c r="J1340" t="s">
        <v>41</v>
      </c>
      <c r="K1340" t="s">
        <v>42</v>
      </c>
      <c r="L1340" s="2">
        <f t="shared" si="80"/>
        <v>1666000000</v>
      </c>
      <c r="M1340" s="2">
        <f t="shared" si="81"/>
        <v>1074000000</v>
      </c>
      <c r="N1340">
        <f t="shared" si="82"/>
        <v>0.38036529680365294</v>
      </c>
      <c r="O1340">
        <f t="shared" si="83"/>
        <v>0.24520547945205479</v>
      </c>
    </row>
    <row r="1341" spans="1:15" x14ac:dyDescent="0.2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575</v>
      </c>
      <c r="I1341" s="2">
        <v>746000000</v>
      </c>
      <c r="J1341" t="s">
        <v>82</v>
      </c>
      <c r="K1341" t="s">
        <v>340</v>
      </c>
      <c r="L1341" s="2">
        <f t="shared" si="80"/>
        <v>2658000000</v>
      </c>
      <c r="M1341" s="2">
        <f t="shared" si="81"/>
        <v>1575000000</v>
      </c>
      <c r="N1341">
        <f t="shared" si="82"/>
        <v>0.52374384236453198</v>
      </c>
      <c r="O1341">
        <f t="shared" si="83"/>
        <v>0.31034482758620691</v>
      </c>
    </row>
    <row r="1342" spans="1:15" x14ac:dyDescent="0.2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575</v>
      </c>
      <c r="I1342" s="2">
        <v>772000000</v>
      </c>
      <c r="J1342" t="s">
        <v>82</v>
      </c>
      <c r="K1342" t="s">
        <v>340</v>
      </c>
      <c r="L1342" s="2">
        <f t="shared" si="80"/>
        <v>2811000000</v>
      </c>
      <c r="M1342" s="2">
        <f t="shared" si="81"/>
        <v>1666000000</v>
      </c>
      <c r="N1342">
        <f t="shared" si="82"/>
        <v>0.50942370424066685</v>
      </c>
      <c r="O1342">
        <f t="shared" si="83"/>
        <v>0.30192098586444366</v>
      </c>
    </row>
    <row r="1343" spans="1:15" x14ac:dyDescent="0.2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575</v>
      </c>
      <c r="I1343" s="2">
        <v>796000000</v>
      </c>
      <c r="J1343" t="s">
        <v>82</v>
      </c>
      <c r="K1343" t="s">
        <v>340</v>
      </c>
      <c r="L1343" s="2">
        <f t="shared" si="80"/>
        <v>3113000000</v>
      </c>
      <c r="M1343" s="2">
        <f t="shared" si="81"/>
        <v>1924000000</v>
      </c>
      <c r="N1343">
        <f t="shared" si="82"/>
        <v>0.52735897001524656</v>
      </c>
      <c r="O1343">
        <f t="shared" si="83"/>
        <v>0.32593596476367948</v>
      </c>
    </row>
    <row r="1344" spans="1:15" x14ac:dyDescent="0.2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575</v>
      </c>
      <c r="I1344" s="2">
        <v>764000000</v>
      </c>
      <c r="J1344" t="s">
        <v>82</v>
      </c>
      <c r="K1344" t="s">
        <v>340</v>
      </c>
      <c r="L1344" s="2">
        <f t="shared" si="80"/>
        <v>2899000000</v>
      </c>
      <c r="M1344" s="2">
        <f t="shared" si="81"/>
        <v>1782000000</v>
      </c>
      <c r="N1344">
        <f t="shared" si="82"/>
        <v>0.55387848681696594</v>
      </c>
      <c r="O1344">
        <f t="shared" si="83"/>
        <v>0.34046618265189149</v>
      </c>
    </row>
    <row r="1345" spans="1:15" x14ac:dyDescent="0.2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575</v>
      </c>
      <c r="I1345" s="2">
        <v>123200000</v>
      </c>
      <c r="J1345" t="s">
        <v>58</v>
      </c>
      <c r="K1345" t="s">
        <v>95</v>
      </c>
      <c r="L1345" s="2">
        <f t="shared" si="80"/>
        <v>2589900000</v>
      </c>
      <c r="M1345" s="2">
        <f t="shared" si="81"/>
        <v>678400000</v>
      </c>
      <c r="N1345">
        <f t="shared" si="82"/>
        <v>0.33675300358870341</v>
      </c>
      <c r="O1345">
        <f t="shared" si="83"/>
        <v>8.8209289020648049E-2</v>
      </c>
    </row>
    <row r="1346" spans="1:15" x14ac:dyDescent="0.2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575</v>
      </c>
      <c r="I1346" s="2">
        <v>118900000</v>
      </c>
      <c r="J1346" t="s">
        <v>58</v>
      </c>
      <c r="K1346" t="s">
        <v>95</v>
      </c>
      <c r="L1346" s="2">
        <f t="shared" ref="L1346:L1409" si="84">E1346-F1346</f>
        <v>2687600000</v>
      </c>
      <c r="M1346" s="2">
        <f t="shared" ref="M1346:M1409" si="85">L1346-SUM(G1346:I1346)</f>
        <v>719300000</v>
      </c>
      <c r="N1346">
        <f t="shared" ref="N1346:N1409" si="86">1-(F1346/E1346)</f>
        <v>0.34676472485646093</v>
      </c>
      <c r="O1346">
        <f t="shared" ref="O1346:O1409" si="87">M1346/E1346</f>
        <v>9.2806915682859176E-2</v>
      </c>
    </row>
    <row r="1347" spans="1:15" x14ac:dyDescent="0.2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575</v>
      </c>
      <c r="I1347" s="2">
        <v>88700000</v>
      </c>
      <c r="J1347" t="s">
        <v>58</v>
      </c>
      <c r="K1347" t="s">
        <v>95</v>
      </c>
      <c r="L1347" s="2">
        <f t="shared" si="84"/>
        <v>2586600000</v>
      </c>
      <c r="M1347" s="2">
        <f t="shared" si="85"/>
        <v>841700000</v>
      </c>
      <c r="N1347">
        <f t="shared" si="86"/>
        <v>0.36785892057171299</v>
      </c>
      <c r="O1347">
        <f t="shared" si="87"/>
        <v>0.11970418829552727</v>
      </c>
    </row>
    <row r="1348" spans="1:15" x14ac:dyDescent="0.2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575</v>
      </c>
      <c r="I1348" s="2">
        <v>94900000</v>
      </c>
      <c r="J1348" t="s">
        <v>58</v>
      </c>
      <c r="K1348" t="s">
        <v>95</v>
      </c>
      <c r="L1348" s="2">
        <f t="shared" si="84"/>
        <v>2531600000</v>
      </c>
      <c r="M1348" s="2">
        <f t="shared" si="85"/>
        <v>832300000</v>
      </c>
      <c r="N1348">
        <f t="shared" si="86"/>
        <v>0.37348597730994493</v>
      </c>
      <c r="O1348">
        <f t="shared" si="87"/>
        <v>0.12278889987164923</v>
      </c>
    </row>
    <row r="1349" spans="1:15" x14ac:dyDescent="0.2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575</v>
      </c>
      <c r="I1349" t="s">
        <v>575</v>
      </c>
      <c r="J1349" t="s">
        <v>58</v>
      </c>
      <c r="K1349" t="s">
        <v>59</v>
      </c>
      <c r="L1349" s="2">
        <f t="shared" si="84"/>
        <v>4206226000</v>
      </c>
      <c r="M1349" s="2">
        <f t="shared" si="85"/>
        <v>941330000</v>
      </c>
      <c r="N1349">
        <f t="shared" si="86"/>
        <v>0.44116028780648553</v>
      </c>
      <c r="O1349">
        <f t="shared" si="87"/>
        <v>9.8729220379713087E-2</v>
      </c>
    </row>
    <row r="1350" spans="1:15" x14ac:dyDescent="0.2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575</v>
      </c>
      <c r="I1350" t="s">
        <v>575</v>
      </c>
      <c r="J1350" t="s">
        <v>58</v>
      </c>
      <c r="K1350" t="s">
        <v>59</v>
      </c>
      <c r="L1350" s="2">
        <f t="shared" si="84"/>
        <v>4616566000</v>
      </c>
      <c r="M1350" s="2">
        <f t="shared" si="85"/>
        <v>1146366000</v>
      </c>
      <c r="N1350">
        <f t="shared" si="86"/>
        <v>0.45324741015000491</v>
      </c>
      <c r="O1350">
        <f t="shared" si="87"/>
        <v>0.11254846580424076</v>
      </c>
    </row>
    <row r="1351" spans="1:15" x14ac:dyDescent="0.2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575</v>
      </c>
      <c r="I1351" t="s">
        <v>575</v>
      </c>
      <c r="J1351" t="s">
        <v>58</v>
      </c>
      <c r="K1351" t="s">
        <v>59</v>
      </c>
      <c r="L1351" s="2">
        <f t="shared" si="84"/>
        <v>5164484000</v>
      </c>
      <c r="M1351" s="2">
        <f t="shared" si="85"/>
        <v>1304036000</v>
      </c>
      <c r="N1351">
        <f t="shared" si="86"/>
        <v>0.46403420520879002</v>
      </c>
      <c r="O1351">
        <f t="shared" si="87"/>
        <v>0.11716897735062198</v>
      </c>
    </row>
    <row r="1352" spans="1:15" x14ac:dyDescent="0.2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575</v>
      </c>
      <c r="I1352" t="s">
        <v>575</v>
      </c>
      <c r="J1352" t="s">
        <v>58</v>
      </c>
      <c r="K1352" t="s">
        <v>59</v>
      </c>
      <c r="L1352" s="2">
        <f t="shared" si="84"/>
        <v>5559226000</v>
      </c>
      <c r="M1352" s="2">
        <f t="shared" si="85"/>
        <v>1615440000</v>
      </c>
      <c r="N1352">
        <f t="shared" si="86"/>
        <v>0.49026165979852021</v>
      </c>
      <c r="O1352">
        <f t="shared" si="87"/>
        <v>0.14246377026314844</v>
      </c>
    </row>
    <row r="1353" spans="1:15" x14ac:dyDescent="0.2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575</v>
      </c>
      <c r="I1353" t="s">
        <v>575</v>
      </c>
      <c r="J1353" t="s">
        <v>18</v>
      </c>
      <c r="K1353" t="s">
        <v>78</v>
      </c>
      <c r="L1353" s="2">
        <f t="shared" si="84"/>
        <v>1537400000</v>
      </c>
      <c r="M1353" s="2">
        <f t="shared" si="85"/>
        <v>560500000</v>
      </c>
      <c r="N1353">
        <f t="shared" si="86"/>
        <v>0.38595169955314557</v>
      </c>
      <c r="O1353">
        <f t="shared" si="87"/>
        <v>0.14070894210975549</v>
      </c>
    </row>
    <row r="1354" spans="1:15" x14ac:dyDescent="0.2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575</v>
      </c>
      <c r="I1354" t="s">
        <v>575</v>
      </c>
      <c r="J1354" t="s">
        <v>18</v>
      </c>
      <c r="K1354" t="s">
        <v>78</v>
      </c>
      <c r="L1354" s="2">
        <f t="shared" si="84"/>
        <v>1580500000</v>
      </c>
      <c r="M1354" s="2">
        <f t="shared" si="85"/>
        <v>570500000</v>
      </c>
      <c r="N1354">
        <f t="shared" si="86"/>
        <v>0.37548702841395043</v>
      </c>
      <c r="O1354">
        <f t="shared" si="87"/>
        <v>0.13553644397985365</v>
      </c>
    </row>
    <row r="1355" spans="1:15" x14ac:dyDescent="0.2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575</v>
      </c>
      <c r="I1355" t="s">
        <v>575</v>
      </c>
      <c r="J1355" t="s">
        <v>18</v>
      </c>
      <c r="K1355" t="s">
        <v>78</v>
      </c>
      <c r="L1355" s="2">
        <f t="shared" si="84"/>
        <v>2074200000</v>
      </c>
      <c r="M1355" s="2">
        <f t="shared" si="85"/>
        <v>576600000</v>
      </c>
      <c r="N1355">
        <f t="shared" si="86"/>
        <v>0.36159196694733542</v>
      </c>
      <c r="O1355">
        <f t="shared" si="87"/>
        <v>0.10051775534752366</v>
      </c>
    </row>
    <row r="1356" spans="1:15" x14ac:dyDescent="0.2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575</v>
      </c>
      <c r="I1356" t="s">
        <v>575</v>
      </c>
      <c r="J1356" t="s">
        <v>18</v>
      </c>
      <c r="K1356" t="s">
        <v>78</v>
      </c>
      <c r="L1356" s="2">
        <f t="shared" si="84"/>
        <v>2440400000</v>
      </c>
      <c r="M1356" s="2">
        <f t="shared" si="85"/>
        <v>703700000</v>
      </c>
      <c r="N1356">
        <f t="shared" si="86"/>
        <v>0.37256877652590759</v>
      </c>
      <c r="O1356">
        <f t="shared" si="87"/>
        <v>0.10743183414246893</v>
      </c>
    </row>
    <row r="1357" spans="1:15" x14ac:dyDescent="0.2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575</v>
      </c>
      <c r="I1357" s="2">
        <v>96800000</v>
      </c>
      <c r="J1357" t="s">
        <v>35</v>
      </c>
      <c r="K1357" t="s">
        <v>123</v>
      </c>
      <c r="L1357" s="2">
        <f t="shared" si="84"/>
        <v>2027600000</v>
      </c>
      <c r="M1357" s="2">
        <f t="shared" si="85"/>
        <v>910400000</v>
      </c>
      <c r="N1357">
        <f t="shared" si="86"/>
        <v>0.34379503874391715</v>
      </c>
      <c r="O1357">
        <f t="shared" si="87"/>
        <v>0.15436526103396239</v>
      </c>
    </row>
    <row r="1358" spans="1:15" x14ac:dyDescent="0.2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575</v>
      </c>
      <c r="I1358" s="2">
        <v>98900000</v>
      </c>
      <c r="J1358" t="s">
        <v>35</v>
      </c>
      <c r="K1358" t="s">
        <v>123</v>
      </c>
      <c r="L1358" s="2">
        <f t="shared" si="84"/>
        <v>2031000000</v>
      </c>
      <c r="M1358" s="2">
        <f t="shared" si="85"/>
        <v>919000000</v>
      </c>
      <c r="N1358">
        <f t="shared" si="86"/>
        <v>0.36199336969308094</v>
      </c>
      <c r="O1358">
        <f t="shared" si="87"/>
        <v>0.16379709834955264</v>
      </c>
    </row>
    <row r="1359" spans="1:15" x14ac:dyDescent="0.2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575</v>
      </c>
      <c r="I1359" s="2">
        <v>110900000</v>
      </c>
      <c r="J1359" t="s">
        <v>35</v>
      </c>
      <c r="K1359" t="s">
        <v>123</v>
      </c>
      <c r="L1359" s="2">
        <f t="shared" si="84"/>
        <v>1968700000</v>
      </c>
      <c r="M1359" s="2">
        <f t="shared" si="85"/>
        <v>772000000</v>
      </c>
      <c r="N1359">
        <f t="shared" si="86"/>
        <v>0.34582886855095119</v>
      </c>
      <c r="O1359">
        <f t="shared" si="87"/>
        <v>0.13561227537021098</v>
      </c>
    </row>
    <row r="1360" spans="1:15" x14ac:dyDescent="0.2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575</v>
      </c>
      <c r="I1360" s="2">
        <v>208400000</v>
      </c>
      <c r="J1360" t="s">
        <v>35</v>
      </c>
      <c r="K1360" t="s">
        <v>123</v>
      </c>
      <c r="L1360" s="2">
        <f t="shared" si="84"/>
        <v>2967800000</v>
      </c>
      <c r="M1360" s="2">
        <f t="shared" si="85"/>
        <v>1145300000</v>
      </c>
      <c r="N1360">
        <f t="shared" si="86"/>
        <v>0.37994162228594841</v>
      </c>
      <c r="O1360">
        <f t="shared" si="87"/>
        <v>0.14662279803359279</v>
      </c>
    </row>
    <row r="1361" spans="1:15" x14ac:dyDescent="0.2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575</v>
      </c>
      <c r="I1361" s="2">
        <v>330418000</v>
      </c>
      <c r="J1361" t="s">
        <v>51</v>
      </c>
      <c r="K1361" t="s">
        <v>477</v>
      </c>
      <c r="L1361" s="2">
        <f t="shared" si="84"/>
        <v>819809000</v>
      </c>
      <c r="M1361" s="2">
        <f t="shared" si="85"/>
        <v>369081000</v>
      </c>
      <c r="N1361">
        <f t="shared" si="86"/>
        <v>0.63548523625404241</v>
      </c>
      <c r="O1361">
        <f t="shared" si="87"/>
        <v>0.28609776970230655</v>
      </c>
    </row>
    <row r="1362" spans="1:15" x14ac:dyDescent="0.2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575</v>
      </c>
      <c r="I1362" s="2">
        <v>340316000</v>
      </c>
      <c r="J1362" t="s">
        <v>51</v>
      </c>
      <c r="K1362" t="s">
        <v>477</v>
      </c>
      <c r="L1362" s="2">
        <f t="shared" si="84"/>
        <v>891400000</v>
      </c>
      <c r="M1362" s="2">
        <f t="shared" si="85"/>
        <v>428956000</v>
      </c>
      <c r="N1362">
        <f t="shared" si="86"/>
        <v>0.6501515245447882</v>
      </c>
      <c r="O1362">
        <f t="shared" si="87"/>
        <v>0.31286335804648213</v>
      </c>
    </row>
    <row r="1363" spans="1:15" x14ac:dyDescent="0.2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575</v>
      </c>
      <c r="I1363" s="2">
        <v>393987000</v>
      </c>
      <c r="J1363" t="s">
        <v>51</v>
      </c>
      <c r="K1363" t="s">
        <v>477</v>
      </c>
      <c r="L1363" s="2">
        <f t="shared" si="84"/>
        <v>1019852000</v>
      </c>
      <c r="M1363" s="2">
        <f t="shared" si="85"/>
        <v>492363000</v>
      </c>
      <c r="N1363">
        <f t="shared" si="86"/>
        <v>0.67096497449305192</v>
      </c>
      <c r="O1363">
        <f t="shared" si="87"/>
        <v>0.32392771474323973</v>
      </c>
    </row>
    <row r="1364" spans="1:15" x14ac:dyDescent="0.2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575</v>
      </c>
      <c r="I1364" s="2">
        <v>588235000</v>
      </c>
      <c r="J1364" t="s">
        <v>51</v>
      </c>
      <c r="K1364" t="s">
        <v>477</v>
      </c>
      <c r="L1364" s="2">
        <f t="shared" si="84"/>
        <v>1128503000</v>
      </c>
      <c r="M1364" s="2">
        <f t="shared" si="85"/>
        <v>401131000</v>
      </c>
      <c r="N1364">
        <f t="shared" si="86"/>
        <v>0.6786644928612624</v>
      </c>
      <c r="O1364">
        <f t="shared" si="87"/>
        <v>0.24123406555935697</v>
      </c>
    </row>
    <row r="1365" spans="1:15" x14ac:dyDescent="0.2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575</v>
      </c>
      <c r="I1365" t="s">
        <v>575</v>
      </c>
      <c r="J1365" t="s">
        <v>18</v>
      </c>
      <c r="K1365" t="s">
        <v>479</v>
      </c>
      <c r="L1365" s="2">
        <f t="shared" si="84"/>
        <v>1598600000</v>
      </c>
      <c r="M1365" s="2">
        <f t="shared" si="85"/>
        <v>586200000</v>
      </c>
      <c r="N1365">
        <f t="shared" si="86"/>
        <v>0.49377606177606181</v>
      </c>
      <c r="O1365">
        <f t="shared" si="87"/>
        <v>0.18106563706563705</v>
      </c>
    </row>
    <row r="1366" spans="1:15" x14ac:dyDescent="0.2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575</v>
      </c>
      <c r="I1366" t="s">
        <v>575</v>
      </c>
      <c r="J1366" t="s">
        <v>18</v>
      </c>
      <c r="K1366" t="s">
        <v>479</v>
      </c>
      <c r="L1366" s="2">
        <f t="shared" si="84"/>
        <v>1733400000</v>
      </c>
      <c r="M1366" s="2">
        <f t="shared" si="85"/>
        <v>684700000</v>
      </c>
      <c r="N1366">
        <f t="shared" si="86"/>
        <v>0.49630647655042093</v>
      </c>
      <c r="O1366">
        <f t="shared" si="87"/>
        <v>0.19604306247494704</v>
      </c>
    </row>
    <row r="1367" spans="1:15" x14ac:dyDescent="0.2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575</v>
      </c>
      <c r="I1367" t="s">
        <v>575</v>
      </c>
      <c r="J1367" t="s">
        <v>18</v>
      </c>
      <c r="K1367" t="s">
        <v>479</v>
      </c>
      <c r="L1367" s="2">
        <f t="shared" si="84"/>
        <v>1818500000</v>
      </c>
      <c r="M1367" s="2">
        <f t="shared" si="85"/>
        <v>764800000</v>
      </c>
      <c r="N1367">
        <f t="shared" si="86"/>
        <v>0.50610893100665166</v>
      </c>
      <c r="O1367">
        <f t="shared" si="87"/>
        <v>0.21285241156661378</v>
      </c>
    </row>
    <row r="1368" spans="1:15" x14ac:dyDescent="0.2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575</v>
      </c>
      <c r="I1368" t="s">
        <v>575</v>
      </c>
      <c r="J1368" t="s">
        <v>18</v>
      </c>
      <c r="K1368" t="s">
        <v>479</v>
      </c>
      <c r="L1368" s="2">
        <f t="shared" si="84"/>
        <v>1908300000</v>
      </c>
      <c r="M1368" s="2">
        <f t="shared" si="85"/>
        <v>854200000</v>
      </c>
      <c r="N1368">
        <f t="shared" si="86"/>
        <v>0.51411713993210839</v>
      </c>
      <c r="O1368">
        <f t="shared" si="87"/>
        <v>0.23013093377875962</v>
      </c>
    </row>
    <row r="1369" spans="1:15" x14ac:dyDescent="0.2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575</v>
      </c>
      <c r="I1369" s="2">
        <v>107591000</v>
      </c>
      <c r="J1369" t="s">
        <v>18</v>
      </c>
      <c r="K1369" t="s">
        <v>203</v>
      </c>
      <c r="L1369" s="2">
        <f t="shared" si="84"/>
        <v>1696346000</v>
      </c>
      <c r="M1369" s="2">
        <f t="shared" si="85"/>
        <v>933282000</v>
      </c>
      <c r="N1369">
        <f t="shared" si="86"/>
        <v>0.73524585403318854</v>
      </c>
      <c r="O1369">
        <f t="shared" si="87"/>
        <v>0.40451165100975994</v>
      </c>
    </row>
    <row r="1370" spans="1:15" x14ac:dyDescent="0.2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575</v>
      </c>
      <c r="I1370" s="2">
        <v>117580000</v>
      </c>
      <c r="J1370" t="s">
        <v>18</v>
      </c>
      <c r="K1370" t="s">
        <v>203</v>
      </c>
      <c r="L1370" s="2">
        <f t="shared" si="84"/>
        <v>1831515000</v>
      </c>
      <c r="M1370" s="2">
        <f t="shared" si="85"/>
        <v>984880000</v>
      </c>
      <c r="N1370">
        <f t="shared" si="86"/>
        <v>0.72368756393706524</v>
      </c>
      <c r="O1370">
        <f t="shared" si="87"/>
        <v>0.38915619471876384</v>
      </c>
    </row>
    <row r="1371" spans="1:15" x14ac:dyDescent="0.2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575</v>
      </c>
      <c r="I1371" s="2">
        <v>128582000</v>
      </c>
      <c r="J1371" t="s">
        <v>18</v>
      </c>
      <c r="K1371" t="s">
        <v>203</v>
      </c>
      <c r="L1371" s="2">
        <f t="shared" si="84"/>
        <v>1886560000</v>
      </c>
      <c r="M1371" s="2">
        <f t="shared" si="85"/>
        <v>993179000</v>
      </c>
      <c r="N1371">
        <f t="shared" si="86"/>
        <v>0.70778133272505717</v>
      </c>
      <c r="O1371">
        <f t="shared" si="87"/>
        <v>0.37261129052589875</v>
      </c>
    </row>
    <row r="1372" spans="1:15" x14ac:dyDescent="0.2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575</v>
      </c>
      <c r="I1372" s="2">
        <v>137596000</v>
      </c>
      <c r="J1372" t="s">
        <v>18</v>
      </c>
      <c r="K1372" t="s">
        <v>203</v>
      </c>
      <c r="L1372" s="2">
        <f t="shared" si="84"/>
        <v>2030870000</v>
      </c>
      <c r="M1372" s="2">
        <f t="shared" si="85"/>
        <v>1108095000</v>
      </c>
      <c r="N1372">
        <f t="shared" si="86"/>
        <v>0.67286854169683064</v>
      </c>
      <c r="O1372">
        <f t="shared" si="87"/>
        <v>0.3671344136806145</v>
      </c>
    </row>
    <row r="1373" spans="1:15" x14ac:dyDescent="0.2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575</v>
      </c>
      <c r="I1373" s="2">
        <v>1787000000</v>
      </c>
      <c r="J1373" t="s">
        <v>41</v>
      </c>
      <c r="K1373" t="s">
        <v>44</v>
      </c>
      <c r="L1373" s="2">
        <f t="shared" si="84"/>
        <v>7164000000</v>
      </c>
      <c r="M1373" s="2">
        <f t="shared" si="85"/>
        <v>4463000000</v>
      </c>
      <c r="N1373">
        <f t="shared" si="86"/>
        <v>0.43321037673096696</v>
      </c>
      <c r="O1373">
        <f t="shared" si="87"/>
        <v>0.26987966378424139</v>
      </c>
    </row>
    <row r="1374" spans="1:15" x14ac:dyDescent="0.2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575</v>
      </c>
      <c r="I1374" s="2">
        <v>1901000000</v>
      </c>
      <c r="J1374" t="s">
        <v>41</v>
      </c>
      <c r="K1374" t="s">
        <v>44</v>
      </c>
      <c r="L1374" s="2">
        <f t="shared" si="84"/>
        <v>7270000000</v>
      </c>
      <c r="M1374" s="2">
        <f t="shared" si="85"/>
        <v>4435000000</v>
      </c>
      <c r="N1374">
        <f t="shared" si="86"/>
        <v>0.42546965529349801</v>
      </c>
      <c r="O1374">
        <f t="shared" si="87"/>
        <v>0.25955404693626732</v>
      </c>
    </row>
    <row r="1375" spans="1:15" x14ac:dyDescent="0.2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575</v>
      </c>
      <c r="I1375" s="2">
        <v>1945000000</v>
      </c>
      <c r="J1375" t="s">
        <v>41</v>
      </c>
      <c r="K1375" t="s">
        <v>44</v>
      </c>
      <c r="L1375" s="2">
        <f t="shared" si="84"/>
        <v>7436000000</v>
      </c>
      <c r="M1375" s="2">
        <f t="shared" si="85"/>
        <v>4510000000</v>
      </c>
      <c r="N1375">
        <f t="shared" si="86"/>
        <v>0.40266421183733148</v>
      </c>
      <c r="O1375">
        <f t="shared" si="87"/>
        <v>0.24421941842205014</v>
      </c>
    </row>
    <row r="1376" spans="1:15" x14ac:dyDescent="0.2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575</v>
      </c>
      <c r="I1376" s="2">
        <v>2034000000</v>
      </c>
      <c r="J1376" t="s">
        <v>41</v>
      </c>
      <c r="K1376" t="s">
        <v>44</v>
      </c>
      <c r="L1376" s="2">
        <f t="shared" si="84"/>
        <v>7678000000</v>
      </c>
      <c r="M1376" s="2">
        <f t="shared" si="85"/>
        <v>4647000000</v>
      </c>
      <c r="N1376">
        <f t="shared" si="86"/>
        <v>0.43901881182457547</v>
      </c>
      <c r="O1376">
        <f t="shared" si="87"/>
        <v>0.26570987477843216</v>
      </c>
    </row>
    <row r="1377" spans="1:15" x14ac:dyDescent="0.2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575</v>
      </c>
      <c r="I1377" s="2">
        <v>1068382000</v>
      </c>
      <c r="J1377" t="s">
        <v>51</v>
      </c>
      <c r="K1377" t="s">
        <v>52</v>
      </c>
      <c r="L1377" s="2">
        <f t="shared" si="84"/>
        <v>3455777000</v>
      </c>
      <c r="M1377" s="2">
        <f t="shared" si="85"/>
        <v>2010708000</v>
      </c>
      <c r="N1377">
        <f t="shared" si="86"/>
        <v>0.81194772655238046</v>
      </c>
      <c r="O1377">
        <f t="shared" si="87"/>
        <v>0.47242336220209924</v>
      </c>
    </row>
    <row r="1378" spans="1:15" x14ac:dyDescent="0.2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575</v>
      </c>
      <c r="I1378" s="2">
        <v>1107700000</v>
      </c>
      <c r="J1378" t="s">
        <v>51</v>
      </c>
      <c r="K1378" t="s">
        <v>52</v>
      </c>
      <c r="L1378" s="2">
        <f t="shared" si="84"/>
        <v>3705903000</v>
      </c>
      <c r="M1378" s="2">
        <f t="shared" si="85"/>
        <v>2195834000</v>
      </c>
      <c r="N1378">
        <f t="shared" si="86"/>
        <v>0.81558674154884991</v>
      </c>
      <c r="O1378">
        <f t="shared" si="87"/>
        <v>0.48325417503970752</v>
      </c>
    </row>
    <row r="1379" spans="1:15" x14ac:dyDescent="0.2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575</v>
      </c>
      <c r="I1379" s="2">
        <v>1143827000</v>
      </c>
      <c r="J1379" t="s">
        <v>51</v>
      </c>
      <c r="K1379" t="s">
        <v>52</v>
      </c>
      <c r="L1379" s="2">
        <f t="shared" si="84"/>
        <v>3988015000</v>
      </c>
      <c r="M1379" s="2">
        <f t="shared" si="85"/>
        <v>2397343000</v>
      </c>
      <c r="N1379">
        <f t="shared" si="86"/>
        <v>0.8187567262829365</v>
      </c>
      <c r="O1379">
        <f t="shared" si="87"/>
        <v>0.49218488557774076</v>
      </c>
    </row>
    <row r="1380" spans="1:15" x14ac:dyDescent="0.2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575</v>
      </c>
      <c r="I1380" s="2">
        <v>1177568000</v>
      </c>
      <c r="J1380" t="s">
        <v>51</v>
      </c>
      <c r="K1380" t="s">
        <v>52</v>
      </c>
      <c r="L1380" s="2">
        <f t="shared" si="84"/>
        <v>4305911000</v>
      </c>
      <c r="M1380" s="2">
        <f t="shared" si="85"/>
        <v>2675508000</v>
      </c>
      <c r="N1380">
        <f t="shared" si="86"/>
        <v>0.81766554888880827</v>
      </c>
      <c r="O1380">
        <f t="shared" si="87"/>
        <v>0.50806222362152809</v>
      </c>
    </row>
    <row r="1381" spans="1:15" x14ac:dyDescent="0.2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575</v>
      </c>
      <c r="I1381" s="2">
        <v>78900000</v>
      </c>
      <c r="J1381" t="s">
        <v>18</v>
      </c>
      <c r="K1381" t="s">
        <v>78</v>
      </c>
      <c r="L1381" s="2">
        <f t="shared" si="84"/>
        <v>6491261000</v>
      </c>
      <c r="M1381" s="2">
        <f t="shared" si="85"/>
        <v>1528077000</v>
      </c>
      <c r="N1381">
        <f t="shared" si="86"/>
        <v>0.26624795789751732</v>
      </c>
      <c r="O1381">
        <f t="shared" si="87"/>
        <v>6.2676170432858044E-2</v>
      </c>
    </row>
    <row r="1382" spans="1:15" x14ac:dyDescent="0.2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575</v>
      </c>
      <c r="I1382" s="2">
        <v>55000000</v>
      </c>
      <c r="J1382" t="s">
        <v>18</v>
      </c>
      <c r="K1382" t="s">
        <v>78</v>
      </c>
      <c r="L1382" s="2">
        <f t="shared" si="84"/>
        <v>6032000000</v>
      </c>
      <c r="M1382" s="2">
        <f t="shared" si="85"/>
        <v>1242000000</v>
      </c>
      <c r="N1382">
        <f t="shared" si="86"/>
        <v>0.26096737907761525</v>
      </c>
      <c r="O1382">
        <f t="shared" si="87"/>
        <v>5.3733667906896251E-2</v>
      </c>
    </row>
    <row r="1383" spans="1:15" x14ac:dyDescent="0.2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575</v>
      </c>
      <c r="I1383" s="2">
        <v>62000000</v>
      </c>
      <c r="J1383" t="s">
        <v>18</v>
      </c>
      <c r="K1383" t="s">
        <v>78</v>
      </c>
      <c r="L1383" s="2">
        <f t="shared" si="84"/>
        <v>5801000000</v>
      </c>
      <c r="M1383" s="2">
        <f t="shared" si="85"/>
        <v>923000000</v>
      </c>
      <c r="N1383">
        <f t="shared" si="86"/>
        <v>0.25791392495109378</v>
      </c>
      <c r="O1383">
        <f t="shared" si="87"/>
        <v>4.1036813089098345E-2</v>
      </c>
    </row>
    <row r="1384" spans="1:15" x14ac:dyDescent="0.2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575</v>
      </c>
      <c r="I1384" s="2">
        <v>67000000</v>
      </c>
      <c r="J1384" t="s">
        <v>18</v>
      </c>
      <c r="K1384" t="s">
        <v>78</v>
      </c>
      <c r="L1384" s="2">
        <f t="shared" si="84"/>
        <v>5514000000</v>
      </c>
      <c r="M1384" s="2">
        <f t="shared" si="85"/>
        <v>847000000</v>
      </c>
      <c r="N1384">
        <f t="shared" si="86"/>
        <v>0.26183579467211171</v>
      </c>
      <c r="O1384">
        <f t="shared" si="87"/>
        <v>4.0220333349161877E-2</v>
      </c>
    </row>
    <row r="1385" spans="1:15" x14ac:dyDescent="0.2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575</v>
      </c>
      <c r="I1385" s="2">
        <v>31652000</v>
      </c>
      <c r="J1385" t="s">
        <v>12</v>
      </c>
      <c r="K1385" t="s">
        <v>163</v>
      </c>
      <c r="L1385" s="2">
        <f t="shared" si="84"/>
        <v>857305000</v>
      </c>
      <c r="M1385" s="2">
        <f t="shared" si="85"/>
        <v>468836000</v>
      </c>
      <c r="N1385">
        <f t="shared" si="86"/>
        <v>0.44811198709562083</v>
      </c>
      <c r="O1385">
        <f t="shared" si="87"/>
        <v>0.24505984635802019</v>
      </c>
    </row>
    <row r="1386" spans="1:15" x14ac:dyDescent="0.2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575</v>
      </c>
      <c r="I1386" s="2">
        <v>38405000</v>
      </c>
      <c r="J1386" t="s">
        <v>12</v>
      </c>
      <c r="K1386" t="s">
        <v>163</v>
      </c>
      <c r="L1386" s="2">
        <f t="shared" si="84"/>
        <v>964634000</v>
      </c>
      <c r="M1386" s="2">
        <f t="shared" si="85"/>
        <v>535619000</v>
      </c>
      <c r="N1386">
        <f t="shared" si="86"/>
        <v>0.45017306738311014</v>
      </c>
      <c r="O1386">
        <f t="shared" si="87"/>
        <v>0.24996138242968219</v>
      </c>
    </row>
    <row r="1387" spans="1:15" x14ac:dyDescent="0.2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575</v>
      </c>
      <c r="I1387" s="2">
        <v>48138000</v>
      </c>
      <c r="J1387" t="s">
        <v>12</v>
      </c>
      <c r="K1387" t="s">
        <v>163</v>
      </c>
      <c r="L1387" s="2">
        <f t="shared" si="84"/>
        <v>1094411000</v>
      </c>
      <c r="M1387" s="2">
        <f t="shared" si="85"/>
        <v>556336000</v>
      </c>
      <c r="N1387">
        <f t="shared" si="86"/>
        <v>0.42824016738137138</v>
      </c>
      <c r="O1387">
        <f t="shared" si="87"/>
        <v>0.21769282450585986</v>
      </c>
    </row>
    <row r="1388" spans="1:15" x14ac:dyDescent="0.2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575</v>
      </c>
      <c r="I1388" s="2">
        <v>65770000</v>
      </c>
      <c r="J1388" t="s">
        <v>12</v>
      </c>
      <c r="K1388" t="s">
        <v>163</v>
      </c>
      <c r="L1388" s="2">
        <f t="shared" si="84"/>
        <v>1266185000</v>
      </c>
      <c r="M1388" s="2">
        <f t="shared" si="85"/>
        <v>487612000</v>
      </c>
      <c r="N1388">
        <f t="shared" si="86"/>
        <v>0.42405358771938051</v>
      </c>
      <c r="O1388">
        <f t="shared" si="87"/>
        <v>0.16330442866960401</v>
      </c>
    </row>
    <row r="1389" spans="1:15" x14ac:dyDescent="0.2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575</v>
      </c>
      <c r="I1389" s="2">
        <v>1090000000</v>
      </c>
      <c r="J1389" t="s">
        <v>41</v>
      </c>
      <c r="K1389" t="s">
        <v>42</v>
      </c>
      <c r="L1389" s="2">
        <f t="shared" si="84"/>
        <v>3001000000</v>
      </c>
      <c r="M1389" s="2">
        <f t="shared" si="85"/>
        <v>1552000000</v>
      </c>
      <c r="N1389">
        <f t="shared" si="86"/>
        <v>0.3110811651290557</v>
      </c>
      <c r="O1389">
        <f t="shared" si="87"/>
        <v>0.1608790297501814</v>
      </c>
    </row>
    <row r="1390" spans="1:15" x14ac:dyDescent="0.2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575</v>
      </c>
      <c r="I1390" s="2">
        <v>1113000000</v>
      </c>
      <c r="J1390" t="s">
        <v>41</v>
      </c>
      <c r="K1390" t="s">
        <v>42</v>
      </c>
      <c r="L1390" s="2">
        <f t="shared" si="84"/>
        <v>3371000000</v>
      </c>
      <c r="M1390" s="2">
        <f t="shared" si="85"/>
        <v>1684000000</v>
      </c>
      <c r="N1390">
        <f t="shared" si="86"/>
        <v>0.31931419910959558</v>
      </c>
      <c r="O1390">
        <f t="shared" si="87"/>
        <v>0.15951501373496257</v>
      </c>
    </row>
    <row r="1391" spans="1:15" x14ac:dyDescent="0.2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575</v>
      </c>
      <c r="I1391" s="2">
        <v>1156000000</v>
      </c>
      <c r="J1391" t="s">
        <v>41</v>
      </c>
      <c r="K1391" t="s">
        <v>42</v>
      </c>
      <c r="L1391" s="2">
        <f t="shared" si="84"/>
        <v>3346000000</v>
      </c>
      <c r="M1391" s="2">
        <f t="shared" si="85"/>
        <v>1776000000</v>
      </c>
      <c r="N1391">
        <f t="shared" si="86"/>
        <v>0.30321703670140465</v>
      </c>
      <c r="O1391">
        <f t="shared" si="87"/>
        <v>0.16094245582238331</v>
      </c>
    </row>
    <row r="1392" spans="1:15" x14ac:dyDescent="0.2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575</v>
      </c>
      <c r="I1392" s="2">
        <v>1250000000</v>
      </c>
      <c r="J1392" t="s">
        <v>41</v>
      </c>
      <c r="K1392" t="s">
        <v>42</v>
      </c>
      <c r="L1392" s="2">
        <f t="shared" si="84"/>
        <v>3583000000</v>
      </c>
      <c r="M1392" s="2">
        <f t="shared" si="85"/>
        <v>1936000000</v>
      </c>
      <c r="N1392">
        <f t="shared" si="86"/>
        <v>0.35021014563581276</v>
      </c>
      <c r="O1392">
        <f t="shared" si="87"/>
        <v>0.18922881438764538</v>
      </c>
    </row>
    <row r="1393" spans="1:15" x14ac:dyDescent="0.2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575</v>
      </c>
      <c r="I1393" s="2">
        <v>1441000000</v>
      </c>
      <c r="J1393" t="s">
        <v>46</v>
      </c>
      <c r="K1393" t="s">
        <v>104</v>
      </c>
      <c r="L1393" s="2">
        <f t="shared" si="84"/>
        <v>10811000000</v>
      </c>
      <c r="M1393" s="2">
        <f t="shared" si="85"/>
        <v>3297000000</v>
      </c>
      <c r="N1393">
        <f t="shared" si="86"/>
        <v>0.96183274021352316</v>
      </c>
      <c r="O1393">
        <f t="shared" si="87"/>
        <v>0.29332740213523134</v>
      </c>
    </row>
    <row r="1394" spans="1:15" x14ac:dyDescent="0.2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575</v>
      </c>
      <c r="I1394" s="2">
        <v>576000000</v>
      </c>
      <c r="J1394" t="s">
        <v>46</v>
      </c>
      <c r="K1394" t="s">
        <v>104</v>
      </c>
      <c r="L1394" s="2">
        <f t="shared" si="84"/>
        <v>8311000000</v>
      </c>
      <c r="M1394" s="2">
        <f t="shared" si="85"/>
        <v>1927000000</v>
      </c>
      <c r="N1394">
        <f t="shared" si="86"/>
        <v>0.9661706579865148</v>
      </c>
      <c r="O1394">
        <f t="shared" si="87"/>
        <v>0.22401767030923042</v>
      </c>
    </row>
    <row r="1395" spans="1:15" x14ac:dyDescent="0.2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575</v>
      </c>
      <c r="I1395" s="2">
        <v>367000000</v>
      </c>
      <c r="J1395" t="s">
        <v>46</v>
      </c>
      <c r="K1395" t="s">
        <v>104</v>
      </c>
      <c r="L1395" s="2">
        <f t="shared" si="84"/>
        <v>8472000000</v>
      </c>
      <c r="M1395" s="2">
        <f t="shared" si="85"/>
        <v>2587000000</v>
      </c>
      <c r="N1395">
        <f t="shared" si="86"/>
        <v>0.9730102216607327</v>
      </c>
      <c r="O1395">
        <f t="shared" si="87"/>
        <v>0.29711726197312505</v>
      </c>
    </row>
    <row r="1396" spans="1:15" x14ac:dyDescent="0.2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575</v>
      </c>
      <c r="I1396" s="2">
        <v>205000000</v>
      </c>
      <c r="J1396" t="s">
        <v>46</v>
      </c>
      <c r="K1396" t="s">
        <v>104</v>
      </c>
      <c r="L1396" s="2">
        <f t="shared" si="84"/>
        <v>8314000000</v>
      </c>
      <c r="M1396" s="2">
        <f t="shared" si="85"/>
        <v>2989000000</v>
      </c>
      <c r="N1396">
        <f t="shared" si="86"/>
        <v>0.97433493495839685</v>
      </c>
      <c r="O1396">
        <f t="shared" si="87"/>
        <v>0.35028712059064809</v>
      </c>
    </row>
    <row r="1397" spans="1:15" x14ac:dyDescent="0.2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2">
        <f t="shared" si="84"/>
        <v>3940000000</v>
      </c>
      <c r="M1397" s="2">
        <f t="shared" si="85"/>
        <v>2093000000</v>
      </c>
      <c r="N1397">
        <f t="shared" si="86"/>
        <v>0.2745453278517177</v>
      </c>
      <c r="O1397">
        <f t="shared" si="87"/>
        <v>0.14584349522681347</v>
      </c>
    </row>
    <row r="1398" spans="1:15" x14ac:dyDescent="0.2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2">
        <f t="shared" si="84"/>
        <v>3846000000</v>
      </c>
      <c r="M1398" s="2">
        <f t="shared" si="85"/>
        <v>1800000000</v>
      </c>
      <c r="N1398">
        <f t="shared" si="86"/>
        <v>0.28023899737685809</v>
      </c>
      <c r="O1398">
        <f t="shared" si="87"/>
        <v>0.13115709705625181</v>
      </c>
    </row>
    <row r="1399" spans="1:15" x14ac:dyDescent="0.2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2">
        <f t="shared" si="84"/>
        <v>3809000000</v>
      </c>
      <c r="M1399" s="2">
        <f t="shared" si="85"/>
        <v>2090000000</v>
      </c>
      <c r="N1399">
        <f t="shared" si="86"/>
        <v>0.27723997379721954</v>
      </c>
      <c r="O1399">
        <f t="shared" si="87"/>
        <v>0.1521216973578863</v>
      </c>
    </row>
    <row r="1400" spans="1:15" x14ac:dyDescent="0.2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2">
        <f t="shared" si="84"/>
        <v>2615000000</v>
      </c>
      <c r="M1400" s="2">
        <f t="shared" si="85"/>
        <v>620000000</v>
      </c>
      <c r="N1400">
        <f t="shared" si="86"/>
        <v>0.23431899641577059</v>
      </c>
      <c r="O1400">
        <f t="shared" si="87"/>
        <v>5.5555555555555552E-2</v>
      </c>
    </row>
    <row r="1401" spans="1:15" x14ac:dyDescent="0.2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575</v>
      </c>
      <c r="I1401" t="s">
        <v>575</v>
      </c>
      <c r="J1401" t="s">
        <v>35</v>
      </c>
      <c r="K1401" t="s">
        <v>490</v>
      </c>
      <c r="L1401" s="2">
        <f t="shared" si="84"/>
        <v>1108300000</v>
      </c>
      <c r="M1401" s="2">
        <f t="shared" si="85"/>
        <v>522900000</v>
      </c>
      <c r="N1401">
        <f t="shared" si="86"/>
        <v>0.39637352026036266</v>
      </c>
      <c r="O1401">
        <f t="shared" si="87"/>
        <v>0.18701047888129896</v>
      </c>
    </row>
    <row r="1402" spans="1:15" x14ac:dyDescent="0.2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575</v>
      </c>
      <c r="I1402" t="s">
        <v>575</v>
      </c>
      <c r="J1402" t="s">
        <v>35</v>
      </c>
      <c r="K1402" t="s">
        <v>490</v>
      </c>
      <c r="L1402" s="2">
        <f t="shared" si="84"/>
        <v>1991700000</v>
      </c>
      <c r="M1402" s="2">
        <f t="shared" si="85"/>
        <v>1096600000</v>
      </c>
      <c r="N1402">
        <f t="shared" si="86"/>
        <v>0.40916654682909792</v>
      </c>
      <c r="O1402">
        <f t="shared" si="87"/>
        <v>0.22528093350042114</v>
      </c>
    </row>
    <row r="1403" spans="1:15" x14ac:dyDescent="0.2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575</v>
      </c>
      <c r="I1403" t="s">
        <v>575</v>
      </c>
      <c r="J1403" t="s">
        <v>35</v>
      </c>
      <c r="K1403" t="s">
        <v>490</v>
      </c>
      <c r="L1403" s="2">
        <f t="shared" si="84"/>
        <v>2578600000</v>
      </c>
      <c r="M1403" s="2">
        <f t="shared" si="85"/>
        <v>1500200000</v>
      </c>
      <c r="N1403">
        <f t="shared" si="86"/>
        <v>0.42777040477770401</v>
      </c>
      <c r="O1403">
        <f t="shared" si="87"/>
        <v>0.24887193098871932</v>
      </c>
    </row>
    <row r="1404" spans="1:15" x14ac:dyDescent="0.2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575</v>
      </c>
      <c r="I1404" t="s">
        <v>575</v>
      </c>
      <c r="J1404" t="s">
        <v>35</v>
      </c>
      <c r="K1404" t="s">
        <v>490</v>
      </c>
      <c r="L1404" s="2">
        <f t="shared" si="84"/>
        <v>2942300000</v>
      </c>
      <c r="M1404" s="2">
        <f t="shared" si="85"/>
        <v>1765100000</v>
      </c>
      <c r="N1404">
        <f t="shared" si="86"/>
        <v>0.4493158634170179</v>
      </c>
      <c r="O1404">
        <f t="shared" si="87"/>
        <v>0.26954675951377438</v>
      </c>
    </row>
    <row r="1405" spans="1:15" x14ac:dyDescent="0.2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575</v>
      </c>
      <c r="I1405" t="s">
        <v>575</v>
      </c>
      <c r="J1405" t="s">
        <v>18</v>
      </c>
      <c r="K1405" t="s">
        <v>479</v>
      </c>
      <c r="L1405" s="2">
        <f t="shared" si="84"/>
        <v>3903700000</v>
      </c>
      <c r="M1405" s="2">
        <f t="shared" si="85"/>
        <v>943400000</v>
      </c>
      <c r="N1405">
        <f t="shared" si="86"/>
        <v>0.35848294228385147</v>
      </c>
      <c r="O1405">
        <f t="shared" si="87"/>
        <v>8.6633913402819229E-2</v>
      </c>
    </row>
    <row r="1406" spans="1:15" x14ac:dyDescent="0.2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575</v>
      </c>
      <c r="I1406" t="s">
        <v>575</v>
      </c>
      <c r="J1406" t="s">
        <v>18</v>
      </c>
      <c r="K1406" t="s">
        <v>479</v>
      </c>
      <c r="L1406" s="2">
        <f t="shared" si="84"/>
        <v>4102700000</v>
      </c>
      <c r="M1406" s="2">
        <f t="shared" si="85"/>
        <v>1288100000</v>
      </c>
      <c r="N1406">
        <f t="shared" si="86"/>
        <v>0.36183479441906408</v>
      </c>
      <c r="O1406">
        <f t="shared" si="87"/>
        <v>0.113603090328612</v>
      </c>
    </row>
    <row r="1407" spans="1:15" x14ac:dyDescent="0.2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575</v>
      </c>
      <c r="I1407" t="s">
        <v>575</v>
      </c>
      <c r="J1407" t="s">
        <v>18</v>
      </c>
      <c r="K1407" t="s">
        <v>479</v>
      </c>
      <c r="L1407" s="2">
        <f t="shared" si="84"/>
        <v>4072000000</v>
      </c>
      <c r="M1407" s="2">
        <f t="shared" si="85"/>
        <v>1390900000</v>
      </c>
      <c r="N1407">
        <f t="shared" si="86"/>
        <v>0.36448916020694966</v>
      </c>
      <c r="O1407">
        <f t="shared" si="87"/>
        <v>0.12450097567088562</v>
      </c>
    </row>
    <row r="1408" spans="1:15" x14ac:dyDescent="0.2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575</v>
      </c>
      <c r="I1408" t="s">
        <v>575</v>
      </c>
      <c r="J1408" t="s">
        <v>18</v>
      </c>
      <c r="K1408" t="s">
        <v>479</v>
      </c>
      <c r="L1408" s="2">
        <f t="shared" si="84"/>
        <v>4267200000</v>
      </c>
      <c r="M1408" s="2">
        <f t="shared" si="85"/>
        <v>1468300000</v>
      </c>
      <c r="N1408">
        <f t="shared" si="86"/>
        <v>0.37408936696210193</v>
      </c>
      <c r="O1408">
        <f t="shared" si="87"/>
        <v>0.12872033593702056</v>
      </c>
    </row>
    <row r="1409" spans="1:15" x14ac:dyDescent="0.2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2">
        <f t="shared" si="84"/>
        <v>766600000</v>
      </c>
      <c r="M1409" s="2">
        <f t="shared" si="85"/>
        <v>351500000</v>
      </c>
      <c r="N1409">
        <f t="shared" si="86"/>
        <v>0.42779017857142854</v>
      </c>
      <c r="O1409">
        <f t="shared" si="87"/>
        <v>0.19614955357142858</v>
      </c>
    </row>
    <row r="1410" spans="1:15" x14ac:dyDescent="0.2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2">
        <f t="shared" ref="L1410:L1473" si="88">E1410-F1410</f>
        <v>1022700000</v>
      </c>
      <c r="M1410" s="2">
        <f t="shared" ref="M1410:M1473" si="89">L1410-SUM(G1410:I1410)</f>
        <v>565500000</v>
      </c>
      <c r="N1410">
        <f t="shared" ref="N1410:N1473" si="90">1-(F1410/E1410)</f>
        <v>0.44630154920357845</v>
      </c>
      <c r="O1410">
        <f t="shared" ref="O1410:O1473" si="91">M1410/E1410</f>
        <v>0.24678158411520837</v>
      </c>
    </row>
    <row r="1411" spans="1:15" x14ac:dyDescent="0.2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2">
        <f t="shared" si="88"/>
        <v>1554500000</v>
      </c>
      <c r="M1411" s="2">
        <f t="shared" si="89"/>
        <v>1026500000</v>
      </c>
      <c r="N1411">
        <f t="shared" si="90"/>
        <v>0.47707463785907189</v>
      </c>
      <c r="O1411">
        <f t="shared" si="91"/>
        <v>0.31503191750552417</v>
      </c>
    </row>
    <row r="1412" spans="1:15" x14ac:dyDescent="0.2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2">
        <f t="shared" si="88"/>
        <v>1665200000</v>
      </c>
      <c r="M1412" s="2">
        <f t="shared" si="89"/>
        <v>1123500000</v>
      </c>
      <c r="N1412">
        <f t="shared" si="90"/>
        <v>0.50629370629370629</v>
      </c>
      <c r="O1412">
        <f t="shared" si="91"/>
        <v>0.34159318941927636</v>
      </c>
    </row>
    <row r="1413" spans="1:15" x14ac:dyDescent="0.2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575</v>
      </c>
      <c r="I1413" s="2">
        <v>811000000</v>
      </c>
      <c r="J1413" t="s">
        <v>82</v>
      </c>
      <c r="K1413" t="s">
        <v>83</v>
      </c>
      <c r="L1413" s="2">
        <f t="shared" si="88"/>
        <v>2485000000</v>
      </c>
      <c r="M1413" s="2">
        <f t="shared" si="89"/>
        <v>839000000</v>
      </c>
      <c r="N1413">
        <f t="shared" si="90"/>
        <v>0.91025641025641024</v>
      </c>
      <c r="O1413">
        <f t="shared" si="91"/>
        <v>0.30732600732600734</v>
      </c>
    </row>
    <row r="1414" spans="1:15" x14ac:dyDescent="0.2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575</v>
      </c>
      <c r="I1414" s="2">
        <v>787000000</v>
      </c>
      <c r="J1414" t="s">
        <v>82</v>
      </c>
      <c r="K1414" t="s">
        <v>83</v>
      </c>
      <c r="L1414" s="2">
        <f t="shared" si="88"/>
        <v>3043000000</v>
      </c>
      <c r="M1414" s="2">
        <f t="shared" si="89"/>
        <v>1204000000</v>
      </c>
      <c r="N1414">
        <f t="shared" si="90"/>
        <v>0.90269949569860575</v>
      </c>
      <c r="O1414">
        <f t="shared" si="91"/>
        <v>0.3571640462770691</v>
      </c>
    </row>
    <row r="1415" spans="1:15" x14ac:dyDescent="0.2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575</v>
      </c>
      <c r="I1415" s="2">
        <v>942000000</v>
      </c>
      <c r="J1415" t="s">
        <v>82</v>
      </c>
      <c r="K1415" t="s">
        <v>83</v>
      </c>
      <c r="L1415" s="2">
        <f t="shared" si="88"/>
        <v>3611000000</v>
      </c>
      <c r="M1415" s="2">
        <f t="shared" si="89"/>
        <v>1373000000</v>
      </c>
      <c r="N1415">
        <f t="shared" si="90"/>
        <v>0.89425458147597825</v>
      </c>
      <c r="O1415">
        <f t="shared" si="91"/>
        <v>0.34001981178801388</v>
      </c>
    </row>
    <row r="1416" spans="1:15" x14ac:dyDescent="0.2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575</v>
      </c>
      <c r="I1416" s="2">
        <v>1091000000</v>
      </c>
      <c r="J1416" t="s">
        <v>82</v>
      </c>
      <c r="K1416" t="s">
        <v>83</v>
      </c>
      <c r="L1416" s="2">
        <f t="shared" si="88"/>
        <v>2444000000</v>
      </c>
      <c r="M1416" s="2">
        <f t="shared" si="89"/>
        <v>145000000</v>
      </c>
      <c r="N1416">
        <f t="shared" si="90"/>
        <v>0.78008298755186722</v>
      </c>
      <c r="O1416">
        <f t="shared" si="91"/>
        <v>4.6281519310564956E-2</v>
      </c>
    </row>
    <row r="1417" spans="1:15" x14ac:dyDescent="0.2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575</v>
      </c>
      <c r="I1417" s="2">
        <v>4549000000</v>
      </c>
      <c r="J1417" t="s">
        <v>46</v>
      </c>
      <c r="K1417" t="s">
        <v>99</v>
      </c>
      <c r="L1417" s="2">
        <f t="shared" si="88"/>
        <v>10431000000</v>
      </c>
      <c r="M1417" s="2">
        <f t="shared" si="89"/>
        <v>3759000000</v>
      </c>
      <c r="N1417">
        <f t="shared" si="90"/>
        <v>0.96645974242564625</v>
      </c>
      <c r="O1417">
        <f t="shared" si="91"/>
        <v>0.34828129343092745</v>
      </c>
    </row>
    <row r="1418" spans="1:15" x14ac:dyDescent="0.2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575</v>
      </c>
      <c r="I1418" s="2">
        <v>5445000000</v>
      </c>
      <c r="J1418" t="s">
        <v>46</v>
      </c>
      <c r="K1418" t="s">
        <v>99</v>
      </c>
      <c r="L1418" s="2">
        <f t="shared" si="88"/>
        <v>11439000000</v>
      </c>
      <c r="M1418" s="2">
        <f t="shared" si="89"/>
        <v>3510000000</v>
      </c>
      <c r="N1418">
        <f t="shared" si="90"/>
        <v>0.96833996444594939</v>
      </c>
      <c r="O1418">
        <f t="shared" si="91"/>
        <v>0.29713028019977988</v>
      </c>
    </row>
    <row r="1419" spans="1:15" x14ac:dyDescent="0.2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575</v>
      </c>
      <c r="I1419" s="2">
        <v>5492000000</v>
      </c>
      <c r="J1419" t="s">
        <v>46</v>
      </c>
      <c r="K1419" t="s">
        <v>99</v>
      </c>
      <c r="L1419" s="2">
        <f t="shared" si="88"/>
        <v>12257000000</v>
      </c>
      <c r="M1419" s="2">
        <f t="shared" si="89"/>
        <v>3838000000</v>
      </c>
      <c r="N1419">
        <f t="shared" si="90"/>
        <v>0.96307063722794062</v>
      </c>
      <c r="O1419">
        <f t="shared" si="91"/>
        <v>0.30156360493439144</v>
      </c>
    </row>
    <row r="1420" spans="1:15" x14ac:dyDescent="0.2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575</v>
      </c>
      <c r="I1420" s="2">
        <v>5690000000</v>
      </c>
      <c r="J1420" t="s">
        <v>46</v>
      </c>
      <c r="K1420" t="s">
        <v>99</v>
      </c>
      <c r="L1420" s="2">
        <f t="shared" si="88"/>
        <v>13013000000</v>
      </c>
      <c r="M1420" s="2">
        <f t="shared" si="89"/>
        <v>4059000000</v>
      </c>
      <c r="N1420">
        <f t="shared" si="90"/>
        <v>0.95543318649045517</v>
      </c>
      <c r="O1420">
        <f t="shared" si="91"/>
        <v>0.29801762114537445</v>
      </c>
    </row>
    <row r="1421" spans="1:15" x14ac:dyDescent="0.2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2">
        <f t="shared" si="88"/>
        <v>6019000000</v>
      </c>
      <c r="M1421" s="2">
        <f t="shared" si="89"/>
        <v>1256000000</v>
      </c>
      <c r="N1421">
        <f t="shared" si="90"/>
        <v>0.6672209289435761</v>
      </c>
      <c r="O1421">
        <f t="shared" si="91"/>
        <v>0.13923068395964971</v>
      </c>
    </row>
    <row r="1422" spans="1:15" x14ac:dyDescent="0.2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2">
        <f t="shared" si="88"/>
        <v>6356000000</v>
      </c>
      <c r="M1422" s="2">
        <f t="shared" si="89"/>
        <v>1246000000</v>
      </c>
      <c r="N1422">
        <f t="shared" si="90"/>
        <v>0.65695090439276482</v>
      </c>
      <c r="O1422">
        <f t="shared" si="91"/>
        <v>0.12878552971576226</v>
      </c>
    </row>
    <row r="1423" spans="1:15" x14ac:dyDescent="0.2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2">
        <f t="shared" si="88"/>
        <v>6602000000</v>
      </c>
      <c r="M1423" s="2">
        <f t="shared" si="89"/>
        <v>1861000000</v>
      </c>
      <c r="N1423">
        <f t="shared" si="90"/>
        <v>0.66378443595415249</v>
      </c>
      <c r="O1423">
        <f t="shared" si="91"/>
        <v>0.18711039613915142</v>
      </c>
    </row>
    <row r="1424" spans="1:15" x14ac:dyDescent="0.2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2">
        <f t="shared" si="88"/>
        <v>7495000000</v>
      </c>
      <c r="M1424" s="2">
        <f t="shared" si="89"/>
        <v>2166000000</v>
      </c>
      <c r="N1424">
        <f t="shared" si="90"/>
        <v>0.66181015452538627</v>
      </c>
      <c r="O1424">
        <f t="shared" si="91"/>
        <v>0.19125827814569538</v>
      </c>
    </row>
    <row r="1425" spans="1:15" x14ac:dyDescent="0.2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2">
        <f t="shared" si="88"/>
        <v>5731000000</v>
      </c>
      <c r="M1425" s="2">
        <f t="shared" si="89"/>
        <v>1183000000</v>
      </c>
      <c r="N1425">
        <f t="shared" si="90"/>
        <v>0.82985809441065739</v>
      </c>
      <c r="O1425">
        <f t="shared" si="91"/>
        <v>0.17130031856356792</v>
      </c>
    </row>
    <row r="1426" spans="1:15" x14ac:dyDescent="0.2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2">
        <f t="shared" si="88"/>
        <v>3392000000</v>
      </c>
      <c r="M1426" s="2">
        <f t="shared" si="89"/>
        <v>391000000</v>
      </c>
      <c r="N1426">
        <f t="shared" si="90"/>
        <v>0.81090126703322973</v>
      </c>
      <c r="O1426">
        <f t="shared" si="91"/>
        <v>9.3473583552474301E-2</v>
      </c>
    </row>
    <row r="1427" spans="1:15" x14ac:dyDescent="0.2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2">
        <f t="shared" si="88"/>
        <v>3229000000</v>
      </c>
      <c r="M1427" s="2">
        <f t="shared" si="89"/>
        <v>318000000</v>
      </c>
      <c r="N1427">
        <f t="shared" si="90"/>
        <v>0.8162285136501517</v>
      </c>
      <c r="O1427">
        <f t="shared" si="91"/>
        <v>8.0384226491405461E-2</v>
      </c>
    </row>
    <row r="1428" spans="1:15" x14ac:dyDescent="0.2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2">
        <f t="shared" si="88"/>
        <v>2985000000</v>
      </c>
      <c r="M1428" s="2">
        <f t="shared" si="89"/>
        <v>593000000</v>
      </c>
      <c r="N1428">
        <f t="shared" si="90"/>
        <v>0.82916666666666661</v>
      </c>
      <c r="O1428">
        <f t="shared" si="91"/>
        <v>0.16472222222222221</v>
      </c>
    </row>
    <row r="1429" spans="1:15" x14ac:dyDescent="0.2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575</v>
      </c>
      <c r="I1429" t="s">
        <v>575</v>
      </c>
      <c r="J1429" t="s">
        <v>35</v>
      </c>
      <c r="K1429" t="s">
        <v>498</v>
      </c>
      <c r="L1429" s="2">
        <f t="shared" si="88"/>
        <v>7996607000</v>
      </c>
      <c r="M1429" s="2">
        <f t="shared" si="89"/>
        <v>1658478000</v>
      </c>
      <c r="N1429">
        <f t="shared" si="90"/>
        <v>0.18005820734587574</v>
      </c>
      <c r="O1429">
        <f t="shared" si="91"/>
        <v>3.7343660330259237E-2</v>
      </c>
    </row>
    <row r="1430" spans="1:15" x14ac:dyDescent="0.2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t="s">
        <v>575</v>
      </c>
      <c r="H1430" t="s">
        <v>575</v>
      </c>
      <c r="I1430" t="s">
        <v>575</v>
      </c>
      <c r="J1430" t="s">
        <v>35</v>
      </c>
      <c r="K1430" t="s">
        <v>498</v>
      </c>
      <c r="L1430" s="2">
        <f t="shared" si="88"/>
        <v>8181035000</v>
      </c>
      <c r="M1430" s="2">
        <f t="shared" si="89"/>
        <v>8181035000</v>
      </c>
      <c r="N1430">
        <f t="shared" si="90"/>
        <v>0.17587302817103667</v>
      </c>
      <c r="O1430">
        <f t="shared" si="91"/>
        <v>0.17587302817103667</v>
      </c>
    </row>
    <row r="1431" spans="1:15" x14ac:dyDescent="0.2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t="s">
        <v>575</v>
      </c>
      <c r="H1431" t="s">
        <v>575</v>
      </c>
      <c r="I1431" t="s">
        <v>575</v>
      </c>
      <c r="J1431" t="s">
        <v>35</v>
      </c>
      <c r="K1431" t="s">
        <v>498</v>
      </c>
      <c r="L1431" s="2">
        <f t="shared" si="88"/>
        <v>8551516000</v>
      </c>
      <c r="M1431" s="2">
        <f t="shared" si="89"/>
        <v>8551516000</v>
      </c>
      <c r="N1431">
        <f t="shared" si="90"/>
        <v>0.17566524033975484</v>
      </c>
      <c r="O1431">
        <f t="shared" si="91"/>
        <v>0.17566524033975481</v>
      </c>
    </row>
    <row r="1432" spans="1:15" x14ac:dyDescent="0.2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t="s">
        <v>575</v>
      </c>
      <c r="H1432" t="s">
        <v>575</v>
      </c>
      <c r="I1432" t="s">
        <v>575</v>
      </c>
      <c r="J1432" t="s">
        <v>35</v>
      </c>
      <c r="K1432" t="s">
        <v>498</v>
      </c>
      <c r="L1432" s="2">
        <f t="shared" si="88"/>
        <v>9040472000</v>
      </c>
      <c r="M1432" s="2">
        <f t="shared" si="89"/>
        <v>9040472000</v>
      </c>
      <c r="N1432">
        <f t="shared" si="90"/>
        <v>0.17949225760662468</v>
      </c>
      <c r="O1432">
        <f t="shared" si="91"/>
        <v>0.17949225760662471</v>
      </c>
    </row>
    <row r="1433" spans="1:15" x14ac:dyDescent="0.2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575</v>
      </c>
      <c r="I1433" s="2">
        <v>18143000000</v>
      </c>
      <c r="J1433" t="s">
        <v>181</v>
      </c>
      <c r="K1433" t="s">
        <v>182</v>
      </c>
      <c r="L1433" s="2">
        <f t="shared" si="88"/>
        <v>72206000000</v>
      </c>
      <c r="M1433" s="2">
        <f t="shared" si="89"/>
        <v>12997000000</v>
      </c>
      <c r="N1433">
        <f t="shared" si="90"/>
        <v>0.56661487515105857</v>
      </c>
      <c r="O1433">
        <f t="shared" si="91"/>
        <v>0.10199004975124377</v>
      </c>
    </row>
    <row r="1434" spans="1:15" x14ac:dyDescent="0.2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575</v>
      </c>
      <c r="I1434" s="2">
        <v>18395000000</v>
      </c>
      <c r="J1434" t="s">
        <v>181</v>
      </c>
      <c r="K1434" t="s">
        <v>182</v>
      </c>
      <c r="L1434" s="2">
        <f t="shared" si="88"/>
        <v>77561000000</v>
      </c>
      <c r="M1434" s="2">
        <f t="shared" si="89"/>
        <v>30752000000</v>
      </c>
      <c r="N1434">
        <f t="shared" si="90"/>
        <v>0.60240617621473835</v>
      </c>
      <c r="O1434">
        <f t="shared" si="91"/>
        <v>0.23884677519572511</v>
      </c>
    </row>
    <row r="1435" spans="1:15" x14ac:dyDescent="0.2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575</v>
      </c>
      <c r="I1435" s="2">
        <v>18273000000</v>
      </c>
      <c r="J1435" t="s">
        <v>181</v>
      </c>
      <c r="K1435" t="s">
        <v>182</v>
      </c>
      <c r="L1435" s="2">
        <f t="shared" si="88"/>
        <v>72302000000</v>
      </c>
      <c r="M1435" s="2">
        <f t="shared" si="89"/>
        <v>12212000000</v>
      </c>
      <c r="N1435">
        <f t="shared" si="90"/>
        <v>0.54589382922980512</v>
      </c>
      <c r="O1435">
        <f t="shared" si="91"/>
        <v>9.2202918903410425E-2</v>
      </c>
    </row>
    <row r="1436" spans="1:15" x14ac:dyDescent="0.2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575</v>
      </c>
      <c r="I1436" s="2">
        <v>22016000000</v>
      </c>
      <c r="J1436" t="s">
        <v>181</v>
      </c>
      <c r="K1436" t="s">
        <v>182</v>
      </c>
      <c r="L1436" s="2">
        <f t="shared" si="88"/>
        <v>79755000000</v>
      </c>
      <c r="M1436" s="2">
        <f t="shared" si="89"/>
        <v>24785000000</v>
      </c>
      <c r="N1436">
        <f t="shared" si="90"/>
        <v>0.54328648987404726</v>
      </c>
      <c r="O1436">
        <f t="shared" si="91"/>
        <v>0.16883399976839394</v>
      </c>
    </row>
    <row r="1437" spans="1:15" x14ac:dyDescent="0.2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575</v>
      </c>
      <c r="I1437" t="s">
        <v>575</v>
      </c>
      <c r="J1437" t="s">
        <v>35</v>
      </c>
      <c r="K1437" t="s">
        <v>501</v>
      </c>
      <c r="L1437" s="2">
        <f t="shared" si="88"/>
        <v>1660500000</v>
      </c>
      <c r="M1437" s="2">
        <f t="shared" si="89"/>
        <v>466700000</v>
      </c>
      <c r="N1437">
        <f t="shared" si="90"/>
        <v>0.39478376643446422</v>
      </c>
      <c r="O1437">
        <f t="shared" si="91"/>
        <v>0.11095789448657901</v>
      </c>
    </row>
    <row r="1438" spans="1:15" x14ac:dyDescent="0.2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575</v>
      </c>
      <c r="I1438" t="s">
        <v>575</v>
      </c>
      <c r="J1438" t="s">
        <v>35</v>
      </c>
      <c r="K1438" t="s">
        <v>501</v>
      </c>
      <c r="L1438" s="2">
        <f t="shared" si="88"/>
        <v>1653000000</v>
      </c>
      <c r="M1438" s="2">
        <f t="shared" si="89"/>
        <v>489100000</v>
      </c>
      <c r="N1438">
        <f t="shared" si="90"/>
        <v>0.39866869256927862</v>
      </c>
      <c r="O1438">
        <f t="shared" si="91"/>
        <v>0.11796059137061959</v>
      </c>
    </row>
    <row r="1439" spans="1:15" x14ac:dyDescent="0.2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575</v>
      </c>
      <c r="I1439" t="s">
        <v>575</v>
      </c>
      <c r="J1439" t="s">
        <v>35</v>
      </c>
      <c r="K1439" t="s">
        <v>501</v>
      </c>
      <c r="L1439" s="2">
        <f t="shared" si="88"/>
        <v>1404000000</v>
      </c>
      <c r="M1439" s="2">
        <f t="shared" si="89"/>
        <v>352200000</v>
      </c>
      <c r="N1439">
        <f t="shared" si="90"/>
        <v>0.39355290819901889</v>
      </c>
      <c r="O1439">
        <f t="shared" si="91"/>
        <v>9.8724597056762439E-2</v>
      </c>
    </row>
    <row r="1440" spans="1:15" x14ac:dyDescent="0.2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575</v>
      </c>
      <c r="I1440" t="s">
        <v>575</v>
      </c>
      <c r="J1440" t="s">
        <v>35</v>
      </c>
      <c r="K1440" t="s">
        <v>501</v>
      </c>
      <c r="L1440" s="2">
        <f t="shared" si="88"/>
        <v>1881900000</v>
      </c>
      <c r="M1440" s="2">
        <f t="shared" si="89"/>
        <v>284600000</v>
      </c>
      <c r="N1440">
        <f t="shared" si="90"/>
        <v>0.38524053224155574</v>
      </c>
      <c r="O1440">
        <f t="shared" si="91"/>
        <v>5.8259979529170933E-2</v>
      </c>
    </row>
    <row r="1441" spans="1:15" x14ac:dyDescent="0.2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575</v>
      </c>
      <c r="J1441" t="s">
        <v>21</v>
      </c>
      <c r="K1441" t="s">
        <v>31</v>
      </c>
      <c r="L1441" s="2">
        <f t="shared" si="88"/>
        <v>1491000000</v>
      </c>
      <c r="M1441" s="2">
        <f t="shared" si="89"/>
        <v>580000000</v>
      </c>
      <c r="N1441">
        <f t="shared" si="90"/>
        <v>0.55947467166979359</v>
      </c>
      <c r="O1441">
        <f t="shared" si="91"/>
        <v>0.2176360225140713</v>
      </c>
    </row>
    <row r="1442" spans="1:15" x14ac:dyDescent="0.2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575</v>
      </c>
      <c r="J1442" t="s">
        <v>21</v>
      </c>
      <c r="K1442" t="s">
        <v>31</v>
      </c>
      <c r="L1442" s="2">
        <f t="shared" si="88"/>
        <v>1473000000</v>
      </c>
      <c r="M1442" s="2">
        <f t="shared" si="89"/>
        <v>532000000</v>
      </c>
      <c r="N1442">
        <f t="shared" si="90"/>
        <v>0.54717682020802383</v>
      </c>
      <c r="O1442">
        <f t="shared" si="91"/>
        <v>0.1976225854383358</v>
      </c>
    </row>
    <row r="1443" spans="1:15" x14ac:dyDescent="0.2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575</v>
      </c>
      <c r="J1443" t="s">
        <v>21</v>
      </c>
      <c r="K1443" t="s">
        <v>31</v>
      </c>
      <c r="L1443" s="2">
        <f t="shared" si="88"/>
        <v>1479000000</v>
      </c>
      <c r="M1443" s="2">
        <f t="shared" si="89"/>
        <v>503000000</v>
      </c>
      <c r="N1443">
        <f t="shared" si="90"/>
        <v>0.54136163982430452</v>
      </c>
      <c r="O1443">
        <f t="shared" si="91"/>
        <v>0.18411420204978038</v>
      </c>
    </row>
    <row r="1444" spans="1:15" x14ac:dyDescent="0.2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575</v>
      </c>
      <c r="J1444" t="s">
        <v>21</v>
      </c>
      <c r="K1444" t="s">
        <v>31</v>
      </c>
      <c r="L1444" s="2">
        <f t="shared" si="88"/>
        <v>1276000000</v>
      </c>
      <c r="M1444" s="2">
        <f t="shared" si="89"/>
        <v>283000000</v>
      </c>
      <c r="N1444">
        <f t="shared" si="90"/>
        <v>0.5043478260869565</v>
      </c>
      <c r="O1444">
        <f t="shared" si="91"/>
        <v>0.11185770750988143</v>
      </c>
    </row>
    <row r="1445" spans="1:15" x14ac:dyDescent="0.2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575</v>
      </c>
      <c r="I1445" s="2">
        <v>45639000</v>
      </c>
      <c r="J1445" t="s">
        <v>12</v>
      </c>
      <c r="K1445" t="s">
        <v>90</v>
      </c>
      <c r="L1445" s="2">
        <f t="shared" si="88"/>
        <v>1049562000</v>
      </c>
      <c r="M1445" s="2">
        <f t="shared" si="89"/>
        <v>749455000</v>
      </c>
      <c r="N1445">
        <f t="shared" si="90"/>
        <v>0.54539700685928083</v>
      </c>
      <c r="O1445">
        <f t="shared" si="91"/>
        <v>0.3894486593223862</v>
      </c>
    </row>
    <row r="1446" spans="1:15" x14ac:dyDescent="0.2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575</v>
      </c>
      <c r="I1446" s="2">
        <v>63608000</v>
      </c>
      <c r="J1446" t="s">
        <v>12</v>
      </c>
      <c r="K1446" t="s">
        <v>90</v>
      </c>
      <c r="L1446" s="2">
        <f t="shared" si="88"/>
        <v>1267874000</v>
      </c>
      <c r="M1446" s="2">
        <f t="shared" si="89"/>
        <v>927820000</v>
      </c>
      <c r="N1446">
        <f t="shared" si="90"/>
        <v>0.53431277935156296</v>
      </c>
      <c r="O1446">
        <f t="shared" si="91"/>
        <v>0.39100579626837306</v>
      </c>
    </row>
    <row r="1447" spans="1:15" x14ac:dyDescent="0.2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575</v>
      </c>
      <c r="I1447" s="2">
        <v>54219000</v>
      </c>
      <c r="J1447" t="s">
        <v>12</v>
      </c>
      <c r="K1447" t="s">
        <v>90</v>
      </c>
      <c r="L1447" s="2">
        <f t="shared" si="88"/>
        <v>1449845000</v>
      </c>
      <c r="M1447" s="2">
        <f t="shared" si="89"/>
        <v>1074002000</v>
      </c>
      <c r="N1447">
        <f t="shared" si="90"/>
        <v>0.5355683079588418</v>
      </c>
      <c r="O1447">
        <f t="shared" si="91"/>
        <v>0.39673305345358434</v>
      </c>
    </row>
    <row r="1448" spans="1:15" x14ac:dyDescent="0.2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575</v>
      </c>
      <c r="I1448" s="2">
        <v>77445000</v>
      </c>
      <c r="J1448" t="s">
        <v>12</v>
      </c>
      <c r="K1448" t="s">
        <v>90</v>
      </c>
      <c r="L1448" s="2">
        <f t="shared" si="88"/>
        <v>1728063000</v>
      </c>
      <c r="M1448" s="2">
        <f t="shared" si="89"/>
        <v>1267760000</v>
      </c>
      <c r="N1448">
        <f t="shared" si="90"/>
        <v>0.54488774870239154</v>
      </c>
      <c r="O1448">
        <f t="shared" si="91"/>
        <v>0.39974635895505189</v>
      </c>
    </row>
    <row r="1449" spans="1:15" x14ac:dyDescent="0.2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575</v>
      </c>
      <c r="J1449" t="s">
        <v>21</v>
      </c>
      <c r="K1449" t="s">
        <v>505</v>
      </c>
      <c r="L1449" s="2">
        <f t="shared" si="88"/>
        <v>3651000000</v>
      </c>
      <c r="M1449" s="2">
        <f t="shared" si="89"/>
        <v>1621000000</v>
      </c>
      <c r="N1449">
        <f t="shared" si="90"/>
        <v>0.32054433713784025</v>
      </c>
      <c r="O1449">
        <f t="shared" si="91"/>
        <v>0.14231782265144863</v>
      </c>
    </row>
    <row r="1450" spans="1:15" x14ac:dyDescent="0.2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575</v>
      </c>
      <c r="J1450" t="s">
        <v>21</v>
      </c>
      <c r="K1450" t="s">
        <v>505</v>
      </c>
      <c r="L1450" s="2">
        <f t="shared" si="88"/>
        <v>3972000000</v>
      </c>
      <c r="M1450" s="2">
        <f t="shared" si="89"/>
        <v>1855000000</v>
      </c>
      <c r="N1450">
        <f t="shared" si="90"/>
        <v>0.33174642946629918</v>
      </c>
      <c r="O1450">
        <f t="shared" si="91"/>
        <v>0.15493193017622986</v>
      </c>
    </row>
    <row r="1451" spans="1:15" x14ac:dyDescent="0.2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575</v>
      </c>
      <c r="J1451" t="s">
        <v>21</v>
      </c>
      <c r="K1451" t="s">
        <v>505</v>
      </c>
      <c r="L1451" s="2">
        <f t="shared" si="88"/>
        <v>4087000000</v>
      </c>
      <c r="M1451" s="2">
        <f t="shared" si="89"/>
        <v>1956000000</v>
      </c>
      <c r="N1451">
        <f t="shared" si="90"/>
        <v>0.33409629690182296</v>
      </c>
      <c r="O1451">
        <f t="shared" si="91"/>
        <v>0.15989536499632143</v>
      </c>
    </row>
    <row r="1452" spans="1:15" x14ac:dyDescent="0.2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575</v>
      </c>
      <c r="J1452" t="s">
        <v>21</v>
      </c>
      <c r="K1452" t="s">
        <v>505</v>
      </c>
      <c r="L1452" s="2">
        <f t="shared" si="88"/>
        <v>4033000000</v>
      </c>
      <c r="M1452" s="2">
        <f t="shared" si="89"/>
        <v>1926000000</v>
      </c>
      <c r="N1452">
        <f t="shared" si="90"/>
        <v>0.32954731165223072</v>
      </c>
      <c r="O1452">
        <f t="shared" si="91"/>
        <v>0.15737865664324235</v>
      </c>
    </row>
    <row r="1453" spans="1:15" x14ac:dyDescent="0.2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575</v>
      </c>
      <c r="I1453" s="2">
        <v>194039000</v>
      </c>
      <c r="J1453" t="s">
        <v>18</v>
      </c>
      <c r="K1453" t="s">
        <v>507</v>
      </c>
      <c r="L1453" s="2">
        <f t="shared" si="88"/>
        <v>2409350000</v>
      </c>
      <c r="M1453" s="2">
        <f t="shared" si="89"/>
        <v>911884000</v>
      </c>
      <c r="N1453">
        <f t="shared" si="90"/>
        <v>0.45007684193202679</v>
      </c>
      <c r="O1453">
        <f t="shared" si="91"/>
        <v>0.17034381510712196</v>
      </c>
    </row>
    <row r="1454" spans="1:15" x14ac:dyDescent="0.2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575</v>
      </c>
      <c r="I1454" s="2">
        <v>74833000</v>
      </c>
      <c r="J1454" t="s">
        <v>18</v>
      </c>
      <c r="K1454" t="s">
        <v>507</v>
      </c>
      <c r="L1454" s="2">
        <f t="shared" si="88"/>
        <v>940354000</v>
      </c>
      <c r="M1454" s="2">
        <f t="shared" si="89"/>
        <v>333589000</v>
      </c>
      <c r="N1454">
        <f t="shared" si="90"/>
        <v>0.58657632633303869</v>
      </c>
      <c r="O1454">
        <f t="shared" si="91"/>
        <v>0.2080869652546935</v>
      </c>
    </row>
    <row r="1455" spans="1:15" x14ac:dyDescent="0.2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575</v>
      </c>
      <c r="I1455" s="2">
        <v>151837000</v>
      </c>
      <c r="J1455" t="s">
        <v>18</v>
      </c>
      <c r="K1455" t="s">
        <v>507</v>
      </c>
      <c r="L1455" s="2">
        <f t="shared" si="88"/>
        <v>1671151000</v>
      </c>
      <c r="M1455" s="2">
        <f t="shared" si="89"/>
        <v>752460000</v>
      </c>
      <c r="N1455">
        <f t="shared" si="90"/>
        <v>0.63635235122561973</v>
      </c>
      <c r="O1455">
        <f t="shared" si="91"/>
        <v>0.28652688488546502</v>
      </c>
    </row>
    <row r="1456" spans="1:15" x14ac:dyDescent="0.2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575</v>
      </c>
      <c r="I1456" s="2">
        <v>205087000</v>
      </c>
      <c r="J1456" t="s">
        <v>18</v>
      </c>
      <c r="K1456" t="s">
        <v>507</v>
      </c>
      <c r="L1456" s="2">
        <f t="shared" si="88"/>
        <v>2127609000</v>
      </c>
      <c r="M1456" s="2">
        <f t="shared" si="89"/>
        <v>854301000</v>
      </c>
      <c r="N1456">
        <f t="shared" si="90"/>
        <v>0.69736065383020673</v>
      </c>
      <c r="O1456">
        <f t="shared" si="91"/>
        <v>0.28001193072965919</v>
      </c>
    </row>
    <row r="1457" spans="1:15" x14ac:dyDescent="0.2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575</v>
      </c>
      <c r="I1457" s="2">
        <v>2044000000</v>
      </c>
      <c r="J1457" t="s">
        <v>18</v>
      </c>
      <c r="K1457" t="s">
        <v>196</v>
      </c>
      <c r="L1457" s="2">
        <f t="shared" si="88"/>
        <v>22733000000</v>
      </c>
      <c r="M1457" s="2">
        <f t="shared" si="89"/>
        <v>5579000000</v>
      </c>
      <c r="N1457">
        <f t="shared" si="90"/>
        <v>0.31013219464945907</v>
      </c>
      <c r="O1457">
        <f t="shared" si="91"/>
        <v>7.6110830684438135E-2</v>
      </c>
    </row>
    <row r="1458" spans="1:15" x14ac:dyDescent="0.2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575</v>
      </c>
      <c r="I1458" s="2">
        <v>1996000000</v>
      </c>
      <c r="J1458" t="s">
        <v>18</v>
      </c>
      <c r="K1458" t="s">
        <v>196</v>
      </c>
      <c r="L1458" s="2">
        <f t="shared" si="88"/>
        <v>21240000000</v>
      </c>
      <c r="M1458" s="2">
        <f t="shared" si="89"/>
        <v>4779000000</v>
      </c>
      <c r="N1458">
        <f t="shared" si="90"/>
        <v>0.2979839784508761</v>
      </c>
      <c r="O1458">
        <f t="shared" si="91"/>
        <v>6.7046395151447127E-2</v>
      </c>
    </row>
    <row r="1459" spans="1:15" x14ac:dyDescent="0.2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575</v>
      </c>
      <c r="I1459" s="2">
        <v>2129000000</v>
      </c>
      <c r="J1459" t="s">
        <v>18</v>
      </c>
      <c r="K1459" t="s">
        <v>196</v>
      </c>
      <c r="L1459" s="2">
        <f t="shared" si="88"/>
        <v>21340000000</v>
      </c>
      <c r="M1459" s="2">
        <f t="shared" si="89"/>
        <v>4535000000</v>
      </c>
      <c r="N1459">
        <f t="shared" si="90"/>
        <v>0.29386653446803823</v>
      </c>
      <c r="O1459">
        <f t="shared" si="91"/>
        <v>6.2450081247073727E-2</v>
      </c>
    </row>
    <row r="1460" spans="1:15" x14ac:dyDescent="0.2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575</v>
      </c>
      <c r="I1460" s="2">
        <v>2213000000</v>
      </c>
      <c r="J1460" t="s">
        <v>18</v>
      </c>
      <c r="K1460" t="s">
        <v>196</v>
      </c>
      <c r="L1460" s="2">
        <f t="shared" si="88"/>
        <v>21788000000</v>
      </c>
      <c r="M1460" s="2">
        <f t="shared" si="89"/>
        <v>4910000000</v>
      </c>
      <c r="N1460">
        <f t="shared" si="90"/>
        <v>0.29529037067154573</v>
      </c>
      <c r="O1460">
        <f t="shared" si="91"/>
        <v>6.6544690655282235E-2</v>
      </c>
    </row>
    <row r="1461" spans="1:15" x14ac:dyDescent="0.2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575</v>
      </c>
      <c r="I1461" t="s">
        <v>575</v>
      </c>
      <c r="J1461" t="s">
        <v>18</v>
      </c>
      <c r="K1461" t="s">
        <v>288</v>
      </c>
      <c r="L1461" s="2">
        <f t="shared" si="88"/>
        <v>2163284000</v>
      </c>
      <c r="M1461" s="2">
        <f t="shared" si="89"/>
        <v>697217000</v>
      </c>
      <c r="N1461">
        <f t="shared" si="90"/>
        <v>0.57014813735208203</v>
      </c>
      <c r="O1461">
        <f t="shared" si="91"/>
        <v>0.18375625848488067</v>
      </c>
    </row>
    <row r="1462" spans="1:15" x14ac:dyDescent="0.2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575</v>
      </c>
      <c r="I1462" t="s">
        <v>575</v>
      </c>
      <c r="J1462" t="s">
        <v>18</v>
      </c>
      <c r="K1462" t="s">
        <v>288</v>
      </c>
      <c r="L1462" s="2">
        <f t="shared" si="88"/>
        <v>2340400000</v>
      </c>
      <c r="M1462" s="2">
        <f t="shared" si="89"/>
        <v>304300000</v>
      </c>
      <c r="N1462">
        <f t="shared" si="90"/>
        <v>0.58058594428319821</v>
      </c>
      <c r="O1462">
        <f t="shared" si="91"/>
        <v>7.5488080176626726E-2</v>
      </c>
    </row>
    <row r="1463" spans="1:15" x14ac:dyDescent="0.2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575</v>
      </c>
      <c r="I1463" t="s">
        <v>575</v>
      </c>
      <c r="J1463" t="s">
        <v>18</v>
      </c>
      <c r="K1463" t="s">
        <v>288</v>
      </c>
      <c r="L1463" s="2">
        <f t="shared" si="88"/>
        <v>2537200000</v>
      </c>
      <c r="M1463" s="2">
        <f t="shared" si="89"/>
        <v>891400000</v>
      </c>
      <c r="N1463">
        <f t="shared" si="90"/>
        <v>0.59700228240664488</v>
      </c>
      <c r="O1463">
        <f t="shared" si="91"/>
        <v>0.20974611167321583</v>
      </c>
    </row>
    <row r="1464" spans="1:15" x14ac:dyDescent="0.2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575</v>
      </c>
      <c r="I1464" t="s">
        <v>575</v>
      </c>
      <c r="J1464" t="s">
        <v>18</v>
      </c>
      <c r="K1464" t="s">
        <v>288</v>
      </c>
      <c r="L1464" s="2">
        <f t="shared" si="88"/>
        <v>2491300000</v>
      </c>
      <c r="M1464" s="2">
        <f t="shared" si="89"/>
        <v>760100000</v>
      </c>
      <c r="N1464">
        <f t="shared" si="90"/>
        <v>0.60690881629272331</v>
      </c>
      <c r="O1464">
        <f t="shared" si="91"/>
        <v>0.18516894443226389</v>
      </c>
    </row>
    <row r="1465" spans="1:15" x14ac:dyDescent="0.2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575</v>
      </c>
      <c r="I1465" t="s">
        <v>575</v>
      </c>
      <c r="J1465" t="s">
        <v>18</v>
      </c>
      <c r="K1465" t="s">
        <v>256</v>
      </c>
      <c r="L1465" s="2">
        <f t="shared" si="88"/>
        <v>7356972000</v>
      </c>
      <c r="M1465" s="2">
        <f t="shared" si="89"/>
        <v>3106526000</v>
      </c>
      <c r="N1465">
        <f t="shared" si="90"/>
        <v>0.28429037189820128</v>
      </c>
      <c r="O1465">
        <f t="shared" si="91"/>
        <v>0.1200433319375732</v>
      </c>
    </row>
    <row r="1466" spans="1:15" x14ac:dyDescent="0.2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575</v>
      </c>
      <c r="I1466" t="s">
        <v>575</v>
      </c>
      <c r="J1466" t="s">
        <v>18</v>
      </c>
      <c r="K1466" t="s">
        <v>256</v>
      </c>
      <c r="L1466" s="2">
        <f t="shared" si="88"/>
        <v>7817659000</v>
      </c>
      <c r="M1466" s="2">
        <f t="shared" si="89"/>
        <v>3350570000</v>
      </c>
      <c r="N1466">
        <f t="shared" si="90"/>
        <v>0.2850798841951937</v>
      </c>
      <c r="O1466">
        <f t="shared" si="91"/>
        <v>0.12218237039859246</v>
      </c>
    </row>
    <row r="1467" spans="1:15" x14ac:dyDescent="0.2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575</v>
      </c>
      <c r="I1467" t="s">
        <v>575</v>
      </c>
      <c r="J1467" t="s">
        <v>18</v>
      </c>
      <c r="K1467" t="s">
        <v>256</v>
      </c>
      <c r="L1467" s="2">
        <f t="shared" si="88"/>
        <v>8301885000</v>
      </c>
      <c r="M1467" s="2">
        <f t="shared" si="89"/>
        <v>3606501000</v>
      </c>
      <c r="N1467">
        <f t="shared" si="90"/>
        <v>0.28549999317362884</v>
      </c>
      <c r="O1467">
        <f t="shared" si="91"/>
        <v>0.1240267735436814</v>
      </c>
    </row>
    <row r="1468" spans="1:15" x14ac:dyDescent="0.2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575</v>
      </c>
      <c r="I1468" t="s">
        <v>575</v>
      </c>
      <c r="J1468" t="s">
        <v>18</v>
      </c>
      <c r="K1468" t="s">
        <v>256</v>
      </c>
      <c r="L1468" s="2">
        <f t="shared" si="88"/>
        <v>8910415000</v>
      </c>
      <c r="M1468" s="2">
        <f t="shared" si="89"/>
        <v>3704700000</v>
      </c>
      <c r="N1468">
        <f t="shared" si="90"/>
        <v>0.28794418654191523</v>
      </c>
      <c r="O1468">
        <f t="shared" si="91"/>
        <v>0.11971909589865716</v>
      </c>
    </row>
    <row r="1469" spans="1:15" x14ac:dyDescent="0.2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575</v>
      </c>
      <c r="H1469" t="s">
        <v>575</v>
      </c>
      <c r="I1469" s="2">
        <v>787329000</v>
      </c>
      <c r="J1469" t="s">
        <v>46</v>
      </c>
      <c r="K1469" t="s">
        <v>47</v>
      </c>
      <c r="L1469" s="2">
        <f t="shared" si="88"/>
        <v>1633834000</v>
      </c>
      <c r="M1469" s="2">
        <f t="shared" si="89"/>
        <v>846505000</v>
      </c>
      <c r="N1469">
        <f t="shared" si="90"/>
        <v>0.45516832910063643</v>
      </c>
      <c r="O1469">
        <f t="shared" si="91"/>
        <v>0.23582705857837102</v>
      </c>
    </row>
    <row r="1470" spans="1:15" x14ac:dyDescent="0.2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t="s">
        <v>575</v>
      </c>
      <c r="H1470" t="s">
        <v>575</v>
      </c>
      <c r="I1470" s="2">
        <v>819711000</v>
      </c>
      <c r="J1470" t="s">
        <v>46</v>
      </c>
      <c r="K1470" t="s">
        <v>47</v>
      </c>
      <c r="L1470" s="2">
        <f t="shared" si="88"/>
        <v>1655487000</v>
      </c>
      <c r="M1470" s="2">
        <f t="shared" si="89"/>
        <v>835776000</v>
      </c>
      <c r="N1470">
        <f t="shared" si="90"/>
        <v>0.47377422298843275</v>
      </c>
      <c r="O1470">
        <f t="shared" si="91"/>
        <v>0.23918588608208965</v>
      </c>
    </row>
    <row r="1471" spans="1:15" x14ac:dyDescent="0.2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t="s">
        <v>575</v>
      </c>
      <c r="H1471" t="s">
        <v>575</v>
      </c>
      <c r="I1471" s="2">
        <v>855908000</v>
      </c>
      <c r="J1471" t="s">
        <v>46</v>
      </c>
      <c r="K1471" t="s">
        <v>47</v>
      </c>
      <c r="L1471" s="2">
        <f t="shared" si="88"/>
        <v>1716711000</v>
      </c>
      <c r="M1471" s="2">
        <f t="shared" si="89"/>
        <v>860803000</v>
      </c>
      <c r="N1471">
        <f t="shared" si="90"/>
        <v>0.47421711308681125</v>
      </c>
      <c r="O1471">
        <f t="shared" si="91"/>
        <v>0.23778464377316064</v>
      </c>
    </row>
    <row r="1472" spans="1:15" x14ac:dyDescent="0.2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t="s">
        <v>575</v>
      </c>
      <c r="H1472" t="s">
        <v>575</v>
      </c>
      <c r="I1472" s="2">
        <v>907024000</v>
      </c>
      <c r="J1472" t="s">
        <v>46</v>
      </c>
      <c r="K1472" t="s">
        <v>47</v>
      </c>
      <c r="L1472" s="2">
        <f t="shared" si="88"/>
        <v>1749853000</v>
      </c>
      <c r="M1472" s="2">
        <f t="shared" si="89"/>
        <v>842829000</v>
      </c>
      <c r="N1472">
        <f t="shared" si="90"/>
        <v>0.46463696192179371</v>
      </c>
      <c r="O1472">
        <f t="shared" si="91"/>
        <v>0.22379565939515117</v>
      </c>
    </row>
    <row r="1473" spans="1:15" x14ac:dyDescent="0.2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575</v>
      </c>
      <c r="J1473" t="s">
        <v>24</v>
      </c>
      <c r="K1473" t="s">
        <v>29</v>
      </c>
      <c r="L1473" s="2">
        <f t="shared" si="88"/>
        <v>5295500000</v>
      </c>
      <c r="M1473" s="2">
        <f t="shared" si="89"/>
        <v>1564200000</v>
      </c>
      <c r="N1473">
        <f t="shared" si="90"/>
        <v>0.42330474264382612</v>
      </c>
      <c r="O1473">
        <f t="shared" si="91"/>
        <v>0.1250369707191904</v>
      </c>
    </row>
    <row r="1474" spans="1:15" x14ac:dyDescent="0.2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575</v>
      </c>
      <c r="J1474" t="s">
        <v>24</v>
      </c>
      <c r="K1474" t="s">
        <v>29</v>
      </c>
      <c r="L1474" s="2">
        <f t="shared" ref="L1474:L1537" si="92">E1474-F1474</f>
        <v>5529100000</v>
      </c>
      <c r="M1474" s="2">
        <f t="shared" ref="M1474:M1537" si="93">L1474-SUM(G1474:I1474)</f>
        <v>1687300000</v>
      </c>
      <c r="N1474">
        <f t="shared" ref="N1474:N1537" si="94">1-(F1474/E1474)</f>
        <v>0.422381458026172</v>
      </c>
      <c r="O1474">
        <f t="shared" ref="O1474:O1537" si="95">M1474/E1474</f>
        <v>0.1288969695117759</v>
      </c>
    </row>
    <row r="1475" spans="1:15" x14ac:dyDescent="0.2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575</v>
      </c>
      <c r="J1475" t="s">
        <v>24</v>
      </c>
      <c r="K1475" t="s">
        <v>29</v>
      </c>
      <c r="L1475" s="2">
        <f t="shared" si="92"/>
        <v>7492000000</v>
      </c>
      <c r="M1475" s="2">
        <f t="shared" si="93"/>
        <v>1904800000</v>
      </c>
      <c r="N1475">
        <f t="shared" si="94"/>
        <v>0.44358658582796517</v>
      </c>
      <c r="O1475">
        <f t="shared" si="95"/>
        <v>0.11277946191739295</v>
      </c>
    </row>
    <row r="1476" spans="1:15" x14ac:dyDescent="0.2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575</v>
      </c>
      <c r="J1476" t="s">
        <v>24</v>
      </c>
      <c r="K1476" t="s">
        <v>29</v>
      </c>
      <c r="L1476" s="2">
        <f t="shared" si="92"/>
        <v>7755900000</v>
      </c>
      <c r="M1476" s="2">
        <f t="shared" si="93"/>
        <v>2451500000</v>
      </c>
      <c r="N1476">
        <f t="shared" si="94"/>
        <v>0.45715986655192331</v>
      </c>
      <c r="O1476">
        <f t="shared" si="95"/>
        <v>0.14449998231695096</v>
      </c>
    </row>
    <row r="1477" spans="1:15" x14ac:dyDescent="0.2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575</v>
      </c>
      <c r="I1477" s="2">
        <v>26000000</v>
      </c>
      <c r="J1477" t="s">
        <v>18</v>
      </c>
      <c r="K1477" t="s">
        <v>76</v>
      </c>
      <c r="L1477" s="2">
        <f t="shared" si="92"/>
        <v>751000000</v>
      </c>
      <c r="M1477" s="2">
        <f t="shared" si="93"/>
        <v>296000000</v>
      </c>
      <c r="N1477">
        <f t="shared" si="94"/>
        <v>0.98427260812581918</v>
      </c>
      <c r="O1477">
        <f t="shared" si="95"/>
        <v>0.38794233289646135</v>
      </c>
    </row>
    <row r="1478" spans="1:15" x14ac:dyDescent="0.2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575</v>
      </c>
      <c r="I1478" s="2">
        <v>36000000</v>
      </c>
      <c r="J1478" t="s">
        <v>18</v>
      </c>
      <c r="K1478" t="s">
        <v>76</v>
      </c>
      <c r="L1478" s="2">
        <f t="shared" si="92"/>
        <v>927000000</v>
      </c>
      <c r="M1478" s="2">
        <f t="shared" si="93"/>
        <v>294000000</v>
      </c>
      <c r="N1478">
        <f t="shared" si="94"/>
        <v>0.98095238095238091</v>
      </c>
      <c r="O1478">
        <f t="shared" si="95"/>
        <v>0.31111111111111112</v>
      </c>
    </row>
    <row r="1479" spans="1:15" x14ac:dyDescent="0.2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575</v>
      </c>
      <c r="I1479" s="2">
        <v>65000000</v>
      </c>
      <c r="J1479" t="s">
        <v>18</v>
      </c>
      <c r="K1479" t="s">
        <v>76</v>
      </c>
      <c r="L1479" s="2">
        <f t="shared" si="92"/>
        <v>1206000000</v>
      </c>
      <c r="M1479" s="2">
        <f t="shared" si="93"/>
        <v>340000000</v>
      </c>
      <c r="N1479">
        <f t="shared" si="94"/>
        <v>0.9678972712680578</v>
      </c>
      <c r="O1479">
        <f t="shared" si="95"/>
        <v>0.27287319422150885</v>
      </c>
    </row>
    <row r="1480" spans="1:15" x14ac:dyDescent="0.2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575</v>
      </c>
      <c r="I1480" s="2">
        <v>93000000</v>
      </c>
      <c r="J1480" t="s">
        <v>18</v>
      </c>
      <c r="K1480" t="s">
        <v>76</v>
      </c>
      <c r="L1480" s="2">
        <f t="shared" si="92"/>
        <v>1434000000</v>
      </c>
      <c r="M1480" s="2">
        <f t="shared" si="93"/>
        <v>232000000</v>
      </c>
      <c r="N1480">
        <f t="shared" si="94"/>
        <v>0.96112600536193027</v>
      </c>
      <c r="O1480">
        <f t="shared" si="95"/>
        <v>0.15549597855227881</v>
      </c>
    </row>
    <row r="1481" spans="1:15" x14ac:dyDescent="0.2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575</v>
      </c>
      <c r="I1481" s="2">
        <v>3821000000</v>
      </c>
      <c r="J1481" t="s">
        <v>46</v>
      </c>
      <c r="K1481" t="s">
        <v>49</v>
      </c>
      <c r="L1481" s="2">
        <f t="shared" si="92"/>
        <v>12884000000</v>
      </c>
      <c r="M1481" s="2">
        <f t="shared" si="93"/>
        <v>5306000000</v>
      </c>
      <c r="N1481">
        <f t="shared" si="94"/>
        <v>0.49192470696040624</v>
      </c>
      <c r="O1481">
        <f t="shared" si="95"/>
        <v>0.2025886754992173</v>
      </c>
    </row>
    <row r="1482" spans="1:15" x14ac:dyDescent="0.2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575</v>
      </c>
      <c r="I1482" s="2">
        <v>3882000000</v>
      </c>
      <c r="J1482" t="s">
        <v>46</v>
      </c>
      <c r="K1482" t="s">
        <v>49</v>
      </c>
      <c r="L1482" s="2">
        <f t="shared" si="92"/>
        <v>13304000000</v>
      </c>
      <c r="M1482" s="2">
        <f t="shared" si="93"/>
        <v>5458000000</v>
      </c>
      <c r="N1482">
        <f t="shared" si="94"/>
        <v>0.48958563332597338</v>
      </c>
      <c r="O1482">
        <f t="shared" si="95"/>
        <v>0.20085375726797675</v>
      </c>
    </row>
    <row r="1483" spans="1:15" x14ac:dyDescent="0.2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575</v>
      </c>
      <c r="I1483" s="2">
        <v>3885000000</v>
      </c>
      <c r="J1483" t="s">
        <v>46</v>
      </c>
      <c r="K1483" t="s">
        <v>49</v>
      </c>
      <c r="L1483" s="2">
        <f t="shared" si="92"/>
        <v>13092000000</v>
      </c>
      <c r="M1483" s="2">
        <f t="shared" si="93"/>
        <v>5113000000</v>
      </c>
      <c r="N1483">
        <f t="shared" si="94"/>
        <v>0.48823419727764306</v>
      </c>
      <c r="O1483">
        <f t="shared" si="95"/>
        <v>0.19067685996643668</v>
      </c>
    </row>
    <row r="1484" spans="1:15" x14ac:dyDescent="0.2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575</v>
      </c>
      <c r="I1484" s="2">
        <v>3985000000</v>
      </c>
      <c r="J1484" t="s">
        <v>46</v>
      </c>
      <c r="K1484" t="s">
        <v>49</v>
      </c>
      <c r="L1484" s="2">
        <f t="shared" si="92"/>
        <v>12555000000</v>
      </c>
      <c r="M1484" s="2">
        <f t="shared" si="93"/>
        <v>4416000000</v>
      </c>
      <c r="N1484">
        <f t="shared" si="94"/>
        <v>0.45447963800904978</v>
      </c>
      <c r="O1484">
        <f t="shared" si="95"/>
        <v>0.15985520361990951</v>
      </c>
    </row>
    <row r="1485" spans="1:15" x14ac:dyDescent="0.2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575</v>
      </c>
      <c r="I1485" s="2">
        <v>88975000</v>
      </c>
      <c r="J1485" t="s">
        <v>18</v>
      </c>
      <c r="K1485" t="s">
        <v>516</v>
      </c>
      <c r="L1485" s="2">
        <f t="shared" si="92"/>
        <v>1566054000</v>
      </c>
      <c r="M1485" s="2">
        <f t="shared" si="93"/>
        <v>436792000</v>
      </c>
      <c r="N1485">
        <f t="shared" si="94"/>
        <v>0.33576623242969739</v>
      </c>
      <c r="O1485">
        <f t="shared" si="95"/>
        <v>9.3649391525089401E-2</v>
      </c>
    </row>
    <row r="1486" spans="1:15" x14ac:dyDescent="0.2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575</v>
      </c>
      <c r="I1486" s="2">
        <v>100025000</v>
      </c>
      <c r="J1486" t="s">
        <v>18</v>
      </c>
      <c r="K1486" t="s">
        <v>516</v>
      </c>
      <c r="L1486" s="2">
        <f t="shared" si="92"/>
        <v>1753609000</v>
      </c>
      <c r="M1486" s="2">
        <f t="shared" si="93"/>
        <v>514650000</v>
      </c>
      <c r="N1486">
        <f t="shared" si="94"/>
        <v>0.33953191459700927</v>
      </c>
      <c r="O1486">
        <f t="shared" si="95"/>
        <v>9.9645987131310815E-2</v>
      </c>
    </row>
    <row r="1487" spans="1:15" x14ac:dyDescent="0.2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575</v>
      </c>
      <c r="I1487" s="2">
        <v>114635000</v>
      </c>
      <c r="J1487" t="s">
        <v>18</v>
      </c>
      <c r="K1487" t="s">
        <v>516</v>
      </c>
      <c r="L1487" s="2">
        <f t="shared" si="92"/>
        <v>1950415000</v>
      </c>
      <c r="M1487" s="2">
        <f t="shared" si="93"/>
        <v>589472000</v>
      </c>
      <c r="N1487">
        <f t="shared" si="94"/>
        <v>0.34147624662645104</v>
      </c>
      <c r="O1487">
        <f t="shared" si="95"/>
        <v>0.10320402891250702</v>
      </c>
    </row>
    <row r="1488" spans="1:15" x14ac:dyDescent="0.2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575</v>
      </c>
      <c r="I1488" s="2">
        <v>123569000</v>
      </c>
      <c r="J1488" t="s">
        <v>18</v>
      </c>
      <c r="K1488" t="s">
        <v>516</v>
      </c>
      <c r="L1488" s="2">
        <f t="shared" si="92"/>
        <v>2143174000</v>
      </c>
      <c r="M1488" s="2">
        <f t="shared" si="93"/>
        <v>650508000</v>
      </c>
      <c r="N1488">
        <f t="shared" si="94"/>
        <v>0.34420165270833225</v>
      </c>
      <c r="O1488">
        <f t="shared" si="95"/>
        <v>0.10447398517338854</v>
      </c>
    </row>
    <row r="1489" spans="1:15" x14ac:dyDescent="0.2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575</v>
      </c>
      <c r="I1489" t="s">
        <v>575</v>
      </c>
      <c r="J1489" t="s">
        <v>35</v>
      </c>
      <c r="K1489" t="s">
        <v>123</v>
      </c>
      <c r="L1489" s="2">
        <f t="shared" si="92"/>
        <v>2358000000</v>
      </c>
      <c r="M1489" s="2">
        <f t="shared" si="93"/>
        <v>1375000000</v>
      </c>
      <c r="N1489">
        <f t="shared" si="94"/>
        <v>6.8598359224995686E-2</v>
      </c>
      <c r="O1489">
        <f t="shared" si="95"/>
        <v>4.0001163670215861E-2</v>
      </c>
    </row>
    <row r="1490" spans="1:15" x14ac:dyDescent="0.2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575</v>
      </c>
      <c r="I1490" t="s">
        <v>575</v>
      </c>
      <c r="J1490" t="s">
        <v>35</v>
      </c>
      <c r="K1490" t="s">
        <v>123</v>
      </c>
      <c r="L1490" s="2">
        <f t="shared" si="92"/>
        <v>2685000000</v>
      </c>
      <c r="M1490" s="2">
        <f t="shared" si="93"/>
        <v>1430000000</v>
      </c>
      <c r="N1490">
        <f t="shared" si="94"/>
        <v>7.1447578499201692E-2</v>
      </c>
      <c r="O1490">
        <f t="shared" si="95"/>
        <v>3.8052155401809472E-2</v>
      </c>
    </row>
    <row r="1491" spans="1:15" x14ac:dyDescent="0.2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575</v>
      </c>
      <c r="I1491" t="s">
        <v>575</v>
      </c>
      <c r="J1491" t="s">
        <v>35</v>
      </c>
      <c r="K1491" t="s">
        <v>123</v>
      </c>
      <c r="L1491" s="2">
        <f t="shared" si="92"/>
        <v>3917000000</v>
      </c>
      <c r="M1491" s="2">
        <f t="shared" si="93"/>
        <v>2169000000</v>
      </c>
      <c r="N1491">
        <f t="shared" si="94"/>
        <v>9.4675271312208431E-2</v>
      </c>
      <c r="O1491">
        <f t="shared" si="95"/>
        <v>5.2425494887970416E-2</v>
      </c>
    </row>
    <row r="1492" spans="1:15" x14ac:dyDescent="0.2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575</v>
      </c>
      <c r="I1492" t="s">
        <v>575</v>
      </c>
      <c r="J1492" t="s">
        <v>35</v>
      </c>
      <c r="K1492" t="s">
        <v>123</v>
      </c>
      <c r="L1492" s="2">
        <f t="shared" si="92"/>
        <v>4697000000</v>
      </c>
      <c r="M1492" s="2">
        <f t="shared" si="93"/>
        <v>2833000000</v>
      </c>
      <c r="N1492">
        <f t="shared" si="94"/>
        <v>0.12735554892763212</v>
      </c>
      <c r="O1492">
        <f t="shared" si="95"/>
        <v>7.6814619994034869E-2</v>
      </c>
    </row>
    <row r="1493" spans="1:15" x14ac:dyDescent="0.2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575</v>
      </c>
      <c r="I1493" s="2">
        <v>418000000</v>
      </c>
      <c r="J1493" t="s">
        <v>82</v>
      </c>
      <c r="K1493" t="s">
        <v>340</v>
      </c>
      <c r="L1493" s="2">
        <f t="shared" si="92"/>
        <v>3764000000</v>
      </c>
      <c r="M1493" s="2">
        <f t="shared" si="93"/>
        <v>1644000000</v>
      </c>
      <c r="N1493">
        <f t="shared" si="94"/>
        <v>0.12627058941930291</v>
      </c>
      <c r="O1493">
        <f t="shared" si="95"/>
        <v>5.5151128853701901E-2</v>
      </c>
    </row>
    <row r="1494" spans="1:15" x14ac:dyDescent="0.2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575</v>
      </c>
      <c r="I1494" s="2">
        <v>489000000</v>
      </c>
      <c r="J1494" t="s">
        <v>82</v>
      </c>
      <c r="K1494" t="s">
        <v>340</v>
      </c>
      <c r="L1494" s="2">
        <f t="shared" si="92"/>
        <v>3516000000</v>
      </c>
      <c r="M1494" s="2">
        <f t="shared" si="93"/>
        <v>779000000</v>
      </c>
      <c r="N1494">
        <f t="shared" si="94"/>
        <v>9.3508151378952742E-2</v>
      </c>
      <c r="O1494">
        <f t="shared" si="95"/>
        <v>2.0717534108135423E-2</v>
      </c>
    </row>
    <row r="1495" spans="1:15" x14ac:dyDescent="0.2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575</v>
      </c>
      <c r="I1495" s="2">
        <v>562000000</v>
      </c>
      <c r="J1495" t="s">
        <v>82</v>
      </c>
      <c r="K1495" t="s">
        <v>340</v>
      </c>
      <c r="L1495" s="2">
        <f t="shared" si="92"/>
        <v>4960000000</v>
      </c>
      <c r="M1495" s="2">
        <f t="shared" si="93"/>
        <v>1636000000</v>
      </c>
      <c r="N1495">
        <f t="shared" si="94"/>
        <v>0.12206826963305684</v>
      </c>
      <c r="O1495">
        <f t="shared" si="95"/>
        <v>4.0262840548322791E-2</v>
      </c>
    </row>
    <row r="1496" spans="1:15" x14ac:dyDescent="0.2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575</v>
      </c>
      <c r="I1496" s="2">
        <v>756000000</v>
      </c>
      <c r="J1496" t="s">
        <v>82</v>
      </c>
      <c r="K1496" t="s">
        <v>340</v>
      </c>
      <c r="L1496" s="2">
        <f t="shared" si="92"/>
        <v>6245000000</v>
      </c>
      <c r="M1496" s="2">
        <f t="shared" si="93"/>
        <v>2869000000</v>
      </c>
      <c r="N1496">
        <f t="shared" si="94"/>
        <v>0.21751245167357458</v>
      </c>
      <c r="O1496">
        <f t="shared" si="95"/>
        <v>9.9926857302079342E-2</v>
      </c>
    </row>
    <row r="1497" spans="1:15" x14ac:dyDescent="0.2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575</v>
      </c>
      <c r="I1497" t="s">
        <v>575</v>
      </c>
      <c r="J1497" t="s">
        <v>21</v>
      </c>
      <c r="K1497" t="s">
        <v>56</v>
      </c>
      <c r="L1497" s="2">
        <f t="shared" si="92"/>
        <v>604216000</v>
      </c>
      <c r="M1497" s="2">
        <f t="shared" si="93"/>
        <v>356619000</v>
      </c>
      <c r="N1497">
        <f t="shared" si="94"/>
        <v>0.33688140382491327</v>
      </c>
      <c r="O1497">
        <f t="shared" si="95"/>
        <v>0.19883337970301473</v>
      </c>
    </row>
    <row r="1498" spans="1:15" x14ac:dyDescent="0.2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575</v>
      </c>
      <c r="I1498" t="s">
        <v>575</v>
      </c>
      <c r="J1498" t="s">
        <v>21</v>
      </c>
      <c r="K1498" t="s">
        <v>56</v>
      </c>
      <c r="L1498" s="2">
        <f t="shared" si="92"/>
        <v>694867000</v>
      </c>
      <c r="M1498" s="2">
        <f t="shared" si="93"/>
        <v>382500000</v>
      </c>
      <c r="N1498">
        <f t="shared" si="94"/>
        <v>0.33661062682113352</v>
      </c>
      <c r="O1498">
        <f t="shared" si="95"/>
        <v>0.18529238654171742</v>
      </c>
    </row>
    <row r="1499" spans="1:15" x14ac:dyDescent="0.2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575</v>
      </c>
      <c r="I1499" t="s">
        <v>575</v>
      </c>
      <c r="J1499" t="s">
        <v>21</v>
      </c>
      <c r="K1499" t="s">
        <v>56</v>
      </c>
      <c r="L1499" s="2">
        <f t="shared" si="92"/>
        <v>777985000</v>
      </c>
      <c r="M1499" s="2">
        <f t="shared" si="93"/>
        <v>431640000</v>
      </c>
      <c r="N1499">
        <f t="shared" si="94"/>
        <v>0.31795018711606671</v>
      </c>
      <c r="O1499">
        <f t="shared" si="95"/>
        <v>0.17640445351360121</v>
      </c>
    </row>
    <row r="1500" spans="1:15" x14ac:dyDescent="0.2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575</v>
      </c>
      <c r="I1500" t="s">
        <v>575</v>
      </c>
      <c r="J1500" t="s">
        <v>21</v>
      </c>
      <c r="K1500" t="s">
        <v>56</v>
      </c>
      <c r="L1500" s="2">
        <f t="shared" si="92"/>
        <v>924360000</v>
      </c>
      <c r="M1500" s="2">
        <f t="shared" si="93"/>
        <v>534107000</v>
      </c>
      <c r="N1500">
        <f t="shared" si="94"/>
        <v>0.33255850516326257</v>
      </c>
      <c r="O1500">
        <f t="shared" si="95"/>
        <v>0.1921565467104101</v>
      </c>
    </row>
    <row r="1501" spans="1:15" x14ac:dyDescent="0.2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575</v>
      </c>
      <c r="J1501" t="s">
        <v>21</v>
      </c>
      <c r="K1501" t="s">
        <v>33</v>
      </c>
      <c r="L1501" s="2">
        <f t="shared" si="92"/>
        <v>6368000000</v>
      </c>
      <c r="M1501" s="2">
        <f t="shared" si="93"/>
        <v>2687000000</v>
      </c>
      <c r="N1501">
        <f t="shared" si="94"/>
        <v>0.49653021442495127</v>
      </c>
      <c r="O1501">
        <f t="shared" si="95"/>
        <v>0.20951267056530215</v>
      </c>
    </row>
    <row r="1502" spans="1:15" x14ac:dyDescent="0.2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575</v>
      </c>
      <c r="J1502" t="s">
        <v>21</v>
      </c>
      <c r="K1502" t="s">
        <v>33</v>
      </c>
      <c r="L1502" s="2">
        <f t="shared" si="92"/>
        <v>6364000000</v>
      </c>
      <c r="M1502" s="2">
        <f t="shared" si="93"/>
        <v>2984000000</v>
      </c>
      <c r="N1502">
        <f t="shared" si="94"/>
        <v>0.52142564522736579</v>
      </c>
      <c r="O1502">
        <f t="shared" si="95"/>
        <v>0.24448996312986482</v>
      </c>
    </row>
    <row r="1503" spans="1:15" x14ac:dyDescent="0.2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575</v>
      </c>
      <c r="J1503" t="s">
        <v>21</v>
      </c>
      <c r="K1503" t="s">
        <v>33</v>
      </c>
      <c r="L1503" s="2">
        <f t="shared" si="92"/>
        <v>7427000000</v>
      </c>
      <c r="M1503" s="2">
        <f t="shared" si="93"/>
        <v>4226000000</v>
      </c>
      <c r="N1503">
        <f t="shared" si="94"/>
        <v>0.56933691069375247</v>
      </c>
      <c r="O1503">
        <f t="shared" si="95"/>
        <v>0.32395553852050596</v>
      </c>
    </row>
    <row r="1504" spans="1:15" x14ac:dyDescent="0.2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575</v>
      </c>
      <c r="J1504" t="s">
        <v>21</v>
      </c>
      <c r="K1504" t="s">
        <v>33</v>
      </c>
      <c r="L1504" s="2">
        <f t="shared" si="92"/>
        <v>7560000000</v>
      </c>
      <c r="M1504" s="2">
        <f t="shared" si="93"/>
        <v>4532000000</v>
      </c>
      <c r="N1504">
        <f t="shared" si="94"/>
        <v>0.58153846153846156</v>
      </c>
      <c r="O1504">
        <f t="shared" si="95"/>
        <v>0.3486153846153846</v>
      </c>
    </row>
    <row r="1505" spans="1:15" x14ac:dyDescent="0.2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575</v>
      </c>
      <c r="I1505" t="s">
        <v>575</v>
      </c>
      <c r="J1505" t="s">
        <v>12</v>
      </c>
      <c r="K1505" t="s">
        <v>163</v>
      </c>
      <c r="L1505" s="2">
        <f t="shared" si="92"/>
        <v>2218000000</v>
      </c>
      <c r="M1505" s="2">
        <f t="shared" si="93"/>
        <v>1053000000</v>
      </c>
      <c r="N1505">
        <f t="shared" si="94"/>
        <v>0.18125357522268526</v>
      </c>
      <c r="O1505">
        <f t="shared" si="95"/>
        <v>8.6050502574160331E-2</v>
      </c>
    </row>
    <row r="1506" spans="1:15" x14ac:dyDescent="0.2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575</v>
      </c>
      <c r="I1506" t="s">
        <v>575</v>
      </c>
      <c r="J1506" t="s">
        <v>12</v>
      </c>
      <c r="K1506" t="s">
        <v>163</v>
      </c>
      <c r="L1506" s="2">
        <f t="shared" si="92"/>
        <v>1973000000</v>
      </c>
      <c r="M1506" s="2">
        <f t="shared" si="93"/>
        <v>847000000</v>
      </c>
      <c r="N1506">
        <f t="shared" si="94"/>
        <v>0.16300396563119635</v>
      </c>
      <c r="O1506">
        <f t="shared" si="95"/>
        <v>6.9976867151354927E-2</v>
      </c>
    </row>
    <row r="1507" spans="1:15" x14ac:dyDescent="0.2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575</v>
      </c>
      <c r="I1507" t="s">
        <v>575</v>
      </c>
      <c r="J1507" t="s">
        <v>12</v>
      </c>
      <c r="K1507" t="s">
        <v>163</v>
      </c>
      <c r="L1507" s="2">
        <f t="shared" si="92"/>
        <v>2457000000</v>
      </c>
      <c r="M1507" s="2">
        <f t="shared" si="93"/>
        <v>1096000000</v>
      </c>
      <c r="N1507">
        <f t="shared" si="94"/>
        <v>0.17704280155642027</v>
      </c>
      <c r="O1507">
        <f t="shared" si="95"/>
        <v>7.8973915549791038E-2</v>
      </c>
    </row>
    <row r="1508" spans="1:15" x14ac:dyDescent="0.2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575</v>
      </c>
      <c r="I1508" t="s">
        <v>575</v>
      </c>
      <c r="J1508" t="s">
        <v>12</v>
      </c>
      <c r="K1508" t="s">
        <v>163</v>
      </c>
      <c r="L1508" s="2">
        <f t="shared" si="92"/>
        <v>2444000000</v>
      </c>
      <c r="M1508" s="2">
        <f t="shared" si="93"/>
        <v>1140000000</v>
      </c>
      <c r="N1508">
        <f t="shared" si="94"/>
        <v>0.18207554198018328</v>
      </c>
      <c r="O1508">
        <f t="shared" si="95"/>
        <v>8.4928853460478279E-2</v>
      </c>
    </row>
    <row r="1509" spans="1:15" x14ac:dyDescent="0.2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575</v>
      </c>
      <c r="I1509" t="s">
        <v>575</v>
      </c>
      <c r="J1509" t="s">
        <v>18</v>
      </c>
      <c r="K1509" t="s">
        <v>288</v>
      </c>
      <c r="L1509" s="2">
        <f t="shared" si="92"/>
        <v>879297000</v>
      </c>
      <c r="M1509" s="2">
        <f t="shared" si="93"/>
        <v>208695000</v>
      </c>
      <c r="N1509">
        <f t="shared" si="94"/>
        <v>0.47920155690626465</v>
      </c>
      <c r="O1509">
        <f t="shared" si="95"/>
        <v>0.11373514173089741</v>
      </c>
    </row>
    <row r="1510" spans="1:15" x14ac:dyDescent="0.2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575</v>
      </c>
      <c r="I1510" t="s">
        <v>575</v>
      </c>
      <c r="J1510" t="s">
        <v>18</v>
      </c>
      <c r="K1510" t="s">
        <v>288</v>
      </c>
      <c r="L1510" s="2">
        <f t="shared" si="92"/>
        <v>1136670000</v>
      </c>
      <c r="M1510" s="2">
        <f t="shared" si="93"/>
        <v>265098000</v>
      </c>
      <c r="N1510">
        <f t="shared" si="94"/>
        <v>0.4874121535077921</v>
      </c>
      <c r="O1510">
        <f t="shared" si="95"/>
        <v>0.11367590159906452</v>
      </c>
    </row>
    <row r="1511" spans="1:15" x14ac:dyDescent="0.2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575</v>
      </c>
      <c r="I1511" t="s">
        <v>575</v>
      </c>
      <c r="J1511" t="s">
        <v>18</v>
      </c>
      <c r="K1511" t="s">
        <v>288</v>
      </c>
      <c r="L1511" s="2">
        <f t="shared" si="92"/>
        <v>1512206000</v>
      </c>
      <c r="M1511" s="2">
        <f t="shared" si="93"/>
        <v>353955000</v>
      </c>
      <c r="N1511">
        <f t="shared" si="94"/>
        <v>0.49028034898536821</v>
      </c>
      <c r="O1511">
        <f t="shared" si="95"/>
        <v>0.11475763283912112</v>
      </c>
    </row>
    <row r="1512" spans="1:15" x14ac:dyDescent="0.2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575</v>
      </c>
      <c r="I1512" t="s">
        <v>575</v>
      </c>
      <c r="J1512" t="s">
        <v>18</v>
      </c>
      <c r="K1512" t="s">
        <v>288</v>
      </c>
      <c r="L1512" s="2">
        <f t="shared" si="92"/>
        <v>1905547000</v>
      </c>
      <c r="M1512" s="2">
        <f t="shared" si="93"/>
        <v>408547000</v>
      </c>
      <c r="N1512">
        <f t="shared" si="94"/>
        <v>0.48079649525535828</v>
      </c>
      <c r="O1512">
        <f t="shared" si="95"/>
        <v>0.10308219411386384</v>
      </c>
    </row>
    <row r="1513" spans="1:15" x14ac:dyDescent="0.2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575</v>
      </c>
      <c r="I1513" t="s">
        <v>575</v>
      </c>
      <c r="J1513" t="s">
        <v>18</v>
      </c>
      <c r="K1513" t="s">
        <v>288</v>
      </c>
      <c r="L1513" s="2">
        <f t="shared" si="92"/>
        <v>879297000</v>
      </c>
      <c r="M1513" s="2">
        <f t="shared" si="93"/>
        <v>208695000</v>
      </c>
      <c r="N1513">
        <f t="shared" si="94"/>
        <v>0.47920155690626465</v>
      </c>
      <c r="O1513">
        <f t="shared" si="95"/>
        <v>0.11373514173089741</v>
      </c>
    </row>
    <row r="1514" spans="1:15" x14ac:dyDescent="0.2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575</v>
      </c>
      <c r="I1514" t="s">
        <v>575</v>
      </c>
      <c r="J1514" t="s">
        <v>18</v>
      </c>
      <c r="K1514" t="s">
        <v>288</v>
      </c>
      <c r="L1514" s="2">
        <f t="shared" si="92"/>
        <v>1136670000</v>
      </c>
      <c r="M1514" s="2">
        <f t="shared" si="93"/>
        <v>265098000</v>
      </c>
      <c r="N1514">
        <f t="shared" si="94"/>
        <v>0.4874121535077921</v>
      </c>
      <c r="O1514">
        <f t="shared" si="95"/>
        <v>0.11367590159906452</v>
      </c>
    </row>
    <row r="1515" spans="1:15" x14ac:dyDescent="0.2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575</v>
      </c>
      <c r="I1515" t="s">
        <v>575</v>
      </c>
      <c r="J1515" t="s">
        <v>18</v>
      </c>
      <c r="K1515" t="s">
        <v>288</v>
      </c>
      <c r="L1515" s="2">
        <f t="shared" si="92"/>
        <v>1512206000</v>
      </c>
      <c r="M1515" s="2">
        <f t="shared" si="93"/>
        <v>353955000</v>
      </c>
      <c r="N1515">
        <f t="shared" si="94"/>
        <v>0.49028034898536821</v>
      </c>
      <c r="O1515">
        <f t="shared" si="95"/>
        <v>0.11475763283912112</v>
      </c>
    </row>
    <row r="1516" spans="1:15" x14ac:dyDescent="0.2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575</v>
      </c>
      <c r="I1516" t="s">
        <v>575</v>
      </c>
      <c r="J1516" t="s">
        <v>18</v>
      </c>
      <c r="K1516" t="s">
        <v>288</v>
      </c>
      <c r="L1516" s="2">
        <f t="shared" si="92"/>
        <v>1905547000</v>
      </c>
      <c r="M1516" s="2">
        <f t="shared" si="93"/>
        <v>408547000</v>
      </c>
      <c r="N1516">
        <f t="shared" si="94"/>
        <v>0.48079649525535828</v>
      </c>
      <c r="O1516">
        <f t="shared" si="95"/>
        <v>0.10308219411386384</v>
      </c>
    </row>
    <row r="1517" spans="1:15" x14ac:dyDescent="0.2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575</v>
      </c>
      <c r="I1517" s="2">
        <v>1522000000</v>
      </c>
      <c r="J1517" t="s">
        <v>12</v>
      </c>
      <c r="K1517" t="s">
        <v>13</v>
      </c>
      <c r="L1517" s="2">
        <f t="shared" si="92"/>
        <v>19332000000</v>
      </c>
      <c r="M1517" s="2">
        <f t="shared" si="93"/>
        <v>1362000000</v>
      </c>
      <c r="N1517">
        <f t="shared" si="94"/>
        <v>0.52034883720930236</v>
      </c>
      <c r="O1517">
        <f t="shared" si="95"/>
        <v>3.6660206718346251E-2</v>
      </c>
    </row>
    <row r="1518" spans="1:15" x14ac:dyDescent="0.2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575</v>
      </c>
      <c r="I1518" s="2">
        <v>1689000000</v>
      </c>
      <c r="J1518" t="s">
        <v>12</v>
      </c>
      <c r="K1518" t="s">
        <v>13</v>
      </c>
      <c r="L1518" s="2">
        <f t="shared" si="92"/>
        <v>21087000000</v>
      </c>
      <c r="M1518" s="2">
        <f t="shared" si="93"/>
        <v>1769000000</v>
      </c>
      <c r="N1518">
        <f t="shared" si="94"/>
        <v>0.5508764596776301</v>
      </c>
      <c r="O1518">
        <f t="shared" si="95"/>
        <v>4.6213328456856238E-2</v>
      </c>
    </row>
    <row r="1519" spans="1:15" x14ac:dyDescent="0.2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575</v>
      </c>
      <c r="I1519" s="2">
        <v>1679000000</v>
      </c>
      <c r="J1519" t="s">
        <v>12</v>
      </c>
      <c r="K1519" t="s">
        <v>13</v>
      </c>
      <c r="L1519" s="2">
        <f t="shared" si="92"/>
        <v>22290000000</v>
      </c>
      <c r="M1519" s="2">
        <f t="shared" si="93"/>
        <v>2816000000</v>
      </c>
      <c r="N1519">
        <f t="shared" si="94"/>
        <v>0.57299298218554795</v>
      </c>
      <c r="O1519">
        <f t="shared" si="95"/>
        <v>7.2388884604508888E-2</v>
      </c>
    </row>
    <row r="1520" spans="1:15" x14ac:dyDescent="0.2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575</v>
      </c>
      <c r="I1520" s="2">
        <v>1819000000</v>
      </c>
      <c r="J1520" t="s">
        <v>12</v>
      </c>
      <c r="K1520" t="s">
        <v>13</v>
      </c>
      <c r="L1520" s="2">
        <f t="shared" si="92"/>
        <v>25734000000</v>
      </c>
      <c r="M1520" s="2">
        <f t="shared" si="93"/>
        <v>5492000000</v>
      </c>
      <c r="N1520">
        <f t="shared" si="94"/>
        <v>0.67964293260088737</v>
      </c>
      <c r="O1520">
        <f t="shared" si="95"/>
        <v>0.14504542573420665</v>
      </c>
    </row>
    <row r="1521" spans="1:15" x14ac:dyDescent="0.2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575</v>
      </c>
      <c r="I1521" s="2">
        <v>346031000</v>
      </c>
      <c r="J1521" t="s">
        <v>51</v>
      </c>
      <c r="K1521" t="s">
        <v>233</v>
      </c>
      <c r="L1521" s="2">
        <f t="shared" si="92"/>
        <v>471296000</v>
      </c>
      <c r="M1521" s="2">
        <f t="shared" si="93"/>
        <v>67260000</v>
      </c>
      <c r="N1521">
        <f t="shared" si="94"/>
        <v>0.65767249222731405</v>
      </c>
      <c r="O1521">
        <f t="shared" si="95"/>
        <v>9.3858322216206255E-2</v>
      </c>
    </row>
    <row r="1522" spans="1:15" x14ac:dyDescent="0.2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575</v>
      </c>
      <c r="I1522" s="2">
        <v>346273000</v>
      </c>
      <c r="J1522" t="s">
        <v>51</v>
      </c>
      <c r="K1522" t="s">
        <v>233</v>
      </c>
      <c r="L1522" s="2">
        <f t="shared" si="92"/>
        <v>500314000</v>
      </c>
      <c r="M1522" s="2">
        <f t="shared" si="93"/>
        <v>116920000</v>
      </c>
      <c r="N1522">
        <f t="shared" si="94"/>
        <v>0.6592395042467909</v>
      </c>
      <c r="O1522">
        <f t="shared" si="95"/>
        <v>0.1540598161085534</v>
      </c>
    </row>
    <row r="1523" spans="1:15" x14ac:dyDescent="0.2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575</v>
      </c>
      <c r="I1523" s="2">
        <v>363929000</v>
      </c>
      <c r="J1523" t="s">
        <v>51</v>
      </c>
      <c r="K1523" t="s">
        <v>233</v>
      </c>
      <c r="L1523" s="2">
        <f t="shared" si="92"/>
        <v>547305000</v>
      </c>
      <c r="M1523" s="2">
        <f t="shared" si="93"/>
        <v>126764000</v>
      </c>
      <c r="N1523">
        <f t="shared" si="94"/>
        <v>0.66903939387271616</v>
      </c>
      <c r="O1523">
        <f t="shared" si="95"/>
        <v>0.1549595010549529</v>
      </c>
    </row>
    <row r="1524" spans="1:15" x14ac:dyDescent="0.2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575</v>
      </c>
      <c r="I1524" s="2">
        <v>381277000</v>
      </c>
      <c r="J1524" t="s">
        <v>51</v>
      </c>
      <c r="K1524" t="s">
        <v>233</v>
      </c>
      <c r="L1524" s="2">
        <f t="shared" si="92"/>
        <v>612601000</v>
      </c>
      <c r="M1524" s="2">
        <f t="shared" si="93"/>
        <v>159591000</v>
      </c>
      <c r="N1524">
        <f t="shared" si="94"/>
        <v>0.68474735032493594</v>
      </c>
      <c r="O1524">
        <f t="shared" si="95"/>
        <v>0.17838611818411471</v>
      </c>
    </row>
    <row r="1525" spans="1:15" x14ac:dyDescent="0.2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575</v>
      </c>
      <c r="I1525" t="s">
        <v>575</v>
      </c>
      <c r="J1525" t="s">
        <v>18</v>
      </c>
      <c r="K1525" t="s">
        <v>78</v>
      </c>
      <c r="L1525" s="2">
        <f t="shared" si="92"/>
        <v>783674000</v>
      </c>
      <c r="M1525" s="2">
        <f t="shared" si="93"/>
        <v>294794000</v>
      </c>
      <c r="N1525">
        <f t="shared" si="94"/>
        <v>0.35296560396638943</v>
      </c>
      <c r="O1525">
        <f t="shared" si="95"/>
        <v>0.13277477912456942</v>
      </c>
    </row>
    <row r="1526" spans="1:15" x14ac:dyDescent="0.2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575</v>
      </c>
      <c r="I1526" t="s">
        <v>575</v>
      </c>
      <c r="J1526" t="s">
        <v>18</v>
      </c>
      <c r="K1526" t="s">
        <v>78</v>
      </c>
      <c r="L1526" s="2">
        <f t="shared" si="92"/>
        <v>941248000</v>
      </c>
      <c r="M1526" s="2">
        <f t="shared" si="93"/>
        <v>344858000</v>
      </c>
      <c r="N1526">
        <f t="shared" si="94"/>
        <v>0.35245170231257483</v>
      </c>
      <c r="O1526">
        <f t="shared" si="95"/>
        <v>0.12913258690176227</v>
      </c>
    </row>
    <row r="1527" spans="1:15" x14ac:dyDescent="0.2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575</v>
      </c>
      <c r="I1527" t="s">
        <v>575</v>
      </c>
      <c r="J1527" t="s">
        <v>18</v>
      </c>
      <c r="K1527" t="s">
        <v>78</v>
      </c>
      <c r="L1527" s="2">
        <f t="shared" si="92"/>
        <v>1136787000</v>
      </c>
      <c r="M1527" s="2">
        <f t="shared" si="93"/>
        <v>424781000</v>
      </c>
      <c r="N1527">
        <f t="shared" si="94"/>
        <v>0.35071199854135704</v>
      </c>
      <c r="O1527">
        <f t="shared" si="95"/>
        <v>0.13104987429694059</v>
      </c>
    </row>
    <row r="1528" spans="1:15" x14ac:dyDescent="0.2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575</v>
      </c>
      <c r="I1528" t="s">
        <v>575</v>
      </c>
      <c r="J1528" t="s">
        <v>18</v>
      </c>
      <c r="K1528" t="s">
        <v>78</v>
      </c>
      <c r="L1528" s="2">
        <f t="shared" si="92"/>
        <v>1384333000</v>
      </c>
      <c r="M1528" s="2">
        <f t="shared" si="93"/>
        <v>520979000</v>
      </c>
      <c r="N1528">
        <f t="shared" si="94"/>
        <v>0.35277575892251911</v>
      </c>
      <c r="O1528">
        <f t="shared" si="95"/>
        <v>0.13276340454767394</v>
      </c>
    </row>
    <row r="1529" spans="1:15" x14ac:dyDescent="0.2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575</v>
      </c>
      <c r="H1529" t="s">
        <v>575</v>
      </c>
      <c r="I1529" s="2">
        <v>23207000000</v>
      </c>
      <c r="J1529" t="s">
        <v>24</v>
      </c>
      <c r="K1529" t="s">
        <v>80</v>
      </c>
      <c r="L1529" s="2">
        <f t="shared" si="92"/>
        <v>32830000000</v>
      </c>
      <c r="M1529" s="2">
        <f t="shared" si="93"/>
        <v>9623000000</v>
      </c>
      <c r="N1529">
        <f t="shared" si="94"/>
        <v>0.2680240674672828</v>
      </c>
      <c r="O1529">
        <f t="shared" si="95"/>
        <v>7.8562156601817312E-2</v>
      </c>
    </row>
    <row r="1530" spans="1:15" x14ac:dyDescent="0.2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t="s">
        <v>575</v>
      </c>
      <c r="H1530" t="s">
        <v>575</v>
      </c>
      <c r="I1530" s="2">
        <v>26567000000</v>
      </c>
      <c r="J1530" t="s">
        <v>24</v>
      </c>
      <c r="K1530" t="s">
        <v>80</v>
      </c>
      <c r="L1530" s="2">
        <f t="shared" si="92"/>
        <v>36841000000</v>
      </c>
      <c r="M1530" s="2">
        <f t="shared" si="93"/>
        <v>10274000000</v>
      </c>
      <c r="N1530">
        <f t="shared" si="94"/>
        <v>0.28236276959394213</v>
      </c>
      <c r="O1530">
        <f t="shared" si="95"/>
        <v>7.8743657740239434E-2</v>
      </c>
    </row>
    <row r="1531" spans="1:15" x14ac:dyDescent="0.2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t="s">
        <v>575</v>
      </c>
      <c r="H1531" t="s">
        <v>575</v>
      </c>
      <c r="I1531" s="2">
        <v>42211000000</v>
      </c>
      <c r="J1531" t="s">
        <v>24</v>
      </c>
      <c r="K1531" t="s">
        <v>80</v>
      </c>
      <c r="L1531" s="2">
        <f t="shared" si="92"/>
        <v>53232000000</v>
      </c>
      <c r="M1531" s="2">
        <f t="shared" si="93"/>
        <v>11021000000</v>
      </c>
      <c r="N1531">
        <f t="shared" si="94"/>
        <v>0.33882640493421678</v>
      </c>
      <c r="O1531">
        <f t="shared" si="95"/>
        <v>7.0149643236774931E-2</v>
      </c>
    </row>
    <row r="1532" spans="1:15" x14ac:dyDescent="0.2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t="s">
        <v>575</v>
      </c>
      <c r="H1532" t="s">
        <v>575</v>
      </c>
      <c r="I1532" s="2">
        <v>54872000000</v>
      </c>
      <c r="J1532" t="s">
        <v>24</v>
      </c>
      <c r="K1532" t="s">
        <v>80</v>
      </c>
      <c r="L1532" s="2">
        <f t="shared" si="92"/>
        <v>67802000000</v>
      </c>
      <c r="M1532" s="2">
        <f t="shared" si="93"/>
        <v>12930000000</v>
      </c>
      <c r="N1532">
        <f t="shared" si="94"/>
        <v>0.36681454230685995</v>
      </c>
      <c r="O1532">
        <f t="shared" si="95"/>
        <v>6.9952391257303612E-2</v>
      </c>
    </row>
    <row r="1533" spans="1:15" x14ac:dyDescent="0.2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575</v>
      </c>
      <c r="I1533" s="2">
        <v>1161600000</v>
      </c>
      <c r="J1533" t="s">
        <v>46</v>
      </c>
      <c r="K1533" t="s">
        <v>378</v>
      </c>
      <c r="L1533" s="2">
        <f t="shared" si="92"/>
        <v>3343300000</v>
      </c>
      <c r="M1533" s="2">
        <f t="shared" si="93"/>
        <v>1394900000</v>
      </c>
      <c r="N1533">
        <f t="shared" si="94"/>
        <v>0.31794320710576873</v>
      </c>
      <c r="O1533">
        <f t="shared" si="95"/>
        <v>0.1326530612244898</v>
      </c>
    </row>
    <row r="1534" spans="1:15" x14ac:dyDescent="0.2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575</v>
      </c>
      <c r="I1534" s="2">
        <v>1170400000</v>
      </c>
      <c r="J1534" t="s">
        <v>46</v>
      </c>
      <c r="K1534" t="s">
        <v>378</v>
      </c>
      <c r="L1534" s="2">
        <f t="shared" si="92"/>
        <v>3330200000</v>
      </c>
      <c r="M1534" s="2">
        <f t="shared" si="93"/>
        <v>1369400000</v>
      </c>
      <c r="N1534">
        <f t="shared" si="94"/>
        <v>0.32118125880060955</v>
      </c>
      <c r="O1534">
        <f t="shared" si="95"/>
        <v>0.13207183226279343</v>
      </c>
    </row>
    <row r="1535" spans="1:15" x14ac:dyDescent="0.2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575</v>
      </c>
      <c r="I1535" s="2">
        <v>1272000000</v>
      </c>
      <c r="J1535" t="s">
        <v>46</v>
      </c>
      <c r="K1535" t="s">
        <v>378</v>
      </c>
      <c r="L1535" s="2">
        <f t="shared" si="92"/>
        <v>2802400000</v>
      </c>
      <c r="M1535" s="2">
        <f t="shared" si="93"/>
        <v>709500000</v>
      </c>
      <c r="N1535">
        <f t="shared" si="94"/>
        <v>0.26627393225331375</v>
      </c>
      <c r="O1535">
        <f t="shared" si="95"/>
        <v>6.7414128937241677E-2</v>
      </c>
    </row>
    <row r="1536" spans="1:15" x14ac:dyDescent="0.2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575</v>
      </c>
      <c r="I1536" s="2">
        <v>1295700000</v>
      </c>
      <c r="J1536" t="s">
        <v>46</v>
      </c>
      <c r="K1536" t="s">
        <v>378</v>
      </c>
      <c r="L1536" s="2">
        <f t="shared" si="92"/>
        <v>3521900000</v>
      </c>
      <c r="M1536" s="2">
        <f t="shared" si="93"/>
        <v>1391100000</v>
      </c>
      <c r="N1536">
        <f t="shared" si="94"/>
        <v>0.32818950173790684</v>
      </c>
      <c r="O1536">
        <f t="shared" si="95"/>
        <v>0.12963014732604625</v>
      </c>
    </row>
    <row r="1537" spans="1:15" x14ac:dyDescent="0.2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575</v>
      </c>
      <c r="I1537" s="2">
        <v>1777000000</v>
      </c>
      <c r="J1537" t="s">
        <v>12</v>
      </c>
      <c r="K1537" t="s">
        <v>177</v>
      </c>
      <c r="L1537" s="2">
        <f t="shared" si="92"/>
        <v>16114000000</v>
      </c>
      <c r="M1537" s="2">
        <f t="shared" si="93"/>
        <v>7446000000</v>
      </c>
      <c r="N1537">
        <f t="shared" si="94"/>
        <v>0.73368847607339616</v>
      </c>
      <c r="O1537">
        <f t="shared" si="95"/>
        <v>0.33902472339844286</v>
      </c>
    </row>
    <row r="1538" spans="1:15" x14ac:dyDescent="0.2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575</v>
      </c>
      <c r="I1538" s="2">
        <v>1904000000</v>
      </c>
      <c r="J1538" t="s">
        <v>12</v>
      </c>
      <c r="K1538" t="s">
        <v>177</v>
      </c>
      <c r="L1538" s="2">
        <f t="shared" ref="L1538:L1601" si="96">E1538-F1538</f>
        <v>17891000000</v>
      </c>
      <c r="M1538" s="2">
        <f t="shared" ref="M1538:M1601" si="97">L1538-SUM(G1538:I1538)</f>
        <v>8753000000</v>
      </c>
      <c r="N1538">
        <f t="shared" ref="N1538:N1601" si="98">1-(F1538/E1538)</f>
        <v>0.74583124895781228</v>
      </c>
      <c r="O1538">
        <f t="shared" ref="O1538:O1601" si="99">M1538/E1538</f>
        <v>0.36489077872269465</v>
      </c>
    </row>
    <row r="1539" spans="1:15" x14ac:dyDescent="0.2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575</v>
      </c>
      <c r="I1539" s="2">
        <v>2012000000</v>
      </c>
      <c r="J1539" t="s">
        <v>12</v>
      </c>
      <c r="K1539" t="s">
        <v>177</v>
      </c>
      <c r="L1539" s="2">
        <f t="shared" si="96"/>
        <v>17379000000</v>
      </c>
      <c r="M1539" s="2">
        <f t="shared" si="97"/>
        <v>8052000000</v>
      </c>
      <c r="N1539">
        <f t="shared" si="98"/>
        <v>0.7967267225966167</v>
      </c>
      <c r="O1539">
        <f t="shared" si="99"/>
        <v>0.36913767019667171</v>
      </c>
    </row>
    <row r="1540" spans="1:15" x14ac:dyDescent="0.2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575</v>
      </c>
      <c r="I1540" s="2">
        <v>2038000000</v>
      </c>
      <c r="J1540" t="s">
        <v>12</v>
      </c>
      <c r="K1540" t="s">
        <v>177</v>
      </c>
      <c r="L1540" s="2">
        <f t="shared" si="96"/>
        <v>16194000000</v>
      </c>
      <c r="M1540" s="2">
        <f t="shared" si="97"/>
        <v>7272000000</v>
      </c>
      <c r="N1540">
        <f t="shared" si="98"/>
        <v>0.81209568226267492</v>
      </c>
      <c r="O1540">
        <f t="shared" si="99"/>
        <v>0.3646757935910937</v>
      </c>
    </row>
    <row r="1541" spans="1:15" x14ac:dyDescent="0.2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575</v>
      </c>
      <c r="I1541" s="2">
        <v>1858000000</v>
      </c>
      <c r="J1541" t="s">
        <v>12</v>
      </c>
      <c r="K1541" t="s">
        <v>145</v>
      </c>
      <c r="L1541" s="2">
        <f t="shared" si="96"/>
        <v>40553000000</v>
      </c>
      <c r="M1541" s="2">
        <f t="shared" si="97"/>
        <v>1343000000</v>
      </c>
      <c r="N1541">
        <f t="shared" si="98"/>
        <v>0.74921942838139932</v>
      </c>
      <c r="O1541">
        <f t="shared" si="99"/>
        <v>2.4812016184159475E-2</v>
      </c>
    </row>
    <row r="1542" spans="1:15" x14ac:dyDescent="0.2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575</v>
      </c>
      <c r="I1542" s="2">
        <v>1867000000</v>
      </c>
      <c r="J1542" t="s">
        <v>12</v>
      </c>
      <c r="K1542" t="s">
        <v>145</v>
      </c>
      <c r="L1542" s="2">
        <f t="shared" si="96"/>
        <v>41735000000</v>
      </c>
      <c r="M1542" s="2">
        <f t="shared" si="97"/>
        <v>7034000000</v>
      </c>
      <c r="N1542">
        <f t="shared" si="98"/>
        <v>0.7528229734117392</v>
      </c>
      <c r="O1542">
        <f t="shared" si="99"/>
        <v>0.1268804790937624</v>
      </c>
    </row>
    <row r="1543" spans="1:15" x14ac:dyDescent="0.2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575</v>
      </c>
      <c r="I1543" s="2">
        <v>1923000000</v>
      </c>
      <c r="J1543" t="s">
        <v>12</v>
      </c>
      <c r="K1543" t="s">
        <v>145</v>
      </c>
      <c r="L1543" s="2">
        <f t="shared" si="96"/>
        <v>43474000000</v>
      </c>
      <c r="M1543" s="2">
        <f t="shared" si="97"/>
        <v>4968000000</v>
      </c>
      <c r="N1543">
        <f t="shared" si="98"/>
        <v>0.74656546228877585</v>
      </c>
      <c r="O1543">
        <f t="shared" si="99"/>
        <v>8.5313916746805885E-2</v>
      </c>
    </row>
    <row r="1544" spans="1:15" x14ac:dyDescent="0.2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575</v>
      </c>
      <c r="I1544" s="2">
        <v>2084000000</v>
      </c>
      <c r="J1544" t="s">
        <v>12</v>
      </c>
      <c r="K1544" t="s">
        <v>145</v>
      </c>
      <c r="L1544" s="2">
        <f t="shared" si="96"/>
        <v>45416000000</v>
      </c>
      <c r="M1544" s="2">
        <f t="shared" si="97"/>
        <v>7668000000</v>
      </c>
      <c r="N1544">
        <f t="shared" si="98"/>
        <v>0.77816424789678396</v>
      </c>
      <c r="O1544">
        <f t="shared" si="99"/>
        <v>0.13138461011257133</v>
      </c>
    </row>
    <row r="1545" spans="1:15" x14ac:dyDescent="0.2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575</v>
      </c>
      <c r="I1545" t="s">
        <v>575</v>
      </c>
      <c r="J1545" t="s">
        <v>18</v>
      </c>
      <c r="K1545" t="s">
        <v>256</v>
      </c>
      <c r="L1545" s="2">
        <f t="shared" si="96"/>
        <v>1031531000</v>
      </c>
      <c r="M1545" s="2">
        <f t="shared" si="97"/>
        <v>374285000</v>
      </c>
      <c r="N1545">
        <f t="shared" si="98"/>
        <v>0.36907287315402026</v>
      </c>
      <c r="O1545">
        <f t="shared" si="99"/>
        <v>0.13391593692138429</v>
      </c>
    </row>
    <row r="1546" spans="1:15" x14ac:dyDescent="0.2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575</v>
      </c>
      <c r="I1546" t="s">
        <v>575</v>
      </c>
      <c r="J1546" t="s">
        <v>18</v>
      </c>
      <c r="K1546" t="s">
        <v>256</v>
      </c>
      <c r="L1546" s="2">
        <f t="shared" si="96"/>
        <v>1161342000</v>
      </c>
      <c r="M1546" s="2">
        <f t="shared" si="97"/>
        <v>426831000</v>
      </c>
      <c r="N1546">
        <f t="shared" si="98"/>
        <v>0.37625185964657648</v>
      </c>
      <c r="O1546">
        <f t="shared" si="99"/>
        <v>0.13828480973288476</v>
      </c>
    </row>
    <row r="1547" spans="1:15" x14ac:dyDescent="0.2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575</v>
      </c>
      <c r="I1547" t="s">
        <v>575</v>
      </c>
      <c r="J1547" t="s">
        <v>18</v>
      </c>
      <c r="K1547" t="s">
        <v>256</v>
      </c>
      <c r="L1547" s="2">
        <f t="shared" si="96"/>
        <v>1174930000</v>
      </c>
      <c r="M1547" s="2">
        <f t="shared" si="97"/>
        <v>365385000</v>
      </c>
      <c r="N1547">
        <f t="shared" si="98"/>
        <v>0.35356688996372942</v>
      </c>
      <c r="O1547">
        <f t="shared" si="99"/>
        <v>0.1099538168992172</v>
      </c>
    </row>
    <row r="1548" spans="1:15" x14ac:dyDescent="0.2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575</v>
      </c>
      <c r="I1548" t="s">
        <v>575</v>
      </c>
      <c r="J1548" t="s">
        <v>18</v>
      </c>
      <c r="K1548" t="s">
        <v>256</v>
      </c>
      <c r="L1548" s="2">
        <f t="shared" si="96"/>
        <v>1201902000</v>
      </c>
      <c r="M1548" s="2">
        <f t="shared" si="97"/>
        <v>353579000</v>
      </c>
      <c r="N1548">
        <f t="shared" si="98"/>
        <v>0.34886944890967952</v>
      </c>
      <c r="O1548">
        <f t="shared" si="99"/>
        <v>0.10263142159347068</v>
      </c>
    </row>
    <row r="1549" spans="1:15" x14ac:dyDescent="0.2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575</v>
      </c>
      <c r="J1549" t="s">
        <v>46</v>
      </c>
      <c r="K1549" t="s">
        <v>104</v>
      </c>
      <c r="L1549" s="2">
        <f t="shared" si="96"/>
        <v>847127000</v>
      </c>
      <c r="M1549" s="2">
        <f t="shared" si="97"/>
        <v>343329000</v>
      </c>
      <c r="N1549">
        <f t="shared" si="98"/>
        <v>0.34761800415930089</v>
      </c>
      <c r="O1549">
        <f t="shared" si="99"/>
        <v>0.14088482807183411</v>
      </c>
    </row>
    <row r="1550" spans="1:15" x14ac:dyDescent="0.2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575</v>
      </c>
      <c r="J1550" t="s">
        <v>46</v>
      </c>
      <c r="K1550" t="s">
        <v>104</v>
      </c>
      <c r="L1550" s="2">
        <f t="shared" si="96"/>
        <v>877800000</v>
      </c>
      <c r="M1550" s="2">
        <f t="shared" si="97"/>
        <v>355700000</v>
      </c>
      <c r="N1550">
        <f t="shared" si="98"/>
        <v>0.35488174651303817</v>
      </c>
      <c r="O1550">
        <f t="shared" si="99"/>
        <v>0.14380432585405295</v>
      </c>
    </row>
    <row r="1551" spans="1:15" x14ac:dyDescent="0.2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575</v>
      </c>
      <c r="J1551" t="s">
        <v>46</v>
      </c>
      <c r="K1551" t="s">
        <v>104</v>
      </c>
      <c r="L1551" s="2">
        <f t="shared" si="96"/>
        <v>808600000</v>
      </c>
      <c r="M1551" s="2">
        <f t="shared" si="97"/>
        <v>288300000</v>
      </c>
      <c r="N1551">
        <f t="shared" si="98"/>
        <v>0.34100877192982459</v>
      </c>
      <c r="O1551">
        <f t="shared" si="99"/>
        <v>0.12158400809716599</v>
      </c>
    </row>
    <row r="1552" spans="1:15" x14ac:dyDescent="0.2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575</v>
      </c>
      <c r="J1552" t="s">
        <v>46</v>
      </c>
      <c r="K1552" t="s">
        <v>104</v>
      </c>
      <c r="L1552" s="2">
        <f t="shared" si="96"/>
        <v>754800000</v>
      </c>
      <c r="M1552" s="2">
        <f t="shared" si="97"/>
        <v>274200000</v>
      </c>
      <c r="N1552">
        <f t="shared" si="98"/>
        <v>0.33995406026212671</v>
      </c>
      <c r="O1552">
        <f t="shared" si="99"/>
        <v>0.1234968247534117</v>
      </c>
    </row>
    <row r="1553" spans="1:15" x14ac:dyDescent="0.2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575</v>
      </c>
      <c r="J1553" t="s">
        <v>12</v>
      </c>
      <c r="K1553" t="s">
        <v>163</v>
      </c>
      <c r="L1553" s="2">
        <f t="shared" si="96"/>
        <v>16132000000</v>
      </c>
      <c r="M1553" s="2">
        <f t="shared" si="97"/>
        <v>8549000000</v>
      </c>
      <c r="N1553">
        <f t="shared" si="98"/>
        <v>0.28501766784452298</v>
      </c>
      <c r="O1553">
        <f t="shared" si="99"/>
        <v>0.15104240282685513</v>
      </c>
    </row>
    <row r="1554" spans="1:15" x14ac:dyDescent="0.2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575</v>
      </c>
      <c r="J1554" t="s">
        <v>12</v>
      </c>
      <c r="K1554" t="s">
        <v>163</v>
      </c>
      <c r="L1554" s="2">
        <f t="shared" si="96"/>
        <v>17002000000</v>
      </c>
      <c r="M1554" s="2">
        <f t="shared" si="97"/>
        <v>9593000000</v>
      </c>
      <c r="N1554">
        <f t="shared" si="98"/>
        <v>0.29364421416234887</v>
      </c>
      <c r="O1554">
        <f t="shared" si="99"/>
        <v>0.16568221070811745</v>
      </c>
    </row>
    <row r="1555" spans="1:15" x14ac:dyDescent="0.2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575</v>
      </c>
      <c r="J1555" t="s">
        <v>12</v>
      </c>
      <c r="K1555" t="s">
        <v>163</v>
      </c>
      <c r="L1555" s="2">
        <f t="shared" si="96"/>
        <v>15667000000</v>
      </c>
      <c r="M1555" s="2">
        <f t="shared" si="97"/>
        <v>7291000000</v>
      </c>
      <c r="N1555">
        <f t="shared" si="98"/>
        <v>0.27927911868515809</v>
      </c>
      <c r="O1555">
        <f t="shared" si="99"/>
        <v>0.12996898285143854</v>
      </c>
    </row>
    <row r="1556" spans="1:15" x14ac:dyDescent="0.2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575</v>
      </c>
      <c r="J1556" t="s">
        <v>12</v>
      </c>
      <c r="K1556" t="s">
        <v>163</v>
      </c>
      <c r="L1556" s="2">
        <f t="shared" si="96"/>
        <v>15784000000</v>
      </c>
      <c r="M1556" s="2">
        <f t="shared" si="97"/>
        <v>8172000000</v>
      </c>
      <c r="N1556">
        <f t="shared" si="98"/>
        <v>0.27573195444064003</v>
      </c>
      <c r="O1556">
        <f t="shared" si="99"/>
        <v>0.1427573195444064</v>
      </c>
    </row>
    <row r="1557" spans="1:15" x14ac:dyDescent="0.2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575</v>
      </c>
      <c r="I1557" s="2">
        <v>397000000</v>
      </c>
      <c r="J1557" t="s">
        <v>21</v>
      </c>
      <c r="K1557" t="s">
        <v>56</v>
      </c>
      <c r="L1557" s="2">
        <f t="shared" si="96"/>
        <v>9846000000</v>
      </c>
      <c r="M1557" s="2">
        <f t="shared" si="97"/>
        <v>7242000000</v>
      </c>
      <c r="N1557">
        <f t="shared" si="98"/>
        <v>0.83596535914416714</v>
      </c>
      <c r="O1557">
        <f t="shared" si="99"/>
        <v>0.61487519103413146</v>
      </c>
    </row>
    <row r="1558" spans="1:15" x14ac:dyDescent="0.2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575</v>
      </c>
      <c r="I1558" s="2">
        <v>435000000</v>
      </c>
      <c r="J1558" t="s">
        <v>21</v>
      </c>
      <c r="K1558" t="s">
        <v>56</v>
      </c>
      <c r="L1558" s="2">
        <f t="shared" si="96"/>
        <v>10827000000</v>
      </c>
      <c r="M1558" s="2">
        <f t="shared" si="97"/>
        <v>8150000000</v>
      </c>
      <c r="N1558">
        <f t="shared" si="98"/>
        <v>0.85238545111006148</v>
      </c>
      <c r="O1558">
        <f t="shared" si="99"/>
        <v>0.64163123917493303</v>
      </c>
    </row>
    <row r="1559" spans="1:15" x14ac:dyDescent="0.2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575</v>
      </c>
      <c r="I1559" s="2">
        <v>494000000</v>
      </c>
      <c r="J1559" t="s">
        <v>21</v>
      </c>
      <c r="K1559" t="s">
        <v>56</v>
      </c>
      <c r="L1559" s="2">
        <f t="shared" si="96"/>
        <v>11801000000</v>
      </c>
      <c r="M1559" s="2">
        <f t="shared" si="97"/>
        <v>9078000000</v>
      </c>
      <c r="N1559">
        <f t="shared" si="98"/>
        <v>0.85021613832853027</v>
      </c>
      <c r="O1559">
        <f t="shared" si="99"/>
        <v>0.65403458213256482</v>
      </c>
    </row>
    <row r="1560" spans="1:15" x14ac:dyDescent="0.2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575</v>
      </c>
      <c r="I1560" s="2">
        <v>502000000</v>
      </c>
      <c r="J1560" t="s">
        <v>21</v>
      </c>
      <c r="K1560" t="s">
        <v>56</v>
      </c>
      <c r="L1560" s="2">
        <f t="shared" si="96"/>
        <v>12856000000</v>
      </c>
      <c r="M1560" s="2">
        <f t="shared" si="97"/>
        <v>7885000000</v>
      </c>
      <c r="N1560">
        <f t="shared" si="98"/>
        <v>0.85240684259382049</v>
      </c>
      <c r="O1560">
        <f t="shared" si="99"/>
        <v>0.52280864606816069</v>
      </c>
    </row>
    <row r="1561" spans="1:15" x14ac:dyDescent="0.2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575</v>
      </c>
      <c r="J1561" t="s">
        <v>24</v>
      </c>
      <c r="K1561" t="s">
        <v>29</v>
      </c>
      <c r="L1561" s="2">
        <f t="shared" si="96"/>
        <v>1249687000</v>
      </c>
      <c r="M1561" s="2">
        <f t="shared" si="97"/>
        <v>608890000</v>
      </c>
      <c r="N1561">
        <f t="shared" si="98"/>
        <v>0.42464517106782873</v>
      </c>
      <c r="O1561">
        <f t="shared" si="99"/>
        <v>0.20690156672149926</v>
      </c>
    </row>
    <row r="1562" spans="1:15" x14ac:dyDescent="0.2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575</v>
      </c>
      <c r="J1562" t="s">
        <v>24</v>
      </c>
      <c r="K1562" t="s">
        <v>29</v>
      </c>
      <c r="L1562" s="2">
        <f t="shared" si="96"/>
        <v>1301700000</v>
      </c>
      <c r="M1562" s="2">
        <f t="shared" si="97"/>
        <v>596300000</v>
      </c>
      <c r="N1562">
        <f t="shared" si="98"/>
        <v>0.42681487310643318</v>
      </c>
      <c r="O1562">
        <f t="shared" si="99"/>
        <v>0.19552101777165715</v>
      </c>
    </row>
    <row r="1563" spans="1:15" x14ac:dyDescent="0.2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575</v>
      </c>
      <c r="J1563" t="s">
        <v>24</v>
      </c>
      <c r="K1563" t="s">
        <v>29</v>
      </c>
      <c r="L1563" s="2">
        <f t="shared" si="96"/>
        <v>1282700000</v>
      </c>
      <c r="M1563" s="2">
        <f t="shared" si="97"/>
        <v>549000000</v>
      </c>
      <c r="N1563">
        <f t="shared" si="98"/>
        <v>0.41389435642605921</v>
      </c>
      <c r="O1563">
        <f t="shared" si="99"/>
        <v>0.17714820431738246</v>
      </c>
    </row>
    <row r="1564" spans="1:15" x14ac:dyDescent="0.2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575</v>
      </c>
      <c r="J1564" t="s">
        <v>24</v>
      </c>
      <c r="K1564" t="s">
        <v>29</v>
      </c>
      <c r="L1564" s="2">
        <f t="shared" si="96"/>
        <v>1361300000</v>
      </c>
      <c r="M1564" s="2">
        <f t="shared" si="97"/>
        <v>550800000</v>
      </c>
      <c r="N1564">
        <f t="shared" si="98"/>
        <v>0.42305301758965752</v>
      </c>
      <c r="O1564">
        <f t="shared" si="99"/>
        <v>0.17117285101622226</v>
      </c>
    </row>
    <row r="1565" spans="1:15" x14ac:dyDescent="0.2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575</v>
      </c>
      <c r="I1565" t="s">
        <v>575</v>
      </c>
      <c r="J1565" t="s">
        <v>18</v>
      </c>
      <c r="K1565" t="s">
        <v>288</v>
      </c>
      <c r="L1565" s="2">
        <f t="shared" si="96"/>
        <v>5061975000</v>
      </c>
      <c r="M1565" s="2">
        <f t="shared" si="97"/>
        <v>1465267000</v>
      </c>
      <c r="N1565">
        <f t="shared" si="98"/>
        <v>0.46526125577960364</v>
      </c>
      <c r="O1565">
        <f t="shared" si="99"/>
        <v>0.1346770706043417</v>
      </c>
    </row>
    <row r="1566" spans="1:15" x14ac:dyDescent="0.2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575</v>
      </c>
      <c r="I1566" t="s">
        <v>575</v>
      </c>
      <c r="J1566" t="s">
        <v>18</v>
      </c>
      <c r="K1566" t="s">
        <v>288</v>
      </c>
      <c r="L1566" s="2">
        <f t="shared" si="96"/>
        <v>5488179000</v>
      </c>
      <c r="M1566" s="2">
        <f t="shared" si="97"/>
        <v>1647147000</v>
      </c>
      <c r="N1566">
        <f t="shared" si="98"/>
        <v>0.48059090788087344</v>
      </c>
      <c r="O1566">
        <f t="shared" si="99"/>
        <v>0.14423798351753048</v>
      </c>
    </row>
    <row r="1567" spans="1:15" x14ac:dyDescent="0.2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575</v>
      </c>
      <c r="I1567" t="s">
        <v>575</v>
      </c>
      <c r="J1567" t="s">
        <v>18</v>
      </c>
      <c r="K1567" t="s">
        <v>288</v>
      </c>
      <c r="L1567" s="2">
        <f t="shared" si="96"/>
        <v>5993971000</v>
      </c>
      <c r="M1567" s="2">
        <f t="shared" si="97"/>
        <v>1834086000</v>
      </c>
      <c r="N1567">
        <f t="shared" si="98"/>
        <v>0.48802250678850412</v>
      </c>
      <c r="O1567">
        <f t="shared" si="99"/>
        <v>0.1493292589146161</v>
      </c>
    </row>
    <row r="1568" spans="1:15" x14ac:dyDescent="0.2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575</v>
      </c>
      <c r="I1568" t="s">
        <v>575</v>
      </c>
      <c r="J1568" t="s">
        <v>18</v>
      </c>
      <c r="K1568" t="s">
        <v>288</v>
      </c>
      <c r="L1568" s="2">
        <f t="shared" si="96"/>
        <v>5982944000</v>
      </c>
      <c r="M1568" s="2">
        <f t="shared" si="97"/>
        <v>1804558000</v>
      </c>
      <c r="N1568">
        <f t="shared" si="98"/>
        <v>0.48340209670653278</v>
      </c>
      <c r="O1568">
        <f t="shared" si="99"/>
        <v>0.14580232086888117</v>
      </c>
    </row>
    <row r="1569" spans="1:15" x14ac:dyDescent="0.2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575</v>
      </c>
      <c r="I1569" s="2">
        <v>237000000</v>
      </c>
      <c r="J1569" t="s">
        <v>18</v>
      </c>
      <c r="K1569" t="s">
        <v>203</v>
      </c>
      <c r="L1569" s="2">
        <f t="shared" si="96"/>
        <v>6995000000</v>
      </c>
      <c r="M1569" s="2">
        <f t="shared" si="97"/>
        <v>3929000000</v>
      </c>
      <c r="N1569">
        <f t="shared" si="98"/>
        <v>0.50710453820501666</v>
      </c>
      <c r="O1569">
        <f t="shared" si="99"/>
        <v>0.28483398579092362</v>
      </c>
    </row>
    <row r="1570" spans="1:15" x14ac:dyDescent="0.2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575</v>
      </c>
      <c r="I1570" s="2">
        <v>217000000</v>
      </c>
      <c r="J1570" t="s">
        <v>18</v>
      </c>
      <c r="K1570" t="s">
        <v>203</v>
      </c>
      <c r="L1570" s="2">
        <f t="shared" si="96"/>
        <v>7241000000</v>
      </c>
      <c r="M1570" s="2">
        <f t="shared" si="97"/>
        <v>4125000000</v>
      </c>
      <c r="N1570">
        <f t="shared" si="98"/>
        <v>0.52535732424000581</v>
      </c>
      <c r="O1570">
        <f t="shared" si="99"/>
        <v>0.29928172386272944</v>
      </c>
    </row>
    <row r="1571" spans="1:15" x14ac:dyDescent="0.2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575</v>
      </c>
      <c r="I1571" s="2">
        <v>222000000</v>
      </c>
      <c r="J1571" t="s">
        <v>18</v>
      </c>
      <c r="K1571" t="s">
        <v>203</v>
      </c>
      <c r="L1571" s="2">
        <f t="shared" si="96"/>
        <v>6400000000</v>
      </c>
      <c r="M1571" s="2">
        <f t="shared" si="97"/>
        <v>3318000000</v>
      </c>
      <c r="N1571">
        <f t="shared" si="98"/>
        <v>0.48236358154959302</v>
      </c>
      <c r="O1571">
        <f t="shared" si="99"/>
        <v>0.2500753693096171</v>
      </c>
    </row>
    <row r="1572" spans="1:15" x14ac:dyDescent="0.2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575</v>
      </c>
      <c r="I1572" s="2">
        <v>221000000</v>
      </c>
      <c r="J1572" t="s">
        <v>18</v>
      </c>
      <c r="K1572" t="s">
        <v>203</v>
      </c>
      <c r="L1572" s="2">
        <f t="shared" si="96"/>
        <v>5804000000</v>
      </c>
      <c r="M1572" s="2">
        <f t="shared" si="97"/>
        <v>2732000000</v>
      </c>
      <c r="N1572">
        <f t="shared" si="98"/>
        <v>0.46476617552850741</v>
      </c>
      <c r="O1572">
        <f t="shared" si="99"/>
        <v>0.21877001921844971</v>
      </c>
    </row>
    <row r="1573" spans="1:15" x14ac:dyDescent="0.2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575</v>
      </c>
      <c r="I1573" s="2">
        <v>1549000000</v>
      </c>
      <c r="J1573" t="s">
        <v>82</v>
      </c>
      <c r="K1573" t="s">
        <v>340</v>
      </c>
      <c r="L1573" s="2">
        <f t="shared" si="96"/>
        <v>11908000000</v>
      </c>
      <c r="M1573" s="2">
        <f t="shared" si="97"/>
        <v>5130000000</v>
      </c>
      <c r="N1573">
        <f t="shared" si="98"/>
        <v>8.6044814405352832E-2</v>
      </c>
      <c r="O1573">
        <f t="shared" si="99"/>
        <v>3.7068348832672175E-2</v>
      </c>
    </row>
    <row r="1574" spans="1:15" x14ac:dyDescent="0.2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575</v>
      </c>
      <c r="I1574" s="2">
        <v>1720000000</v>
      </c>
      <c r="J1574" t="s">
        <v>82</v>
      </c>
      <c r="K1574" t="s">
        <v>340</v>
      </c>
      <c r="L1574" s="2">
        <f t="shared" si="96"/>
        <v>10758000000</v>
      </c>
      <c r="M1574" s="2">
        <f t="shared" si="97"/>
        <v>3957000000</v>
      </c>
      <c r="N1574">
        <f t="shared" si="98"/>
        <v>7.7914741370569418E-2</v>
      </c>
      <c r="O1574">
        <f t="shared" si="99"/>
        <v>2.8658545417674579E-2</v>
      </c>
    </row>
    <row r="1575" spans="1:15" x14ac:dyDescent="0.2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575</v>
      </c>
      <c r="I1575" s="2">
        <v>1690000000</v>
      </c>
      <c r="J1575" t="s">
        <v>82</v>
      </c>
      <c r="K1575" t="s">
        <v>340</v>
      </c>
      <c r="L1575" s="2">
        <f t="shared" si="96"/>
        <v>12703000000</v>
      </c>
      <c r="M1575" s="2">
        <f t="shared" si="97"/>
        <v>5902000000</v>
      </c>
      <c r="N1575">
        <f t="shared" si="98"/>
        <v>9.7085078413989168E-2</v>
      </c>
      <c r="O1575">
        <f t="shared" si="99"/>
        <v>4.5107150499831862E-2</v>
      </c>
    </row>
    <row r="1576" spans="1:15" x14ac:dyDescent="0.2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575</v>
      </c>
      <c r="I1576" s="2">
        <v>1842000000</v>
      </c>
      <c r="J1576" t="s">
        <v>82</v>
      </c>
      <c r="K1576" t="s">
        <v>340</v>
      </c>
      <c r="L1576" s="2">
        <f t="shared" si="96"/>
        <v>13153000000</v>
      </c>
      <c r="M1576" s="2">
        <f t="shared" si="97"/>
        <v>6358000000</v>
      </c>
      <c r="N1576">
        <f t="shared" si="98"/>
        <v>0.14979955355109109</v>
      </c>
      <c r="O1576">
        <f t="shared" si="99"/>
        <v>7.2411279668352244E-2</v>
      </c>
    </row>
    <row r="1577" spans="1:15" x14ac:dyDescent="0.2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575</v>
      </c>
      <c r="I1577" t="s">
        <v>575</v>
      </c>
      <c r="J1577" t="s">
        <v>58</v>
      </c>
      <c r="K1577" t="s">
        <v>386</v>
      </c>
      <c r="L1577" s="2">
        <f t="shared" si="96"/>
        <v>334026000</v>
      </c>
      <c r="M1577" s="2">
        <f t="shared" si="97"/>
        <v>25883000</v>
      </c>
      <c r="N1577">
        <f t="shared" si="98"/>
        <v>0.13010738866751581</v>
      </c>
      <c r="O1577">
        <f t="shared" si="99"/>
        <v>1.0081758728007135E-2</v>
      </c>
    </row>
    <row r="1578" spans="1:15" x14ac:dyDescent="0.2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575</v>
      </c>
      <c r="I1578" t="s">
        <v>575</v>
      </c>
      <c r="J1578" t="s">
        <v>58</v>
      </c>
      <c r="K1578" t="s">
        <v>386</v>
      </c>
      <c r="L1578" s="2">
        <f t="shared" si="96"/>
        <v>426880000</v>
      </c>
      <c r="M1578" s="2">
        <f t="shared" si="97"/>
        <v>152663000</v>
      </c>
      <c r="N1578">
        <f t="shared" si="98"/>
        <v>0.15406886829327804</v>
      </c>
      <c r="O1578">
        <f t="shared" si="99"/>
        <v>5.5098893460121576E-2</v>
      </c>
    </row>
    <row r="1579" spans="1:15" x14ac:dyDescent="0.2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575</v>
      </c>
      <c r="I1579" t="s">
        <v>575</v>
      </c>
      <c r="J1579" t="s">
        <v>58</v>
      </c>
      <c r="K1579" t="s">
        <v>386</v>
      </c>
      <c r="L1579" s="2">
        <f t="shared" si="96"/>
        <v>587582000</v>
      </c>
      <c r="M1579" s="2">
        <f t="shared" si="97"/>
        <v>295224000</v>
      </c>
      <c r="N1579">
        <f t="shared" si="98"/>
        <v>0.19624209588703911</v>
      </c>
      <c r="O1579">
        <f t="shared" si="99"/>
        <v>9.8599644843026565E-2</v>
      </c>
    </row>
    <row r="1580" spans="1:15" x14ac:dyDescent="0.2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575</v>
      </c>
      <c r="I1580" t="s">
        <v>575</v>
      </c>
      <c r="J1580" t="s">
        <v>58</v>
      </c>
      <c r="K1580" t="s">
        <v>386</v>
      </c>
      <c r="L1580" s="2">
        <f t="shared" si="96"/>
        <v>857533000</v>
      </c>
      <c r="M1580" s="2">
        <f t="shared" si="97"/>
        <v>544839000</v>
      </c>
      <c r="N1580">
        <f t="shared" si="98"/>
        <v>0.25058084303547945</v>
      </c>
      <c r="O1580">
        <f t="shared" si="99"/>
        <v>0.15920811903286239</v>
      </c>
    </row>
    <row r="1581" spans="1:15" x14ac:dyDescent="0.2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2">
        <f t="shared" si="96"/>
        <v>1370611000</v>
      </c>
      <c r="M1581" s="2">
        <f t="shared" si="97"/>
        <v>699408000</v>
      </c>
      <c r="N1581">
        <f t="shared" si="98"/>
        <v>0.59613139663949166</v>
      </c>
      <c r="O1581">
        <f t="shared" si="99"/>
        <v>0.30419941753045437</v>
      </c>
    </row>
    <row r="1582" spans="1:15" x14ac:dyDescent="0.2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575</v>
      </c>
      <c r="I1582" s="2">
        <v>481303000</v>
      </c>
      <c r="J1582" t="s">
        <v>51</v>
      </c>
      <c r="K1582" t="s">
        <v>52</v>
      </c>
      <c r="L1582" s="2">
        <f t="shared" si="96"/>
        <v>1358901000</v>
      </c>
      <c r="M1582" s="2">
        <f t="shared" si="97"/>
        <v>708328000</v>
      </c>
      <c r="N1582">
        <f t="shared" si="98"/>
        <v>0.58762981554257876</v>
      </c>
      <c r="O1582">
        <f t="shared" si="99"/>
        <v>0.30630241053884261</v>
      </c>
    </row>
    <row r="1583" spans="1:15" x14ac:dyDescent="0.2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575</v>
      </c>
      <c r="I1583" s="2">
        <v>542952000</v>
      </c>
      <c r="J1583" t="s">
        <v>51</v>
      </c>
      <c r="K1583" t="s">
        <v>52</v>
      </c>
      <c r="L1583" s="2">
        <f t="shared" si="96"/>
        <v>1491018000</v>
      </c>
      <c r="M1583" s="2">
        <f t="shared" si="97"/>
        <v>772759000</v>
      </c>
      <c r="N1583">
        <f t="shared" si="98"/>
        <v>0.59586686792416632</v>
      </c>
      <c r="O1583">
        <f t="shared" si="99"/>
        <v>0.308823558796883</v>
      </c>
    </row>
    <row r="1584" spans="1:15" x14ac:dyDescent="0.2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575</v>
      </c>
      <c r="I1584" s="2">
        <v>565059000</v>
      </c>
      <c r="J1584" t="s">
        <v>51</v>
      </c>
      <c r="K1584" t="s">
        <v>52</v>
      </c>
      <c r="L1584" s="2">
        <f t="shared" si="96"/>
        <v>1481866000</v>
      </c>
      <c r="M1584" s="2">
        <f t="shared" si="97"/>
        <v>737528000</v>
      </c>
      <c r="N1584">
        <f t="shared" si="98"/>
        <v>0.59127955368322271</v>
      </c>
      <c r="O1584">
        <f t="shared" si="99"/>
        <v>0.29428114732970445</v>
      </c>
    </row>
    <row r="1585" spans="1:15" x14ac:dyDescent="0.2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575</v>
      </c>
      <c r="I1585" s="2">
        <v>98844000</v>
      </c>
      <c r="J1585" t="s">
        <v>12</v>
      </c>
      <c r="K1585" t="s">
        <v>210</v>
      </c>
      <c r="L1585" s="2">
        <f t="shared" si="96"/>
        <v>891140000</v>
      </c>
      <c r="M1585" s="2">
        <f t="shared" si="97"/>
        <v>572228000</v>
      </c>
      <c r="N1585">
        <f t="shared" si="98"/>
        <v>0.6329802649149624</v>
      </c>
      <c r="O1585">
        <f t="shared" si="99"/>
        <v>0.40645581057045932</v>
      </c>
    </row>
    <row r="1586" spans="1:15" x14ac:dyDescent="0.2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575</v>
      </c>
      <c r="I1586" s="2">
        <v>129931000</v>
      </c>
      <c r="J1586" t="s">
        <v>12</v>
      </c>
      <c r="K1586" t="s">
        <v>210</v>
      </c>
      <c r="L1586" s="2">
        <f t="shared" si="96"/>
        <v>973180000</v>
      </c>
      <c r="M1586" s="2">
        <f t="shared" si="97"/>
        <v>614267000</v>
      </c>
      <c r="N1586">
        <f t="shared" si="98"/>
        <v>0.60987539661202617</v>
      </c>
      <c r="O1586">
        <f t="shared" si="99"/>
        <v>0.38495070824583272</v>
      </c>
    </row>
    <row r="1587" spans="1:15" x14ac:dyDescent="0.2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575</v>
      </c>
      <c r="I1587" s="2">
        <v>142376000</v>
      </c>
      <c r="J1587" t="s">
        <v>12</v>
      </c>
      <c r="K1587" t="s">
        <v>210</v>
      </c>
      <c r="L1587" s="2">
        <f t="shared" si="96"/>
        <v>1030128000</v>
      </c>
      <c r="M1587" s="2">
        <f t="shared" si="97"/>
        <v>660446000</v>
      </c>
      <c r="N1587">
        <f t="shared" si="98"/>
        <v>0.58974790551008005</v>
      </c>
      <c r="O1587">
        <f t="shared" si="99"/>
        <v>0.37810509490326472</v>
      </c>
    </row>
    <row r="1588" spans="1:15" x14ac:dyDescent="0.2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575</v>
      </c>
      <c r="I1588" s="2">
        <v>215484000</v>
      </c>
      <c r="J1588" t="s">
        <v>12</v>
      </c>
      <c r="K1588" t="s">
        <v>210</v>
      </c>
      <c r="L1588" s="2">
        <f t="shared" si="96"/>
        <v>1264736000</v>
      </c>
      <c r="M1588" s="2">
        <f t="shared" si="97"/>
        <v>736562000</v>
      </c>
      <c r="N1588">
        <f t="shared" si="98"/>
        <v>0.61157151077606009</v>
      </c>
      <c r="O1588">
        <f t="shared" si="99"/>
        <v>0.35616945759449908</v>
      </c>
    </row>
    <row r="1589" spans="1:15" x14ac:dyDescent="0.2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575</v>
      </c>
      <c r="J1589" t="s">
        <v>21</v>
      </c>
      <c r="K1589" t="s">
        <v>56</v>
      </c>
      <c r="L1589" s="2">
        <f t="shared" si="96"/>
        <v>705992000</v>
      </c>
      <c r="M1589" s="2">
        <f t="shared" si="97"/>
        <v>457327000</v>
      </c>
      <c r="N1589">
        <f t="shared" si="98"/>
        <v>0.80814842626763983</v>
      </c>
      <c r="O1589">
        <f t="shared" si="99"/>
        <v>0.52350181778221416</v>
      </c>
    </row>
    <row r="1590" spans="1:15" x14ac:dyDescent="0.2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575</v>
      </c>
      <c r="J1590" t="s">
        <v>21</v>
      </c>
      <c r="K1590" t="s">
        <v>56</v>
      </c>
      <c r="L1590" s="2">
        <f t="shared" si="96"/>
        <v>778074000</v>
      </c>
      <c r="M1590" s="2">
        <f t="shared" si="97"/>
        <v>528232000</v>
      </c>
      <c r="N1590">
        <f t="shared" si="98"/>
        <v>0.80622161525333991</v>
      </c>
      <c r="O1590">
        <f t="shared" si="99"/>
        <v>0.54734132777666678</v>
      </c>
    </row>
    <row r="1591" spans="1:15" x14ac:dyDescent="0.2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575</v>
      </c>
      <c r="J1591" t="s">
        <v>21</v>
      </c>
      <c r="K1591" t="s">
        <v>56</v>
      </c>
      <c r="L1591" s="2">
        <f t="shared" si="96"/>
        <v>821692000</v>
      </c>
      <c r="M1591" s="2">
        <f t="shared" si="97"/>
        <v>564427000</v>
      </c>
      <c r="N1591">
        <f t="shared" si="98"/>
        <v>0.81346220289332827</v>
      </c>
      <c r="O1591">
        <f t="shared" si="99"/>
        <v>0.55877388460940658</v>
      </c>
    </row>
    <row r="1592" spans="1:15" x14ac:dyDescent="0.2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575</v>
      </c>
      <c r="J1592" t="s">
        <v>21</v>
      </c>
      <c r="K1592" t="s">
        <v>56</v>
      </c>
      <c r="L1592" s="2">
        <f t="shared" si="96"/>
        <v>866578000</v>
      </c>
      <c r="M1592" s="2">
        <f t="shared" si="97"/>
        <v>605946000</v>
      </c>
      <c r="N1592">
        <f t="shared" si="98"/>
        <v>0.8180156810771726</v>
      </c>
      <c r="O1592">
        <f t="shared" si="99"/>
        <v>0.57198928415675032</v>
      </c>
    </row>
    <row r="1593" spans="1:15" x14ac:dyDescent="0.2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575</v>
      </c>
      <c r="J1593" t="s">
        <v>24</v>
      </c>
      <c r="K1593" t="s">
        <v>65</v>
      </c>
      <c r="L1593" s="2">
        <f t="shared" si="96"/>
        <v>1247157000</v>
      </c>
      <c r="M1593" s="2">
        <f t="shared" si="97"/>
        <v>48571000</v>
      </c>
      <c r="N1593">
        <f t="shared" si="98"/>
        <v>0.81671427504940919</v>
      </c>
      <c r="O1593">
        <f t="shared" si="99"/>
        <v>3.1807245642228567E-2</v>
      </c>
    </row>
    <row r="1594" spans="1:15" x14ac:dyDescent="0.2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575</v>
      </c>
      <c r="J1594" t="s">
        <v>24</v>
      </c>
      <c r="K1594" t="s">
        <v>65</v>
      </c>
      <c r="L1594" s="2">
        <f t="shared" si="96"/>
        <v>1081698000</v>
      </c>
      <c r="M1594" s="2">
        <f t="shared" si="97"/>
        <v>-156587000</v>
      </c>
      <c r="N1594">
        <f t="shared" si="98"/>
        <v>0.89250850883887867</v>
      </c>
      <c r="O1594">
        <f t="shared" si="99"/>
        <v>-0.12919985973308029</v>
      </c>
    </row>
    <row r="1595" spans="1:15" x14ac:dyDescent="0.2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575</v>
      </c>
      <c r="J1595" t="s">
        <v>24</v>
      </c>
      <c r="K1595" t="s">
        <v>65</v>
      </c>
      <c r="L1595" s="2">
        <f t="shared" si="96"/>
        <v>519428000</v>
      </c>
      <c r="M1595" s="2">
        <f t="shared" si="97"/>
        <v>-641487000</v>
      </c>
      <c r="N1595">
        <f t="shared" si="98"/>
        <v>0.89492518284331035</v>
      </c>
      <c r="O1595">
        <f t="shared" si="99"/>
        <v>-1.1052212640955179</v>
      </c>
    </row>
    <row r="1596" spans="1:15" x14ac:dyDescent="0.2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575</v>
      </c>
      <c r="J1596" t="s">
        <v>24</v>
      </c>
      <c r="K1596" t="s">
        <v>65</v>
      </c>
      <c r="L1596" s="2">
        <f t="shared" si="96"/>
        <v>907824000</v>
      </c>
      <c r="M1596" s="2">
        <f t="shared" si="97"/>
        <v>-464673000</v>
      </c>
      <c r="N1596">
        <f t="shared" si="98"/>
        <v>0.87938810619798202</v>
      </c>
      <c r="O1596">
        <f t="shared" si="99"/>
        <v>-0.45011798484214444</v>
      </c>
    </row>
    <row r="1597" spans="1:15" x14ac:dyDescent="0.2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575</v>
      </c>
      <c r="I1597" s="2">
        <v>629908000</v>
      </c>
      <c r="J1597" t="s">
        <v>51</v>
      </c>
      <c r="K1597" t="s">
        <v>52</v>
      </c>
      <c r="L1597" s="2">
        <f t="shared" si="96"/>
        <v>1396355000</v>
      </c>
      <c r="M1597" s="2">
        <f t="shared" si="97"/>
        <v>634000000</v>
      </c>
      <c r="N1597">
        <f t="shared" si="98"/>
        <v>0.55530015767946728</v>
      </c>
      <c r="O1597">
        <f t="shared" si="99"/>
        <v>0.2521280762906154</v>
      </c>
    </row>
    <row r="1598" spans="1:15" x14ac:dyDescent="0.2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575</v>
      </c>
      <c r="I1598" s="2">
        <v>725216000</v>
      </c>
      <c r="J1598" t="s">
        <v>51</v>
      </c>
      <c r="K1598" t="s">
        <v>52</v>
      </c>
      <c r="L1598" s="2">
        <f t="shared" si="96"/>
        <v>1560070000</v>
      </c>
      <c r="M1598" s="2">
        <f t="shared" si="97"/>
        <v>687373000</v>
      </c>
      <c r="N1598">
        <f t="shared" si="98"/>
        <v>0.56268417161097184</v>
      </c>
      <c r="O1598">
        <f t="shared" si="99"/>
        <v>0.24792086707182917</v>
      </c>
    </row>
    <row r="1599" spans="1:15" x14ac:dyDescent="0.2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575</v>
      </c>
      <c r="I1599" s="2">
        <v>894057000</v>
      </c>
      <c r="J1599" t="s">
        <v>51</v>
      </c>
      <c r="K1599" t="s">
        <v>52</v>
      </c>
      <c r="L1599" s="2">
        <f t="shared" si="96"/>
        <v>1875141000</v>
      </c>
      <c r="M1599" s="2">
        <f t="shared" si="97"/>
        <v>835092000</v>
      </c>
      <c r="N1599">
        <f t="shared" si="98"/>
        <v>0.570759061602644</v>
      </c>
      <c r="O1599">
        <f t="shared" si="99"/>
        <v>0.25418692582151164</v>
      </c>
    </row>
    <row r="1600" spans="1:15" x14ac:dyDescent="0.2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575</v>
      </c>
      <c r="I1600" s="2">
        <v>898924000</v>
      </c>
      <c r="J1600" t="s">
        <v>51</v>
      </c>
      <c r="K1600" t="s">
        <v>52</v>
      </c>
      <c r="L1600" s="2">
        <f t="shared" si="96"/>
        <v>2000573000</v>
      </c>
      <c r="M1600" s="2">
        <f t="shared" si="97"/>
        <v>964786000</v>
      </c>
      <c r="N1600">
        <f t="shared" si="98"/>
        <v>0.58111493310668594</v>
      </c>
      <c r="O1600">
        <f t="shared" si="99"/>
        <v>0.28024548559451073</v>
      </c>
    </row>
    <row r="1601" spans="1:15" x14ac:dyDescent="0.2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575</v>
      </c>
      <c r="I1601" s="2">
        <v>16460000000</v>
      </c>
      <c r="J1601" t="s">
        <v>181</v>
      </c>
      <c r="K1601" t="s">
        <v>182</v>
      </c>
      <c r="L1601" s="2">
        <f t="shared" si="96"/>
        <v>69571000000</v>
      </c>
      <c r="M1601" s="2">
        <f t="shared" si="97"/>
        <v>13160000000</v>
      </c>
      <c r="N1601">
        <f t="shared" si="98"/>
        <v>0.60054727828323817</v>
      </c>
      <c r="O1601">
        <f t="shared" si="99"/>
        <v>0.11359908844500458</v>
      </c>
    </row>
    <row r="1602" spans="1:15" x14ac:dyDescent="0.2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575</v>
      </c>
      <c r="I1602" s="2">
        <v>16606000000</v>
      </c>
      <c r="J1602" t="s">
        <v>181</v>
      </c>
      <c r="K1602" t="s">
        <v>182</v>
      </c>
      <c r="L1602" s="2">
        <f t="shared" ref="L1602:L1665" si="100">E1602-F1602</f>
        <v>75663000000</v>
      </c>
      <c r="M1602" s="2">
        <f t="shared" ref="M1602:M1665" si="101">L1602-SUM(G1602:I1602)</f>
        <v>31968000000</v>
      </c>
      <c r="N1602">
        <f t="shared" ref="N1602:N1665" si="102">1-(F1602/E1602)</f>
        <v>0.62764827872252171</v>
      </c>
      <c r="O1602">
        <f t="shared" ref="O1602:O1665" si="103">M1602/E1602</f>
        <v>0.26518457071754459</v>
      </c>
    </row>
    <row r="1603" spans="1:15" x14ac:dyDescent="0.2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575</v>
      </c>
      <c r="I1603" s="2">
        <v>16533000000</v>
      </c>
      <c r="J1603" t="s">
        <v>181</v>
      </c>
      <c r="K1603" t="s">
        <v>182</v>
      </c>
      <c r="L1603" s="2">
        <f t="shared" si="100"/>
        <v>77148000000</v>
      </c>
      <c r="M1603" s="2">
        <f t="shared" si="101"/>
        <v>19599000000</v>
      </c>
      <c r="N1603">
        <f t="shared" si="102"/>
        <v>0.60708693017729132</v>
      </c>
      <c r="O1603">
        <f t="shared" si="103"/>
        <v>0.15422689822866092</v>
      </c>
    </row>
    <row r="1604" spans="1:15" x14ac:dyDescent="0.2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575</v>
      </c>
      <c r="I1604" s="2">
        <v>16017000000</v>
      </c>
      <c r="J1604" t="s">
        <v>181</v>
      </c>
      <c r="K1604" t="s">
        <v>182</v>
      </c>
      <c r="L1604" s="2">
        <f t="shared" si="100"/>
        <v>79063000000</v>
      </c>
      <c r="M1604" s="2">
        <f t="shared" si="101"/>
        <v>33060000000</v>
      </c>
      <c r="N1604">
        <f t="shared" si="102"/>
        <v>0.60069138428810209</v>
      </c>
      <c r="O1604">
        <f t="shared" si="103"/>
        <v>0.25117763257863546</v>
      </c>
    </row>
    <row r="1605" spans="1:15" x14ac:dyDescent="0.2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2">
        <f t="shared" si="100"/>
        <v>1106027000</v>
      </c>
      <c r="M1605" s="2">
        <f t="shared" si="101"/>
        <v>518924000</v>
      </c>
      <c r="N1605">
        <f t="shared" si="102"/>
        <v>0.59991451698025811</v>
      </c>
      <c r="O1605">
        <f t="shared" si="103"/>
        <v>0.28146694502888575</v>
      </c>
    </row>
    <row r="1606" spans="1:15" x14ac:dyDescent="0.2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2">
        <f t="shared" si="100"/>
        <v>1120762000</v>
      </c>
      <c r="M1606" s="2">
        <f t="shared" si="101"/>
        <v>517343000</v>
      </c>
      <c r="N1606">
        <f t="shared" si="102"/>
        <v>0.58856811562541678</v>
      </c>
      <c r="O1606">
        <f t="shared" si="103"/>
        <v>0.27168265398184449</v>
      </c>
    </row>
    <row r="1607" spans="1:15" x14ac:dyDescent="0.2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2">
        <f t="shared" si="100"/>
        <v>1164431000</v>
      </c>
      <c r="M1607" s="2">
        <f t="shared" si="101"/>
        <v>533364000</v>
      </c>
      <c r="N1607">
        <f t="shared" si="102"/>
        <v>0.58533416040664665</v>
      </c>
      <c r="O1607">
        <f t="shared" si="103"/>
        <v>0.26811049270513293</v>
      </c>
    </row>
    <row r="1608" spans="1:15" x14ac:dyDescent="0.2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2">
        <f t="shared" si="100"/>
        <v>1199660000</v>
      </c>
      <c r="M1608" s="2">
        <f t="shared" si="101"/>
        <v>575245000</v>
      </c>
      <c r="N1608">
        <f t="shared" si="102"/>
        <v>0.58739715188323938</v>
      </c>
      <c r="O1608">
        <f t="shared" si="103"/>
        <v>0.28166086610795893</v>
      </c>
    </row>
    <row r="1609" spans="1:15" x14ac:dyDescent="0.2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575</v>
      </c>
      <c r="J1609" t="s">
        <v>21</v>
      </c>
      <c r="K1609" t="s">
        <v>488</v>
      </c>
      <c r="L1609" s="2">
        <f t="shared" si="100"/>
        <v>4363000000</v>
      </c>
      <c r="M1609" s="2">
        <f t="shared" si="101"/>
        <v>1266000000</v>
      </c>
      <c r="N1609">
        <f t="shared" si="102"/>
        <v>0.28421601198618984</v>
      </c>
      <c r="O1609">
        <f t="shared" si="103"/>
        <v>8.2470197381278088E-2</v>
      </c>
    </row>
    <row r="1610" spans="1:15" x14ac:dyDescent="0.2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575</v>
      </c>
      <c r="J1610" t="s">
        <v>21</v>
      </c>
      <c r="K1610" t="s">
        <v>488</v>
      </c>
      <c r="L1610" s="2">
        <f t="shared" si="100"/>
        <v>4360000000</v>
      </c>
      <c r="M1610" s="2">
        <f t="shared" si="101"/>
        <v>1791000000</v>
      </c>
      <c r="N1610">
        <f t="shared" si="102"/>
        <v>0.28816920026437542</v>
      </c>
      <c r="O1610">
        <f t="shared" si="103"/>
        <v>0.11837409120951752</v>
      </c>
    </row>
    <row r="1611" spans="1:15" x14ac:dyDescent="0.2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575</v>
      </c>
      <c r="J1611" t="s">
        <v>21</v>
      </c>
      <c r="K1611" t="s">
        <v>488</v>
      </c>
      <c r="L1611" s="2">
        <f t="shared" si="100"/>
        <v>4221000000</v>
      </c>
      <c r="M1611" s="2">
        <f t="shared" si="101"/>
        <v>1611000000</v>
      </c>
      <c r="N1611">
        <f t="shared" si="102"/>
        <v>0.28966511117211091</v>
      </c>
      <c r="O1611">
        <f t="shared" si="103"/>
        <v>0.11055448805929179</v>
      </c>
    </row>
    <row r="1612" spans="1:15" x14ac:dyDescent="0.2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575</v>
      </c>
      <c r="J1612" t="s">
        <v>21</v>
      </c>
      <c r="K1612" t="s">
        <v>488</v>
      </c>
      <c r="L1612" s="2">
        <f t="shared" si="100"/>
        <v>3435000000</v>
      </c>
      <c r="M1612" s="2">
        <f t="shared" si="101"/>
        <v>466000000</v>
      </c>
      <c r="N1612">
        <f t="shared" si="102"/>
        <v>0.26435277820532554</v>
      </c>
      <c r="O1612">
        <f t="shared" si="103"/>
        <v>3.5862705864245038E-2</v>
      </c>
    </row>
    <row r="1613" spans="1:15" x14ac:dyDescent="0.2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575</v>
      </c>
      <c r="I1613" s="2">
        <v>364200000</v>
      </c>
      <c r="J1613" t="s">
        <v>41</v>
      </c>
      <c r="K1613" t="s">
        <v>44</v>
      </c>
      <c r="L1613" s="2">
        <f t="shared" si="100"/>
        <v>1485900000</v>
      </c>
      <c r="M1613" s="2">
        <f t="shared" si="101"/>
        <v>1000300000</v>
      </c>
      <c r="N1613">
        <f t="shared" si="102"/>
        <v>0.34991993217784478</v>
      </c>
      <c r="O1613">
        <f t="shared" si="103"/>
        <v>0.23556424265259984</v>
      </c>
    </row>
    <row r="1614" spans="1:15" x14ac:dyDescent="0.2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575</v>
      </c>
      <c r="I1614" s="2">
        <v>340100000</v>
      </c>
      <c r="J1614" t="s">
        <v>41</v>
      </c>
      <c r="K1614" t="s">
        <v>44</v>
      </c>
      <c r="L1614" s="2">
        <f t="shared" si="100"/>
        <v>1536900000</v>
      </c>
      <c r="M1614" s="2">
        <f t="shared" si="101"/>
        <v>1080100000</v>
      </c>
      <c r="N1614">
        <f t="shared" si="102"/>
        <v>0.34009736667404289</v>
      </c>
      <c r="O1614">
        <f t="shared" si="103"/>
        <v>0.23901305598583758</v>
      </c>
    </row>
    <row r="1615" spans="1:15" x14ac:dyDescent="0.2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575</v>
      </c>
      <c r="I1615" s="2">
        <v>391400000</v>
      </c>
      <c r="J1615" t="s">
        <v>41</v>
      </c>
      <c r="K1615" t="s">
        <v>44</v>
      </c>
      <c r="L1615" s="2">
        <f t="shared" si="100"/>
        <v>1625300000</v>
      </c>
      <c r="M1615" s="2">
        <f t="shared" si="101"/>
        <v>1112100000</v>
      </c>
      <c r="N1615">
        <f t="shared" si="102"/>
        <v>0.32524864421364397</v>
      </c>
      <c r="O1615">
        <f t="shared" si="103"/>
        <v>0.22254907846551</v>
      </c>
    </row>
    <row r="1616" spans="1:15" x14ac:dyDescent="0.2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575</v>
      </c>
      <c r="I1616" s="2">
        <v>561800000</v>
      </c>
      <c r="J1616" t="s">
        <v>41</v>
      </c>
      <c r="K1616" t="s">
        <v>44</v>
      </c>
      <c r="L1616" s="2">
        <f t="shared" si="100"/>
        <v>1976700000</v>
      </c>
      <c r="M1616" s="2">
        <f t="shared" si="101"/>
        <v>1250500000</v>
      </c>
      <c r="N1616">
        <f t="shared" si="102"/>
        <v>0.33355832672415253</v>
      </c>
      <c r="O1616">
        <f t="shared" si="103"/>
        <v>0.21101567641450533</v>
      </c>
    </row>
    <row r="1617" spans="1:15" x14ac:dyDescent="0.2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575</v>
      </c>
      <c r="I1617" s="2">
        <v>8891000000</v>
      </c>
      <c r="J1617" t="s">
        <v>46</v>
      </c>
      <c r="K1617" t="s">
        <v>104</v>
      </c>
      <c r="L1617" s="2">
        <f t="shared" si="100"/>
        <v>89520000000</v>
      </c>
      <c r="M1617" s="2">
        <f t="shared" si="101"/>
        <v>31905000000</v>
      </c>
      <c r="N1617">
        <f t="shared" si="102"/>
        <v>0.98107335035672405</v>
      </c>
      <c r="O1617">
        <f t="shared" si="103"/>
        <v>0.3496553311341743</v>
      </c>
    </row>
    <row r="1618" spans="1:15" x14ac:dyDescent="0.2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575</v>
      </c>
      <c r="I1618" s="2">
        <v>3813000000</v>
      </c>
      <c r="J1618" t="s">
        <v>46</v>
      </c>
      <c r="K1618" t="s">
        <v>104</v>
      </c>
      <c r="L1618" s="2">
        <f t="shared" si="100"/>
        <v>86732000000</v>
      </c>
      <c r="M1618" s="2">
        <f t="shared" si="101"/>
        <v>35581000000</v>
      </c>
      <c r="N1618">
        <f t="shared" si="102"/>
        <v>0.98481872168413398</v>
      </c>
      <c r="O1618">
        <f t="shared" si="103"/>
        <v>0.40401276272013992</v>
      </c>
    </row>
    <row r="1619" spans="1:15" x14ac:dyDescent="0.2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575</v>
      </c>
      <c r="I1619" s="2">
        <v>2765000000</v>
      </c>
      <c r="J1619" t="s">
        <v>46</v>
      </c>
      <c r="K1619" t="s">
        <v>104</v>
      </c>
      <c r="L1619" s="2">
        <f t="shared" si="100"/>
        <v>87276000000</v>
      </c>
      <c r="M1619" s="2">
        <f t="shared" si="101"/>
        <v>36844000000</v>
      </c>
      <c r="N1619">
        <f t="shared" si="102"/>
        <v>0.9875978816819807</v>
      </c>
      <c r="O1619">
        <f t="shared" si="103"/>
        <v>0.41691938623093289</v>
      </c>
    </row>
    <row r="1620" spans="1:15" x14ac:dyDescent="0.2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575</v>
      </c>
      <c r="I1620" s="2">
        <v>3688000000</v>
      </c>
      <c r="J1620" t="s">
        <v>46</v>
      </c>
      <c r="K1620" t="s">
        <v>104</v>
      </c>
      <c r="L1620" s="2">
        <f t="shared" si="100"/>
        <v>89070000000</v>
      </c>
      <c r="M1620" s="2">
        <f t="shared" si="101"/>
        <v>36654000000</v>
      </c>
      <c r="N1620">
        <f t="shared" si="102"/>
        <v>0.98930392189530503</v>
      </c>
      <c r="O1620">
        <f t="shared" si="103"/>
        <v>0.40711739029022692</v>
      </c>
    </row>
    <row r="1621" spans="1:15" x14ac:dyDescent="0.2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575</v>
      </c>
      <c r="I1621" t="s">
        <v>575</v>
      </c>
      <c r="J1621" t="s">
        <v>35</v>
      </c>
      <c r="K1621" t="s">
        <v>345</v>
      </c>
      <c r="L1621" s="2">
        <f t="shared" si="100"/>
        <v>4629000000</v>
      </c>
      <c r="M1621" s="2">
        <f t="shared" si="101"/>
        <v>947000000</v>
      </c>
      <c r="N1621">
        <f t="shared" si="102"/>
        <v>0.35836494542076336</v>
      </c>
      <c r="O1621">
        <f t="shared" si="103"/>
        <v>7.3314237051947048E-2</v>
      </c>
    </row>
    <row r="1622" spans="1:15" x14ac:dyDescent="0.2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575</v>
      </c>
      <c r="I1622" t="s">
        <v>575</v>
      </c>
      <c r="J1622" t="s">
        <v>35</v>
      </c>
      <c r="K1622" t="s">
        <v>345</v>
      </c>
      <c r="L1622" s="2">
        <f t="shared" si="100"/>
        <v>5044000000</v>
      </c>
      <c r="M1622" s="2">
        <f t="shared" si="101"/>
        <v>1012000000</v>
      </c>
      <c r="N1622">
        <f t="shared" si="102"/>
        <v>0.35536142031844442</v>
      </c>
      <c r="O1622">
        <f t="shared" si="103"/>
        <v>7.1297731435817954E-2</v>
      </c>
    </row>
    <row r="1623" spans="1:15" x14ac:dyDescent="0.2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575</v>
      </c>
      <c r="I1623" t="s">
        <v>575</v>
      </c>
      <c r="J1623" t="s">
        <v>35</v>
      </c>
      <c r="K1623" t="s">
        <v>345</v>
      </c>
      <c r="L1623" s="2">
        <f t="shared" si="100"/>
        <v>5416000000</v>
      </c>
      <c r="M1623" s="2">
        <f t="shared" si="101"/>
        <v>944000000</v>
      </c>
      <c r="N1623">
        <f t="shared" si="102"/>
        <v>0.35193969718630191</v>
      </c>
      <c r="O1623">
        <f t="shared" si="103"/>
        <v>6.1342517382545973E-2</v>
      </c>
    </row>
    <row r="1624" spans="1:15" x14ac:dyDescent="0.2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575</v>
      </c>
      <c r="I1624" t="s">
        <v>575</v>
      </c>
      <c r="J1624" t="s">
        <v>35</v>
      </c>
      <c r="K1624" t="s">
        <v>345</v>
      </c>
      <c r="L1624" s="2">
        <f t="shared" si="100"/>
        <v>5411000000</v>
      </c>
      <c r="M1624" s="2">
        <f t="shared" si="101"/>
        <v>934000000</v>
      </c>
      <c r="N1624">
        <f t="shared" si="102"/>
        <v>0.34412363266344437</v>
      </c>
      <c r="O1624">
        <f t="shared" si="103"/>
        <v>5.9399643856525054E-2</v>
      </c>
    </row>
    <row r="1625" spans="1:15" x14ac:dyDescent="0.2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575</v>
      </c>
      <c r="I1625" s="2">
        <v>25000000</v>
      </c>
      <c r="J1625" t="s">
        <v>18</v>
      </c>
      <c r="K1625" t="s">
        <v>479</v>
      </c>
      <c r="L1625" s="2">
        <f t="shared" si="100"/>
        <v>3298000000</v>
      </c>
      <c r="M1625" s="2">
        <f t="shared" si="101"/>
        <v>1445000000</v>
      </c>
      <c r="N1625">
        <f t="shared" si="102"/>
        <v>0.17571527518780972</v>
      </c>
      <c r="O1625">
        <f t="shared" si="103"/>
        <v>7.6988651499813529E-2</v>
      </c>
    </row>
    <row r="1626" spans="1:15" x14ac:dyDescent="0.2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575</v>
      </c>
      <c r="I1626" s="2">
        <v>33000000</v>
      </c>
      <c r="J1626" t="s">
        <v>18</v>
      </c>
      <c r="K1626" t="s">
        <v>479</v>
      </c>
      <c r="L1626" s="2">
        <f t="shared" si="100"/>
        <v>3395000000</v>
      </c>
      <c r="M1626" s="2">
        <f t="shared" si="101"/>
        <v>1324000000</v>
      </c>
      <c r="N1626">
        <f t="shared" si="102"/>
        <v>0.17084339774557167</v>
      </c>
      <c r="O1626">
        <f t="shared" si="103"/>
        <v>6.662640901771337E-2</v>
      </c>
    </row>
    <row r="1627" spans="1:15" x14ac:dyDescent="0.2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575</v>
      </c>
      <c r="I1627" s="2">
        <v>74000000</v>
      </c>
      <c r="J1627" t="s">
        <v>18</v>
      </c>
      <c r="K1627" t="s">
        <v>479</v>
      </c>
      <c r="L1627" s="2">
        <f t="shared" si="100"/>
        <v>3690000000</v>
      </c>
      <c r="M1627" s="2">
        <f t="shared" si="101"/>
        <v>1486000000</v>
      </c>
      <c r="N1627">
        <f t="shared" si="102"/>
        <v>0.17663108515628745</v>
      </c>
      <c r="O1627">
        <f t="shared" si="103"/>
        <v>7.1131109090038766E-2</v>
      </c>
    </row>
    <row r="1628" spans="1:15" x14ac:dyDescent="0.2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575</v>
      </c>
      <c r="I1628" s="2">
        <v>71000000</v>
      </c>
      <c r="J1628" t="s">
        <v>18</v>
      </c>
      <c r="K1628" t="s">
        <v>479</v>
      </c>
      <c r="L1628" s="2">
        <f t="shared" si="100"/>
        <v>3682000000</v>
      </c>
      <c r="M1628" s="2">
        <f t="shared" si="101"/>
        <v>1527000000</v>
      </c>
      <c r="N1628">
        <f t="shared" si="102"/>
        <v>0.17771985712906646</v>
      </c>
      <c r="O1628">
        <f t="shared" si="103"/>
        <v>7.3704025485085436E-2</v>
      </c>
    </row>
    <row r="1629" spans="1:15" x14ac:dyDescent="0.2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575</v>
      </c>
      <c r="I1629" s="2">
        <v>1333000000</v>
      </c>
      <c r="J1629" t="s">
        <v>12</v>
      </c>
      <c r="K1629" t="s">
        <v>553</v>
      </c>
      <c r="L1629" s="2">
        <f t="shared" si="100"/>
        <v>4871000000</v>
      </c>
      <c r="M1629" s="2">
        <f t="shared" si="101"/>
        <v>2070000000</v>
      </c>
      <c r="N1629">
        <f t="shared" si="102"/>
        <v>0.34835156976328396</v>
      </c>
      <c r="O1629">
        <f t="shared" si="103"/>
        <v>0.14803690195237074</v>
      </c>
    </row>
    <row r="1630" spans="1:15" x14ac:dyDescent="0.2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575</v>
      </c>
      <c r="I1630" s="2">
        <v>1292000000</v>
      </c>
      <c r="J1630" t="s">
        <v>12</v>
      </c>
      <c r="K1630" t="s">
        <v>553</v>
      </c>
      <c r="L1630" s="2">
        <f t="shared" si="100"/>
        <v>4994000000</v>
      </c>
      <c r="M1630" s="2">
        <f t="shared" si="101"/>
        <v>2221000000</v>
      </c>
      <c r="N1630">
        <f t="shared" si="102"/>
        <v>0.35681623320948841</v>
      </c>
      <c r="O1630">
        <f t="shared" si="103"/>
        <v>0.15868819662760789</v>
      </c>
    </row>
    <row r="1631" spans="1:15" x14ac:dyDescent="0.2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575</v>
      </c>
      <c r="I1631" s="2">
        <v>1245000000</v>
      </c>
      <c r="J1631" t="s">
        <v>12</v>
      </c>
      <c r="K1631" t="s">
        <v>553</v>
      </c>
      <c r="L1631" s="2">
        <f t="shared" si="100"/>
        <v>4730000000</v>
      </c>
      <c r="M1631" s="2">
        <f t="shared" si="101"/>
        <v>2142000000</v>
      </c>
      <c r="N1631">
        <f t="shared" si="102"/>
        <v>0.36494097677648329</v>
      </c>
      <c r="O1631">
        <f t="shared" si="103"/>
        <v>0.16526502584677108</v>
      </c>
    </row>
    <row r="1632" spans="1:15" x14ac:dyDescent="0.2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575</v>
      </c>
      <c r="I1632" s="2">
        <v>1301000000</v>
      </c>
      <c r="J1632" t="s">
        <v>12</v>
      </c>
      <c r="K1632" t="s">
        <v>553</v>
      </c>
      <c r="L1632" s="2">
        <f t="shared" si="100"/>
        <v>5123000000</v>
      </c>
      <c r="M1632" s="2">
        <f t="shared" si="101"/>
        <v>2412000000</v>
      </c>
      <c r="N1632">
        <f t="shared" si="102"/>
        <v>0.37644206040120509</v>
      </c>
      <c r="O1632">
        <f t="shared" si="103"/>
        <v>0.17723565287677273</v>
      </c>
    </row>
    <row r="1633" spans="1:15" x14ac:dyDescent="0.2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575</v>
      </c>
      <c r="I1633" s="2">
        <v>756000000</v>
      </c>
      <c r="J1633" t="s">
        <v>82</v>
      </c>
      <c r="K1633" t="s">
        <v>83</v>
      </c>
      <c r="L1633" s="2">
        <f t="shared" si="100"/>
        <v>2963000000</v>
      </c>
      <c r="M1633" s="2">
        <f t="shared" si="101"/>
        <v>1612000000</v>
      </c>
      <c r="N1633">
        <f t="shared" si="102"/>
        <v>0.39580550360673261</v>
      </c>
      <c r="O1633">
        <f t="shared" si="103"/>
        <v>0.21533529254608602</v>
      </c>
    </row>
    <row r="1634" spans="1:15" x14ac:dyDescent="0.2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575</v>
      </c>
      <c r="I1634" s="2">
        <v>815000000</v>
      </c>
      <c r="J1634" t="s">
        <v>82</v>
      </c>
      <c r="K1634" t="s">
        <v>83</v>
      </c>
      <c r="L1634" s="2">
        <f t="shared" si="100"/>
        <v>2736000000</v>
      </c>
      <c r="M1634" s="2">
        <f t="shared" si="101"/>
        <v>1375000000</v>
      </c>
      <c r="N1634">
        <f t="shared" si="102"/>
        <v>0.39883381924198247</v>
      </c>
      <c r="O1634">
        <f t="shared" si="103"/>
        <v>0.20043731778425655</v>
      </c>
    </row>
    <row r="1635" spans="1:15" x14ac:dyDescent="0.2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575</v>
      </c>
      <c r="I1635" s="2">
        <v>1176000000</v>
      </c>
      <c r="J1635" t="s">
        <v>82</v>
      </c>
      <c r="K1635" t="s">
        <v>83</v>
      </c>
      <c r="L1635" s="2">
        <f t="shared" si="100"/>
        <v>3129000000</v>
      </c>
      <c r="M1635" s="2">
        <f t="shared" si="101"/>
        <v>1569000000</v>
      </c>
      <c r="N1635">
        <f t="shared" si="102"/>
        <v>0.40971585701191571</v>
      </c>
      <c r="O1635">
        <f t="shared" si="103"/>
        <v>0.2054471651171926</v>
      </c>
    </row>
    <row r="1636" spans="1:15" x14ac:dyDescent="0.2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575</v>
      </c>
      <c r="I1636" s="2">
        <v>1738000000</v>
      </c>
      <c r="J1636" t="s">
        <v>82</v>
      </c>
      <c r="K1636" t="s">
        <v>83</v>
      </c>
      <c r="L1636" s="2">
        <f t="shared" si="100"/>
        <v>3926000000</v>
      </c>
      <c r="M1636" s="2">
        <f t="shared" si="101"/>
        <v>1324000000</v>
      </c>
      <c r="N1636">
        <f t="shared" si="102"/>
        <v>0.53342391304347825</v>
      </c>
      <c r="O1636">
        <f t="shared" si="103"/>
        <v>0.17989130434782608</v>
      </c>
    </row>
    <row r="1637" spans="1:15" x14ac:dyDescent="0.2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575</v>
      </c>
      <c r="I1637" t="s">
        <v>575</v>
      </c>
      <c r="J1637" t="s">
        <v>35</v>
      </c>
      <c r="K1637" t="s">
        <v>167</v>
      </c>
      <c r="L1637" s="2">
        <f t="shared" si="100"/>
        <v>116354000000</v>
      </c>
      <c r="M1637" s="2">
        <f t="shared" si="101"/>
        <v>27725000000</v>
      </c>
      <c r="N1637">
        <f t="shared" si="102"/>
        <v>0.24827430219929114</v>
      </c>
      <c r="O1637">
        <f t="shared" si="103"/>
        <v>5.9159161081487076E-2</v>
      </c>
    </row>
    <row r="1638" spans="1:15" x14ac:dyDescent="0.2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575</v>
      </c>
      <c r="I1638" t="s">
        <v>575</v>
      </c>
      <c r="J1638" t="s">
        <v>35</v>
      </c>
      <c r="K1638" t="s">
        <v>167</v>
      </c>
      <c r="L1638" s="2">
        <f t="shared" si="100"/>
        <v>118225000000</v>
      </c>
      <c r="M1638" s="2">
        <f t="shared" si="101"/>
        <v>26872000000</v>
      </c>
      <c r="N1638">
        <f t="shared" si="102"/>
        <v>0.2482185372899931</v>
      </c>
      <c r="O1638">
        <f t="shared" si="103"/>
        <v>5.6418934523634563E-2</v>
      </c>
    </row>
    <row r="1639" spans="1:15" x14ac:dyDescent="0.2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575</v>
      </c>
      <c r="I1639" t="s">
        <v>575</v>
      </c>
      <c r="J1639" t="s">
        <v>35</v>
      </c>
      <c r="K1639" t="s">
        <v>167</v>
      </c>
      <c r="L1639" s="2">
        <f t="shared" si="100"/>
        <v>120565000000</v>
      </c>
      <c r="M1639" s="2">
        <f t="shared" si="101"/>
        <v>27147000000</v>
      </c>
      <c r="N1639">
        <f t="shared" si="102"/>
        <v>0.24825440491216944</v>
      </c>
      <c r="O1639">
        <f t="shared" si="103"/>
        <v>5.5898165555100264E-2</v>
      </c>
    </row>
    <row r="1640" spans="1:15" x14ac:dyDescent="0.2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575</v>
      </c>
      <c r="I1640" t="s">
        <v>575</v>
      </c>
      <c r="J1640" t="s">
        <v>35</v>
      </c>
      <c r="K1640" t="s">
        <v>167</v>
      </c>
      <c r="L1640" s="2">
        <f t="shared" si="100"/>
        <v>121146000000</v>
      </c>
      <c r="M1640" s="2">
        <f t="shared" si="101"/>
        <v>24105000000</v>
      </c>
      <c r="N1640">
        <f t="shared" si="102"/>
        <v>0.25127247837720112</v>
      </c>
      <c r="O1640">
        <f t="shared" si="103"/>
        <v>4.9996888805923713E-2</v>
      </c>
    </row>
    <row r="1641" spans="1:15" x14ac:dyDescent="0.2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575</v>
      </c>
      <c r="I1641" s="2">
        <v>86000000</v>
      </c>
      <c r="J1641" t="s">
        <v>58</v>
      </c>
      <c r="K1641" t="s">
        <v>95</v>
      </c>
      <c r="L1641" s="2">
        <f t="shared" si="100"/>
        <v>1933600000</v>
      </c>
      <c r="M1641" s="2">
        <f t="shared" si="101"/>
        <v>910000000</v>
      </c>
      <c r="N1641">
        <f t="shared" si="102"/>
        <v>0.19540984931936012</v>
      </c>
      <c r="O1641">
        <f t="shared" si="103"/>
        <v>9.1964709805863507E-2</v>
      </c>
    </row>
    <row r="1642" spans="1:15" x14ac:dyDescent="0.2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575</v>
      </c>
      <c r="I1642" s="2">
        <v>118900000</v>
      </c>
      <c r="J1642" t="s">
        <v>58</v>
      </c>
      <c r="K1642" t="s">
        <v>95</v>
      </c>
      <c r="L1642" s="2">
        <f t="shared" si="100"/>
        <v>2138300000</v>
      </c>
      <c r="M1642" s="2">
        <f t="shared" si="101"/>
        <v>993300000</v>
      </c>
      <c r="N1642">
        <f t="shared" si="102"/>
        <v>0.19221019703725006</v>
      </c>
      <c r="O1642">
        <f t="shared" si="103"/>
        <v>8.9286998417949084E-2</v>
      </c>
    </row>
    <row r="1643" spans="1:15" x14ac:dyDescent="0.2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575</v>
      </c>
      <c r="I1643" s="2">
        <v>211800000</v>
      </c>
      <c r="J1643" t="s">
        <v>58</v>
      </c>
      <c r="K1643" t="s">
        <v>95</v>
      </c>
      <c r="L1643" s="2">
        <f t="shared" si="100"/>
        <v>2758600000</v>
      </c>
      <c r="M1643" s="2">
        <f t="shared" si="101"/>
        <v>796700000</v>
      </c>
      <c r="N1643">
        <f t="shared" si="102"/>
        <v>0.19465417237048221</v>
      </c>
      <c r="O1643">
        <f t="shared" si="103"/>
        <v>5.6217276563315884E-2</v>
      </c>
    </row>
    <row r="1644" spans="1:15" x14ac:dyDescent="0.2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575</v>
      </c>
      <c r="I1644" t="s">
        <v>575</v>
      </c>
      <c r="J1644" t="s">
        <v>21</v>
      </c>
      <c r="K1644" t="s">
        <v>56</v>
      </c>
      <c r="L1644" s="2">
        <f t="shared" si="100"/>
        <v>2470600000</v>
      </c>
      <c r="M1644" s="2">
        <f t="shared" si="101"/>
        <v>1330000000</v>
      </c>
      <c r="N1644">
        <f t="shared" si="102"/>
        <v>0.43613190227369014</v>
      </c>
      <c r="O1644">
        <f t="shared" si="103"/>
        <v>0.23478322270865698</v>
      </c>
    </row>
    <row r="1645" spans="1:15" x14ac:dyDescent="0.2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575</v>
      </c>
      <c r="I1645" t="s">
        <v>575</v>
      </c>
      <c r="J1645" t="s">
        <v>21</v>
      </c>
      <c r="K1645" t="s">
        <v>56</v>
      </c>
      <c r="L1645" s="2">
        <f t="shared" si="100"/>
        <v>2307000000</v>
      </c>
      <c r="M1645" s="2">
        <f t="shared" si="101"/>
        <v>1107400000</v>
      </c>
      <c r="N1645">
        <f t="shared" si="102"/>
        <v>0.41627571273908337</v>
      </c>
      <c r="O1645">
        <f t="shared" si="103"/>
        <v>0.19981955972573079</v>
      </c>
    </row>
    <row r="1646" spans="1:15" x14ac:dyDescent="0.2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575</v>
      </c>
      <c r="I1646" t="s">
        <v>575</v>
      </c>
      <c r="J1646" t="s">
        <v>21</v>
      </c>
      <c r="K1646" t="s">
        <v>56</v>
      </c>
      <c r="L1646" s="2">
        <f t="shared" si="100"/>
        <v>2309800000</v>
      </c>
      <c r="M1646" s="2">
        <f t="shared" si="101"/>
        <v>1140500000</v>
      </c>
      <c r="N1646">
        <f t="shared" si="102"/>
        <v>0.4119346554430019</v>
      </c>
      <c r="O1646">
        <f t="shared" si="103"/>
        <v>0.20339920102725068</v>
      </c>
    </row>
    <row r="1647" spans="1:15" x14ac:dyDescent="0.2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575</v>
      </c>
      <c r="I1647" t="s">
        <v>575</v>
      </c>
      <c r="J1647" t="s">
        <v>21</v>
      </c>
      <c r="K1647" t="s">
        <v>56</v>
      </c>
      <c r="L1647" s="2">
        <f t="shared" si="100"/>
        <v>2284300000</v>
      </c>
      <c r="M1647" s="2">
        <f t="shared" si="101"/>
        <v>1109400000</v>
      </c>
      <c r="N1647">
        <f t="shared" si="102"/>
        <v>0.41656181045644369</v>
      </c>
      <c r="O1647">
        <f t="shared" si="103"/>
        <v>0.20230866021117128</v>
      </c>
    </row>
    <row r="1648" spans="1:15" x14ac:dyDescent="0.2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575</v>
      </c>
      <c r="J1648" t="s">
        <v>51</v>
      </c>
      <c r="K1648" t="s">
        <v>52</v>
      </c>
      <c r="L1648" s="2">
        <f t="shared" si="100"/>
        <v>996000000</v>
      </c>
      <c r="M1648" s="2">
        <f t="shared" si="101"/>
        <v>644000000</v>
      </c>
      <c r="N1648">
        <f t="shared" si="102"/>
        <v>0.16630489230255463</v>
      </c>
      <c r="O1648">
        <f t="shared" si="103"/>
        <v>0.10753047253297712</v>
      </c>
    </row>
    <row r="1649" spans="1:15" x14ac:dyDescent="0.2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575</v>
      </c>
      <c r="J1649" t="s">
        <v>51</v>
      </c>
      <c r="K1649" t="s">
        <v>52</v>
      </c>
      <c r="L1649" s="2">
        <f t="shared" si="100"/>
        <v>1538000000</v>
      </c>
      <c r="M1649" s="2">
        <f t="shared" si="101"/>
        <v>1011000000</v>
      </c>
      <c r="N1649">
        <f t="shared" si="102"/>
        <v>0.21202095395643783</v>
      </c>
      <c r="O1649">
        <f t="shared" si="103"/>
        <v>0.13937138130686519</v>
      </c>
    </row>
    <row r="1650" spans="1:15" x14ac:dyDescent="0.2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575</v>
      </c>
      <c r="J1650" t="s">
        <v>51</v>
      </c>
      <c r="K1650" t="s">
        <v>52</v>
      </c>
      <c r="L1650" s="2">
        <f t="shared" si="100"/>
        <v>1640000000</v>
      </c>
      <c r="M1650" s="2">
        <f t="shared" si="101"/>
        <v>1364000000</v>
      </c>
      <c r="N1650">
        <f t="shared" si="102"/>
        <v>0.22153181142779954</v>
      </c>
      <c r="O1650">
        <f t="shared" si="103"/>
        <v>0.18424962852897475</v>
      </c>
    </row>
    <row r="1651" spans="1:15" x14ac:dyDescent="0.2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575</v>
      </c>
      <c r="J1651" t="s">
        <v>51</v>
      </c>
      <c r="K1651" t="s">
        <v>52</v>
      </c>
      <c r="L1651" s="2">
        <f t="shared" si="100"/>
        <v>1388000000</v>
      </c>
      <c r="M1651" s="2">
        <f t="shared" si="101"/>
        <v>944000000</v>
      </c>
      <c r="N1651">
        <f t="shared" si="102"/>
        <v>0.19598983338040099</v>
      </c>
      <c r="O1651">
        <f t="shared" si="103"/>
        <v>0.13329567918667043</v>
      </c>
    </row>
    <row r="1652" spans="1:15" x14ac:dyDescent="0.2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575</v>
      </c>
      <c r="I1652" s="2">
        <v>185000000</v>
      </c>
      <c r="J1652" t="s">
        <v>18</v>
      </c>
      <c r="K1652" t="s">
        <v>132</v>
      </c>
      <c r="L1652" s="2">
        <f t="shared" si="100"/>
        <v>2441000000</v>
      </c>
      <c r="M1652" s="2">
        <f t="shared" si="101"/>
        <v>867000000</v>
      </c>
      <c r="N1652">
        <f t="shared" si="102"/>
        <v>0.53837670930745474</v>
      </c>
      <c r="O1652">
        <f t="shared" si="103"/>
        <v>0.19122187913542127</v>
      </c>
    </row>
    <row r="1653" spans="1:15" x14ac:dyDescent="0.2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575</v>
      </c>
      <c r="I1653" s="2">
        <v>216000000</v>
      </c>
      <c r="J1653" t="s">
        <v>18</v>
      </c>
      <c r="K1653" t="s">
        <v>132</v>
      </c>
      <c r="L1653" s="2">
        <f t="shared" si="100"/>
        <v>2615000000</v>
      </c>
      <c r="M1653" s="2">
        <f t="shared" si="101"/>
        <v>928000000</v>
      </c>
      <c r="N1653">
        <f t="shared" si="102"/>
        <v>0.52206029147534438</v>
      </c>
      <c r="O1653">
        <f t="shared" si="103"/>
        <v>0.18526652026352566</v>
      </c>
    </row>
    <row r="1654" spans="1:15" x14ac:dyDescent="0.2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575</v>
      </c>
      <c r="I1654" s="2">
        <v>233000000</v>
      </c>
      <c r="J1654" t="s">
        <v>18</v>
      </c>
      <c r="K1654" t="s">
        <v>132</v>
      </c>
      <c r="L1654" s="2">
        <f t="shared" si="100"/>
        <v>2777000000</v>
      </c>
      <c r="M1654" s="2">
        <f t="shared" si="101"/>
        <v>987000000</v>
      </c>
      <c r="N1654">
        <f t="shared" si="102"/>
        <v>0.52584737739064569</v>
      </c>
      <c r="O1654">
        <f t="shared" si="103"/>
        <v>0.1868964211323613</v>
      </c>
    </row>
    <row r="1655" spans="1:15" x14ac:dyDescent="0.2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575</v>
      </c>
      <c r="I1655" s="2">
        <v>234000000</v>
      </c>
      <c r="J1655" t="s">
        <v>18</v>
      </c>
      <c r="K1655" t="s">
        <v>132</v>
      </c>
      <c r="L1655" s="2">
        <f t="shared" si="100"/>
        <v>2836000000</v>
      </c>
      <c r="M1655" s="2">
        <f t="shared" si="101"/>
        <v>1028000000</v>
      </c>
      <c r="N1655">
        <f t="shared" si="102"/>
        <v>0.51228323699421963</v>
      </c>
      <c r="O1655">
        <f t="shared" si="103"/>
        <v>0.18569364161849711</v>
      </c>
    </row>
    <row r="1656" spans="1:15" x14ac:dyDescent="0.2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575</v>
      </c>
      <c r="I1656" s="2">
        <v>373199000</v>
      </c>
      <c r="J1656" t="s">
        <v>18</v>
      </c>
      <c r="K1656" t="s">
        <v>561</v>
      </c>
      <c r="L1656" s="2">
        <f t="shared" si="100"/>
        <v>1902709000</v>
      </c>
      <c r="M1656" s="2">
        <f t="shared" si="101"/>
        <v>1047833000</v>
      </c>
      <c r="N1656">
        <f t="shared" si="102"/>
        <v>0.36915098197926233</v>
      </c>
      <c r="O1656">
        <f t="shared" si="103"/>
        <v>0.20329360974288571</v>
      </c>
    </row>
    <row r="1657" spans="1:15" x14ac:dyDescent="0.2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575</v>
      </c>
      <c r="I1657" s="2">
        <v>371051000</v>
      </c>
      <c r="J1657" t="s">
        <v>18</v>
      </c>
      <c r="K1657" t="s">
        <v>561</v>
      </c>
      <c r="L1657" s="2">
        <f t="shared" si="100"/>
        <v>2142114000</v>
      </c>
      <c r="M1657" s="2">
        <f t="shared" si="101"/>
        <v>1305137000</v>
      </c>
      <c r="N1657">
        <f t="shared" si="102"/>
        <v>0.38109560400616549</v>
      </c>
      <c r="O1657">
        <f t="shared" si="103"/>
        <v>0.23219211177640164</v>
      </c>
    </row>
    <row r="1658" spans="1:15" x14ac:dyDescent="0.2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575</v>
      </c>
      <c r="I1658" s="2">
        <v>314119000</v>
      </c>
      <c r="J1658" t="s">
        <v>18</v>
      </c>
      <c r="K1658" t="s">
        <v>561</v>
      </c>
      <c r="L1658" s="2">
        <f t="shared" si="100"/>
        <v>2117350000</v>
      </c>
      <c r="M1658" s="2">
        <f t="shared" si="101"/>
        <v>1300330000</v>
      </c>
      <c r="N1658">
        <f t="shared" si="102"/>
        <v>0.38967281911771823</v>
      </c>
      <c r="O1658">
        <f t="shared" si="103"/>
        <v>0.23931010786282031</v>
      </c>
    </row>
    <row r="1659" spans="1:15" x14ac:dyDescent="0.2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575</v>
      </c>
      <c r="I1659" s="2">
        <v>322629000</v>
      </c>
      <c r="J1659" t="s">
        <v>18</v>
      </c>
      <c r="K1659" t="s">
        <v>561</v>
      </c>
      <c r="L1659" s="2">
        <f t="shared" si="100"/>
        <v>1545509000</v>
      </c>
      <c r="M1659" s="2">
        <f t="shared" si="101"/>
        <v>747552000</v>
      </c>
      <c r="N1659">
        <f t="shared" si="102"/>
        <v>0.37918384801526439</v>
      </c>
      <c r="O1659">
        <f t="shared" si="103"/>
        <v>0.18340860127731831</v>
      </c>
    </row>
    <row r="1660" spans="1:15" x14ac:dyDescent="0.2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575</v>
      </c>
      <c r="I1660" s="2">
        <v>513916000</v>
      </c>
      <c r="J1660" t="s">
        <v>82</v>
      </c>
      <c r="K1660" t="s">
        <v>83</v>
      </c>
      <c r="L1660" s="2">
        <f t="shared" si="100"/>
        <v>1286035000</v>
      </c>
      <c r="M1660" s="2">
        <f t="shared" si="101"/>
        <v>583817000</v>
      </c>
      <c r="N1660">
        <f t="shared" si="102"/>
        <v>0.79192370644692101</v>
      </c>
      <c r="O1660">
        <f t="shared" si="103"/>
        <v>0.35950695162007418</v>
      </c>
    </row>
    <row r="1661" spans="1:15" x14ac:dyDescent="0.2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575</v>
      </c>
      <c r="I1661" s="2">
        <v>615874000</v>
      </c>
      <c r="J1661" t="s">
        <v>82</v>
      </c>
      <c r="K1661" t="s">
        <v>83</v>
      </c>
      <c r="L1661" s="2">
        <f t="shared" si="100"/>
        <v>1591853000</v>
      </c>
      <c r="M1661" s="2">
        <f t="shared" si="101"/>
        <v>903836000</v>
      </c>
      <c r="N1661">
        <f t="shared" si="102"/>
        <v>0.79670288696334579</v>
      </c>
      <c r="O1661">
        <f t="shared" si="103"/>
        <v>0.45235882367366997</v>
      </c>
    </row>
    <row r="1662" spans="1:15" x14ac:dyDescent="0.2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575</v>
      </c>
      <c r="I1662" s="2">
        <v>806021000</v>
      </c>
      <c r="J1662" t="s">
        <v>82</v>
      </c>
      <c r="K1662" t="s">
        <v>83</v>
      </c>
      <c r="L1662" s="2">
        <f t="shared" si="100"/>
        <v>1851345000</v>
      </c>
      <c r="M1662" s="2">
        <f t="shared" si="101"/>
        <v>820254000</v>
      </c>
      <c r="N1662">
        <f t="shared" si="102"/>
        <v>0.76370073790021853</v>
      </c>
      <c r="O1662">
        <f t="shared" si="103"/>
        <v>0.33836404617486521</v>
      </c>
    </row>
    <row r="1663" spans="1:15" x14ac:dyDescent="0.2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575</v>
      </c>
      <c r="I1663" s="2">
        <v>778923000</v>
      </c>
      <c r="J1663" t="s">
        <v>82</v>
      </c>
      <c r="K1663" t="s">
        <v>83</v>
      </c>
      <c r="L1663" s="2">
        <f t="shared" si="100"/>
        <v>932745000</v>
      </c>
      <c r="M1663" s="2">
        <f t="shared" si="101"/>
        <v>-26045000</v>
      </c>
      <c r="N1663">
        <f t="shared" si="102"/>
        <v>0.6421126255404892</v>
      </c>
      <c r="O1663">
        <f t="shared" si="103"/>
        <v>-1.7929684246178797E-2</v>
      </c>
    </row>
    <row r="1664" spans="1:15" x14ac:dyDescent="0.2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575</v>
      </c>
      <c r="I1664" s="2">
        <v>926053000</v>
      </c>
      <c r="J1664" t="s">
        <v>41</v>
      </c>
      <c r="K1664" t="s">
        <v>42</v>
      </c>
      <c r="L1664" s="2">
        <f t="shared" si="100"/>
        <v>3418187000</v>
      </c>
      <c r="M1664" s="2">
        <f t="shared" si="101"/>
        <v>1822683000</v>
      </c>
      <c r="N1664">
        <f t="shared" si="102"/>
        <v>0.3374912854900608</v>
      </c>
      <c r="O1664">
        <f t="shared" si="103"/>
        <v>0.17996078877805119</v>
      </c>
    </row>
    <row r="1665" spans="1:15" x14ac:dyDescent="0.2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575</v>
      </c>
      <c r="I1665" s="2">
        <v>977863000</v>
      </c>
      <c r="J1665" t="s">
        <v>41</v>
      </c>
      <c r="K1665" t="s">
        <v>42</v>
      </c>
      <c r="L1665" s="2">
        <f t="shared" si="100"/>
        <v>3506644000</v>
      </c>
      <c r="M1665" s="2">
        <f t="shared" si="101"/>
        <v>1847555000</v>
      </c>
      <c r="N1665">
        <f t="shared" si="102"/>
        <v>0.32127064215392465</v>
      </c>
      <c r="O1665">
        <f t="shared" si="103"/>
        <v>0.16926873137526774</v>
      </c>
    </row>
    <row r="1666" spans="1:15" x14ac:dyDescent="0.2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575</v>
      </c>
      <c r="I1666" s="2">
        <v>1019045000</v>
      </c>
      <c r="J1666" t="s">
        <v>41</v>
      </c>
      <c r="K1666" t="s">
        <v>42</v>
      </c>
      <c r="L1666" s="2">
        <f t="shared" ref="L1666:L1710" si="104">E1666-F1666</f>
        <v>3734783000</v>
      </c>
      <c r="M1666" s="2">
        <f t="shared" ref="M1666:M1710" si="105">L1666-SUM(G1666:I1666)</f>
        <v>1948130000</v>
      </c>
      <c r="N1666">
        <f t="shared" ref="N1666:N1710" si="106">1-(F1666/E1666)</f>
        <v>0.31959095115707636</v>
      </c>
      <c r="O1666">
        <f t="shared" ref="O1666:O1710" si="107">M1666/E1666</f>
        <v>0.16670438943243424</v>
      </c>
    </row>
    <row r="1667" spans="1:15" x14ac:dyDescent="0.2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575</v>
      </c>
      <c r="I1667" s="2">
        <v>1124524000</v>
      </c>
      <c r="J1667" t="s">
        <v>41</v>
      </c>
      <c r="K1667" t="s">
        <v>42</v>
      </c>
      <c r="L1667" s="2">
        <f t="shared" si="104"/>
        <v>3990853000</v>
      </c>
      <c r="M1667" s="2">
        <f t="shared" si="105"/>
        <v>2000512000</v>
      </c>
      <c r="N1667">
        <f t="shared" si="106"/>
        <v>0.36199900838914389</v>
      </c>
      <c r="O1667">
        <f t="shared" si="107"/>
        <v>0.1814607955418511</v>
      </c>
    </row>
    <row r="1668" spans="1:15" x14ac:dyDescent="0.2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575</v>
      </c>
      <c r="H1668" t="s">
        <v>575</v>
      </c>
      <c r="I1668" s="2">
        <v>1173955000</v>
      </c>
      <c r="J1668" t="s">
        <v>46</v>
      </c>
      <c r="K1668" t="s">
        <v>49</v>
      </c>
      <c r="L1668" s="2">
        <f t="shared" si="104"/>
        <v>2067228000</v>
      </c>
      <c r="M1668" s="2">
        <f t="shared" si="105"/>
        <v>893273000</v>
      </c>
      <c r="N1668">
        <f t="shared" si="106"/>
        <v>0.28582888909444548</v>
      </c>
      <c r="O1668">
        <f t="shared" si="107"/>
        <v>0.12350995112685324</v>
      </c>
    </row>
    <row r="1669" spans="1:15" x14ac:dyDescent="0.2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t="s">
        <v>575</v>
      </c>
      <c r="H1669" t="s">
        <v>575</v>
      </c>
      <c r="I1669" s="2">
        <v>1213178000</v>
      </c>
      <c r="J1669" t="s">
        <v>46</v>
      </c>
      <c r="K1669" t="s">
        <v>49</v>
      </c>
      <c r="L1669" s="2">
        <f t="shared" si="104"/>
        <v>2434745000</v>
      </c>
      <c r="M1669" s="2">
        <f t="shared" si="105"/>
        <v>1221567000</v>
      </c>
      <c r="N1669">
        <f t="shared" si="106"/>
        <v>0.32285763841832782</v>
      </c>
      <c r="O1669">
        <f t="shared" si="107"/>
        <v>0.16198502791452965</v>
      </c>
    </row>
    <row r="1670" spans="1:15" x14ac:dyDescent="0.2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t="s">
        <v>575</v>
      </c>
      <c r="H1670" t="s">
        <v>575</v>
      </c>
      <c r="I1670" s="2">
        <v>1341315000</v>
      </c>
      <c r="J1670" t="s">
        <v>46</v>
      </c>
      <c r="K1670" t="s">
        <v>49</v>
      </c>
      <c r="L1670" s="2">
        <f t="shared" si="104"/>
        <v>2362793000</v>
      </c>
      <c r="M1670" s="2">
        <f t="shared" si="105"/>
        <v>1021478000</v>
      </c>
      <c r="N1670">
        <f t="shared" si="106"/>
        <v>0.35787601440535499</v>
      </c>
      <c r="O1670">
        <f t="shared" si="107"/>
        <v>0.15471625125127475</v>
      </c>
    </row>
    <row r="1671" spans="1:15" x14ac:dyDescent="0.2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t="s">
        <v>575</v>
      </c>
      <c r="H1671" t="s">
        <v>575</v>
      </c>
      <c r="I1671" s="2">
        <v>1966939000</v>
      </c>
      <c r="J1671" t="s">
        <v>46</v>
      </c>
      <c r="K1671" t="s">
        <v>49</v>
      </c>
      <c r="L1671" s="2">
        <f t="shared" si="104"/>
        <v>3109281000</v>
      </c>
      <c r="M1671" s="2">
        <f t="shared" si="105"/>
        <v>1142342000</v>
      </c>
      <c r="N1671">
        <f t="shared" si="106"/>
        <v>0.33401071186944664</v>
      </c>
      <c r="O1671">
        <f t="shared" si="107"/>
        <v>0.12271469340286946</v>
      </c>
    </row>
    <row r="1672" spans="1:15" x14ac:dyDescent="0.2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2">
        <f t="shared" si="104"/>
        <v>1431446000</v>
      </c>
      <c r="M1672" s="2">
        <f t="shared" si="105"/>
        <v>580732000</v>
      </c>
      <c r="N1672">
        <f t="shared" si="106"/>
        <v>0.66006256421039433</v>
      </c>
      <c r="O1672">
        <f t="shared" si="107"/>
        <v>0.26778478059181465</v>
      </c>
    </row>
    <row r="1673" spans="1:15" x14ac:dyDescent="0.2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2">
        <f t="shared" si="104"/>
        <v>1639278000</v>
      </c>
      <c r="M1673" s="2">
        <f t="shared" si="105"/>
        <v>758337000</v>
      </c>
      <c r="N1673">
        <f t="shared" si="106"/>
        <v>0.68804057533773955</v>
      </c>
      <c r="O1673">
        <f t="shared" si="107"/>
        <v>0.3182905070280303</v>
      </c>
    </row>
    <row r="1674" spans="1:15" x14ac:dyDescent="0.2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2">
        <f t="shared" si="104"/>
        <v>1668521000</v>
      </c>
      <c r="M1674" s="2">
        <f t="shared" si="105"/>
        <v>779569000</v>
      </c>
      <c r="N1674">
        <f t="shared" si="106"/>
        <v>0.70184247630969687</v>
      </c>
      <c r="O1674">
        <f t="shared" si="107"/>
        <v>0.32791594317019329</v>
      </c>
    </row>
    <row r="1675" spans="1:15" x14ac:dyDescent="0.2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2">
        <f t="shared" si="104"/>
        <v>1541974000</v>
      </c>
      <c r="M1675" s="2">
        <f t="shared" si="105"/>
        <v>669881000</v>
      </c>
      <c r="N1675">
        <f t="shared" si="106"/>
        <v>0.69650265755024776</v>
      </c>
      <c r="O1675">
        <f t="shared" si="107"/>
        <v>0.30258220744475428</v>
      </c>
    </row>
    <row r="1676" spans="1:15" x14ac:dyDescent="0.2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575</v>
      </c>
      <c r="I1676" s="2">
        <v>15888000000</v>
      </c>
      <c r="J1676" t="s">
        <v>82</v>
      </c>
      <c r="K1676" t="s">
        <v>143</v>
      </c>
      <c r="L1676" s="2">
        <f t="shared" si="104"/>
        <v>149453000000</v>
      </c>
      <c r="M1676" s="2">
        <f t="shared" si="105"/>
        <v>51721000000</v>
      </c>
      <c r="N1676">
        <f t="shared" si="106"/>
        <v>0.33100779829416471</v>
      </c>
      <c r="O1676">
        <f t="shared" si="107"/>
        <v>0.11455142643889712</v>
      </c>
    </row>
    <row r="1677" spans="1:15" x14ac:dyDescent="0.2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575</v>
      </c>
      <c r="I1677" s="2">
        <v>17182000000</v>
      </c>
      <c r="J1677" t="s">
        <v>82</v>
      </c>
      <c r="K1677" t="s">
        <v>143</v>
      </c>
      <c r="L1677" s="2">
        <f t="shared" si="104"/>
        <v>136155000000</v>
      </c>
      <c r="M1677" s="2">
        <f t="shared" si="105"/>
        <v>42277000000</v>
      </c>
      <c r="N1677">
        <f t="shared" si="106"/>
        <v>0.32353458354323295</v>
      </c>
      <c r="O1677">
        <f t="shared" si="107"/>
        <v>0.10045956144436312</v>
      </c>
    </row>
    <row r="1678" spans="1:15" x14ac:dyDescent="0.2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575</v>
      </c>
      <c r="I1678" s="2">
        <v>17297000000</v>
      </c>
      <c r="J1678" t="s">
        <v>82</v>
      </c>
      <c r="K1678" t="s">
        <v>143</v>
      </c>
      <c r="L1678" s="2">
        <f t="shared" si="104"/>
        <v>127274000000</v>
      </c>
      <c r="M1678" s="2">
        <f t="shared" si="105"/>
        <v>35751000000</v>
      </c>
      <c r="N1678">
        <f t="shared" si="106"/>
        <v>0.3229443929917154</v>
      </c>
      <c r="O1678">
        <f t="shared" si="107"/>
        <v>9.0714403521904061E-2</v>
      </c>
    </row>
    <row r="1679" spans="1:15" x14ac:dyDescent="0.2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575</v>
      </c>
      <c r="I1679" s="2">
        <v>18048000000</v>
      </c>
      <c r="J1679" t="s">
        <v>82</v>
      </c>
      <c r="K1679" t="s">
        <v>143</v>
      </c>
      <c r="L1679" s="2">
        <f t="shared" si="104"/>
        <v>93898000000</v>
      </c>
      <c r="M1679" s="2">
        <f t="shared" si="105"/>
        <v>14406000000</v>
      </c>
      <c r="N1679">
        <f t="shared" si="106"/>
        <v>0.36185873720557404</v>
      </c>
      <c r="O1679">
        <f t="shared" si="107"/>
        <v>5.551701812800592E-2</v>
      </c>
    </row>
    <row r="1680" spans="1:15" x14ac:dyDescent="0.2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575</v>
      </c>
      <c r="I1680" t="s">
        <v>575</v>
      </c>
      <c r="J1680" t="s">
        <v>24</v>
      </c>
      <c r="K1680" t="s">
        <v>165</v>
      </c>
      <c r="L1680" s="2">
        <f t="shared" si="104"/>
        <v>1556387000</v>
      </c>
      <c r="M1680" s="2">
        <f t="shared" si="105"/>
        <v>407656000</v>
      </c>
      <c r="N1680">
        <f t="shared" si="106"/>
        <v>0.53147506734839745</v>
      </c>
      <c r="O1680">
        <f t="shared" si="107"/>
        <v>0.13920637993955121</v>
      </c>
    </row>
    <row r="1681" spans="1:15" x14ac:dyDescent="0.2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575</v>
      </c>
      <c r="I1681" t="s">
        <v>575</v>
      </c>
      <c r="J1681" t="s">
        <v>24</v>
      </c>
      <c r="K1681" t="s">
        <v>165</v>
      </c>
      <c r="L1681" s="2">
        <f t="shared" si="104"/>
        <v>1577400000</v>
      </c>
      <c r="M1681" s="2">
        <f t="shared" si="105"/>
        <v>432600000</v>
      </c>
      <c r="N1681">
        <f t="shared" si="106"/>
        <v>0.53456689711264738</v>
      </c>
      <c r="O1681">
        <f t="shared" si="107"/>
        <v>0.14660431069540464</v>
      </c>
    </row>
    <row r="1682" spans="1:15" x14ac:dyDescent="0.2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575</v>
      </c>
      <c r="I1682" t="s">
        <v>575</v>
      </c>
      <c r="J1682" t="s">
        <v>24</v>
      </c>
      <c r="K1682" t="s">
        <v>165</v>
      </c>
      <c r="L1682" s="2">
        <f t="shared" si="104"/>
        <v>1599800000</v>
      </c>
      <c r="M1682" s="2">
        <f t="shared" si="105"/>
        <v>456700000</v>
      </c>
      <c r="N1682">
        <f t="shared" si="106"/>
        <v>0.54738931088756582</v>
      </c>
      <c r="O1682">
        <f t="shared" si="107"/>
        <v>0.15626496954766303</v>
      </c>
    </row>
    <row r="1683" spans="1:15" x14ac:dyDescent="0.2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575</v>
      </c>
      <c r="I1683" t="s">
        <v>575</v>
      </c>
      <c r="J1683" t="s">
        <v>24</v>
      </c>
      <c r="K1683" t="s">
        <v>165</v>
      </c>
      <c r="L1683" s="2">
        <f t="shared" si="104"/>
        <v>1517200000</v>
      </c>
      <c r="M1683" s="2">
        <f t="shared" si="105"/>
        <v>439900000</v>
      </c>
      <c r="N1683">
        <f t="shared" si="106"/>
        <v>0.56732602924129671</v>
      </c>
      <c r="O1683">
        <f t="shared" si="107"/>
        <v>0.16449164267284896</v>
      </c>
    </row>
    <row r="1684" spans="1:15" x14ac:dyDescent="0.2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2">
        <f t="shared" si="104"/>
        <v>6787000000</v>
      </c>
      <c r="M1684" s="2">
        <f t="shared" si="105"/>
        <v>1433000000</v>
      </c>
      <c r="N1684">
        <f t="shared" si="106"/>
        <v>0.33235394936584883</v>
      </c>
      <c r="O1684">
        <f t="shared" si="107"/>
        <v>7.0172861270261011E-2</v>
      </c>
    </row>
    <row r="1685" spans="1:15" x14ac:dyDescent="0.2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2">
        <f t="shared" si="104"/>
        <v>6485000000</v>
      </c>
      <c r="M1685" s="2">
        <f t="shared" si="105"/>
        <v>1358000000</v>
      </c>
      <c r="N1685">
        <f t="shared" si="106"/>
        <v>0.32415275417374789</v>
      </c>
      <c r="O1685">
        <f t="shared" si="107"/>
        <v>6.7879636109167252E-2</v>
      </c>
    </row>
    <row r="1686" spans="1:15" x14ac:dyDescent="0.2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2">
        <f t="shared" si="104"/>
        <v>6246000000</v>
      </c>
      <c r="M1686" s="2">
        <f t="shared" si="105"/>
        <v>1334000000</v>
      </c>
      <c r="N1686">
        <f t="shared" si="106"/>
        <v>0.31965199590583415</v>
      </c>
      <c r="O1686">
        <f t="shared" si="107"/>
        <v>6.8270214943705221E-2</v>
      </c>
    </row>
    <row r="1687" spans="1:15" x14ac:dyDescent="0.2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2">
        <f t="shared" si="104"/>
        <v>5263000000</v>
      </c>
      <c r="M1687" s="2">
        <f t="shared" si="105"/>
        <v>598000000</v>
      </c>
      <c r="N1687">
        <f t="shared" si="106"/>
        <v>0.29165973954003876</v>
      </c>
      <c r="O1687">
        <f t="shared" si="107"/>
        <v>3.3139373787752842E-2</v>
      </c>
    </row>
    <row r="1688" spans="1:15" x14ac:dyDescent="0.2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575</v>
      </c>
      <c r="J1688" t="s">
        <v>12</v>
      </c>
      <c r="K1688" t="s">
        <v>163</v>
      </c>
      <c r="L1688" s="2">
        <f t="shared" si="104"/>
        <v>1502000000</v>
      </c>
      <c r="M1688" s="2">
        <f t="shared" si="105"/>
        <v>460000000</v>
      </c>
      <c r="N1688">
        <f t="shared" si="106"/>
        <v>0.39620152993933</v>
      </c>
      <c r="O1688">
        <f t="shared" si="107"/>
        <v>0.12134001582695858</v>
      </c>
    </row>
    <row r="1689" spans="1:15" x14ac:dyDescent="0.2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575</v>
      </c>
      <c r="J1689" t="s">
        <v>12</v>
      </c>
      <c r="K1689" t="s">
        <v>163</v>
      </c>
      <c r="L1689" s="2">
        <f t="shared" si="104"/>
        <v>1499000000</v>
      </c>
      <c r="M1689" s="2">
        <f t="shared" si="105"/>
        <v>405000000</v>
      </c>
      <c r="N1689">
        <f t="shared" si="106"/>
        <v>0.39066979410998171</v>
      </c>
      <c r="O1689">
        <f t="shared" si="107"/>
        <v>0.1055512118842846</v>
      </c>
    </row>
    <row r="1690" spans="1:15" x14ac:dyDescent="0.2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575</v>
      </c>
      <c r="J1690" t="s">
        <v>12</v>
      </c>
      <c r="K1690" t="s">
        <v>163</v>
      </c>
      <c r="L1690" s="2">
        <f t="shared" si="104"/>
        <v>1513000000</v>
      </c>
      <c r="M1690" s="2">
        <f t="shared" si="105"/>
        <v>489000000</v>
      </c>
      <c r="N1690">
        <f t="shared" si="106"/>
        <v>0.38636363636363635</v>
      </c>
      <c r="O1690">
        <f t="shared" si="107"/>
        <v>0.12487231869254341</v>
      </c>
    </row>
    <row r="1691" spans="1:15" x14ac:dyDescent="0.2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575</v>
      </c>
      <c r="J1691" t="s">
        <v>12</v>
      </c>
      <c r="K1691" t="s">
        <v>163</v>
      </c>
      <c r="L1691" s="2">
        <f t="shared" si="104"/>
        <v>1404000000</v>
      </c>
      <c r="M1691" s="2">
        <f t="shared" si="105"/>
        <v>455000000</v>
      </c>
      <c r="N1691">
        <f t="shared" si="106"/>
        <v>0.38434163701067614</v>
      </c>
      <c r="O1691">
        <f t="shared" si="107"/>
        <v>0.12455516014234876</v>
      </c>
    </row>
    <row r="1692" spans="1:15" x14ac:dyDescent="0.2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2">
        <f t="shared" si="104"/>
        <v>3366000000</v>
      </c>
      <c r="M1692" s="2">
        <f t="shared" si="105"/>
        <v>802538000</v>
      </c>
      <c r="N1692">
        <f t="shared" si="106"/>
        <v>0.67501362661198105</v>
      </c>
      <c r="O1692">
        <f t="shared" si="107"/>
        <v>0.16094001362861737</v>
      </c>
    </row>
    <row r="1693" spans="1:15" x14ac:dyDescent="0.2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2">
        <f t="shared" si="104"/>
        <v>3331000000</v>
      </c>
      <c r="M1693" s="2">
        <f t="shared" si="105"/>
        <v>577297000</v>
      </c>
      <c r="N1693">
        <f t="shared" si="106"/>
        <v>0.71169434960409195</v>
      </c>
      <c r="O1693">
        <f t="shared" si="107"/>
        <v>0.12334404471431806</v>
      </c>
    </row>
    <row r="1694" spans="1:15" x14ac:dyDescent="0.2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2">
        <f t="shared" si="104"/>
        <v>3230758000</v>
      </c>
      <c r="M1694" s="2">
        <f t="shared" si="105"/>
        <v>236912000</v>
      </c>
      <c r="N1694">
        <f t="shared" si="106"/>
        <v>0.69958097785403761</v>
      </c>
      <c r="O1694">
        <f t="shared" si="107"/>
        <v>5.1300384809185876E-2</v>
      </c>
    </row>
    <row r="1695" spans="1:15" x14ac:dyDescent="0.2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2">
        <f t="shared" si="104"/>
        <v>2890553000</v>
      </c>
      <c r="M1695" s="2">
        <f t="shared" si="105"/>
        <v>-134934000</v>
      </c>
      <c r="N1695">
        <f t="shared" si="106"/>
        <v>0.58179908986995754</v>
      </c>
      <c r="O1695">
        <f t="shared" si="107"/>
        <v>-2.7158982517363581E-2</v>
      </c>
    </row>
    <row r="1696" spans="1:15" x14ac:dyDescent="0.2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575</v>
      </c>
      <c r="I1696" t="s">
        <v>575</v>
      </c>
      <c r="J1696" t="s">
        <v>18</v>
      </c>
      <c r="K1696" t="s">
        <v>154</v>
      </c>
      <c r="L1696" s="2">
        <f t="shared" si="104"/>
        <v>3781000000</v>
      </c>
      <c r="M1696" s="2">
        <f t="shared" si="105"/>
        <v>2331000000</v>
      </c>
      <c r="N1696">
        <f t="shared" si="106"/>
        <v>0.2773417442969266</v>
      </c>
      <c r="O1696">
        <f t="shared" si="107"/>
        <v>0.17098217560331549</v>
      </c>
    </row>
    <row r="1697" spans="1:15" x14ac:dyDescent="0.2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575</v>
      </c>
      <c r="I1697" t="s">
        <v>575</v>
      </c>
      <c r="J1697" t="s">
        <v>18</v>
      </c>
      <c r="K1697" t="s">
        <v>154</v>
      </c>
      <c r="L1697" s="2">
        <f t="shared" si="104"/>
        <v>3583000000</v>
      </c>
      <c r="M1697" s="2">
        <f t="shared" si="105"/>
        <v>2129000000</v>
      </c>
      <c r="N1697">
        <f t="shared" si="106"/>
        <v>0.27384591867930297</v>
      </c>
      <c r="O1697">
        <f t="shared" si="107"/>
        <v>0.16271782329562826</v>
      </c>
    </row>
    <row r="1698" spans="1:15" x14ac:dyDescent="0.2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575</v>
      </c>
      <c r="I1698" t="s">
        <v>575</v>
      </c>
      <c r="J1698" t="s">
        <v>18</v>
      </c>
      <c r="K1698" t="s">
        <v>154</v>
      </c>
      <c r="L1698" s="2">
        <f t="shared" si="104"/>
        <v>3597000000</v>
      </c>
      <c r="M1698" s="2">
        <f t="shared" si="105"/>
        <v>2092000000</v>
      </c>
      <c r="N1698">
        <f t="shared" si="106"/>
        <v>0.27087883123729195</v>
      </c>
      <c r="O1698">
        <f t="shared" si="107"/>
        <v>0.15754198358310115</v>
      </c>
    </row>
    <row r="1699" spans="1:15" x14ac:dyDescent="0.2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575</v>
      </c>
      <c r="I1699" t="s">
        <v>575</v>
      </c>
      <c r="J1699" t="s">
        <v>18</v>
      </c>
      <c r="K1699" t="s">
        <v>154</v>
      </c>
      <c r="L1699" s="2">
        <f t="shared" si="104"/>
        <v>3746000000</v>
      </c>
      <c r="M1699" s="2">
        <f t="shared" si="105"/>
        <v>2000000000</v>
      </c>
      <c r="N1699">
        <f t="shared" si="106"/>
        <v>0.28584509729111029</v>
      </c>
      <c r="O1699">
        <f t="shared" si="107"/>
        <v>0.15261350629530712</v>
      </c>
    </row>
    <row r="1700" spans="1:15" x14ac:dyDescent="0.2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575</v>
      </c>
      <c r="J1700" t="s">
        <v>24</v>
      </c>
      <c r="K1700" t="s">
        <v>29</v>
      </c>
      <c r="L1700" s="2">
        <f t="shared" si="104"/>
        <v>3346500000</v>
      </c>
      <c r="M1700" s="2">
        <f t="shared" si="105"/>
        <v>1298800000</v>
      </c>
      <c r="N1700">
        <f t="shared" si="106"/>
        <v>0.74837310195227769</v>
      </c>
      <c r="O1700">
        <f t="shared" si="107"/>
        <v>0.29044882259543353</v>
      </c>
    </row>
    <row r="1701" spans="1:15" x14ac:dyDescent="0.2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2">
        <f t="shared" si="104"/>
        <v>3356700000</v>
      </c>
      <c r="M1701" s="2">
        <f t="shared" si="105"/>
        <v>1278900000</v>
      </c>
      <c r="N1701">
        <f t="shared" si="106"/>
        <v>0.72602413808020072</v>
      </c>
      <c r="O1701">
        <f t="shared" si="107"/>
        <v>0.27661461262274517</v>
      </c>
    </row>
    <row r="1702" spans="1:15" x14ac:dyDescent="0.2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2">
        <f t="shared" si="104"/>
        <v>3430500000</v>
      </c>
      <c r="M1702" s="2">
        <f t="shared" si="105"/>
        <v>1378400000</v>
      </c>
      <c r="N1702">
        <f t="shared" si="106"/>
        <v>0.73406372370701645</v>
      </c>
      <c r="O1702">
        <f t="shared" si="107"/>
        <v>0.29495217512250443</v>
      </c>
    </row>
    <row r="1703" spans="1:15" x14ac:dyDescent="0.2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2">
        <f t="shared" si="104"/>
        <v>4197200000</v>
      </c>
      <c r="M1703" s="2">
        <f t="shared" si="105"/>
        <v>1299100000</v>
      </c>
      <c r="N1703">
        <f t="shared" si="106"/>
        <v>0.69978992297175635</v>
      </c>
      <c r="O1703">
        <f t="shared" si="107"/>
        <v>0.21659608523125146</v>
      </c>
    </row>
    <row r="1704" spans="1:15" x14ac:dyDescent="0.2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575</v>
      </c>
      <c r="I1704" s="2">
        <v>31237000</v>
      </c>
      <c r="J1704" t="s">
        <v>46</v>
      </c>
      <c r="K1704" t="s">
        <v>139</v>
      </c>
      <c r="L1704" s="2">
        <f t="shared" si="104"/>
        <v>2378446000</v>
      </c>
      <c r="M1704" s="2">
        <f t="shared" si="105"/>
        <v>768202000</v>
      </c>
      <c r="N1704">
        <f t="shared" si="106"/>
        <v>0.96740166729575305</v>
      </c>
      <c r="O1704">
        <f t="shared" si="107"/>
        <v>0.31245607241868517</v>
      </c>
    </row>
    <row r="1705" spans="1:15" x14ac:dyDescent="0.2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575</v>
      </c>
      <c r="I1705" s="2">
        <v>-72761000</v>
      </c>
      <c r="J1705" t="s">
        <v>46</v>
      </c>
      <c r="K1705" t="s">
        <v>139</v>
      </c>
      <c r="L1705" s="2">
        <f t="shared" si="104"/>
        <v>2219899000</v>
      </c>
      <c r="M1705" s="2">
        <f t="shared" si="105"/>
        <v>592596000</v>
      </c>
      <c r="N1705">
        <f t="shared" si="106"/>
        <v>0.97414749439620296</v>
      </c>
      <c r="O1705">
        <f t="shared" si="107"/>
        <v>0.26004602398091636</v>
      </c>
    </row>
    <row r="1706" spans="1:15" x14ac:dyDescent="0.2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575</v>
      </c>
      <c r="I1706" s="2">
        <v>-87159000</v>
      </c>
      <c r="J1706" t="s">
        <v>46</v>
      </c>
      <c r="K1706" t="s">
        <v>139</v>
      </c>
      <c r="L1706" s="2">
        <f t="shared" si="104"/>
        <v>2311895000</v>
      </c>
      <c r="M1706" s="2">
        <f t="shared" si="105"/>
        <v>744685000</v>
      </c>
      <c r="N1706">
        <f t="shared" si="106"/>
        <v>0.97893997834547397</v>
      </c>
      <c r="O1706">
        <f t="shared" si="107"/>
        <v>0.31532656879927473</v>
      </c>
    </row>
    <row r="1707" spans="1:15" x14ac:dyDescent="0.2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575</v>
      </c>
      <c r="I1707" s="2">
        <v>49282000</v>
      </c>
      <c r="J1707" t="s">
        <v>46</v>
      </c>
      <c r="K1707" t="s">
        <v>139</v>
      </c>
      <c r="L1707" s="2">
        <f t="shared" si="104"/>
        <v>2161247000</v>
      </c>
      <c r="M1707" s="2">
        <f t="shared" si="105"/>
        <v>520726000</v>
      </c>
      <c r="N1707">
        <f t="shared" si="106"/>
        <v>0.97767836745919978</v>
      </c>
      <c r="O1707">
        <f t="shared" si="107"/>
        <v>0.23555963088603907</v>
      </c>
    </row>
    <row r="1708" spans="1:15" x14ac:dyDescent="0.2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2">
        <f t="shared" si="104"/>
        <v>2892000000</v>
      </c>
      <c r="M1708" s="2">
        <f t="shared" si="105"/>
        <v>820000000</v>
      </c>
      <c r="N1708">
        <f t="shared" si="106"/>
        <v>0.63407147555360666</v>
      </c>
      <c r="O1708">
        <f t="shared" si="107"/>
        <v>0.17978513483885114</v>
      </c>
    </row>
    <row r="1709" spans="1:15" x14ac:dyDescent="0.2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2">
        <f t="shared" si="104"/>
        <v>3068000000</v>
      </c>
      <c r="M1709" s="2">
        <f t="shared" si="105"/>
        <v>969000000</v>
      </c>
      <c r="N1709">
        <f t="shared" si="106"/>
        <v>0.64117032392894457</v>
      </c>
      <c r="O1709">
        <f t="shared" si="107"/>
        <v>0.2025078369905956</v>
      </c>
    </row>
    <row r="1710" spans="1:15" x14ac:dyDescent="0.2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2">
        <f t="shared" si="104"/>
        <v>3027000000</v>
      </c>
      <c r="M1710" s="2">
        <f t="shared" si="105"/>
        <v>1070000000</v>
      </c>
      <c r="N1710">
        <f t="shared" si="106"/>
        <v>0.63525708289611749</v>
      </c>
      <c r="O1710">
        <f t="shared" si="107"/>
        <v>0.22455403987408185</v>
      </c>
    </row>
    <row r="1711" spans="1:15" x14ac:dyDescent="0.2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2">
        <f t="shared" ref="L1711" si="108">E1711-F1711</f>
        <v>3222000000</v>
      </c>
      <c r="M1711" s="2">
        <f t="shared" ref="M1711" si="109">L1711-SUM(G1711:I1711)</f>
        <v>1397000000</v>
      </c>
      <c r="N1711">
        <f t="shared" ref="N1711" si="110">1-(F1711/E1711)</f>
        <v>0.6591653027823241</v>
      </c>
      <c r="O1711">
        <f t="shared" ref="O1711" si="111">M1711/E1711</f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0B6E-624B-4F2A-97E9-597641E8E5E8}">
  <dimension ref="A1:K15"/>
  <sheetViews>
    <sheetView workbookViewId="0">
      <selection activeCell="F17" sqref="F17"/>
    </sheetView>
  </sheetViews>
  <sheetFormatPr defaultRowHeight="15" x14ac:dyDescent="0.25"/>
  <cols>
    <col min="1" max="1" width="18.140625" bestFit="1" customWidth="1"/>
    <col min="2" max="2" width="22.7109375" bestFit="1" customWidth="1"/>
    <col min="4" max="4" width="18.140625" bestFit="1" customWidth="1"/>
    <col min="5" max="5" width="22.7109375" bestFit="1" customWidth="1"/>
    <col min="7" max="7" width="18.140625" bestFit="1" customWidth="1"/>
    <col min="8" max="8" width="12.7109375" bestFit="1" customWidth="1"/>
    <col min="10" max="10" width="18.140625" bestFit="1" customWidth="1"/>
    <col min="11" max="11" width="12" bestFit="1" customWidth="1"/>
  </cols>
  <sheetData>
    <row r="1" spans="1:11" ht="15.75" thickBot="1" x14ac:dyDescent="0.3">
      <c r="A1" s="74" t="s">
        <v>610</v>
      </c>
      <c r="B1" s="75"/>
      <c r="D1" s="74" t="s">
        <v>611</v>
      </c>
      <c r="E1" s="75"/>
      <c r="G1" s="74" t="s">
        <v>613</v>
      </c>
      <c r="H1" s="75"/>
      <c r="J1" s="76" t="s">
        <v>614</v>
      </c>
      <c r="K1" s="77"/>
    </row>
    <row r="2" spans="1:11" x14ac:dyDescent="0.25">
      <c r="A2" s="45"/>
      <c r="B2" s="46"/>
      <c r="D2" s="45"/>
      <c r="E2" s="46"/>
      <c r="G2" s="45"/>
      <c r="H2" s="46"/>
      <c r="J2" s="47"/>
      <c r="K2" s="49"/>
    </row>
    <row r="3" spans="1:11" x14ac:dyDescent="0.25">
      <c r="A3" s="47" t="s">
        <v>597</v>
      </c>
      <c r="B3" s="48">
        <v>20323249380.530975</v>
      </c>
      <c r="D3" s="47" t="s">
        <v>597</v>
      </c>
      <c r="E3" s="48">
        <v>20885301283.422459</v>
      </c>
      <c r="G3" s="47" t="s">
        <v>597</v>
      </c>
      <c r="H3" s="49">
        <v>0.56867921789015197</v>
      </c>
      <c r="J3" s="47" t="s">
        <v>597</v>
      </c>
      <c r="K3" s="49">
        <v>0.215171793841688</v>
      </c>
    </row>
    <row r="4" spans="1:11" x14ac:dyDescent="0.25">
      <c r="A4" s="47" t="s">
        <v>598</v>
      </c>
      <c r="B4" s="48">
        <v>992459152.08210766</v>
      </c>
      <c r="D4" s="47" t="s">
        <v>598</v>
      </c>
      <c r="E4" s="48">
        <v>1022045873.548358</v>
      </c>
      <c r="G4" s="47" t="s">
        <v>598</v>
      </c>
      <c r="H4" s="49">
        <v>1.6760198339579153E-2</v>
      </c>
      <c r="J4" s="47" t="s">
        <v>598</v>
      </c>
      <c r="K4" s="49">
        <v>9.1807445154999841E-3</v>
      </c>
    </row>
    <row r="5" spans="1:11" x14ac:dyDescent="0.25">
      <c r="A5" s="47" t="s">
        <v>599</v>
      </c>
      <c r="B5" s="48">
        <v>8054000000</v>
      </c>
      <c r="D5" s="47" t="s">
        <v>599</v>
      </c>
      <c r="E5" s="48">
        <v>8110000000</v>
      </c>
      <c r="G5" s="47" t="s">
        <v>599</v>
      </c>
      <c r="H5" s="49">
        <v>0.57594767003899949</v>
      </c>
      <c r="J5" s="47" t="s">
        <v>599</v>
      </c>
      <c r="K5" s="49">
        <v>0.21213933886904507</v>
      </c>
    </row>
    <row r="6" spans="1:11" x14ac:dyDescent="0.25">
      <c r="A6" s="47" t="s">
        <v>600</v>
      </c>
      <c r="B6" s="48">
        <v>9968000000</v>
      </c>
      <c r="D6" s="47" t="s">
        <v>600</v>
      </c>
      <c r="E6" s="48">
        <v>9968000000</v>
      </c>
      <c r="G6" s="47" t="s">
        <v>600</v>
      </c>
      <c r="H6" s="49" t="e">
        <v>#N/A</v>
      </c>
      <c r="J6" s="47" t="s">
        <v>600</v>
      </c>
      <c r="K6" s="49" t="e">
        <v>#N/A</v>
      </c>
    </row>
    <row r="7" spans="1:11" x14ac:dyDescent="0.25">
      <c r="A7" s="47" t="s">
        <v>601</v>
      </c>
      <c r="B7" s="48">
        <v>40859918143.516312</v>
      </c>
      <c r="D7" s="47" t="s">
        <v>601</v>
      </c>
      <c r="E7" s="48">
        <v>41928801353.406845</v>
      </c>
      <c r="G7" s="47" t="s">
        <v>601</v>
      </c>
      <c r="H7" s="49">
        <v>3.3520396679158307E-2</v>
      </c>
      <c r="J7" s="47" t="s">
        <v>601</v>
      </c>
      <c r="K7" s="49">
        <v>1.8361489030999968E-2</v>
      </c>
    </row>
    <row r="8" spans="1:11" x14ac:dyDescent="0.25">
      <c r="A8" s="47" t="s">
        <v>602</v>
      </c>
      <c r="B8" s="49">
        <v>1.6695329106948538E+21</v>
      </c>
      <c r="D8" s="47" t="s">
        <v>602</v>
      </c>
      <c r="E8" s="49">
        <v>1.7580243829334519E+21</v>
      </c>
      <c r="G8" s="47" t="s">
        <v>602</v>
      </c>
      <c r="H8" s="49">
        <v>1.1236169935281272E-3</v>
      </c>
      <c r="J8" s="47" t="s">
        <v>602</v>
      </c>
      <c r="K8" s="49">
        <v>3.3714427943553216E-4</v>
      </c>
    </row>
    <row r="9" spans="1:11" x14ac:dyDescent="0.25">
      <c r="A9" s="47" t="s">
        <v>603</v>
      </c>
      <c r="B9" s="49">
        <v>55.825625146072511</v>
      </c>
      <c r="D9" s="47" t="s">
        <v>603</v>
      </c>
      <c r="E9" s="49">
        <v>51.022815141445861</v>
      </c>
      <c r="G9" s="47" t="s">
        <v>603</v>
      </c>
      <c r="H9" s="49">
        <v>2.3483464519644048</v>
      </c>
      <c r="J9" s="47" t="s">
        <v>603</v>
      </c>
      <c r="K9" s="49">
        <v>2.0151995274369252</v>
      </c>
    </row>
    <row r="10" spans="1:11" x14ac:dyDescent="0.25">
      <c r="A10" s="47" t="s">
        <v>604</v>
      </c>
      <c r="B10" s="49">
        <v>6.2727265914461894</v>
      </c>
      <c r="D10" s="47" t="s">
        <v>604</v>
      </c>
      <c r="E10" s="49">
        <v>6.0076070700952755</v>
      </c>
      <c r="G10" s="47" t="s">
        <v>604</v>
      </c>
      <c r="H10" s="49">
        <v>-1.219126004689115</v>
      </c>
      <c r="J10" s="47" t="s">
        <v>604</v>
      </c>
      <c r="K10" s="49">
        <v>0.95484304669484499</v>
      </c>
    </row>
    <row r="11" spans="1:11" x14ac:dyDescent="0.25">
      <c r="A11" s="47" t="s">
        <v>605</v>
      </c>
      <c r="B11" s="48">
        <v>485649486000</v>
      </c>
      <c r="D11" s="47" t="s">
        <v>605</v>
      </c>
      <c r="E11" s="48">
        <v>485649486000</v>
      </c>
      <c r="G11" s="47" t="s">
        <v>605</v>
      </c>
      <c r="H11" s="49">
        <v>7.9487095491872939E-2</v>
      </c>
      <c r="J11" s="47" t="s">
        <v>605</v>
      </c>
      <c r="K11" s="49">
        <v>4.4150433112530862E-2</v>
      </c>
    </row>
    <row r="12" spans="1:11" x14ac:dyDescent="0.25">
      <c r="A12" s="47" t="s">
        <v>606</v>
      </c>
      <c r="B12" s="49">
        <v>1514000</v>
      </c>
      <c r="D12" s="47" t="s">
        <v>606</v>
      </c>
      <c r="E12" s="49">
        <v>1514000</v>
      </c>
      <c r="G12" s="47" t="s">
        <v>606</v>
      </c>
      <c r="H12" s="49">
        <v>0.52166721799536886</v>
      </c>
      <c r="J12" s="47" t="s">
        <v>606</v>
      </c>
      <c r="K12" s="49">
        <v>0.19612903225806452</v>
      </c>
    </row>
    <row r="13" spans="1:11" x14ac:dyDescent="0.25">
      <c r="A13" s="47" t="s">
        <v>607</v>
      </c>
      <c r="B13" s="48">
        <v>485651000000</v>
      </c>
      <c r="D13" s="47" t="s">
        <v>607</v>
      </c>
      <c r="E13" s="48">
        <v>485651000000</v>
      </c>
      <c r="G13" s="47" t="s">
        <v>607</v>
      </c>
      <c r="H13" s="49">
        <v>0.6011543134872418</v>
      </c>
      <c r="J13" s="47" t="s">
        <v>607</v>
      </c>
      <c r="K13" s="49">
        <v>0.24027946537059539</v>
      </c>
    </row>
    <row r="14" spans="1:11" x14ac:dyDescent="0.25">
      <c r="A14" s="47" t="s">
        <v>608</v>
      </c>
      <c r="B14" s="48">
        <v>34447907700000</v>
      </c>
      <c r="D14" s="47" t="s">
        <v>608</v>
      </c>
      <c r="E14" s="48">
        <v>35149962060000</v>
      </c>
      <c r="G14" s="47" t="s">
        <v>608</v>
      </c>
      <c r="H14" s="49">
        <v>2.2747168715606096</v>
      </c>
      <c r="J14" s="47" t="s">
        <v>608</v>
      </c>
      <c r="K14" s="49">
        <v>0.8606871753667501</v>
      </c>
    </row>
    <row r="15" spans="1:11" ht="15.75" thickBot="1" x14ac:dyDescent="0.3">
      <c r="A15" s="50" t="s">
        <v>609</v>
      </c>
      <c r="B15" s="51">
        <v>1695</v>
      </c>
      <c r="D15" s="50" t="s">
        <v>609</v>
      </c>
      <c r="E15" s="51">
        <v>1683</v>
      </c>
      <c r="G15" s="50" t="s">
        <v>609</v>
      </c>
      <c r="H15" s="51">
        <v>4</v>
      </c>
      <c r="J15" s="50" t="s">
        <v>609</v>
      </c>
      <c r="K15" s="51">
        <v>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9D77-C933-4F3E-A555-AE013AAC990D}">
  <dimension ref="A1:F13"/>
  <sheetViews>
    <sheetView workbookViewId="0">
      <selection activeCell="G14" sqref="G14"/>
    </sheetView>
  </sheetViews>
  <sheetFormatPr defaultRowHeight="15" x14ac:dyDescent="0.25"/>
  <cols>
    <col min="1" max="1" width="13.42578125" bestFit="1" customWidth="1"/>
    <col min="2" max="2" width="26.7109375" bestFit="1" customWidth="1"/>
    <col min="3" max="3" width="19.140625" bestFit="1" customWidth="1"/>
    <col min="4" max="5" width="19" bestFit="1" customWidth="1"/>
    <col min="6" max="7" width="18" bestFit="1" customWidth="1"/>
  </cols>
  <sheetData>
    <row r="1" spans="1:6" x14ac:dyDescent="0.25">
      <c r="A1" t="s">
        <v>0</v>
      </c>
      <c r="B1" s="3" t="s">
        <v>406</v>
      </c>
    </row>
    <row r="2" spans="1:6" ht="15.75" thickBot="1" x14ac:dyDescent="0.3"/>
    <row r="3" spans="1:6" ht="15.75" thickBot="1" x14ac:dyDescent="0.3">
      <c r="B3" s="12" t="s">
        <v>576</v>
      </c>
      <c r="C3" s="65"/>
      <c r="D3" s="65"/>
      <c r="E3" s="65"/>
      <c r="F3" s="66"/>
    </row>
    <row r="4" spans="1:6" ht="15.75" thickBot="1" x14ac:dyDescent="0.3">
      <c r="B4" s="23"/>
      <c r="C4" s="78" t="s">
        <v>577</v>
      </c>
      <c r="D4" s="79"/>
      <c r="E4" s="79"/>
      <c r="F4" s="80"/>
    </row>
    <row r="5" spans="1:6" ht="15.75" thickBot="1" x14ac:dyDescent="0.3">
      <c r="B5" s="23"/>
      <c r="C5" s="42" t="s">
        <v>11</v>
      </c>
      <c r="D5" s="43" t="s">
        <v>14</v>
      </c>
      <c r="E5" s="43" t="s">
        <v>15</v>
      </c>
      <c r="F5" s="72" t="s">
        <v>16</v>
      </c>
    </row>
    <row r="6" spans="1:6" x14ac:dyDescent="0.25">
      <c r="B6" s="56" t="s">
        <v>578</v>
      </c>
      <c r="C6" s="52">
        <f t="array" ref="C6">INDEX(Total_revenue,MATCH(1,(B1=Ticker_symbol)*(C5=year),0))</f>
        <v>3023000000</v>
      </c>
      <c r="D6" s="53">
        <f t="array" ref="D6">INDEX(Total_revenue,MATCH(1,(B1=Ticker_symbol)*(D5=year),0))</f>
        <v>3100000000</v>
      </c>
      <c r="E6" s="53">
        <f t="array" ref="E6">INDEX(Total_revenue,MATCH(1,(B1=Ticker_symbol)*(E5=year),0))</f>
        <v>3383000000</v>
      </c>
      <c r="F6" s="54" cm="1">
        <f t="array" ref="F6">INDEX(Total_revenue,MATCH(1,(B1=Ticker_symbol)*(F5=year),0))</f>
        <v>3292000000</v>
      </c>
    </row>
    <row r="7" spans="1:6" x14ac:dyDescent="0.25">
      <c r="B7" s="23" t="s">
        <v>579</v>
      </c>
      <c r="C7" s="15">
        <f t="array" ref="C7">INDEX(COGS,MATCH(1,(B1=Ticker_symbol)*(C5=year),0))</f>
        <v>1446000000</v>
      </c>
      <c r="D7" s="16">
        <f t="array" ref="D7">INDEX(COGS,MATCH(1,(B1=Ticker_symbol)*(D5=year),0))</f>
        <v>1316000000</v>
      </c>
      <c r="E7" s="16">
        <f t="array" ref="E7">INDEX(COGS,MATCH(1,(B1=Ticker_symbol)*(E5=year),0))</f>
        <v>1433000000</v>
      </c>
      <c r="F7" s="17">
        <f t="array" ref="F7">INDEX(COGS,MATCH(1,(B1=Ticker_symbol)*(F5=year),0))</f>
        <v>1313000000</v>
      </c>
    </row>
    <row r="8" spans="1:6" x14ac:dyDescent="0.25">
      <c r="B8" s="56" t="s">
        <v>580</v>
      </c>
      <c r="C8" s="8">
        <f>C6-C7</f>
        <v>1577000000</v>
      </c>
      <c r="D8" s="59">
        <f t="shared" ref="D8:F8" si="0">D6-D7</f>
        <v>1784000000</v>
      </c>
      <c r="E8" s="59">
        <f t="shared" si="0"/>
        <v>1950000000</v>
      </c>
      <c r="F8" s="60">
        <f t="shared" si="0"/>
        <v>1979000000</v>
      </c>
    </row>
    <row r="9" spans="1:6" x14ac:dyDescent="0.25">
      <c r="B9" s="23" t="s">
        <v>5</v>
      </c>
      <c r="C9" s="15">
        <f t="array" ref="C9">INDEX(SGAs,MATCH(1,(B1=Ticker_symbol)*(C5=year),0))</f>
        <v>832000000</v>
      </c>
      <c r="D9" s="16">
        <f t="array" ref="D9">INDEX(SGAs,MATCH(1,(B1=Ticker_symbol)*(D5=year),0))</f>
        <v>1054000000</v>
      </c>
      <c r="E9" s="16">
        <f t="array" ref="E9">INDEX(SGAs,MATCH(1,(B1=Ticker_symbol)*(E5=year),0))</f>
        <v>1095000000</v>
      </c>
      <c r="F9" s="17" cm="1">
        <f t="array" ref="F9">INDEX(SGAs,MATCH(1,(B1=Ticker_symbol)*(F5=year),0))</f>
        <v>1050000000</v>
      </c>
    </row>
    <row r="10" spans="1:6" x14ac:dyDescent="0.25">
      <c r="B10" s="23" t="s">
        <v>6</v>
      </c>
      <c r="C10" s="15" t="str">
        <f t="array" ref="C10">INDEX(R_and_D,MATCH(1,(B1=Ticker_symbol)*(C5=year),0))</f>
        <v xml:space="preserve"> -   </v>
      </c>
      <c r="D10" s="16" t="str">
        <f t="array" ref="D10">INDEX(R_and_D,MATCH(1,(B1=Ticker_symbol)*(D5=year),0))</f>
        <v xml:space="preserve"> -   </v>
      </c>
      <c r="E10" s="16" t="str">
        <f t="array" ref="E10">INDEX(R_and_D,MATCH(1,(B1=Ticker_symbol)*(E5=year),0))</f>
        <v xml:space="preserve"> -   </v>
      </c>
      <c r="F10" s="24" t="str">
        <f t="array" ref="F10">INDEX(R_and_D,MATCH(1,(B1=Ticker_symbol)*(F5=year),0))</f>
        <v xml:space="preserve"> -   </v>
      </c>
    </row>
    <row r="11" spans="1:6" x14ac:dyDescent="0.25">
      <c r="B11" s="23" t="s">
        <v>7</v>
      </c>
      <c r="C11" s="15">
        <f t="array" ref="C11">INDEX(other_operting_item,MATCH(1,(B1=Ticker_symbol)*(C5=year),0))</f>
        <v>104000000</v>
      </c>
      <c r="D11" s="16">
        <f t="array" ref="D11">INDEX(other_operting_item,MATCH(1,(B1=Ticker_symbol)*(D5=year),0))</f>
        <v>122000000</v>
      </c>
      <c r="E11" s="16">
        <f t="array" ref="E11">INDEX(other_operting_item,MATCH(1,(B1=Ticker_symbol)*(E5=year),0))</f>
        <v>137000000</v>
      </c>
      <c r="F11" s="17">
        <f t="array" ref="F11">INDEX(other_operting_item,MATCH(1,(B1=Ticker_symbol)*(F5=year),0))</f>
        <v>138000000</v>
      </c>
    </row>
    <row r="12" spans="1:6" x14ac:dyDescent="0.25">
      <c r="B12" s="56" t="s">
        <v>587</v>
      </c>
      <c r="C12" s="8">
        <f t="array" ref="C12">SUM(C9:C11)</f>
        <v>936000000</v>
      </c>
      <c r="D12" s="59">
        <f t="array" ref="D12">SUM(D9:D11)</f>
        <v>1176000000</v>
      </c>
      <c r="E12" s="59">
        <f t="array" ref="E12">SUM(E9:E11)</f>
        <v>1232000000</v>
      </c>
      <c r="F12" s="73">
        <f>SUM(F9:F11)</f>
        <v>1188000000</v>
      </c>
    </row>
    <row r="13" spans="1:6" ht="15.75" thickBot="1" x14ac:dyDescent="0.3">
      <c r="B13" s="57" t="s">
        <v>581</v>
      </c>
      <c r="C13" s="18">
        <f t="array" ref="C13">C8-(SUM(C9:C11))</f>
        <v>641000000</v>
      </c>
      <c r="D13" s="61">
        <f t="array" ref="D13">D8-(SUM(D9:D11))</f>
        <v>608000000</v>
      </c>
      <c r="E13" s="61">
        <f t="array" ref="E13">E8-(SUM(E9:E11))</f>
        <v>718000000</v>
      </c>
      <c r="F13" s="62">
        <f t="array" ref="F13">F8-(SUM(F9:F11))</f>
        <v>791000000</v>
      </c>
    </row>
  </sheetData>
  <mergeCells count="1">
    <mergeCell ref="C4:F4"/>
  </mergeCells>
  <dataValidations count="1">
    <dataValidation type="list" allowBlank="1" showInputMessage="1" showErrorMessage="1" sqref="B1" xr:uid="{72755A39-A4CB-45DE-A55B-262B1DC8C8F5}">
      <formula1>Ticker_symbol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5CB6-757A-4DFB-9588-A564A3361178}">
  <dimension ref="A1:H36"/>
  <sheetViews>
    <sheetView tabSelected="1" workbookViewId="0">
      <selection activeCell="J7" sqref="J7"/>
    </sheetView>
  </sheetViews>
  <sheetFormatPr defaultRowHeight="15" x14ac:dyDescent="0.25"/>
  <cols>
    <col min="1" max="1" width="13.42578125" bestFit="1" customWidth="1"/>
    <col min="2" max="2" width="26.7109375" bestFit="1" customWidth="1"/>
    <col min="3" max="3" width="19.140625" bestFit="1" customWidth="1"/>
    <col min="4" max="5" width="19" bestFit="1" customWidth="1"/>
    <col min="6" max="6" width="19" customWidth="1"/>
    <col min="7" max="8" width="18" bestFit="1" customWidth="1"/>
  </cols>
  <sheetData>
    <row r="1" spans="1:8" x14ac:dyDescent="0.25">
      <c r="A1" s="68" t="s">
        <v>0</v>
      </c>
      <c r="B1" s="3" t="s">
        <v>406</v>
      </c>
    </row>
    <row r="2" spans="1:8" ht="15.75" thickBot="1" x14ac:dyDescent="0.3"/>
    <row r="3" spans="1:8" ht="15.75" thickBot="1" x14ac:dyDescent="0.3">
      <c r="B3" s="12" t="s">
        <v>576</v>
      </c>
      <c r="C3" s="13"/>
      <c r="D3" s="13"/>
      <c r="E3" s="13"/>
      <c r="F3" s="13"/>
      <c r="G3" s="13"/>
      <c r="H3" s="14"/>
    </row>
    <row r="4" spans="1:8" ht="15.75" thickBot="1" x14ac:dyDescent="0.3">
      <c r="B4" s="6"/>
      <c r="C4" s="78" t="s">
        <v>577</v>
      </c>
      <c r="D4" s="79"/>
      <c r="E4" s="79"/>
      <c r="F4" s="80"/>
      <c r="G4" s="78" t="s">
        <v>582</v>
      </c>
      <c r="H4" s="80"/>
    </row>
    <row r="5" spans="1:8" ht="15.75" thickBot="1" x14ac:dyDescent="0.3">
      <c r="B5" s="23"/>
      <c r="C5" s="5" t="s">
        <v>11</v>
      </c>
      <c r="D5" s="44" t="s">
        <v>14</v>
      </c>
      <c r="E5" s="44" t="s">
        <v>15</v>
      </c>
      <c r="F5" s="41" t="s">
        <v>16</v>
      </c>
      <c r="G5" s="55" t="s">
        <v>583</v>
      </c>
      <c r="H5" s="4" t="s">
        <v>612</v>
      </c>
    </row>
    <row r="6" spans="1:8" x14ac:dyDescent="0.25">
      <c r="B6" s="56" t="s">
        <v>578</v>
      </c>
      <c r="C6" s="52">
        <f t="array" ref="C6">INDEX(Total_revenue,MATCH(1,(B1=Ticker_symbol)*(C5=year),0))</f>
        <v>3023000000</v>
      </c>
      <c r="D6" s="53">
        <f t="array" ref="D6">INDEX(Total_revenue,MATCH(1,(B1=Ticker_symbol)*(D5=year),0))</f>
        <v>3100000000</v>
      </c>
      <c r="E6" s="53" cm="1">
        <f t="array" ref="E6">INDEX(Total_revenue,MATCH(1,(B1=Ticker_symbol)*(E5=year),0))</f>
        <v>3383000000</v>
      </c>
      <c r="F6" s="54">
        <f t="array" ref="F6">INDEX(Total_revenue,MATCH(1,(B1=Ticker_symbol)*(F5=year),0))</f>
        <v>3292000000</v>
      </c>
      <c r="G6" s="16">
        <f ca="1">F6*(1+G18)</f>
        <v>3588280000.0000005</v>
      </c>
      <c r="H6" s="17">
        <f ca="1">G6*(1+H18)</f>
        <v>3911225200.000001</v>
      </c>
    </row>
    <row r="7" spans="1:8" x14ac:dyDescent="0.25">
      <c r="B7" s="23" t="s">
        <v>579</v>
      </c>
      <c r="C7" s="15">
        <f t="array" ref="C7">INDEX(COGS,MATCH(1,(B1=Ticker_symbol)*(C5=year),0))</f>
        <v>1446000000</v>
      </c>
      <c r="D7" s="16">
        <f t="array" ref="D7">INDEX(COGS,MATCH(1,(B1=Ticker_symbol)*(D5=year),0))</f>
        <v>1316000000</v>
      </c>
      <c r="E7" s="16" cm="1">
        <f t="array" ref="E7">INDEX(COGS,MATCH(1,(B1=Ticker_symbol)*(E5=year),0))</f>
        <v>1433000000</v>
      </c>
      <c r="F7" s="17">
        <f t="array" ref="F7">INDEX(COGS,MATCH(1,(B1=Ticker_symbol)*(F5=year),0))</f>
        <v>1313000000</v>
      </c>
      <c r="G7" s="93"/>
      <c r="H7" s="94"/>
    </row>
    <row r="8" spans="1:8" x14ac:dyDescent="0.25">
      <c r="B8" s="56" t="s">
        <v>580</v>
      </c>
      <c r="C8" s="8">
        <f>C6-C7</f>
        <v>1577000000</v>
      </c>
      <c r="D8" s="59">
        <f t="shared" ref="D8:E8" si="0">D6-D7</f>
        <v>1784000000</v>
      </c>
      <c r="E8" s="59">
        <f t="shared" si="0"/>
        <v>1950000000</v>
      </c>
      <c r="F8" s="60">
        <f t="array" ref="F8">F6-F7</f>
        <v>1979000000</v>
      </c>
      <c r="G8" s="16">
        <f ca="1">G6*G19</f>
        <v>2160860832.9667649</v>
      </c>
      <c r="H8" s="17">
        <f ca="1">H6*H19</f>
        <v>2355338307.933774</v>
      </c>
    </row>
    <row r="9" spans="1:8" x14ac:dyDescent="0.25">
      <c r="B9" s="23" t="s">
        <v>5</v>
      </c>
      <c r="C9" s="15">
        <f t="array" ref="C9">INDEX(SGAs,MATCH(1,(B1=Ticker_symbol)*(C5=year),0))</f>
        <v>832000000</v>
      </c>
      <c r="D9" s="16">
        <f t="array" ref="D9">INDEX(SGAs,MATCH(1,(B1=Ticker_symbol)*(D5=year),0))</f>
        <v>1054000000</v>
      </c>
      <c r="E9" s="16" cm="1">
        <f t="array" ref="E9">INDEX(SGAs,MATCH(1,(B1=Ticker_symbol)*(E5=year),0))</f>
        <v>1095000000</v>
      </c>
      <c r="F9" s="17">
        <f t="array" ref="F9">INDEX(SGAs,MATCH(1,(B1=Ticker_symbol)*(F5=year),0))</f>
        <v>1050000000</v>
      </c>
      <c r="G9" s="93"/>
      <c r="H9" s="94"/>
    </row>
    <row r="10" spans="1:8" x14ac:dyDescent="0.25">
      <c r="B10" s="23" t="s">
        <v>6</v>
      </c>
      <c r="C10" s="15" t="str">
        <f t="array" ref="C10">INDEX(R_and_D,MATCH(1,(B1=Ticker_symbol)*(C5=year),0))</f>
        <v xml:space="preserve"> -   </v>
      </c>
      <c r="D10" s="16" t="str">
        <f t="array" ref="D10">INDEX(R_and_D,MATCH(1,(B1=Ticker_symbol)*(D5=year),0))</f>
        <v xml:space="preserve"> -   </v>
      </c>
      <c r="E10" s="16" t="str" cm="1">
        <f t="array" ref="E10">INDEX(R_and_D,MATCH(1,(B1=Ticker_symbol)*(E5=year),0))</f>
        <v xml:space="preserve"> -   </v>
      </c>
      <c r="F10" s="17" t="str">
        <f t="array" ref="F10">INDEX(R_and_D,MATCH(1,(B1=Ticker_symbol)*(F5=year),0))</f>
        <v xml:space="preserve"> -   </v>
      </c>
      <c r="G10" s="93"/>
      <c r="H10" s="94"/>
    </row>
    <row r="11" spans="1:8" x14ac:dyDescent="0.25">
      <c r="B11" s="23" t="s">
        <v>7</v>
      </c>
      <c r="C11" s="15">
        <f t="array" ref="C11">INDEX(other_operting_item,MATCH(1,(B1=Ticker_symbol)*(C5=year),0))</f>
        <v>104000000</v>
      </c>
      <c r="D11" s="16">
        <f t="array" ref="D11">INDEX(other_operting_item,MATCH(1,(B1=Ticker_symbol)*(D5=year),0))</f>
        <v>122000000</v>
      </c>
      <c r="E11" s="16">
        <f t="array" ref="E11">INDEX(other_operting_item,MATCH(1,(B1=Ticker_symbol)*(E5=year),0))</f>
        <v>137000000</v>
      </c>
      <c r="F11" s="17">
        <f t="array" ref="F11">INDEX(other_operting_item,MATCH(1,(B1=Ticker_symbol)*(F5=year),0))</f>
        <v>138000000</v>
      </c>
      <c r="G11" s="93"/>
      <c r="H11" s="94"/>
    </row>
    <row r="12" spans="1:8" x14ac:dyDescent="0.25">
      <c r="B12" s="56" t="s">
        <v>587</v>
      </c>
      <c r="C12" s="8">
        <f t="array" ref="C12">SUM(C9:C11)</f>
        <v>936000000</v>
      </c>
      <c r="D12" s="59">
        <f t="array" ref="D12">SUM(D9:D11)</f>
        <v>1176000000</v>
      </c>
      <c r="E12" s="59">
        <f t="array" ref="E12">SUM(E9:E11)</f>
        <v>1232000000</v>
      </c>
      <c r="F12" s="60">
        <f t="array" ref="F12">SUM(F9:F11)</f>
        <v>1188000000</v>
      </c>
      <c r="G12" s="93"/>
      <c r="H12" s="94"/>
    </row>
    <row r="13" spans="1:8" ht="15.75" thickBot="1" x14ac:dyDescent="0.3">
      <c r="B13" s="57" t="s">
        <v>581</v>
      </c>
      <c r="C13" s="18">
        <f t="array" ref="C13">C8-(SUM(C9:C11))</f>
        <v>641000000</v>
      </c>
      <c r="D13" s="61">
        <f t="array" ref="D13">D8-(SUM(D9:D11))</f>
        <v>608000000</v>
      </c>
      <c r="E13" s="61">
        <f t="array" ref="E13">E8-(SUM(E9:E11))</f>
        <v>718000000</v>
      </c>
      <c r="F13" s="62">
        <f t="array" ref="F13">F8-(SUM(F9:F11))</f>
        <v>791000000</v>
      </c>
      <c r="G13" s="58">
        <f ca="1">G6*G20</f>
        <v>837982808.2664088</v>
      </c>
      <c r="H13" s="39">
        <f ca="1">H6*H20</f>
        <v>913401261.01038575</v>
      </c>
    </row>
    <row r="15" spans="1:8" ht="15.75" thickBot="1" x14ac:dyDescent="0.3"/>
    <row r="16" spans="1:8" ht="15.75" thickBot="1" x14ac:dyDescent="0.3">
      <c r="B16" s="12" t="s">
        <v>588</v>
      </c>
      <c r="C16" s="13"/>
      <c r="D16" s="13"/>
      <c r="E16" s="13"/>
      <c r="F16" s="14"/>
      <c r="G16" s="83"/>
      <c r="H16" s="84"/>
    </row>
    <row r="17" spans="2:8" ht="15.75" thickBot="1" x14ac:dyDescent="0.3">
      <c r="B17" s="23"/>
      <c r="C17" s="87" t="s">
        <v>577</v>
      </c>
      <c r="D17" s="88"/>
      <c r="E17" s="88"/>
      <c r="F17" s="89"/>
      <c r="G17" s="85" t="s">
        <v>594</v>
      </c>
      <c r="H17" s="86"/>
    </row>
    <row r="18" spans="2:8" x14ac:dyDescent="0.25">
      <c r="B18" s="23" t="s">
        <v>589</v>
      </c>
      <c r="C18" s="67"/>
      <c r="D18" s="31">
        <f>$D$6/$C$6-1</f>
        <v>2.5471386040357258E-2</v>
      </c>
      <c r="E18" s="31">
        <f>$E$6/$D$6-1</f>
        <v>9.1290322580645178E-2</v>
      </c>
      <c r="F18" s="32">
        <f>F6/E6-1</f>
        <v>-2.6899201891812052E-2</v>
      </c>
      <c r="G18" s="63">
        <f ca="1">OFFSET($G$25,MATCH($C$22,$B$26:$B$28,0),0)</f>
        <v>0.09</v>
      </c>
      <c r="H18" s="33">
        <f ca="1">OFFSET($H$25,MATCH($C$22,$B$26:$B$28,0),0)</f>
        <v>0.09</v>
      </c>
    </row>
    <row r="19" spans="2:8" x14ac:dyDescent="0.25">
      <c r="B19" s="23" t="s">
        <v>585</v>
      </c>
      <c r="C19" s="64" cm="1">
        <f t="array" ref="C19">INDEX(Gross_margin,MATCH(1,(B1=Ticker_symbol)*(C5=year),0))</f>
        <v>0.52166721799536886</v>
      </c>
      <c r="D19" s="34" cm="1">
        <f t="array" ref="D19">INDEX(Gross_margin,MATCH(1,(B1=Ticker_symbol)*(D5=year),0))</f>
        <v>0.5754838709677419</v>
      </c>
      <c r="E19" s="34" cm="1">
        <f t="array" ref="E19">INDEX(Gross_margin,MATCH(1,(B1=Ticker_symbol)*(E5=year),0))</f>
        <v>0.57641146911025709</v>
      </c>
      <c r="F19" s="35" cm="1">
        <f t="array" ref="F19">INDEX(Gross_margin,MATCH(1,(B1=Ticker_symbol)*(F5=year),0))</f>
        <v>0.6011543134872418</v>
      </c>
      <c r="G19" s="34">
        <f ca="1">OFFSET($G$29,MATCH($C$22,$B$30:$B$32,0),0)</f>
        <v>0.60219961456931026</v>
      </c>
      <c r="H19" s="35">
        <f ca="1">OFFSET($G$29,MATCH($C$22,$B$30:$B$32,0),1)</f>
        <v>0.60219961456931026</v>
      </c>
    </row>
    <row r="20" spans="2:8" ht="15.75" thickBot="1" x14ac:dyDescent="0.3">
      <c r="B20" s="25" t="s">
        <v>586</v>
      </c>
      <c r="C20" s="38" cm="1">
        <f t="array" ref="C20">INDEX(Operating_margin,MATCH(1,(B1=Ticker_symbol)*(C5=year),0))</f>
        <v>0.2120410188554416</v>
      </c>
      <c r="D20" s="36" cm="1">
        <f t="array" ref="D20">INDEX(Operating_margin,MATCH(1,(B1=Ticker_symbol)*(D5=year),0))</f>
        <v>0.19612903225806452</v>
      </c>
      <c r="E20" s="36" cm="1">
        <f t="array" ref="E20">INDEX(Operating_margin,MATCH(1,(B1=Ticker_symbol)*(E5=year),0))</f>
        <v>0.21223765888264853</v>
      </c>
      <c r="F20" s="37" cm="1">
        <f t="array" ref="F20">INDEX(Operating_margin,MATCH(1,(B1=Ticker_symbol)*(F5=year),0))</f>
        <v>0.24027946537059539</v>
      </c>
      <c r="G20" s="36">
        <f ca="1">OFFSET($G$33,MATCH($C$22,$B$34:$B$37,0),0)</f>
        <v>0.23353328287268796</v>
      </c>
      <c r="H20" s="37">
        <f ca="1">OFFSET($G$33,MATCH($C$22,$B$34:$B$36,0),1)</f>
        <v>0.23353328287268796</v>
      </c>
    </row>
    <row r="22" spans="2:8" x14ac:dyDescent="0.25">
      <c r="B22" s="68" t="s">
        <v>590</v>
      </c>
      <c r="C22" s="3" t="s">
        <v>593</v>
      </c>
    </row>
    <row r="23" spans="2:8" ht="15.75" thickBot="1" x14ac:dyDescent="0.3"/>
    <row r="24" spans="2:8" ht="15.75" thickBot="1" x14ac:dyDescent="0.3">
      <c r="B24" s="90" t="s">
        <v>595</v>
      </c>
      <c r="C24" s="91"/>
      <c r="D24" s="91"/>
      <c r="E24" s="91"/>
      <c r="F24" s="91"/>
      <c r="G24" s="91"/>
      <c r="H24" s="92"/>
    </row>
    <row r="25" spans="2:8" x14ac:dyDescent="0.25">
      <c r="B25" s="81" t="s">
        <v>596</v>
      </c>
      <c r="C25" s="82"/>
      <c r="D25" s="82"/>
      <c r="E25" s="82"/>
      <c r="F25" s="40"/>
      <c r="G25" s="21" t="s">
        <v>16</v>
      </c>
      <c r="H25" s="22" t="s">
        <v>583</v>
      </c>
    </row>
    <row r="26" spans="2:8" x14ac:dyDescent="0.25">
      <c r="B26" s="23" t="s">
        <v>593</v>
      </c>
      <c r="C26" s="9">
        <v>1</v>
      </c>
      <c r="D26" s="9"/>
      <c r="E26" s="9"/>
      <c r="F26" s="9"/>
      <c r="G26" s="10">
        <v>0.09</v>
      </c>
      <c r="H26" s="11">
        <v>0.09</v>
      </c>
    </row>
    <row r="27" spans="2:8" x14ac:dyDescent="0.25">
      <c r="B27" s="23" t="s">
        <v>591</v>
      </c>
      <c r="C27" s="9">
        <v>2</v>
      </c>
      <c r="D27" s="9"/>
      <c r="E27" s="9"/>
      <c r="F27" s="9"/>
      <c r="G27" s="10">
        <v>0.03</v>
      </c>
      <c r="H27" s="11">
        <v>0.03</v>
      </c>
    </row>
    <row r="28" spans="2:8" ht="15.75" thickBot="1" x14ac:dyDescent="0.3">
      <c r="B28" s="25" t="s">
        <v>592</v>
      </c>
      <c r="C28" s="19">
        <v>3</v>
      </c>
      <c r="D28" s="19"/>
      <c r="E28" s="19"/>
      <c r="F28" s="19"/>
      <c r="G28" s="29">
        <v>-0.03</v>
      </c>
      <c r="H28" s="30">
        <v>-0.03</v>
      </c>
    </row>
    <row r="29" spans="2:8" x14ac:dyDescent="0.25">
      <c r="B29" s="81" t="s">
        <v>585</v>
      </c>
      <c r="C29" s="82"/>
      <c r="D29" s="82"/>
      <c r="E29" s="82"/>
      <c r="F29" s="40"/>
      <c r="G29" s="20"/>
      <c r="H29" s="26"/>
    </row>
    <row r="30" spans="2:8" x14ac:dyDescent="0.25">
      <c r="B30" s="23" t="s">
        <v>593</v>
      </c>
      <c r="C30" s="9">
        <v>1</v>
      </c>
      <c r="D30" s="9"/>
      <c r="E30" s="9"/>
      <c r="F30" s="9"/>
      <c r="G30" s="70">
        <f>Summary_stats!H3+Summary_stats!H7</f>
        <v>0.60219961456931026</v>
      </c>
      <c r="H30" s="69">
        <f>Summary_stats!H3+Summary_stats!H7</f>
        <v>0.60219961456931026</v>
      </c>
    </row>
    <row r="31" spans="2:8" x14ac:dyDescent="0.25">
      <c r="B31" s="23" t="s">
        <v>591</v>
      </c>
      <c r="C31" s="9">
        <v>2</v>
      </c>
      <c r="D31" s="9"/>
      <c r="E31" s="9"/>
      <c r="F31" s="9"/>
      <c r="G31" s="70">
        <f>Summary_stats!H3</f>
        <v>0.56867921789015197</v>
      </c>
      <c r="H31" s="69">
        <f>Summary_stats!H3</f>
        <v>0.56867921789015197</v>
      </c>
    </row>
    <row r="32" spans="2:8" ht="15.75" thickBot="1" x14ac:dyDescent="0.3">
      <c r="B32" s="25" t="s">
        <v>592</v>
      </c>
      <c r="C32" s="19">
        <v>3</v>
      </c>
      <c r="D32" s="19"/>
      <c r="E32" s="19"/>
      <c r="F32" s="19"/>
      <c r="G32" s="27">
        <f>Summary_stats!H3-Summary_stats!H7</f>
        <v>0.53515882121099367</v>
      </c>
      <c r="H32" s="28">
        <f>Summary_stats!H3-Summary_stats!H7</f>
        <v>0.53515882121099367</v>
      </c>
    </row>
    <row r="33" spans="2:8" x14ac:dyDescent="0.25">
      <c r="B33" s="81" t="s">
        <v>586</v>
      </c>
      <c r="C33" s="82"/>
      <c r="D33" s="82"/>
      <c r="E33" s="82"/>
      <c r="F33" s="40"/>
      <c r="G33" s="20"/>
      <c r="H33" s="26"/>
    </row>
    <row r="34" spans="2:8" x14ac:dyDescent="0.25">
      <c r="B34" s="23" t="s">
        <v>593</v>
      </c>
      <c r="C34" s="9">
        <v>1</v>
      </c>
      <c r="D34" s="9"/>
      <c r="E34" s="9"/>
      <c r="F34" s="9"/>
      <c r="G34" s="70">
        <f>Summary_stats!K3+Summary_stats!K7</f>
        <v>0.23353328287268796</v>
      </c>
      <c r="H34" s="71">
        <f>Summary_stats!K3+Summary_stats!K7</f>
        <v>0.23353328287268796</v>
      </c>
    </row>
    <row r="35" spans="2:8" x14ac:dyDescent="0.25">
      <c r="B35" s="23" t="s">
        <v>591</v>
      </c>
      <c r="C35" s="9">
        <v>2</v>
      </c>
      <c r="D35" s="9"/>
      <c r="E35" s="9"/>
      <c r="F35" s="9"/>
      <c r="G35" s="70">
        <f>Summary_stats!K3</f>
        <v>0.215171793841688</v>
      </c>
      <c r="H35" s="69">
        <f>Summary_stats!K3</f>
        <v>0.215171793841688</v>
      </c>
    </row>
    <row r="36" spans="2:8" ht="15.75" thickBot="1" x14ac:dyDescent="0.3">
      <c r="B36" s="25" t="s">
        <v>592</v>
      </c>
      <c r="C36" s="19">
        <v>3</v>
      </c>
      <c r="D36" s="19"/>
      <c r="E36" s="19"/>
      <c r="F36" s="19"/>
      <c r="G36" s="27">
        <f>Summary_stats!K3-Summary_stats!K7</f>
        <v>0.19681030481068804</v>
      </c>
      <c r="H36" s="28">
        <f>Summary_stats!K3-Summary_stats!K7</f>
        <v>0.19681030481068804</v>
      </c>
    </row>
  </sheetData>
  <mergeCells count="11">
    <mergeCell ref="G4:H4"/>
    <mergeCell ref="B24:H24"/>
    <mergeCell ref="G9:H12"/>
    <mergeCell ref="G7:H7"/>
    <mergeCell ref="C4:F4"/>
    <mergeCell ref="B25:E25"/>
    <mergeCell ref="B29:E29"/>
    <mergeCell ref="B33:E33"/>
    <mergeCell ref="G16:H16"/>
    <mergeCell ref="G17:H17"/>
    <mergeCell ref="C17:F17"/>
  </mergeCells>
  <dataValidations count="1">
    <dataValidation type="list" allowBlank="1" showInputMessage="1" showErrorMessage="1" sqref="B1" xr:uid="{F8223BF0-B58F-4AB8-AF31-C3BA70D1926B}">
      <formula1>Ticker_symbol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6C83B1-09F3-4310-9246-C9FBBC661A02}">
          <x14:formula1>
            <xm:f>'Project (1)'!$Q$12:$Q$14</xm:f>
          </x14:formula1>
          <xm:sqref>C22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Project (1)</vt:lpstr>
      <vt:lpstr>Summary_stats</vt:lpstr>
      <vt:lpstr>P&amp;L Statement</vt:lpstr>
      <vt:lpstr>Dashboard</vt:lpstr>
      <vt:lpstr>COGS</vt:lpstr>
      <vt:lpstr>Gross_margin</vt:lpstr>
      <vt:lpstr>Operating_margin</vt:lpstr>
      <vt:lpstr>other_operting_item</vt:lpstr>
      <vt:lpstr>R_and_D</vt:lpstr>
      <vt:lpstr>Scenario_list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2021-11-16T02:40:46Z</dcterms:created>
  <dcterms:modified xsi:type="dcterms:W3CDTF">2021-11-20T01:03:46Z</dcterms:modified>
</cp:coreProperties>
</file>