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d Hoc\AD Hoc Projects\May 2020\Annalect\Files\"/>
    </mc:Choice>
  </mc:AlternateContent>
  <bookViews>
    <workbookView xWindow="0" yWindow="0" windowWidth="19200" windowHeight="6680"/>
  </bookViews>
  <sheets>
    <sheet name="Aged Car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1" i="1" l="1"/>
  <c r="A361" i="1"/>
  <c r="K361" i="1"/>
  <c r="E360" i="1"/>
  <c r="A360" i="1"/>
  <c r="K360" i="1"/>
  <c r="E359" i="1"/>
  <c r="A359" i="1"/>
  <c r="K359" i="1"/>
  <c r="E358" i="1"/>
  <c r="A358" i="1"/>
  <c r="K358" i="1"/>
  <c r="E357" i="1"/>
  <c r="A357" i="1"/>
  <c r="K357" i="1"/>
  <c r="E356" i="1"/>
  <c r="A356" i="1"/>
  <c r="K356" i="1"/>
  <c r="E355" i="1"/>
  <c r="A355" i="1"/>
  <c r="K355" i="1"/>
  <c r="E354" i="1"/>
  <c r="A354" i="1"/>
  <c r="K354" i="1"/>
  <c r="E353" i="1"/>
  <c r="A353" i="1"/>
  <c r="K353" i="1"/>
  <c r="E352" i="1"/>
  <c r="A352" i="1"/>
  <c r="K352" i="1"/>
  <c r="E351" i="1"/>
  <c r="A351" i="1"/>
  <c r="K351" i="1"/>
  <c r="E350" i="1"/>
  <c r="A350" i="1"/>
  <c r="K350" i="1"/>
  <c r="E349" i="1"/>
  <c r="A349" i="1"/>
  <c r="K349" i="1"/>
  <c r="E348" i="1"/>
  <c r="A348" i="1"/>
  <c r="K348" i="1"/>
  <c r="E347" i="1"/>
  <c r="A347" i="1"/>
  <c r="K347" i="1"/>
  <c r="E346" i="1"/>
  <c r="A346" i="1"/>
  <c r="K346" i="1"/>
  <c r="E345" i="1"/>
  <c r="A345" i="1"/>
  <c r="K345" i="1"/>
  <c r="E344" i="1"/>
  <c r="A344" i="1"/>
  <c r="K344" i="1"/>
  <c r="E343" i="1"/>
  <c r="A343" i="1"/>
  <c r="K343" i="1"/>
  <c r="E342" i="1"/>
  <c r="A342" i="1"/>
  <c r="K342" i="1"/>
  <c r="E341" i="1"/>
  <c r="A341" i="1"/>
  <c r="K341" i="1"/>
  <c r="E340" i="1"/>
  <c r="A340" i="1"/>
  <c r="K340" i="1"/>
  <c r="E339" i="1"/>
  <c r="A339" i="1"/>
  <c r="K339" i="1"/>
  <c r="E338" i="1"/>
  <c r="A338" i="1"/>
  <c r="K338" i="1"/>
  <c r="E337" i="1"/>
  <c r="A337" i="1"/>
  <c r="K337" i="1"/>
  <c r="E336" i="1"/>
  <c r="A336" i="1"/>
  <c r="K336" i="1"/>
  <c r="E335" i="1"/>
  <c r="A335" i="1"/>
  <c r="K335" i="1"/>
  <c r="E334" i="1"/>
  <c r="A334" i="1"/>
  <c r="K334" i="1"/>
  <c r="E333" i="1"/>
  <c r="A333" i="1"/>
  <c r="K333" i="1"/>
  <c r="E332" i="1"/>
  <c r="A332" i="1"/>
  <c r="K332" i="1"/>
  <c r="E331" i="1"/>
  <c r="A331" i="1"/>
  <c r="K331" i="1"/>
  <c r="E330" i="1"/>
  <c r="A330" i="1"/>
  <c r="K330" i="1"/>
  <c r="E329" i="1"/>
  <c r="A329" i="1"/>
  <c r="K329" i="1"/>
  <c r="E328" i="1"/>
  <c r="A328" i="1"/>
  <c r="K328" i="1"/>
  <c r="E327" i="1"/>
  <c r="A327" i="1"/>
  <c r="K327" i="1"/>
  <c r="E326" i="1"/>
  <c r="A326" i="1"/>
  <c r="K326" i="1"/>
  <c r="E325" i="1"/>
  <c r="A325" i="1"/>
  <c r="K325" i="1"/>
  <c r="E324" i="1"/>
  <c r="A324" i="1"/>
  <c r="K324" i="1"/>
  <c r="E323" i="1"/>
  <c r="A323" i="1"/>
  <c r="K323" i="1"/>
  <c r="E322" i="1"/>
  <c r="A322" i="1"/>
  <c r="K322" i="1"/>
  <c r="E321" i="1"/>
  <c r="A321" i="1"/>
  <c r="K321" i="1"/>
  <c r="E320" i="1"/>
  <c r="A320" i="1"/>
  <c r="K320" i="1"/>
  <c r="E319" i="1"/>
  <c r="A319" i="1"/>
  <c r="K319" i="1"/>
  <c r="E318" i="1"/>
  <c r="A318" i="1"/>
  <c r="K318" i="1"/>
  <c r="E317" i="1"/>
  <c r="A317" i="1"/>
  <c r="K317" i="1"/>
  <c r="E316" i="1"/>
  <c r="A316" i="1"/>
  <c r="K316" i="1"/>
  <c r="E315" i="1"/>
  <c r="A315" i="1"/>
  <c r="K315" i="1"/>
  <c r="E314" i="1"/>
  <c r="A314" i="1"/>
  <c r="K314" i="1"/>
  <c r="E313" i="1"/>
  <c r="A313" i="1"/>
  <c r="K313" i="1"/>
  <c r="E312" i="1"/>
  <c r="A312" i="1"/>
  <c r="K312" i="1"/>
  <c r="E311" i="1"/>
  <c r="A311" i="1"/>
  <c r="K311" i="1"/>
  <c r="E310" i="1"/>
  <c r="A310" i="1"/>
  <c r="K310" i="1"/>
  <c r="E309" i="1"/>
  <c r="A309" i="1"/>
  <c r="K309" i="1"/>
  <c r="E308" i="1"/>
  <c r="A308" i="1"/>
  <c r="K308" i="1"/>
  <c r="E307" i="1"/>
  <c r="A307" i="1"/>
  <c r="K307" i="1"/>
  <c r="E306" i="1"/>
  <c r="A306" i="1"/>
  <c r="K306" i="1"/>
  <c r="E305" i="1"/>
  <c r="A305" i="1"/>
  <c r="K305" i="1"/>
  <c r="E304" i="1"/>
  <c r="A304" i="1"/>
  <c r="K304" i="1"/>
  <c r="E303" i="1"/>
  <c r="A303" i="1"/>
  <c r="K303" i="1"/>
  <c r="E302" i="1"/>
  <c r="A302" i="1"/>
  <c r="K302" i="1"/>
  <c r="E301" i="1"/>
  <c r="A301" i="1"/>
  <c r="K301" i="1"/>
  <c r="E300" i="1"/>
  <c r="A300" i="1"/>
  <c r="K300" i="1"/>
  <c r="E299" i="1"/>
  <c r="A299" i="1"/>
  <c r="K299" i="1"/>
  <c r="E298" i="1"/>
  <c r="A298" i="1"/>
  <c r="K298" i="1"/>
  <c r="E297" i="1"/>
  <c r="A297" i="1"/>
  <c r="K297" i="1"/>
  <c r="E296" i="1"/>
  <c r="A296" i="1"/>
  <c r="K296" i="1"/>
  <c r="E295" i="1"/>
  <c r="A295" i="1"/>
  <c r="K295" i="1"/>
  <c r="E294" i="1"/>
  <c r="A294" i="1"/>
  <c r="K294" i="1"/>
  <c r="E293" i="1"/>
  <c r="A293" i="1"/>
  <c r="K293" i="1"/>
  <c r="E292" i="1"/>
  <c r="A292" i="1"/>
  <c r="K292" i="1"/>
  <c r="E291" i="1"/>
  <c r="A291" i="1"/>
  <c r="K291" i="1"/>
  <c r="E290" i="1"/>
  <c r="A290" i="1"/>
  <c r="K290" i="1"/>
  <c r="E289" i="1"/>
  <c r="A289" i="1"/>
  <c r="K289" i="1"/>
  <c r="E288" i="1"/>
  <c r="A288" i="1"/>
  <c r="K288" i="1"/>
  <c r="E287" i="1"/>
  <c r="A287" i="1"/>
  <c r="K287" i="1"/>
  <c r="E286" i="1"/>
  <c r="A286" i="1"/>
  <c r="K286" i="1"/>
  <c r="E285" i="1"/>
  <c r="A285" i="1"/>
  <c r="K285" i="1"/>
  <c r="E284" i="1"/>
  <c r="A284" i="1"/>
  <c r="K284" i="1"/>
  <c r="E283" i="1"/>
  <c r="A283" i="1"/>
  <c r="K283" i="1"/>
  <c r="E282" i="1"/>
  <c r="A282" i="1"/>
  <c r="K282" i="1"/>
  <c r="E281" i="1"/>
  <c r="A281" i="1"/>
  <c r="K281" i="1"/>
  <c r="E280" i="1"/>
  <c r="A280" i="1"/>
  <c r="K280" i="1"/>
  <c r="E279" i="1"/>
  <c r="A279" i="1"/>
  <c r="K279" i="1"/>
  <c r="E278" i="1"/>
  <c r="A278" i="1"/>
  <c r="K278" i="1"/>
  <c r="E277" i="1"/>
  <c r="A277" i="1"/>
  <c r="K277" i="1"/>
  <c r="E276" i="1"/>
  <c r="A276" i="1"/>
  <c r="K276" i="1"/>
  <c r="E275" i="1"/>
  <c r="A275" i="1"/>
  <c r="K275" i="1"/>
  <c r="E274" i="1"/>
  <c r="A274" i="1"/>
  <c r="K274" i="1"/>
  <c r="E273" i="1"/>
  <c r="A273" i="1"/>
  <c r="K273" i="1"/>
  <c r="E272" i="1"/>
  <c r="A272" i="1"/>
  <c r="K272" i="1"/>
  <c r="E271" i="1"/>
  <c r="A271" i="1"/>
  <c r="K271" i="1"/>
  <c r="E270" i="1"/>
  <c r="A270" i="1"/>
  <c r="K270" i="1"/>
  <c r="E269" i="1"/>
  <c r="A269" i="1"/>
  <c r="K269" i="1"/>
  <c r="E268" i="1"/>
  <c r="A268" i="1"/>
  <c r="K268" i="1"/>
  <c r="E267" i="1"/>
  <c r="A267" i="1"/>
  <c r="K267" i="1"/>
  <c r="E266" i="1"/>
  <c r="A266" i="1"/>
  <c r="K266" i="1"/>
  <c r="E265" i="1"/>
  <c r="A265" i="1"/>
  <c r="K265" i="1"/>
  <c r="E264" i="1"/>
  <c r="A264" i="1"/>
  <c r="K264" i="1"/>
  <c r="E263" i="1"/>
  <c r="A263" i="1"/>
  <c r="K263" i="1"/>
  <c r="E262" i="1"/>
  <c r="A262" i="1"/>
  <c r="K262" i="1"/>
  <c r="E261" i="1"/>
  <c r="A261" i="1"/>
  <c r="K261" i="1"/>
  <c r="E260" i="1"/>
  <c r="A260" i="1"/>
  <c r="K260" i="1"/>
  <c r="E259" i="1"/>
  <c r="A259" i="1"/>
  <c r="K259" i="1"/>
  <c r="E258" i="1"/>
  <c r="A258" i="1"/>
  <c r="K258" i="1"/>
  <c r="E257" i="1"/>
  <c r="A257" i="1"/>
  <c r="K257" i="1"/>
  <c r="E256" i="1"/>
  <c r="A256" i="1"/>
  <c r="K256" i="1"/>
  <c r="E255" i="1"/>
  <c r="A255" i="1"/>
  <c r="K255" i="1"/>
  <c r="E254" i="1"/>
  <c r="A254" i="1"/>
  <c r="K254" i="1"/>
  <c r="E253" i="1"/>
  <c r="A253" i="1"/>
  <c r="K253" i="1"/>
  <c r="E252" i="1"/>
  <c r="A252" i="1"/>
  <c r="K252" i="1"/>
  <c r="E251" i="1"/>
  <c r="A251" i="1"/>
  <c r="K251" i="1"/>
  <c r="E250" i="1"/>
  <c r="A250" i="1"/>
  <c r="K250" i="1"/>
  <c r="E249" i="1"/>
  <c r="A249" i="1"/>
  <c r="K249" i="1"/>
  <c r="E248" i="1"/>
  <c r="A248" i="1"/>
  <c r="K248" i="1"/>
  <c r="E247" i="1"/>
  <c r="A247" i="1"/>
  <c r="K247" i="1"/>
  <c r="E246" i="1"/>
  <c r="A246" i="1"/>
  <c r="K246" i="1"/>
  <c r="E245" i="1"/>
  <c r="A245" i="1"/>
  <c r="K245" i="1"/>
  <c r="E244" i="1"/>
  <c r="A244" i="1"/>
  <c r="K244" i="1"/>
  <c r="E243" i="1"/>
  <c r="A243" i="1"/>
  <c r="K243" i="1"/>
  <c r="E242" i="1"/>
  <c r="A242" i="1"/>
  <c r="K242" i="1"/>
  <c r="E241" i="1"/>
  <c r="A241" i="1"/>
  <c r="K241" i="1"/>
  <c r="E240" i="1"/>
  <c r="A240" i="1"/>
  <c r="K240" i="1"/>
  <c r="E239" i="1"/>
  <c r="A239" i="1"/>
  <c r="K239" i="1"/>
  <c r="E238" i="1"/>
  <c r="A238" i="1"/>
  <c r="K238" i="1"/>
  <c r="E237" i="1"/>
  <c r="A237" i="1"/>
  <c r="K237" i="1"/>
  <c r="E236" i="1"/>
  <c r="A236" i="1"/>
  <c r="K236" i="1"/>
  <c r="E235" i="1"/>
  <c r="A235" i="1"/>
  <c r="K235" i="1"/>
  <c r="E234" i="1"/>
  <c r="A234" i="1"/>
  <c r="K234" i="1"/>
  <c r="E233" i="1"/>
  <c r="A233" i="1"/>
  <c r="K233" i="1"/>
  <c r="E232" i="1"/>
  <c r="A232" i="1"/>
  <c r="K232" i="1"/>
  <c r="E231" i="1"/>
  <c r="A231" i="1"/>
  <c r="K231" i="1"/>
  <c r="E230" i="1"/>
  <c r="A230" i="1"/>
  <c r="K230" i="1"/>
  <c r="E229" i="1"/>
  <c r="A229" i="1"/>
  <c r="K229" i="1"/>
  <c r="E228" i="1"/>
  <c r="A228" i="1"/>
  <c r="K228" i="1"/>
  <c r="E227" i="1"/>
  <c r="A227" i="1"/>
  <c r="K227" i="1"/>
  <c r="E226" i="1"/>
  <c r="A226" i="1"/>
  <c r="K226" i="1"/>
  <c r="E225" i="1"/>
  <c r="A225" i="1"/>
  <c r="K225" i="1"/>
  <c r="E224" i="1"/>
  <c r="A224" i="1"/>
  <c r="K224" i="1"/>
  <c r="E223" i="1"/>
  <c r="A223" i="1"/>
  <c r="K223" i="1"/>
  <c r="E222" i="1"/>
  <c r="A222" i="1"/>
  <c r="K222" i="1"/>
  <c r="E221" i="1"/>
  <c r="A221" i="1"/>
  <c r="K221" i="1"/>
  <c r="E220" i="1"/>
  <c r="A220" i="1"/>
  <c r="K220" i="1"/>
  <c r="E219" i="1"/>
  <c r="A219" i="1"/>
  <c r="K219" i="1"/>
  <c r="E218" i="1"/>
  <c r="A218" i="1"/>
  <c r="K218" i="1"/>
  <c r="E217" i="1"/>
  <c r="A217" i="1"/>
  <c r="K217" i="1"/>
  <c r="E216" i="1"/>
  <c r="A216" i="1"/>
  <c r="K216" i="1"/>
  <c r="E215" i="1"/>
  <c r="A215" i="1"/>
  <c r="K215" i="1"/>
  <c r="E214" i="1"/>
  <c r="A214" i="1"/>
  <c r="K214" i="1"/>
  <c r="E213" i="1"/>
  <c r="A213" i="1"/>
  <c r="K213" i="1"/>
  <c r="E212" i="1"/>
  <c r="A212" i="1"/>
  <c r="K212" i="1"/>
  <c r="E211" i="1"/>
  <c r="A211" i="1"/>
  <c r="K211" i="1"/>
  <c r="E210" i="1"/>
  <c r="A210" i="1"/>
  <c r="K210" i="1"/>
  <c r="E209" i="1"/>
  <c r="A209" i="1"/>
  <c r="K209" i="1"/>
  <c r="E208" i="1"/>
  <c r="A208" i="1"/>
  <c r="K208" i="1"/>
  <c r="E207" i="1"/>
  <c r="A207" i="1"/>
  <c r="K207" i="1"/>
  <c r="E206" i="1"/>
  <c r="A206" i="1"/>
  <c r="K206" i="1"/>
  <c r="E205" i="1"/>
  <c r="A205" i="1"/>
  <c r="K205" i="1"/>
  <c r="E204" i="1"/>
  <c r="A204" i="1"/>
  <c r="K204" i="1"/>
  <c r="E203" i="1"/>
  <c r="A203" i="1"/>
  <c r="K203" i="1"/>
  <c r="E202" i="1"/>
  <c r="A202" i="1"/>
  <c r="K202" i="1"/>
  <c r="E201" i="1"/>
  <c r="A201" i="1"/>
  <c r="K201" i="1"/>
  <c r="E200" i="1"/>
  <c r="A200" i="1"/>
  <c r="K200" i="1"/>
  <c r="E199" i="1"/>
  <c r="A199" i="1"/>
  <c r="K199" i="1"/>
  <c r="E198" i="1"/>
  <c r="A198" i="1"/>
  <c r="K198" i="1"/>
  <c r="E197" i="1"/>
  <c r="A197" i="1"/>
  <c r="K197" i="1"/>
  <c r="E196" i="1"/>
  <c r="A196" i="1"/>
  <c r="K196" i="1"/>
  <c r="E195" i="1"/>
  <c r="A195" i="1"/>
  <c r="K195" i="1"/>
  <c r="E194" i="1"/>
  <c r="A194" i="1"/>
  <c r="K194" i="1"/>
  <c r="E193" i="1"/>
  <c r="A193" i="1"/>
  <c r="K193" i="1"/>
  <c r="E192" i="1"/>
  <c r="A192" i="1"/>
  <c r="K192" i="1"/>
  <c r="E191" i="1"/>
  <c r="A191" i="1"/>
  <c r="K191" i="1"/>
  <c r="E190" i="1"/>
  <c r="A190" i="1"/>
  <c r="K190" i="1"/>
  <c r="E189" i="1"/>
  <c r="A189" i="1"/>
  <c r="K189" i="1"/>
  <c r="E188" i="1"/>
  <c r="A188" i="1"/>
  <c r="K188" i="1"/>
  <c r="E187" i="1"/>
  <c r="A187" i="1"/>
  <c r="K187" i="1"/>
  <c r="E186" i="1"/>
  <c r="A186" i="1"/>
  <c r="K186" i="1"/>
  <c r="E185" i="1"/>
  <c r="A185" i="1"/>
  <c r="K185" i="1"/>
  <c r="E184" i="1"/>
  <c r="A184" i="1"/>
  <c r="K184" i="1"/>
  <c r="E183" i="1"/>
  <c r="A183" i="1"/>
  <c r="K183" i="1"/>
  <c r="E182" i="1"/>
  <c r="A182" i="1"/>
  <c r="K182" i="1"/>
  <c r="E181" i="1"/>
  <c r="A181" i="1"/>
  <c r="K181" i="1"/>
  <c r="E180" i="1"/>
  <c r="A180" i="1"/>
  <c r="K180" i="1"/>
  <c r="E179" i="1"/>
  <c r="A179" i="1"/>
  <c r="K179" i="1"/>
  <c r="E178" i="1"/>
  <c r="A178" i="1"/>
  <c r="K178" i="1"/>
  <c r="E177" i="1"/>
  <c r="A177" i="1"/>
  <c r="K177" i="1"/>
  <c r="E176" i="1"/>
  <c r="A176" i="1"/>
  <c r="K176" i="1"/>
  <c r="E175" i="1"/>
  <c r="A175" i="1"/>
  <c r="K175" i="1"/>
  <c r="E174" i="1"/>
  <c r="A174" i="1"/>
  <c r="K174" i="1"/>
  <c r="E173" i="1"/>
  <c r="A173" i="1"/>
  <c r="K173" i="1"/>
  <c r="E172" i="1"/>
  <c r="A172" i="1"/>
  <c r="K172" i="1"/>
  <c r="E171" i="1"/>
  <c r="A171" i="1"/>
  <c r="K171" i="1"/>
  <c r="E170" i="1"/>
  <c r="A170" i="1"/>
  <c r="K170" i="1"/>
  <c r="E169" i="1"/>
  <c r="A169" i="1"/>
  <c r="K169" i="1"/>
  <c r="E168" i="1"/>
  <c r="A168" i="1"/>
  <c r="K168" i="1"/>
  <c r="E167" i="1"/>
  <c r="A167" i="1"/>
  <c r="K167" i="1"/>
  <c r="E166" i="1"/>
  <c r="A166" i="1"/>
  <c r="K166" i="1"/>
  <c r="E165" i="1"/>
  <c r="A165" i="1"/>
  <c r="K165" i="1"/>
  <c r="E164" i="1"/>
  <c r="A164" i="1"/>
  <c r="K164" i="1"/>
  <c r="E163" i="1"/>
  <c r="A163" i="1"/>
  <c r="K163" i="1"/>
  <c r="E162" i="1"/>
  <c r="A162" i="1"/>
  <c r="K162" i="1"/>
  <c r="E161" i="1"/>
  <c r="A161" i="1"/>
  <c r="K161" i="1"/>
  <c r="E160" i="1"/>
  <c r="A160" i="1"/>
  <c r="K160" i="1"/>
  <c r="E159" i="1"/>
  <c r="A159" i="1"/>
  <c r="K159" i="1"/>
  <c r="E158" i="1"/>
  <c r="A158" i="1"/>
  <c r="K158" i="1"/>
  <c r="E157" i="1"/>
  <c r="A157" i="1"/>
  <c r="K157" i="1"/>
  <c r="E156" i="1"/>
  <c r="A156" i="1"/>
  <c r="K156" i="1"/>
  <c r="E155" i="1"/>
  <c r="A155" i="1"/>
  <c r="K155" i="1"/>
  <c r="E154" i="1"/>
  <c r="A154" i="1"/>
  <c r="K154" i="1"/>
  <c r="E153" i="1"/>
  <c r="A153" i="1"/>
  <c r="K153" i="1"/>
  <c r="E152" i="1"/>
  <c r="A152" i="1"/>
  <c r="K152" i="1"/>
  <c r="E151" i="1"/>
  <c r="A151" i="1"/>
  <c r="K151" i="1"/>
  <c r="E150" i="1"/>
  <c r="A150" i="1"/>
  <c r="K150" i="1"/>
  <c r="E149" i="1"/>
  <c r="A149" i="1"/>
  <c r="K149" i="1"/>
  <c r="E148" i="1"/>
  <c r="A148" i="1"/>
  <c r="K148" i="1"/>
  <c r="E147" i="1"/>
  <c r="A147" i="1"/>
  <c r="K147" i="1"/>
  <c r="E146" i="1"/>
  <c r="A146" i="1"/>
  <c r="K146" i="1"/>
  <c r="E145" i="1"/>
  <c r="A145" i="1"/>
  <c r="K145" i="1"/>
  <c r="E144" i="1"/>
  <c r="A144" i="1"/>
  <c r="K144" i="1"/>
  <c r="E143" i="1"/>
  <c r="A143" i="1"/>
  <c r="K143" i="1"/>
  <c r="E142" i="1"/>
  <c r="A142" i="1"/>
  <c r="K142" i="1"/>
  <c r="E141" i="1"/>
  <c r="A141" i="1"/>
  <c r="K141" i="1"/>
  <c r="E140" i="1"/>
  <c r="A140" i="1"/>
  <c r="K140" i="1"/>
  <c r="E139" i="1"/>
  <c r="A139" i="1"/>
  <c r="K139" i="1"/>
  <c r="E138" i="1"/>
  <c r="A138" i="1"/>
  <c r="K138" i="1"/>
  <c r="E137" i="1"/>
  <c r="A137" i="1"/>
  <c r="K137" i="1"/>
  <c r="E136" i="1"/>
  <c r="A136" i="1"/>
  <c r="K136" i="1"/>
  <c r="E135" i="1"/>
  <c r="A135" i="1"/>
  <c r="K135" i="1"/>
  <c r="E134" i="1"/>
  <c r="A134" i="1"/>
  <c r="K134" i="1"/>
  <c r="E133" i="1"/>
  <c r="A133" i="1"/>
  <c r="K133" i="1"/>
  <c r="E132" i="1"/>
  <c r="A132" i="1"/>
  <c r="K132" i="1"/>
  <c r="E131" i="1"/>
  <c r="A131" i="1"/>
  <c r="K131" i="1"/>
  <c r="E130" i="1"/>
  <c r="A130" i="1"/>
  <c r="K130" i="1"/>
  <c r="E129" i="1"/>
  <c r="A129" i="1"/>
  <c r="K129" i="1"/>
  <c r="E128" i="1"/>
  <c r="A128" i="1"/>
  <c r="K128" i="1"/>
  <c r="E127" i="1"/>
  <c r="A127" i="1"/>
  <c r="K127" i="1"/>
  <c r="E126" i="1"/>
  <c r="A126" i="1"/>
  <c r="K126" i="1"/>
  <c r="E125" i="1"/>
  <c r="A125" i="1"/>
  <c r="K125" i="1"/>
  <c r="E124" i="1"/>
  <c r="A124" i="1"/>
  <c r="K124" i="1"/>
  <c r="E123" i="1"/>
  <c r="A123" i="1"/>
  <c r="K123" i="1"/>
  <c r="E122" i="1"/>
  <c r="A122" i="1"/>
  <c r="K122" i="1"/>
  <c r="E121" i="1"/>
  <c r="A121" i="1"/>
  <c r="K121" i="1"/>
  <c r="E120" i="1"/>
  <c r="A120" i="1"/>
  <c r="K120" i="1"/>
  <c r="E119" i="1"/>
  <c r="A119" i="1"/>
  <c r="K119" i="1"/>
  <c r="E118" i="1"/>
  <c r="A118" i="1"/>
  <c r="K118" i="1"/>
  <c r="E117" i="1"/>
  <c r="A117" i="1"/>
  <c r="K117" i="1"/>
  <c r="E116" i="1"/>
  <c r="A116" i="1"/>
  <c r="K116" i="1"/>
  <c r="E115" i="1"/>
  <c r="A115" i="1"/>
  <c r="K115" i="1"/>
  <c r="E114" i="1"/>
  <c r="A114" i="1"/>
  <c r="K114" i="1"/>
  <c r="E113" i="1"/>
  <c r="A113" i="1"/>
  <c r="K113" i="1"/>
  <c r="E112" i="1"/>
  <c r="A112" i="1"/>
  <c r="K112" i="1"/>
  <c r="E111" i="1"/>
  <c r="A111" i="1"/>
  <c r="K111" i="1"/>
  <c r="E110" i="1"/>
  <c r="A110" i="1"/>
  <c r="K110" i="1"/>
  <c r="E109" i="1"/>
  <c r="A109" i="1"/>
  <c r="K109" i="1"/>
  <c r="E108" i="1"/>
  <c r="A108" i="1"/>
  <c r="K108" i="1"/>
  <c r="E107" i="1"/>
  <c r="A107" i="1"/>
  <c r="K107" i="1"/>
  <c r="E106" i="1"/>
  <c r="A106" i="1"/>
  <c r="K106" i="1"/>
  <c r="E105" i="1"/>
  <c r="A105" i="1"/>
  <c r="K105" i="1"/>
  <c r="E104" i="1"/>
  <c r="A104" i="1"/>
  <c r="K104" i="1"/>
  <c r="E103" i="1"/>
  <c r="A103" i="1"/>
  <c r="K103" i="1"/>
  <c r="E102" i="1"/>
  <c r="A102" i="1"/>
  <c r="K102" i="1"/>
  <c r="E101" i="1"/>
  <c r="A101" i="1"/>
  <c r="K101" i="1"/>
  <c r="E100" i="1"/>
  <c r="A100" i="1"/>
  <c r="K100" i="1"/>
  <c r="E99" i="1"/>
  <c r="A99" i="1"/>
  <c r="K99" i="1"/>
  <c r="E98" i="1"/>
  <c r="A98" i="1"/>
  <c r="K98" i="1"/>
  <c r="E97" i="1"/>
  <c r="A97" i="1"/>
  <c r="K97" i="1"/>
  <c r="E96" i="1"/>
  <c r="A96" i="1"/>
  <c r="K96" i="1"/>
  <c r="E95" i="1"/>
  <c r="A95" i="1"/>
  <c r="K95" i="1"/>
  <c r="E94" i="1"/>
  <c r="A94" i="1"/>
  <c r="K94" i="1"/>
  <c r="E93" i="1"/>
  <c r="A93" i="1"/>
  <c r="K93" i="1"/>
  <c r="E92" i="1"/>
  <c r="A92" i="1"/>
  <c r="K92" i="1"/>
  <c r="E91" i="1"/>
  <c r="A91" i="1"/>
  <c r="K91" i="1"/>
  <c r="E90" i="1"/>
  <c r="A90" i="1"/>
  <c r="K90" i="1"/>
  <c r="E89" i="1"/>
  <c r="A89" i="1"/>
  <c r="K89" i="1"/>
  <c r="E88" i="1"/>
  <c r="A88" i="1"/>
  <c r="K88" i="1"/>
  <c r="E87" i="1"/>
  <c r="A87" i="1"/>
  <c r="K87" i="1"/>
  <c r="E86" i="1"/>
  <c r="A86" i="1"/>
  <c r="K86" i="1"/>
  <c r="E85" i="1"/>
  <c r="A85" i="1"/>
  <c r="K85" i="1"/>
  <c r="E84" i="1"/>
  <c r="A84" i="1"/>
  <c r="K84" i="1"/>
  <c r="E83" i="1"/>
  <c r="A83" i="1"/>
  <c r="K83" i="1"/>
  <c r="E82" i="1"/>
  <c r="A82" i="1"/>
  <c r="K82" i="1"/>
  <c r="E81" i="1"/>
  <c r="A81" i="1"/>
  <c r="K81" i="1"/>
  <c r="E80" i="1"/>
  <c r="A80" i="1"/>
  <c r="K80" i="1"/>
  <c r="E79" i="1"/>
  <c r="A79" i="1"/>
  <c r="K79" i="1"/>
  <c r="E78" i="1"/>
  <c r="A78" i="1"/>
  <c r="K78" i="1"/>
  <c r="E77" i="1"/>
  <c r="A77" i="1"/>
  <c r="K77" i="1"/>
  <c r="E76" i="1"/>
  <c r="A76" i="1"/>
  <c r="K76" i="1"/>
  <c r="E75" i="1"/>
  <c r="A75" i="1"/>
  <c r="K75" i="1"/>
  <c r="E74" i="1"/>
  <c r="A74" i="1"/>
  <c r="K74" i="1"/>
  <c r="E73" i="1"/>
  <c r="A73" i="1"/>
  <c r="K73" i="1"/>
  <c r="E72" i="1"/>
  <c r="A72" i="1"/>
  <c r="K72" i="1"/>
  <c r="E71" i="1"/>
  <c r="A71" i="1"/>
  <c r="K71" i="1"/>
  <c r="E70" i="1"/>
  <c r="A70" i="1"/>
  <c r="K70" i="1"/>
  <c r="E69" i="1"/>
  <c r="A69" i="1"/>
  <c r="K69" i="1"/>
  <c r="E68" i="1"/>
  <c r="A68" i="1"/>
  <c r="K68" i="1"/>
  <c r="E67" i="1"/>
  <c r="A67" i="1"/>
  <c r="K67" i="1"/>
  <c r="E66" i="1"/>
  <c r="A66" i="1"/>
  <c r="K66" i="1"/>
  <c r="E65" i="1"/>
  <c r="A65" i="1"/>
  <c r="K65" i="1"/>
  <c r="E64" i="1"/>
  <c r="A64" i="1"/>
  <c r="K64" i="1"/>
  <c r="E63" i="1"/>
  <c r="A63" i="1"/>
  <c r="K63" i="1"/>
  <c r="E62" i="1"/>
  <c r="A62" i="1"/>
  <c r="K62" i="1"/>
  <c r="E61" i="1"/>
  <c r="A61" i="1"/>
  <c r="K61" i="1"/>
  <c r="E60" i="1"/>
  <c r="A60" i="1"/>
  <c r="K60" i="1"/>
  <c r="E59" i="1"/>
  <c r="A59" i="1"/>
  <c r="K59" i="1"/>
  <c r="E58" i="1"/>
  <c r="A58" i="1"/>
  <c r="K58" i="1"/>
  <c r="E57" i="1"/>
  <c r="A57" i="1"/>
  <c r="K57" i="1"/>
  <c r="E56" i="1"/>
  <c r="A56" i="1"/>
  <c r="K56" i="1"/>
  <c r="E55" i="1"/>
  <c r="A55" i="1"/>
  <c r="K55" i="1"/>
  <c r="E54" i="1"/>
  <c r="A54" i="1"/>
  <c r="K54" i="1"/>
  <c r="E53" i="1"/>
  <c r="A53" i="1"/>
  <c r="K53" i="1"/>
  <c r="E52" i="1"/>
  <c r="A52" i="1"/>
  <c r="K52" i="1"/>
  <c r="E51" i="1"/>
  <c r="A51" i="1"/>
  <c r="K51" i="1"/>
  <c r="E50" i="1"/>
  <c r="A50" i="1"/>
  <c r="K50" i="1"/>
  <c r="E49" i="1"/>
  <c r="A49" i="1"/>
  <c r="K49" i="1"/>
  <c r="E48" i="1"/>
  <c r="A48" i="1"/>
  <c r="K48" i="1"/>
  <c r="E47" i="1"/>
  <c r="A47" i="1"/>
  <c r="K47" i="1"/>
  <c r="E46" i="1"/>
  <c r="A46" i="1"/>
  <c r="K46" i="1"/>
  <c r="E45" i="1"/>
  <c r="A45" i="1"/>
  <c r="K45" i="1"/>
  <c r="E44" i="1"/>
  <c r="A44" i="1"/>
  <c r="K44" i="1"/>
  <c r="E43" i="1"/>
  <c r="A43" i="1"/>
  <c r="K43" i="1"/>
  <c r="E42" i="1"/>
  <c r="A42" i="1"/>
  <c r="K42" i="1"/>
  <c r="E41" i="1"/>
  <c r="A41" i="1"/>
  <c r="K41" i="1"/>
  <c r="E40" i="1"/>
  <c r="A40" i="1"/>
  <c r="K40" i="1"/>
  <c r="E39" i="1"/>
  <c r="A39" i="1"/>
  <c r="K39" i="1"/>
  <c r="E38" i="1"/>
  <c r="A38" i="1"/>
  <c r="K38" i="1"/>
  <c r="E37" i="1"/>
  <c r="A37" i="1"/>
  <c r="K37" i="1"/>
  <c r="E36" i="1"/>
  <c r="A36" i="1"/>
  <c r="K36" i="1"/>
  <c r="E35" i="1"/>
  <c r="A35" i="1"/>
  <c r="K35" i="1"/>
  <c r="E34" i="1"/>
  <c r="A34" i="1"/>
  <c r="K34" i="1"/>
  <c r="E33" i="1"/>
  <c r="A33" i="1"/>
  <c r="K33" i="1"/>
  <c r="E32" i="1"/>
  <c r="A32" i="1"/>
  <c r="K32" i="1"/>
  <c r="E31" i="1"/>
  <c r="A31" i="1"/>
  <c r="K31" i="1"/>
  <c r="E30" i="1"/>
  <c r="A30" i="1"/>
  <c r="K30" i="1"/>
  <c r="E29" i="1"/>
  <c r="A29" i="1"/>
  <c r="K29" i="1"/>
  <c r="E28" i="1"/>
  <c r="A28" i="1"/>
  <c r="K28" i="1"/>
  <c r="E27" i="1"/>
  <c r="A27" i="1"/>
  <c r="K27" i="1"/>
  <c r="E26" i="1"/>
  <c r="A26" i="1"/>
  <c r="K26" i="1"/>
  <c r="E25" i="1"/>
  <c r="A25" i="1"/>
  <c r="K25" i="1"/>
  <c r="E24" i="1"/>
  <c r="A24" i="1"/>
  <c r="K24" i="1"/>
  <c r="E23" i="1"/>
  <c r="A23" i="1"/>
  <c r="K23" i="1"/>
  <c r="E22" i="1"/>
  <c r="A22" i="1"/>
  <c r="K22" i="1"/>
  <c r="E21" i="1"/>
  <c r="A21" i="1"/>
  <c r="K21" i="1"/>
  <c r="E20" i="1"/>
  <c r="A20" i="1"/>
  <c r="K20" i="1"/>
  <c r="E19" i="1"/>
  <c r="A19" i="1"/>
  <c r="K19" i="1"/>
  <c r="E18" i="1"/>
  <c r="A18" i="1"/>
  <c r="K18" i="1"/>
  <c r="E17" i="1"/>
  <c r="A17" i="1"/>
  <c r="K17" i="1"/>
  <c r="E16" i="1"/>
  <c r="A16" i="1"/>
  <c r="K16" i="1"/>
  <c r="E15" i="1"/>
  <c r="A15" i="1"/>
  <c r="K15" i="1"/>
  <c r="E14" i="1"/>
  <c r="A14" i="1"/>
  <c r="K14" i="1"/>
  <c r="E13" i="1"/>
  <c r="A13" i="1"/>
  <c r="K13" i="1"/>
  <c r="E12" i="1"/>
  <c r="A12" i="1"/>
  <c r="K12" i="1"/>
  <c r="E11" i="1"/>
  <c r="A11" i="1"/>
  <c r="K11" i="1"/>
  <c r="E10" i="1"/>
  <c r="A10" i="1"/>
  <c r="K10" i="1"/>
  <c r="E9" i="1"/>
  <c r="A9" i="1"/>
  <c r="K9" i="1"/>
  <c r="E8" i="1"/>
  <c r="A8" i="1"/>
  <c r="K8" i="1"/>
  <c r="E7" i="1"/>
  <c r="A7" i="1"/>
  <c r="K7" i="1"/>
  <c r="E6" i="1"/>
  <c r="A6" i="1"/>
  <c r="K6" i="1"/>
  <c r="E5" i="1"/>
  <c r="A5" i="1"/>
  <c r="K5" i="1"/>
  <c r="E4" i="1"/>
  <c r="A4" i="1"/>
  <c r="K4" i="1"/>
  <c r="E3" i="1"/>
  <c r="A3" i="1"/>
  <c r="K3" i="1"/>
  <c r="E2" i="1"/>
  <c r="A2" i="1"/>
  <c r="K2" i="1"/>
</calcChain>
</file>

<file path=xl/sharedStrings.xml><?xml version="1.0" encoding="utf-8"?>
<sst xmlns="http://schemas.openxmlformats.org/spreadsheetml/2006/main" count="1153" uniqueCount="39">
  <si>
    <t>Unique</t>
  </si>
  <si>
    <t>State/Territory</t>
  </si>
  <si>
    <t>Remoteness</t>
  </si>
  <si>
    <t>Sex</t>
  </si>
  <si>
    <t>Age Group</t>
  </si>
  <si>
    <t>Death</t>
  </si>
  <si>
    <t>To hospital</t>
  </si>
  <si>
    <t>To another aged care service</t>
  </si>
  <si>
    <t>Return to community</t>
  </si>
  <si>
    <t>Other</t>
  </si>
  <si>
    <t>Exits</t>
  </si>
  <si>
    <t>Lives alone</t>
  </si>
  <si>
    <t>Lives with family</t>
  </si>
  <si>
    <t>Lives with others</t>
  </si>
  <si>
    <t>Unknown</t>
  </si>
  <si>
    <t>Not applicable</t>
  </si>
  <si>
    <t>Admissions</t>
  </si>
  <si>
    <t>Widowed</t>
  </si>
  <si>
    <t>Married/De Facto</t>
  </si>
  <si>
    <t>Divorced</t>
  </si>
  <si>
    <t>Separated</t>
  </si>
  <si>
    <t>Single</t>
  </si>
  <si>
    <t>Living</t>
  </si>
  <si>
    <t>NSW</t>
  </si>
  <si>
    <t>Major cities</t>
  </si>
  <si>
    <t>Male</t>
  </si>
  <si>
    <t>Female</t>
  </si>
  <si>
    <t>Inner regional</t>
  </si>
  <si>
    <t>Outer regional</t>
  </si>
  <si>
    <t>Remote</t>
  </si>
  <si>
    <t>Vic</t>
  </si>
  <si>
    <t>Qld</t>
  </si>
  <si>
    <t>Very remote</t>
  </si>
  <si>
    <t>WA</t>
  </si>
  <si>
    <t>SA</t>
  </si>
  <si>
    <t>Tas</t>
  </si>
  <si>
    <t>ACT</t>
  </si>
  <si>
    <t>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</si>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</sst>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1"/>
  <sheetViews>
    <sheetView tabSelected="1" workbookViewId="0">
      <selection activeCell="C2" sqref="C2:C16"/>
    </sheetView>
  </sheetViews>
  <sheetFormatPr defaultRowHeight="14.5" x14ac:dyDescent="0.35"/>
  <cols>
    <col min="2" max="2" width="13.453125" bestFit="1" customWidth="1"/>
    <col min="3" max="3" width="12.90625" bestFit="1" customWidth="1"/>
    <col min="4" max="4" width="6.81640625" bestFit="1" customWidth="1"/>
    <col min="5" max="5" width="9.6328125" bestFit="1" customWidth="1"/>
    <col min="6" max="6" width="5.90625" bestFit="1" customWidth="1"/>
    <col min="7" max="7" width="10.08984375" bestFit="1" customWidth="1"/>
    <col min="8" max="8" width="25" bestFit="1" customWidth="1"/>
    <col min="9" max="9" width="18.90625" bestFit="1" customWidth="1"/>
    <col min="10" max="10" width="5.7265625" bestFit="1" customWidth="1"/>
  </cols>
  <sheetData>
    <row r="1" spans="1:2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14</v>
      </c>
      <c r="X1" s="1" t="s">
        <v>22</v>
      </c>
    </row>
    <row r="2" spans="1:24" x14ac:dyDescent="0.35">
      <c r="A2" t="str">
        <f>B2&amp;C2&amp;D2&amp;E2</f>
        <v>NSWMajor citiesMale70-74</v>
      </c>
      <c r="B2" t="s">
        <v>23</v>
      </c>
      <c r="C2" t="s">
        <v>24</v>
      </c>
      <c r="D2" t="s">
        <v>25</v>
      </c>
      <c r="E2" s="2" t="str">
        <f>"70-74"</f>
        <v>70-74</v>
      </c>
      <c r="F2">
        <v>277</v>
      </c>
      <c r="G2">
        <v>18</v>
      </c>
      <c r="H2">
        <v>11</v>
      </c>
      <c r="I2">
        <v>29</v>
      </c>
      <c r="J2">
        <v>12</v>
      </c>
      <c r="K2">
        <f>SUM(F2:J2)</f>
        <v>347</v>
      </c>
      <c r="L2">
        <v>100</v>
      </c>
      <c r="M2">
        <v>144</v>
      </c>
      <c r="N2">
        <v>16</v>
      </c>
      <c r="O2">
        <v>0</v>
      </c>
      <c r="P2">
        <v>31</v>
      </c>
      <c r="Q2">
        <v>291</v>
      </c>
      <c r="R2">
        <v>114</v>
      </c>
      <c r="S2">
        <v>331</v>
      </c>
      <c r="T2">
        <v>215</v>
      </c>
      <c r="U2">
        <v>69</v>
      </c>
      <c r="V2">
        <v>280</v>
      </c>
      <c r="W2">
        <v>29</v>
      </c>
      <c r="X2">
        <v>1038</v>
      </c>
    </row>
    <row r="3" spans="1:24" x14ac:dyDescent="0.35">
      <c r="A3" t="str">
        <f t="shared" ref="A3:A66" si="0">B3&amp;C3&amp;D3&amp;E3</f>
        <v>NSWMajor citiesFemale70-74</v>
      </c>
      <c r="B3" t="s">
        <v>23</v>
      </c>
      <c r="C3" t="s">
        <v>24</v>
      </c>
      <c r="D3" t="s">
        <v>26</v>
      </c>
      <c r="E3" s="2" t="str">
        <f t="shared" ref="E3:E61" si="1">"70-74"</f>
        <v>70-74</v>
      </c>
      <c r="F3">
        <v>206</v>
      </c>
      <c r="G3">
        <v>15</v>
      </c>
      <c r="H3">
        <v>12</v>
      </c>
      <c r="I3">
        <v>30</v>
      </c>
      <c r="J3">
        <v>6</v>
      </c>
      <c r="K3">
        <f t="shared" ref="K3:K66" si="2">SUM(F3:J3)</f>
        <v>269</v>
      </c>
      <c r="L3">
        <v>73</v>
      </c>
      <c r="M3">
        <v>95</v>
      </c>
      <c r="N3">
        <v>8</v>
      </c>
      <c r="O3">
        <v>0</v>
      </c>
      <c r="P3">
        <v>13</v>
      </c>
      <c r="Q3">
        <v>189</v>
      </c>
      <c r="R3">
        <v>364</v>
      </c>
      <c r="S3">
        <v>330</v>
      </c>
      <c r="T3">
        <v>207</v>
      </c>
      <c r="U3">
        <v>48</v>
      </c>
      <c r="V3">
        <v>173</v>
      </c>
      <c r="W3">
        <v>32</v>
      </c>
      <c r="X3">
        <v>1154</v>
      </c>
    </row>
    <row r="4" spans="1:24" x14ac:dyDescent="0.35">
      <c r="A4" t="str">
        <f t="shared" si="0"/>
        <v>NSWInner regionalMale70-74</v>
      </c>
      <c r="B4" t="s">
        <v>23</v>
      </c>
      <c r="C4" t="s">
        <v>27</v>
      </c>
      <c r="D4" t="s">
        <v>25</v>
      </c>
      <c r="E4" s="2" t="str">
        <f t="shared" si="1"/>
        <v>70-74</v>
      </c>
      <c r="F4">
        <v>108</v>
      </c>
      <c r="G4">
        <v>3</v>
      </c>
      <c r="H4">
        <v>2</v>
      </c>
      <c r="I4">
        <v>7</v>
      </c>
      <c r="J4">
        <v>5</v>
      </c>
      <c r="K4">
        <f t="shared" si="2"/>
        <v>125</v>
      </c>
      <c r="L4">
        <v>42</v>
      </c>
      <c r="M4">
        <v>40</v>
      </c>
      <c r="N4">
        <v>5</v>
      </c>
      <c r="O4">
        <v>0</v>
      </c>
      <c r="P4">
        <v>8</v>
      </c>
      <c r="Q4">
        <v>95</v>
      </c>
      <c r="R4">
        <v>37</v>
      </c>
      <c r="S4">
        <v>128</v>
      </c>
      <c r="T4">
        <v>61</v>
      </c>
      <c r="U4">
        <v>30</v>
      </c>
      <c r="V4">
        <v>91</v>
      </c>
      <c r="W4">
        <v>13</v>
      </c>
      <c r="X4">
        <v>360</v>
      </c>
    </row>
    <row r="5" spans="1:24" x14ac:dyDescent="0.35">
      <c r="A5" t="str">
        <f t="shared" si="0"/>
        <v>NSWInner regionalFemale70-74</v>
      </c>
      <c r="B5" t="s">
        <v>23</v>
      </c>
      <c r="C5" t="s">
        <v>27</v>
      </c>
      <c r="D5" t="s">
        <v>26</v>
      </c>
      <c r="E5" s="2" t="str">
        <f t="shared" si="1"/>
        <v>70-74</v>
      </c>
      <c r="F5">
        <v>82</v>
      </c>
      <c r="G5">
        <v>2</v>
      </c>
      <c r="H5">
        <v>5</v>
      </c>
      <c r="I5">
        <v>10</v>
      </c>
      <c r="J5">
        <v>2</v>
      </c>
      <c r="K5">
        <f t="shared" si="2"/>
        <v>101</v>
      </c>
      <c r="L5">
        <v>29</v>
      </c>
      <c r="M5">
        <v>36</v>
      </c>
      <c r="N5">
        <v>4</v>
      </c>
      <c r="O5">
        <v>0</v>
      </c>
      <c r="P5">
        <v>8</v>
      </c>
      <c r="Q5">
        <v>77</v>
      </c>
      <c r="R5">
        <v>147</v>
      </c>
      <c r="S5">
        <v>153</v>
      </c>
      <c r="T5">
        <v>68</v>
      </c>
      <c r="U5">
        <v>16</v>
      </c>
      <c r="V5">
        <v>60</v>
      </c>
      <c r="W5">
        <v>9</v>
      </c>
      <c r="X5">
        <v>453</v>
      </c>
    </row>
    <row r="6" spans="1:24" x14ac:dyDescent="0.35">
      <c r="A6" t="str">
        <f t="shared" si="0"/>
        <v>NSWOuter regionalMale70-74</v>
      </c>
      <c r="B6" t="s">
        <v>23</v>
      </c>
      <c r="C6" t="s">
        <v>28</v>
      </c>
      <c r="D6" t="s">
        <v>25</v>
      </c>
      <c r="E6" s="2" t="str">
        <f t="shared" si="1"/>
        <v>70-74</v>
      </c>
      <c r="F6">
        <v>28</v>
      </c>
      <c r="G6">
        <v>2</v>
      </c>
      <c r="H6">
        <v>4</v>
      </c>
      <c r="I6">
        <v>2</v>
      </c>
      <c r="J6">
        <v>1</v>
      </c>
      <c r="K6">
        <f t="shared" si="2"/>
        <v>37</v>
      </c>
      <c r="L6">
        <v>15</v>
      </c>
      <c r="M6">
        <v>8</v>
      </c>
      <c r="N6">
        <v>2</v>
      </c>
      <c r="O6">
        <v>0</v>
      </c>
      <c r="P6">
        <v>3</v>
      </c>
      <c r="Q6">
        <v>28</v>
      </c>
      <c r="R6">
        <v>9</v>
      </c>
      <c r="S6">
        <v>31</v>
      </c>
      <c r="T6">
        <v>13</v>
      </c>
      <c r="U6">
        <v>4</v>
      </c>
      <c r="V6">
        <v>22</v>
      </c>
      <c r="W6">
        <v>3</v>
      </c>
      <c r="X6">
        <v>82</v>
      </c>
    </row>
    <row r="7" spans="1:24" x14ac:dyDescent="0.35">
      <c r="A7" t="str">
        <f t="shared" si="0"/>
        <v>NSWOuter regionalFemale70-74</v>
      </c>
      <c r="B7" t="s">
        <v>23</v>
      </c>
      <c r="C7" t="s">
        <v>28</v>
      </c>
      <c r="D7" t="s">
        <v>26</v>
      </c>
      <c r="E7" s="2" t="str">
        <f t="shared" si="1"/>
        <v>70-74</v>
      </c>
      <c r="F7">
        <v>31</v>
      </c>
      <c r="G7">
        <v>0</v>
      </c>
      <c r="H7">
        <v>2</v>
      </c>
      <c r="I7">
        <v>3</v>
      </c>
      <c r="J7">
        <v>0</v>
      </c>
      <c r="K7">
        <f t="shared" si="2"/>
        <v>36</v>
      </c>
      <c r="L7">
        <v>6</v>
      </c>
      <c r="M7">
        <v>11</v>
      </c>
      <c r="N7">
        <v>2</v>
      </c>
      <c r="O7">
        <v>0</v>
      </c>
      <c r="P7">
        <v>3</v>
      </c>
      <c r="Q7">
        <v>22</v>
      </c>
      <c r="R7">
        <v>57</v>
      </c>
      <c r="S7">
        <v>42</v>
      </c>
      <c r="T7">
        <v>7</v>
      </c>
      <c r="U7">
        <v>3</v>
      </c>
      <c r="V7">
        <v>12</v>
      </c>
      <c r="W7">
        <v>3</v>
      </c>
      <c r="X7">
        <v>124</v>
      </c>
    </row>
    <row r="8" spans="1:24" x14ac:dyDescent="0.35">
      <c r="A8" t="str">
        <f t="shared" si="0"/>
        <v>NSWRemoteMale70-74</v>
      </c>
      <c r="B8" t="s">
        <v>23</v>
      </c>
      <c r="C8" t="s">
        <v>29</v>
      </c>
      <c r="D8" t="s">
        <v>25</v>
      </c>
      <c r="E8" s="2" t="str">
        <f t="shared" si="1"/>
        <v>70-74</v>
      </c>
      <c r="F8">
        <v>1</v>
      </c>
      <c r="G8">
        <v>0</v>
      </c>
      <c r="H8">
        <v>0</v>
      </c>
      <c r="I8">
        <v>0</v>
      </c>
      <c r="J8">
        <v>0</v>
      </c>
      <c r="K8">
        <f t="shared" si="2"/>
        <v>1</v>
      </c>
      <c r="L8">
        <v>24</v>
      </c>
      <c r="M8">
        <v>13</v>
      </c>
      <c r="N8">
        <v>0</v>
      </c>
      <c r="O8">
        <v>0</v>
      </c>
      <c r="P8">
        <v>4</v>
      </c>
      <c r="Q8">
        <v>41</v>
      </c>
      <c r="R8">
        <v>1</v>
      </c>
      <c r="S8">
        <v>1</v>
      </c>
      <c r="T8">
        <v>0</v>
      </c>
      <c r="U8">
        <v>0</v>
      </c>
      <c r="V8">
        <v>2</v>
      </c>
      <c r="W8">
        <v>0</v>
      </c>
      <c r="X8">
        <v>4</v>
      </c>
    </row>
    <row r="9" spans="1:24" x14ac:dyDescent="0.35">
      <c r="A9" t="str">
        <f t="shared" si="0"/>
        <v>NSWRemoteFemale70-74</v>
      </c>
      <c r="B9" t="s">
        <v>23</v>
      </c>
      <c r="C9" t="s">
        <v>29</v>
      </c>
      <c r="D9" t="s">
        <v>26</v>
      </c>
      <c r="E9" s="2" t="str">
        <f t="shared" si="1"/>
        <v>70-74</v>
      </c>
      <c r="F9">
        <v>1</v>
      </c>
      <c r="G9">
        <v>0</v>
      </c>
      <c r="H9">
        <v>0</v>
      </c>
      <c r="I9">
        <v>0</v>
      </c>
      <c r="J9">
        <v>0</v>
      </c>
      <c r="K9">
        <f t="shared" si="2"/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2</v>
      </c>
      <c r="S9">
        <v>1</v>
      </c>
      <c r="T9">
        <v>1</v>
      </c>
      <c r="U9">
        <v>0</v>
      </c>
      <c r="V9">
        <v>0</v>
      </c>
      <c r="W9">
        <v>0</v>
      </c>
      <c r="X9">
        <v>4</v>
      </c>
    </row>
    <row r="10" spans="1:24" x14ac:dyDescent="0.35">
      <c r="A10" t="str">
        <f t="shared" si="0"/>
        <v>VicMajor citiesMale70-74</v>
      </c>
      <c r="B10" t="s">
        <v>30</v>
      </c>
      <c r="C10" t="s">
        <v>24</v>
      </c>
      <c r="D10" t="s">
        <v>25</v>
      </c>
      <c r="E10" s="2" t="str">
        <f t="shared" si="1"/>
        <v>70-74</v>
      </c>
      <c r="F10">
        <v>170</v>
      </c>
      <c r="G10">
        <v>6</v>
      </c>
      <c r="H10">
        <v>8</v>
      </c>
      <c r="I10">
        <v>13</v>
      </c>
      <c r="J10">
        <v>7</v>
      </c>
      <c r="K10">
        <f t="shared" si="2"/>
        <v>204</v>
      </c>
      <c r="L10">
        <v>73</v>
      </c>
      <c r="M10">
        <v>74</v>
      </c>
      <c r="N10">
        <v>17</v>
      </c>
      <c r="O10">
        <v>0</v>
      </c>
      <c r="P10">
        <v>8</v>
      </c>
      <c r="Q10">
        <v>172</v>
      </c>
      <c r="R10">
        <v>91</v>
      </c>
      <c r="S10">
        <v>279</v>
      </c>
      <c r="T10">
        <v>136</v>
      </c>
      <c r="U10">
        <v>52</v>
      </c>
      <c r="V10">
        <v>206</v>
      </c>
      <c r="W10">
        <v>30</v>
      </c>
      <c r="X10">
        <v>794</v>
      </c>
    </row>
    <row r="11" spans="1:24" x14ac:dyDescent="0.35">
      <c r="A11" t="str">
        <f t="shared" si="0"/>
        <v>VicMajor citiesFemale70-74</v>
      </c>
      <c r="B11" t="s">
        <v>30</v>
      </c>
      <c r="C11" t="s">
        <v>24</v>
      </c>
      <c r="D11" t="s">
        <v>26</v>
      </c>
      <c r="E11" s="2" t="str">
        <f t="shared" si="1"/>
        <v>70-74</v>
      </c>
      <c r="F11">
        <v>162</v>
      </c>
      <c r="G11">
        <v>8</v>
      </c>
      <c r="H11">
        <v>8</v>
      </c>
      <c r="I11">
        <v>21</v>
      </c>
      <c r="J11">
        <v>3</v>
      </c>
      <c r="K11">
        <f t="shared" si="2"/>
        <v>202</v>
      </c>
      <c r="L11">
        <v>55</v>
      </c>
      <c r="M11">
        <v>84</v>
      </c>
      <c r="N11">
        <v>8</v>
      </c>
      <c r="O11">
        <v>0</v>
      </c>
      <c r="P11">
        <v>10</v>
      </c>
      <c r="Q11">
        <v>157</v>
      </c>
      <c r="R11">
        <v>280</v>
      </c>
      <c r="S11">
        <v>304</v>
      </c>
      <c r="T11">
        <v>138</v>
      </c>
      <c r="U11">
        <v>27</v>
      </c>
      <c r="V11">
        <v>136</v>
      </c>
      <c r="W11">
        <v>13</v>
      </c>
      <c r="X11">
        <v>898</v>
      </c>
    </row>
    <row r="12" spans="1:24" x14ac:dyDescent="0.35">
      <c r="A12" t="str">
        <f t="shared" si="0"/>
        <v>VicInner regionalMale70-74</v>
      </c>
      <c r="B12" t="s">
        <v>30</v>
      </c>
      <c r="C12" t="s">
        <v>27</v>
      </c>
      <c r="D12" t="s">
        <v>25</v>
      </c>
      <c r="E12" s="2" t="str">
        <f t="shared" si="1"/>
        <v>70-74</v>
      </c>
      <c r="F12">
        <v>67</v>
      </c>
      <c r="G12">
        <v>2</v>
      </c>
      <c r="H12">
        <v>2</v>
      </c>
      <c r="I12">
        <v>11</v>
      </c>
      <c r="J12">
        <v>3</v>
      </c>
      <c r="K12">
        <f t="shared" si="2"/>
        <v>85</v>
      </c>
      <c r="L12">
        <v>21</v>
      </c>
      <c r="M12">
        <v>33</v>
      </c>
      <c r="N12">
        <v>1</v>
      </c>
      <c r="O12">
        <v>0</v>
      </c>
      <c r="P12">
        <v>4</v>
      </c>
      <c r="Q12">
        <v>59</v>
      </c>
      <c r="R12">
        <v>17</v>
      </c>
      <c r="S12">
        <v>95</v>
      </c>
      <c r="T12">
        <v>39</v>
      </c>
      <c r="U12">
        <v>14</v>
      </c>
      <c r="V12">
        <v>63</v>
      </c>
      <c r="W12">
        <v>5</v>
      </c>
      <c r="X12">
        <v>233</v>
      </c>
    </row>
    <row r="13" spans="1:24" x14ac:dyDescent="0.35">
      <c r="A13" t="str">
        <f t="shared" si="0"/>
        <v>VicInner regionalFemale70-74</v>
      </c>
      <c r="B13" t="s">
        <v>30</v>
      </c>
      <c r="C13" t="s">
        <v>27</v>
      </c>
      <c r="D13" t="s">
        <v>26</v>
      </c>
      <c r="E13" s="2" t="str">
        <f t="shared" si="1"/>
        <v>70-74</v>
      </c>
      <c r="F13">
        <v>69</v>
      </c>
      <c r="G13">
        <v>3</v>
      </c>
      <c r="H13">
        <v>1</v>
      </c>
      <c r="I13">
        <v>5</v>
      </c>
      <c r="J13">
        <v>3</v>
      </c>
      <c r="K13">
        <f t="shared" si="2"/>
        <v>81</v>
      </c>
      <c r="L13">
        <v>28</v>
      </c>
      <c r="M13">
        <v>23</v>
      </c>
      <c r="N13">
        <v>2</v>
      </c>
      <c r="O13">
        <v>0</v>
      </c>
      <c r="P13">
        <v>7</v>
      </c>
      <c r="Q13">
        <v>60</v>
      </c>
      <c r="R13">
        <v>86</v>
      </c>
      <c r="S13">
        <v>93</v>
      </c>
      <c r="T13">
        <v>37</v>
      </c>
      <c r="U13">
        <v>6</v>
      </c>
      <c r="V13">
        <v>41</v>
      </c>
      <c r="W13">
        <v>6</v>
      </c>
      <c r="X13">
        <v>269</v>
      </c>
    </row>
    <row r="14" spans="1:24" x14ac:dyDescent="0.35">
      <c r="A14" t="str">
        <f t="shared" si="0"/>
        <v>VicOuter regionalMale70-74</v>
      </c>
      <c r="B14" t="s">
        <v>30</v>
      </c>
      <c r="C14" t="s">
        <v>28</v>
      </c>
      <c r="D14" t="s">
        <v>25</v>
      </c>
      <c r="E14" s="2" t="str">
        <f t="shared" si="1"/>
        <v>70-74</v>
      </c>
      <c r="F14">
        <v>29</v>
      </c>
      <c r="G14">
        <v>2</v>
      </c>
      <c r="H14">
        <v>0</v>
      </c>
      <c r="I14">
        <v>4</v>
      </c>
      <c r="J14">
        <v>1</v>
      </c>
      <c r="K14">
        <f t="shared" si="2"/>
        <v>36</v>
      </c>
      <c r="L14">
        <v>4</v>
      </c>
      <c r="M14">
        <v>10</v>
      </c>
      <c r="N14">
        <v>0</v>
      </c>
      <c r="O14">
        <v>0</v>
      </c>
      <c r="P14">
        <v>0</v>
      </c>
      <c r="Q14">
        <v>14</v>
      </c>
      <c r="R14">
        <v>5</v>
      </c>
      <c r="S14">
        <v>19</v>
      </c>
      <c r="T14">
        <v>14</v>
      </c>
      <c r="U14">
        <v>5</v>
      </c>
      <c r="V14">
        <v>17</v>
      </c>
      <c r="W14">
        <v>1</v>
      </c>
      <c r="X14">
        <v>61</v>
      </c>
    </row>
    <row r="15" spans="1:24" x14ac:dyDescent="0.35">
      <c r="A15" t="str">
        <f t="shared" si="0"/>
        <v>VicOuter regionalFemale70-74</v>
      </c>
      <c r="B15" t="s">
        <v>30</v>
      </c>
      <c r="C15" t="s">
        <v>28</v>
      </c>
      <c r="D15" t="s">
        <v>26</v>
      </c>
      <c r="E15" s="2" t="str">
        <f t="shared" si="1"/>
        <v>70-74</v>
      </c>
      <c r="F15">
        <v>12</v>
      </c>
      <c r="G15">
        <v>0</v>
      </c>
      <c r="H15">
        <v>1</v>
      </c>
      <c r="I15">
        <v>2</v>
      </c>
      <c r="J15">
        <v>1</v>
      </c>
      <c r="K15">
        <f t="shared" si="2"/>
        <v>16</v>
      </c>
      <c r="L15">
        <v>6</v>
      </c>
      <c r="M15">
        <v>3</v>
      </c>
      <c r="N15">
        <v>1</v>
      </c>
      <c r="O15">
        <v>0</v>
      </c>
      <c r="P15">
        <v>0</v>
      </c>
      <c r="Q15">
        <v>10</v>
      </c>
      <c r="R15">
        <v>17</v>
      </c>
      <c r="S15">
        <v>19</v>
      </c>
      <c r="T15">
        <v>7</v>
      </c>
      <c r="U15">
        <v>4</v>
      </c>
      <c r="V15">
        <v>7</v>
      </c>
      <c r="W15">
        <v>1</v>
      </c>
      <c r="X15">
        <v>55</v>
      </c>
    </row>
    <row r="16" spans="1:24" x14ac:dyDescent="0.35">
      <c r="A16" t="str">
        <f t="shared" si="0"/>
        <v>VicRemoteMale70-74</v>
      </c>
      <c r="B16" t="s">
        <v>30</v>
      </c>
      <c r="C16" t="s">
        <v>29</v>
      </c>
      <c r="D16" t="s">
        <v>25</v>
      </c>
      <c r="E16" s="2" t="str">
        <f t="shared" si="1"/>
        <v>70-74</v>
      </c>
      <c r="F16">
        <v>1</v>
      </c>
      <c r="G16">
        <v>0</v>
      </c>
      <c r="H16">
        <v>0</v>
      </c>
      <c r="I16">
        <v>0</v>
      </c>
      <c r="J16">
        <v>0</v>
      </c>
      <c r="K16">
        <f t="shared" si="2"/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</row>
    <row r="17" spans="1:24" x14ac:dyDescent="0.35">
      <c r="A17" t="str">
        <f t="shared" si="0"/>
        <v>VicRemoteFemale70-74</v>
      </c>
      <c r="B17" t="s">
        <v>30</v>
      </c>
      <c r="C17" t="s">
        <v>29</v>
      </c>
      <c r="D17" t="s">
        <v>26</v>
      </c>
      <c r="E17" s="2" t="str">
        <f t="shared" si="1"/>
        <v>70-74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</row>
    <row r="18" spans="1:24" x14ac:dyDescent="0.35">
      <c r="A18" t="str">
        <f t="shared" si="0"/>
        <v>QldMajor citiesMale70-74</v>
      </c>
      <c r="B18" t="s">
        <v>31</v>
      </c>
      <c r="C18" t="s">
        <v>24</v>
      </c>
      <c r="D18" t="s">
        <v>25</v>
      </c>
      <c r="E18" s="2" t="str">
        <f t="shared" si="1"/>
        <v>70-74</v>
      </c>
      <c r="F18">
        <v>148</v>
      </c>
      <c r="G18">
        <v>3</v>
      </c>
      <c r="H18">
        <v>3</v>
      </c>
      <c r="I18">
        <v>20</v>
      </c>
      <c r="J18">
        <v>2</v>
      </c>
      <c r="K18">
        <f t="shared" si="2"/>
        <v>176</v>
      </c>
      <c r="L18">
        <v>56</v>
      </c>
      <c r="M18">
        <v>54</v>
      </c>
      <c r="N18">
        <v>16</v>
      </c>
      <c r="O18">
        <v>0</v>
      </c>
      <c r="P18">
        <v>9</v>
      </c>
      <c r="Q18">
        <v>135</v>
      </c>
      <c r="R18">
        <v>53</v>
      </c>
      <c r="S18">
        <v>189</v>
      </c>
      <c r="T18">
        <v>116</v>
      </c>
      <c r="U18">
        <v>31</v>
      </c>
      <c r="V18">
        <v>100</v>
      </c>
      <c r="W18">
        <v>12</v>
      </c>
      <c r="X18">
        <v>501</v>
      </c>
    </row>
    <row r="19" spans="1:24" x14ac:dyDescent="0.35">
      <c r="A19" t="str">
        <f t="shared" si="0"/>
        <v>QldMajor citiesFemale70-74</v>
      </c>
      <c r="B19" t="s">
        <v>31</v>
      </c>
      <c r="C19" t="s">
        <v>24</v>
      </c>
      <c r="D19" t="s">
        <v>26</v>
      </c>
      <c r="E19" s="2" t="str">
        <f t="shared" si="1"/>
        <v>70-74</v>
      </c>
      <c r="F19">
        <v>113</v>
      </c>
      <c r="G19">
        <v>4</v>
      </c>
      <c r="H19">
        <v>0</v>
      </c>
      <c r="I19">
        <v>18</v>
      </c>
      <c r="J19">
        <v>1</v>
      </c>
      <c r="K19">
        <f t="shared" si="2"/>
        <v>136</v>
      </c>
      <c r="L19">
        <v>47</v>
      </c>
      <c r="M19">
        <v>46</v>
      </c>
      <c r="N19">
        <v>4</v>
      </c>
      <c r="O19">
        <v>0</v>
      </c>
      <c r="P19">
        <v>9</v>
      </c>
      <c r="Q19">
        <v>106</v>
      </c>
      <c r="R19">
        <v>171</v>
      </c>
      <c r="S19">
        <v>179</v>
      </c>
      <c r="T19">
        <v>87</v>
      </c>
      <c r="U19">
        <v>13</v>
      </c>
      <c r="V19">
        <v>73</v>
      </c>
      <c r="W19">
        <v>15</v>
      </c>
      <c r="X19">
        <v>538</v>
      </c>
    </row>
    <row r="20" spans="1:24" x14ac:dyDescent="0.35">
      <c r="A20" t="str">
        <f t="shared" si="0"/>
        <v>QldInner regionalMale70-74</v>
      </c>
      <c r="B20" t="s">
        <v>31</v>
      </c>
      <c r="C20" t="s">
        <v>27</v>
      </c>
      <c r="D20" t="s">
        <v>25</v>
      </c>
      <c r="E20" s="2" t="str">
        <f t="shared" si="1"/>
        <v>70-74</v>
      </c>
      <c r="F20">
        <v>74</v>
      </c>
      <c r="G20">
        <v>2</v>
      </c>
      <c r="H20">
        <v>2</v>
      </c>
      <c r="I20">
        <v>3</v>
      </c>
      <c r="J20">
        <v>2</v>
      </c>
      <c r="K20">
        <f t="shared" si="2"/>
        <v>83</v>
      </c>
      <c r="L20">
        <v>13</v>
      </c>
      <c r="M20">
        <v>27</v>
      </c>
      <c r="N20">
        <v>4</v>
      </c>
      <c r="O20">
        <v>0</v>
      </c>
      <c r="P20">
        <v>3</v>
      </c>
      <c r="Q20">
        <v>47</v>
      </c>
      <c r="R20">
        <v>25</v>
      </c>
      <c r="S20">
        <v>80</v>
      </c>
      <c r="T20">
        <v>43</v>
      </c>
      <c r="U20">
        <v>11</v>
      </c>
      <c r="V20">
        <v>66</v>
      </c>
      <c r="W20">
        <v>8</v>
      </c>
      <c r="X20">
        <v>233</v>
      </c>
    </row>
    <row r="21" spans="1:24" x14ac:dyDescent="0.35">
      <c r="A21" t="str">
        <f t="shared" si="0"/>
        <v>QldInner regionalFemale70-74</v>
      </c>
      <c r="B21" t="s">
        <v>31</v>
      </c>
      <c r="C21" t="s">
        <v>27</v>
      </c>
      <c r="D21" t="s">
        <v>26</v>
      </c>
      <c r="E21" s="2" t="str">
        <f t="shared" si="1"/>
        <v>70-74</v>
      </c>
      <c r="F21">
        <v>41</v>
      </c>
      <c r="G21">
        <v>0</v>
      </c>
      <c r="H21">
        <v>1</v>
      </c>
      <c r="I21">
        <v>2</v>
      </c>
      <c r="J21">
        <v>1</v>
      </c>
      <c r="K21">
        <f t="shared" si="2"/>
        <v>45</v>
      </c>
      <c r="L21">
        <v>11</v>
      </c>
      <c r="M21">
        <v>20</v>
      </c>
      <c r="N21">
        <v>4</v>
      </c>
      <c r="O21">
        <v>0</v>
      </c>
      <c r="P21">
        <v>6</v>
      </c>
      <c r="Q21">
        <v>41</v>
      </c>
      <c r="R21">
        <v>90</v>
      </c>
      <c r="S21">
        <v>81</v>
      </c>
      <c r="T21">
        <v>38</v>
      </c>
      <c r="U21">
        <v>7</v>
      </c>
      <c r="V21">
        <v>31</v>
      </c>
      <c r="W21">
        <v>7</v>
      </c>
      <c r="X21">
        <v>254</v>
      </c>
    </row>
    <row r="22" spans="1:24" x14ac:dyDescent="0.35">
      <c r="A22" t="str">
        <f t="shared" si="0"/>
        <v>QldOuter regionalMale70-74</v>
      </c>
      <c r="B22" t="s">
        <v>31</v>
      </c>
      <c r="C22" t="s">
        <v>28</v>
      </c>
      <c r="D22" t="s">
        <v>25</v>
      </c>
      <c r="E22" s="2" t="str">
        <f t="shared" si="1"/>
        <v>70-74</v>
      </c>
      <c r="F22">
        <v>25</v>
      </c>
      <c r="G22">
        <v>1</v>
      </c>
      <c r="H22">
        <v>0</v>
      </c>
      <c r="I22">
        <v>2</v>
      </c>
      <c r="J22">
        <v>1</v>
      </c>
      <c r="K22">
        <f t="shared" si="2"/>
        <v>29</v>
      </c>
      <c r="L22">
        <v>10</v>
      </c>
      <c r="M22">
        <v>11</v>
      </c>
      <c r="N22">
        <v>2</v>
      </c>
      <c r="O22">
        <v>0</v>
      </c>
      <c r="P22">
        <v>2</v>
      </c>
      <c r="Q22">
        <v>25</v>
      </c>
      <c r="R22">
        <v>16</v>
      </c>
      <c r="S22">
        <v>40</v>
      </c>
      <c r="T22">
        <v>20</v>
      </c>
      <c r="U22">
        <v>8</v>
      </c>
      <c r="V22">
        <v>32</v>
      </c>
      <c r="W22">
        <v>1</v>
      </c>
      <c r="X22">
        <v>117</v>
      </c>
    </row>
    <row r="23" spans="1:24" x14ac:dyDescent="0.35">
      <c r="A23" t="str">
        <f t="shared" si="0"/>
        <v>QldOuter regionalFemale70-74</v>
      </c>
      <c r="B23" t="s">
        <v>31</v>
      </c>
      <c r="C23" t="s">
        <v>28</v>
      </c>
      <c r="D23" t="s">
        <v>26</v>
      </c>
      <c r="E23" s="2" t="str">
        <f t="shared" si="1"/>
        <v>70-74</v>
      </c>
      <c r="F23">
        <v>25</v>
      </c>
      <c r="G23">
        <v>2</v>
      </c>
      <c r="H23">
        <v>0</v>
      </c>
      <c r="I23">
        <v>2</v>
      </c>
      <c r="J23">
        <v>0</v>
      </c>
      <c r="K23">
        <f t="shared" si="2"/>
        <v>29</v>
      </c>
      <c r="L23">
        <v>8</v>
      </c>
      <c r="M23">
        <v>10</v>
      </c>
      <c r="N23">
        <v>2</v>
      </c>
      <c r="O23">
        <v>0</v>
      </c>
      <c r="P23">
        <v>3</v>
      </c>
      <c r="Q23">
        <v>23</v>
      </c>
      <c r="R23">
        <v>41</v>
      </c>
      <c r="S23">
        <v>49</v>
      </c>
      <c r="T23">
        <v>16</v>
      </c>
      <c r="U23">
        <v>4</v>
      </c>
      <c r="V23">
        <v>15</v>
      </c>
      <c r="W23">
        <v>1</v>
      </c>
      <c r="X23">
        <v>126</v>
      </c>
    </row>
    <row r="24" spans="1:24" x14ac:dyDescent="0.35">
      <c r="A24" t="str">
        <f t="shared" si="0"/>
        <v>QldRemoteMale70-74</v>
      </c>
      <c r="B24" t="s">
        <v>31</v>
      </c>
      <c r="C24" t="s">
        <v>29</v>
      </c>
      <c r="D24" t="s">
        <v>25</v>
      </c>
      <c r="E24" s="2" t="str">
        <f t="shared" si="1"/>
        <v>70-74</v>
      </c>
      <c r="F24">
        <v>3</v>
      </c>
      <c r="G24">
        <v>0</v>
      </c>
      <c r="H24">
        <v>0</v>
      </c>
      <c r="I24">
        <v>1</v>
      </c>
      <c r="J24">
        <v>0</v>
      </c>
      <c r="K24">
        <f t="shared" si="2"/>
        <v>4</v>
      </c>
      <c r="L24">
        <v>3</v>
      </c>
      <c r="M24">
        <v>0</v>
      </c>
      <c r="N24">
        <v>0</v>
      </c>
      <c r="O24">
        <v>0</v>
      </c>
      <c r="P24">
        <v>0</v>
      </c>
      <c r="Q24">
        <v>3</v>
      </c>
      <c r="R24">
        <v>3</v>
      </c>
      <c r="S24">
        <v>0</v>
      </c>
      <c r="T24">
        <v>3</v>
      </c>
      <c r="U24">
        <v>1</v>
      </c>
      <c r="V24">
        <v>9</v>
      </c>
      <c r="W24">
        <v>1</v>
      </c>
      <c r="X24">
        <v>17</v>
      </c>
    </row>
    <row r="25" spans="1:24" x14ac:dyDescent="0.35">
      <c r="A25" t="str">
        <f t="shared" si="0"/>
        <v>QldRemoteFemale70-74</v>
      </c>
      <c r="B25" t="s">
        <v>31</v>
      </c>
      <c r="C25" t="s">
        <v>29</v>
      </c>
      <c r="D25" t="s">
        <v>26</v>
      </c>
      <c r="E25" s="2" t="str">
        <f t="shared" si="1"/>
        <v>70-74</v>
      </c>
      <c r="F25">
        <v>1</v>
      </c>
      <c r="G25">
        <v>0</v>
      </c>
      <c r="H25">
        <v>0</v>
      </c>
      <c r="I25">
        <v>1</v>
      </c>
      <c r="J25">
        <v>0</v>
      </c>
      <c r="K25">
        <f t="shared" si="2"/>
        <v>2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4</v>
      </c>
      <c r="S25">
        <v>5</v>
      </c>
      <c r="T25">
        <v>0</v>
      </c>
      <c r="U25">
        <v>0</v>
      </c>
      <c r="V25">
        <v>1</v>
      </c>
      <c r="W25">
        <v>0</v>
      </c>
      <c r="X25">
        <v>10</v>
      </c>
    </row>
    <row r="26" spans="1:24" x14ac:dyDescent="0.35">
      <c r="A26" t="str">
        <f t="shared" si="0"/>
        <v>QldVery remoteMale70-74</v>
      </c>
      <c r="B26" t="s">
        <v>31</v>
      </c>
      <c r="C26" t="s">
        <v>32</v>
      </c>
      <c r="D26" t="s">
        <v>25</v>
      </c>
      <c r="E26" s="2" t="str">
        <f t="shared" si="1"/>
        <v>70-74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3</v>
      </c>
    </row>
    <row r="27" spans="1:24" x14ac:dyDescent="0.35">
      <c r="A27" t="str">
        <f t="shared" si="0"/>
        <v>QldVery remoteFemale70-74</v>
      </c>
      <c r="B27" t="s">
        <v>31</v>
      </c>
      <c r="C27" t="s">
        <v>32</v>
      </c>
      <c r="D27" t="s">
        <v>26</v>
      </c>
      <c r="E27" s="2" t="str">
        <f t="shared" si="1"/>
        <v>70-74</v>
      </c>
      <c r="F27">
        <v>1</v>
      </c>
      <c r="G27">
        <v>0</v>
      </c>
      <c r="H27">
        <v>0</v>
      </c>
      <c r="I27">
        <v>0</v>
      </c>
      <c r="J27">
        <v>0</v>
      </c>
      <c r="K27">
        <f t="shared" si="2"/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2</v>
      </c>
      <c r="R27">
        <v>1</v>
      </c>
      <c r="S27">
        <v>1</v>
      </c>
      <c r="T27">
        <v>0</v>
      </c>
      <c r="U27">
        <v>0</v>
      </c>
      <c r="V27">
        <v>1</v>
      </c>
      <c r="W27">
        <v>0</v>
      </c>
      <c r="X27">
        <v>3</v>
      </c>
    </row>
    <row r="28" spans="1:24" x14ac:dyDescent="0.35">
      <c r="A28" t="str">
        <f t="shared" si="0"/>
        <v>WAMajor citiesMale70-74</v>
      </c>
      <c r="B28" t="s">
        <v>33</v>
      </c>
      <c r="C28" t="s">
        <v>24</v>
      </c>
      <c r="D28" t="s">
        <v>25</v>
      </c>
      <c r="E28" s="2" t="str">
        <f t="shared" si="1"/>
        <v>70-74</v>
      </c>
      <c r="F28">
        <v>76</v>
      </c>
      <c r="G28">
        <v>1</v>
      </c>
      <c r="H28">
        <v>4</v>
      </c>
      <c r="I28">
        <v>2</v>
      </c>
      <c r="J28">
        <v>1</v>
      </c>
      <c r="K28">
        <f t="shared" si="2"/>
        <v>84</v>
      </c>
      <c r="L28">
        <v>20</v>
      </c>
      <c r="M28">
        <v>36</v>
      </c>
      <c r="N28">
        <v>5</v>
      </c>
      <c r="O28">
        <v>0</v>
      </c>
      <c r="P28">
        <v>7</v>
      </c>
      <c r="Q28">
        <v>68</v>
      </c>
      <c r="R28">
        <v>25</v>
      </c>
      <c r="S28">
        <v>133</v>
      </c>
      <c r="T28">
        <v>66</v>
      </c>
      <c r="U28">
        <v>19</v>
      </c>
      <c r="V28">
        <v>56</v>
      </c>
      <c r="W28">
        <v>5</v>
      </c>
      <c r="X28">
        <v>304</v>
      </c>
    </row>
    <row r="29" spans="1:24" x14ac:dyDescent="0.35">
      <c r="A29" t="str">
        <f t="shared" si="0"/>
        <v>WAMajor citiesFemale70-74</v>
      </c>
      <c r="B29" t="s">
        <v>33</v>
      </c>
      <c r="C29" t="s">
        <v>24</v>
      </c>
      <c r="D29" t="s">
        <v>26</v>
      </c>
      <c r="E29" s="2" t="str">
        <f t="shared" si="1"/>
        <v>70-74</v>
      </c>
      <c r="F29">
        <v>54</v>
      </c>
      <c r="G29">
        <v>3</v>
      </c>
      <c r="H29">
        <v>2</v>
      </c>
      <c r="I29">
        <v>3</v>
      </c>
      <c r="J29">
        <v>1</v>
      </c>
      <c r="K29">
        <f t="shared" si="2"/>
        <v>63</v>
      </c>
      <c r="L29">
        <v>15</v>
      </c>
      <c r="M29">
        <v>26</v>
      </c>
      <c r="N29">
        <v>5</v>
      </c>
      <c r="O29">
        <v>0</v>
      </c>
      <c r="P29">
        <v>4</v>
      </c>
      <c r="Q29">
        <v>50</v>
      </c>
      <c r="R29">
        <v>99</v>
      </c>
      <c r="S29">
        <v>110</v>
      </c>
      <c r="T29">
        <v>65</v>
      </c>
      <c r="U29">
        <v>14</v>
      </c>
      <c r="V29">
        <v>36</v>
      </c>
      <c r="W29">
        <v>7</v>
      </c>
      <c r="X29">
        <v>331</v>
      </c>
    </row>
    <row r="30" spans="1:24" x14ac:dyDescent="0.35">
      <c r="A30" t="str">
        <f t="shared" si="0"/>
        <v>WAInner regionalMale70-74</v>
      </c>
      <c r="B30" t="s">
        <v>33</v>
      </c>
      <c r="C30" t="s">
        <v>27</v>
      </c>
      <c r="D30" t="s">
        <v>25</v>
      </c>
      <c r="E30" s="2" t="str">
        <f t="shared" si="1"/>
        <v>70-74</v>
      </c>
      <c r="F30">
        <v>18</v>
      </c>
      <c r="G30">
        <v>0</v>
      </c>
      <c r="H30">
        <v>0</v>
      </c>
      <c r="I30">
        <v>1</v>
      </c>
      <c r="J30">
        <v>1</v>
      </c>
      <c r="K30">
        <f t="shared" si="2"/>
        <v>20</v>
      </c>
      <c r="L30">
        <v>4</v>
      </c>
      <c r="M30">
        <v>2</v>
      </c>
      <c r="N30">
        <v>0</v>
      </c>
      <c r="O30">
        <v>0</v>
      </c>
      <c r="P30">
        <v>3</v>
      </c>
      <c r="Q30">
        <v>9</v>
      </c>
      <c r="R30">
        <v>6</v>
      </c>
      <c r="S30">
        <v>30</v>
      </c>
      <c r="T30">
        <v>13</v>
      </c>
      <c r="U30">
        <v>5</v>
      </c>
      <c r="V30">
        <v>9</v>
      </c>
      <c r="W30">
        <v>2</v>
      </c>
      <c r="X30">
        <v>65</v>
      </c>
    </row>
    <row r="31" spans="1:24" x14ac:dyDescent="0.35">
      <c r="A31" t="str">
        <f t="shared" si="0"/>
        <v>WAInner regionalFemale70-74</v>
      </c>
      <c r="B31" t="s">
        <v>33</v>
      </c>
      <c r="C31" t="s">
        <v>27</v>
      </c>
      <c r="D31" t="s">
        <v>26</v>
      </c>
      <c r="E31" s="2" t="str">
        <f t="shared" si="1"/>
        <v>70-74</v>
      </c>
      <c r="F31">
        <v>10</v>
      </c>
      <c r="G31">
        <v>1</v>
      </c>
      <c r="H31">
        <v>0</v>
      </c>
      <c r="I31">
        <v>1</v>
      </c>
      <c r="J31">
        <v>0</v>
      </c>
      <c r="K31">
        <f t="shared" si="2"/>
        <v>12</v>
      </c>
      <c r="L31">
        <v>5</v>
      </c>
      <c r="M31">
        <v>5</v>
      </c>
      <c r="N31">
        <v>0</v>
      </c>
      <c r="O31">
        <v>0</v>
      </c>
      <c r="P31">
        <v>0</v>
      </c>
      <c r="Q31">
        <v>10</v>
      </c>
      <c r="R31">
        <v>15</v>
      </c>
      <c r="S31">
        <v>21</v>
      </c>
      <c r="T31">
        <v>9</v>
      </c>
      <c r="U31">
        <v>3</v>
      </c>
      <c r="V31">
        <v>6</v>
      </c>
      <c r="W31">
        <v>2</v>
      </c>
      <c r="X31">
        <v>56</v>
      </c>
    </row>
    <row r="32" spans="1:24" x14ac:dyDescent="0.35">
      <c r="A32" t="str">
        <f t="shared" si="0"/>
        <v>WAOuter regionalMale70-74</v>
      </c>
      <c r="B32" t="s">
        <v>33</v>
      </c>
      <c r="C32" t="s">
        <v>28</v>
      </c>
      <c r="D32" t="s">
        <v>25</v>
      </c>
      <c r="E32" s="2" t="str">
        <f t="shared" si="1"/>
        <v>70-74</v>
      </c>
      <c r="F32">
        <v>10</v>
      </c>
      <c r="G32">
        <v>0</v>
      </c>
      <c r="H32">
        <v>0</v>
      </c>
      <c r="I32">
        <v>0</v>
      </c>
      <c r="J32">
        <v>0</v>
      </c>
      <c r="K32">
        <f t="shared" si="2"/>
        <v>10</v>
      </c>
      <c r="L32">
        <v>4</v>
      </c>
      <c r="M32">
        <v>1</v>
      </c>
      <c r="N32">
        <v>0</v>
      </c>
      <c r="O32">
        <v>0</v>
      </c>
      <c r="P32">
        <v>2</v>
      </c>
      <c r="Q32">
        <v>7</v>
      </c>
      <c r="R32">
        <v>2</v>
      </c>
      <c r="S32">
        <v>9</v>
      </c>
      <c r="T32">
        <v>8</v>
      </c>
      <c r="U32">
        <v>4</v>
      </c>
      <c r="V32">
        <v>11</v>
      </c>
      <c r="W32">
        <v>0</v>
      </c>
      <c r="X32">
        <v>34</v>
      </c>
    </row>
    <row r="33" spans="1:24" x14ac:dyDescent="0.35">
      <c r="A33" t="str">
        <f t="shared" si="0"/>
        <v>WAOuter regionalFemale70-74</v>
      </c>
      <c r="B33" t="s">
        <v>33</v>
      </c>
      <c r="C33" t="s">
        <v>28</v>
      </c>
      <c r="D33" t="s">
        <v>26</v>
      </c>
      <c r="E33" s="2" t="str">
        <f t="shared" si="1"/>
        <v>70-74</v>
      </c>
      <c r="F33">
        <v>4</v>
      </c>
      <c r="G33">
        <v>0</v>
      </c>
      <c r="H33">
        <v>0</v>
      </c>
      <c r="I33">
        <v>0</v>
      </c>
      <c r="J33">
        <v>0</v>
      </c>
      <c r="K33">
        <f t="shared" si="2"/>
        <v>4</v>
      </c>
      <c r="L33">
        <v>4</v>
      </c>
      <c r="M33">
        <v>7</v>
      </c>
      <c r="N33">
        <v>0</v>
      </c>
      <c r="O33">
        <v>0</v>
      </c>
      <c r="P33">
        <v>0</v>
      </c>
      <c r="Q33">
        <v>11</v>
      </c>
      <c r="R33">
        <v>9</v>
      </c>
      <c r="S33">
        <v>18</v>
      </c>
      <c r="T33">
        <v>7</v>
      </c>
      <c r="U33">
        <v>4</v>
      </c>
      <c r="V33">
        <v>0</v>
      </c>
      <c r="W33">
        <v>0</v>
      </c>
      <c r="X33">
        <v>38</v>
      </c>
    </row>
    <row r="34" spans="1:24" x14ac:dyDescent="0.35">
      <c r="A34" t="str">
        <f t="shared" si="0"/>
        <v>WARemoteMale70-74</v>
      </c>
      <c r="B34" t="s">
        <v>33</v>
      </c>
      <c r="C34" t="s">
        <v>29</v>
      </c>
      <c r="D34" t="s">
        <v>25</v>
      </c>
      <c r="E34" s="2" t="str">
        <f t="shared" si="1"/>
        <v>70-74</v>
      </c>
      <c r="F34">
        <v>3</v>
      </c>
      <c r="G34">
        <v>0</v>
      </c>
      <c r="H34">
        <v>0</v>
      </c>
      <c r="I34">
        <v>0</v>
      </c>
      <c r="J34">
        <v>0</v>
      </c>
      <c r="K34">
        <f t="shared" si="2"/>
        <v>3</v>
      </c>
      <c r="L34">
        <v>1</v>
      </c>
      <c r="M34">
        <v>1</v>
      </c>
      <c r="N34">
        <v>0</v>
      </c>
      <c r="O34">
        <v>0</v>
      </c>
      <c r="P34">
        <v>1</v>
      </c>
      <c r="Q34">
        <v>3</v>
      </c>
      <c r="R34">
        <v>2</v>
      </c>
      <c r="S34">
        <v>3</v>
      </c>
      <c r="T34">
        <v>3</v>
      </c>
      <c r="U34">
        <v>1</v>
      </c>
      <c r="V34">
        <v>2</v>
      </c>
      <c r="W34">
        <v>0</v>
      </c>
      <c r="X34">
        <v>11</v>
      </c>
    </row>
    <row r="35" spans="1:24" x14ac:dyDescent="0.35">
      <c r="A35" t="str">
        <f t="shared" si="0"/>
        <v>WARemoteFemale70-74</v>
      </c>
      <c r="B35" t="s">
        <v>33</v>
      </c>
      <c r="C35" t="s">
        <v>29</v>
      </c>
      <c r="D35" t="s">
        <v>26</v>
      </c>
      <c r="E35" s="2" t="str">
        <f t="shared" si="1"/>
        <v>70-74</v>
      </c>
      <c r="F35">
        <v>1</v>
      </c>
      <c r="G35">
        <v>0</v>
      </c>
      <c r="H35">
        <v>0</v>
      </c>
      <c r="I35">
        <v>0</v>
      </c>
      <c r="J35">
        <v>0</v>
      </c>
      <c r="K35">
        <f t="shared" si="2"/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11</v>
      </c>
      <c r="S35">
        <v>3</v>
      </c>
      <c r="T35">
        <v>0</v>
      </c>
      <c r="U35">
        <v>1</v>
      </c>
      <c r="V35">
        <v>0</v>
      </c>
      <c r="W35">
        <v>1</v>
      </c>
      <c r="X35">
        <v>16</v>
      </c>
    </row>
    <row r="36" spans="1:24" x14ac:dyDescent="0.35">
      <c r="A36" t="str">
        <f t="shared" si="0"/>
        <v>WAVery remoteMale70-74</v>
      </c>
      <c r="B36" t="s">
        <v>33</v>
      </c>
      <c r="C36" t="s">
        <v>32</v>
      </c>
      <c r="D36" t="s">
        <v>25</v>
      </c>
      <c r="E36" s="2" t="str">
        <f t="shared" si="1"/>
        <v>70-74</v>
      </c>
      <c r="F36">
        <v>1</v>
      </c>
      <c r="G36">
        <v>0</v>
      </c>
      <c r="H36">
        <v>0</v>
      </c>
      <c r="I36">
        <v>0</v>
      </c>
      <c r="J36">
        <v>0</v>
      </c>
      <c r="K36">
        <f t="shared" si="2"/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2</v>
      </c>
      <c r="R36">
        <v>1</v>
      </c>
      <c r="S36">
        <v>2</v>
      </c>
      <c r="T36">
        <v>0</v>
      </c>
      <c r="U36">
        <v>0</v>
      </c>
      <c r="V36">
        <v>1</v>
      </c>
      <c r="W36">
        <v>0</v>
      </c>
      <c r="X36">
        <v>4</v>
      </c>
    </row>
    <row r="37" spans="1:24" x14ac:dyDescent="0.35">
      <c r="A37" t="str">
        <f t="shared" si="0"/>
        <v>WAVery remoteFemale70-74</v>
      </c>
      <c r="B37" t="s">
        <v>33</v>
      </c>
      <c r="C37" t="s">
        <v>32</v>
      </c>
      <c r="D37" t="s">
        <v>26</v>
      </c>
      <c r="E37" s="2" t="str">
        <f t="shared" si="1"/>
        <v>70-74</v>
      </c>
      <c r="F37">
        <v>1</v>
      </c>
      <c r="G37">
        <v>0</v>
      </c>
      <c r="H37">
        <v>0</v>
      </c>
      <c r="I37">
        <v>0</v>
      </c>
      <c r="J37">
        <v>0</v>
      </c>
      <c r="K37">
        <f t="shared" si="2"/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</v>
      </c>
      <c r="S37">
        <v>0</v>
      </c>
      <c r="T37">
        <v>0</v>
      </c>
      <c r="U37">
        <v>1</v>
      </c>
      <c r="V37">
        <v>0</v>
      </c>
      <c r="W37">
        <v>0</v>
      </c>
      <c r="X37">
        <v>6</v>
      </c>
    </row>
    <row r="38" spans="1:24" x14ac:dyDescent="0.35">
      <c r="A38" t="str">
        <f t="shared" si="0"/>
        <v>SAMajor citiesMale70-74</v>
      </c>
      <c r="B38" t="s">
        <v>34</v>
      </c>
      <c r="C38" t="s">
        <v>24</v>
      </c>
      <c r="D38" t="s">
        <v>25</v>
      </c>
      <c r="E38" s="2" t="str">
        <f t="shared" si="1"/>
        <v>70-74</v>
      </c>
      <c r="F38">
        <v>69</v>
      </c>
      <c r="G38">
        <v>4</v>
      </c>
      <c r="H38">
        <v>1</v>
      </c>
      <c r="I38">
        <v>6</v>
      </c>
      <c r="J38">
        <v>5</v>
      </c>
      <c r="K38">
        <f t="shared" si="2"/>
        <v>85</v>
      </c>
      <c r="L38">
        <v>28</v>
      </c>
      <c r="M38">
        <v>29</v>
      </c>
      <c r="N38">
        <v>8</v>
      </c>
      <c r="O38">
        <v>0</v>
      </c>
      <c r="P38">
        <v>5</v>
      </c>
      <c r="Q38">
        <v>70</v>
      </c>
      <c r="R38">
        <v>23</v>
      </c>
      <c r="S38">
        <v>85</v>
      </c>
      <c r="T38">
        <v>46</v>
      </c>
      <c r="U38">
        <v>21</v>
      </c>
      <c r="V38">
        <v>52</v>
      </c>
      <c r="W38">
        <v>10</v>
      </c>
      <c r="X38">
        <v>237</v>
      </c>
    </row>
    <row r="39" spans="1:24" x14ac:dyDescent="0.35">
      <c r="A39" t="str">
        <f t="shared" si="0"/>
        <v>SAMajor citiesFemale70-74</v>
      </c>
      <c r="B39" t="s">
        <v>34</v>
      </c>
      <c r="C39" t="s">
        <v>24</v>
      </c>
      <c r="D39" t="s">
        <v>26</v>
      </c>
      <c r="E39" s="2" t="str">
        <f t="shared" si="1"/>
        <v>70-74</v>
      </c>
      <c r="F39">
        <v>93</v>
      </c>
      <c r="G39">
        <v>4</v>
      </c>
      <c r="H39">
        <v>3</v>
      </c>
      <c r="I39">
        <v>6</v>
      </c>
      <c r="J39">
        <v>0</v>
      </c>
      <c r="K39">
        <f t="shared" si="2"/>
        <v>106</v>
      </c>
      <c r="L39">
        <v>34</v>
      </c>
      <c r="M39">
        <v>19</v>
      </c>
      <c r="N39">
        <v>7</v>
      </c>
      <c r="O39">
        <v>0</v>
      </c>
      <c r="P39">
        <v>3</v>
      </c>
      <c r="Q39">
        <v>63</v>
      </c>
      <c r="R39">
        <v>117</v>
      </c>
      <c r="S39">
        <v>103</v>
      </c>
      <c r="T39">
        <v>64</v>
      </c>
      <c r="U39">
        <v>14</v>
      </c>
      <c r="V39">
        <v>44</v>
      </c>
      <c r="W39">
        <v>7</v>
      </c>
      <c r="X39">
        <v>349</v>
      </c>
    </row>
    <row r="40" spans="1:24" x14ac:dyDescent="0.35">
      <c r="A40" t="str">
        <f t="shared" si="0"/>
        <v>SAInner regionalMale70-74</v>
      </c>
      <c r="B40" t="s">
        <v>34</v>
      </c>
      <c r="C40" t="s">
        <v>27</v>
      </c>
      <c r="D40" t="s">
        <v>25</v>
      </c>
      <c r="E40" s="2" t="str">
        <f t="shared" si="1"/>
        <v>70-74</v>
      </c>
      <c r="F40">
        <v>10</v>
      </c>
      <c r="G40">
        <v>0</v>
      </c>
      <c r="H40">
        <v>0</v>
      </c>
      <c r="I40">
        <v>1</v>
      </c>
      <c r="J40">
        <v>0</v>
      </c>
      <c r="K40">
        <f t="shared" si="2"/>
        <v>11</v>
      </c>
      <c r="L40">
        <v>2</v>
      </c>
      <c r="M40">
        <v>3</v>
      </c>
      <c r="N40">
        <v>0</v>
      </c>
      <c r="O40">
        <v>0</v>
      </c>
      <c r="P40">
        <v>0</v>
      </c>
      <c r="Q40">
        <v>5</v>
      </c>
      <c r="R40">
        <v>1</v>
      </c>
      <c r="S40">
        <v>11</v>
      </c>
      <c r="T40">
        <v>2</v>
      </c>
      <c r="U40">
        <v>2</v>
      </c>
      <c r="V40">
        <v>11</v>
      </c>
      <c r="W40">
        <v>0</v>
      </c>
      <c r="X40">
        <v>27</v>
      </c>
    </row>
    <row r="41" spans="1:24" x14ac:dyDescent="0.35">
      <c r="A41" t="str">
        <f t="shared" si="0"/>
        <v>SAInner regionalFemale70-74</v>
      </c>
      <c r="B41" t="s">
        <v>34</v>
      </c>
      <c r="C41" t="s">
        <v>27</v>
      </c>
      <c r="D41" t="s">
        <v>26</v>
      </c>
      <c r="E41" s="2" t="str">
        <f t="shared" si="1"/>
        <v>70-74</v>
      </c>
      <c r="F41">
        <v>11</v>
      </c>
      <c r="G41">
        <v>1</v>
      </c>
      <c r="H41">
        <v>0</v>
      </c>
      <c r="I41">
        <v>0</v>
      </c>
      <c r="J41">
        <v>0</v>
      </c>
      <c r="K41">
        <f t="shared" si="2"/>
        <v>12</v>
      </c>
      <c r="L41">
        <v>2</v>
      </c>
      <c r="M41">
        <v>3</v>
      </c>
      <c r="N41">
        <v>0</v>
      </c>
      <c r="O41">
        <v>0</v>
      </c>
      <c r="P41">
        <v>0</v>
      </c>
      <c r="Q41">
        <v>5</v>
      </c>
      <c r="R41">
        <v>16</v>
      </c>
      <c r="S41">
        <v>21</v>
      </c>
      <c r="T41">
        <v>9</v>
      </c>
      <c r="U41">
        <v>1</v>
      </c>
      <c r="V41">
        <v>3</v>
      </c>
      <c r="W41">
        <v>0</v>
      </c>
      <c r="X41">
        <v>50</v>
      </c>
    </row>
    <row r="42" spans="1:24" x14ac:dyDescent="0.35">
      <c r="A42" t="str">
        <f t="shared" si="0"/>
        <v>SAOuter regionalMale70-74</v>
      </c>
      <c r="B42" t="s">
        <v>34</v>
      </c>
      <c r="C42" t="s">
        <v>28</v>
      </c>
      <c r="D42" t="s">
        <v>25</v>
      </c>
      <c r="E42" s="2" t="str">
        <f t="shared" si="1"/>
        <v>70-74</v>
      </c>
      <c r="F42">
        <v>4</v>
      </c>
      <c r="G42">
        <v>0</v>
      </c>
      <c r="H42">
        <v>0</v>
      </c>
      <c r="I42">
        <v>1</v>
      </c>
      <c r="J42">
        <v>0</v>
      </c>
      <c r="K42">
        <f t="shared" si="2"/>
        <v>5</v>
      </c>
      <c r="L42">
        <v>5</v>
      </c>
      <c r="M42">
        <v>4</v>
      </c>
      <c r="N42">
        <v>0</v>
      </c>
      <c r="O42">
        <v>0</v>
      </c>
      <c r="P42">
        <v>0</v>
      </c>
      <c r="Q42">
        <v>9</v>
      </c>
      <c r="R42">
        <v>8</v>
      </c>
      <c r="S42">
        <v>20</v>
      </c>
      <c r="T42">
        <v>4</v>
      </c>
      <c r="U42">
        <v>4</v>
      </c>
      <c r="V42">
        <v>8</v>
      </c>
      <c r="W42">
        <v>1</v>
      </c>
      <c r="X42">
        <v>45</v>
      </c>
    </row>
    <row r="43" spans="1:24" x14ac:dyDescent="0.35">
      <c r="A43" t="str">
        <f t="shared" si="0"/>
        <v>SAOuter regionalFemale70-74</v>
      </c>
      <c r="B43" t="s">
        <v>34</v>
      </c>
      <c r="C43" t="s">
        <v>28</v>
      </c>
      <c r="D43" t="s">
        <v>26</v>
      </c>
      <c r="E43" s="2" t="str">
        <f t="shared" si="1"/>
        <v>70-74</v>
      </c>
      <c r="F43">
        <v>18</v>
      </c>
      <c r="G43">
        <v>0</v>
      </c>
      <c r="H43">
        <v>0</v>
      </c>
      <c r="I43">
        <v>0</v>
      </c>
      <c r="J43">
        <v>0</v>
      </c>
      <c r="K43">
        <f t="shared" si="2"/>
        <v>18</v>
      </c>
      <c r="L43">
        <v>1</v>
      </c>
      <c r="M43">
        <v>7</v>
      </c>
      <c r="N43">
        <v>1</v>
      </c>
      <c r="O43">
        <v>0</v>
      </c>
      <c r="P43">
        <v>1</v>
      </c>
      <c r="Q43">
        <v>10</v>
      </c>
      <c r="R43">
        <v>14</v>
      </c>
      <c r="S43">
        <v>24</v>
      </c>
      <c r="T43">
        <v>4</v>
      </c>
      <c r="U43">
        <v>2</v>
      </c>
      <c r="V43">
        <v>3</v>
      </c>
      <c r="W43">
        <v>0</v>
      </c>
      <c r="X43">
        <v>47</v>
      </c>
    </row>
    <row r="44" spans="1:24" x14ac:dyDescent="0.35">
      <c r="A44" t="str">
        <f t="shared" si="0"/>
        <v>SARemoteMale70-74</v>
      </c>
      <c r="B44" t="s">
        <v>34</v>
      </c>
      <c r="C44" t="s">
        <v>29</v>
      </c>
      <c r="D44" t="s">
        <v>25</v>
      </c>
      <c r="E44" s="2" t="str">
        <f t="shared" si="1"/>
        <v>70-74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2"/>
        <v>1</v>
      </c>
      <c r="L44">
        <v>10</v>
      </c>
      <c r="M44">
        <v>8</v>
      </c>
      <c r="N44">
        <v>0</v>
      </c>
      <c r="O44">
        <v>0</v>
      </c>
      <c r="P44">
        <v>1</v>
      </c>
      <c r="Q44">
        <v>19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2</v>
      </c>
    </row>
    <row r="45" spans="1:24" x14ac:dyDescent="0.35">
      <c r="A45" t="str">
        <f t="shared" si="0"/>
        <v>SARemoteFemale70-74</v>
      </c>
      <c r="B45" t="s">
        <v>34</v>
      </c>
      <c r="C45" t="s">
        <v>29</v>
      </c>
      <c r="D45" t="s">
        <v>26</v>
      </c>
      <c r="E45" s="2" t="str">
        <f t="shared" si="1"/>
        <v>70-74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</v>
      </c>
      <c r="L45">
        <v>1</v>
      </c>
      <c r="M45">
        <v>2</v>
      </c>
      <c r="N45">
        <v>0</v>
      </c>
      <c r="O45">
        <v>0</v>
      </c>
      <c r="P45">
        <v>0</v>
      </c>
      <c r="Q45">
        <v>3</v>
      </c>
      <c r="R45">
        <v>1</v>
      </c>
      <c r="S45">
        <v>1</v>
      </c>
      <c r="T45">
        <v>0</v>
      </c>
      <c r="U45">
        <v>1</v>
      </c>
      <c r="V45">
        <v>1</v>
      </c>
      <c r="W45">
        <v>0</v>
      </c>
      <c r="X45">
        <v>4</v>
      </c>
    </row>
    <row r="46" spans="1:24" x14ac:dyDescent="0.35">
      <c r="A46" t="str">
        <f t="shared" si="0"/>
        <v>TasInner regionalMale70-74</v>
      </c>
      <c r="B46" t="s">
        <v>35</v>
      </c>
      <c r="C46" t="s">
        <v>27</v>
      </c>
      <c r="D46" t="s">
        <v>25</v>
      </c>
      <c r="E46" s="2" t="str">
        <f t="shared" si="1"/>
        <v>70-74</v>
      </c>
      <c r="F46">
        <v>14</v>
      </c>
      <c r="G46">
        <v>1</v>
      </c>
      <c r="H46">
        <v>0</v>
      </c>
      <c r="I46">
        <v>0</v>
      </c>
      <c r="J46">
        <v>0</v>
      </c>
      <c r="K46">
        <f t="shared" si="2"/>
        <v>15</v>
      </c>
      <c r="L46">
        <v>7</v>
      </c>
      <c r="M46">
        <v>23</v>
      </c>
      <c r="N46">
        <v>0</v>
      </c>
      <c r="O46">
        <v>0</v>
      </c>
      <c r="P46">
        <v>1</v>
      </c>
      <c r="Q46">
        <v>31</v>
      </c>
      <c r="R46">
        <v>6</v>
      </c>
      <c r="S46">
        <v>32</v>
      </c>
      <c r="T46">
        <v>16</v>
      </c>
      <c r="U46">
        <v>4</v>
      </c>
      <c r="V46">
        <v>22</v>
      </c>
      <c r="W46">
        <v>0</v>
      </c>
      <c r="X46">
        <v>80</v>
      </c>
    </row>
    <row r="47" spans="1:24" x14ac:dyDescent="0.35">
      <c r="A47" t="str">
        <f t="shared" si="0"/>
        <v>TasInner regionalFemale70-74</v>
      </c>
      <c r="B47" t="s">
        <v>35</v>
      </c>
      <c r="C47" t="s">
        <v>27</v>
      </c>
      <c r="D47" t="s">
        <v>26</v>
      </c>
      <c r="E47" s="2" t="str">
        <f t="shared" si="1"/>
        <v>70-74</v>
      </c>
      <c r="F47">
        <v>28</v>
      </c>
      <c r="G47">
        <v>0</v>
      </c>
      <c r="H47">
        <v>1</v>
      </c>
      <c r="I47">
        <v>1</v>
      </c>
      <c r="J47">
        <v>2</v>
      </c>
      <c r="K47">
        <f t="shared" si="2"/>
        <v>32</v>
      </c>
      <c r="L47">
        <v>14</v>
      </c>
      <c r="M47">
        <v>8</v>
      </c>
      <c r="N47">
        <v>1</v>
      </c>
      <c r="O47">
        <v>0</v>
      </c>
      <c r="P47">
        <v>2</v>
      </c>
      <c r="Q47">
        <v>25</v>
      </c>
      <c r="R47">
        <v>30</v>
      </c>
      <c r="S47">
        <v>30</v>
      </c>
      <c r="T47">
        <v>22</v>
      </c>
      <c r="U47">
        <v>0</v>
      </c>
      <c r="V47">
        <v>11</v>
      </c>
      <c r="W47">
        <v>2</v>
      </c>
      <c r="X47">
        <v>95</v>
      </c>
    </row>
    <row r="48" spans="1:24" x14ac:dyDescent="0.35">
      <c r="A48" t="str">
        <f t="shared" si="0"/>
        <v>TasOuter regionalMale70-74</v>
      </c>
      <c r="B48" t="s">
        <v>35</v>
      </c>
      <c r="C48" t="s">
        <v>28</v>
      </c>
      <c r="D48" t="s">
        <v>25</v>
      </c>
      <c r="E48" s="2" t="str">
        <f t="shared" si="1"/>
        <v>70-74</v>
      </c>
      <c r="F48">
        <v>4</v>
      </c>
      <c r="G48">
        <v>0</v>
      </c>
      <c r="H48">
        <v>0</v>
      </c>
      <c r="I48">
        <v>0</v>
      </c>
      <c r="J48">
        <v>0</v>
      </c>
      <c r="K48">
        <f t="shared" si="2"/>
        <v>4</v>
      </c>
      <c r="L48">
        <v>2</v>
      </c>
      <c r="M48">
        <v>4</v>
      </c>
      <c r="N48">
        <v>1</v>
      </c>
      <c r="O48">
        <v>0</v>
      </c>
      <c r="P48">
        <v>0</v>
      </c>
      <c r="Q48">
        <v>7</v>
      </c>
      <c r="R48">
        <v>5</v>
      </c>
      <c r="S48">
        <v>7</v>
      </c>
      <c r="T48">
        <v>6</v>
      </c>
      <c r="U48">
        <v>3</v>
      </c>
      <c r="V48">
        <v>10</v>
      </c>
      <c r="W48">
        <v>0</v>
      </c>
      <c r="X48">
        <v>31</v>
      </c>
    </row>
    <row r="49" spans="1:24" x14ac:dyDescent="0.35">
      <c r="A49" t="str">
        <f t="shared" si="0"/>
        <v>TasOuter regionalFemale70-74</v>
      </c>
      <c r="B49" t="s">
        <v>35</v>
      </c>
      <c r="C49" t="s">
        <v>28</v>
      </c>
      <c r="D49" t="s">
        <v>26</v>
      </c>
      <c r="E49" s="2" t="str">
        <f t="shared" si="1"/>
        <v>70-74</v>
      </c>
      <c r="F49">
        <v>10</v>
      </c>
      <c r="G49">
        <v>0</v>
      </c>
      <c r="H49">
        <v>0</v>
      </c>
      <c r="I49">
        <v>0</v>
      </c>
      <c r="J49">
        <v>0</v>
      </c>
      <c r="K49">
        <f t="shared" si="2"/>
        <v>10</v>
      </c>
      <c r="L49">
        <v>6</v>
      </c>
      <c r="M49">
        <v>5</v>
      </c>
      <c r="N49">
        <v>0</v>
      </c>
      <c r="O49">
        <v>0</v>
      </c>
      <c r="P49">
        <v>2</v>
      </c>
      <c r="Q49">
        <v>13</v>
      </c>
      <c r="R49">
        <v>14</v>
      </c>
      <c r="S49">
        <v>17</v>
      </c>
      <c r="T49">
        <v>6</v>
      </c>
      <c r="U49">
        <v>0</v>
      </c>
      <c r="V49">
        <v>1</v>
      </c>
      <c r="W49">
        <v>0</v>
      </c>
      <c r="X49">
        <v>38</v>
      </c>
    </row>
    <row r="50" spans="1:24" x14ac:dyDescent="0.35">
      <c r="A50" t="str">
        <f t="shared" si="0"/>
        <v>TasRemoteMale70-74</v>
      </c>
      <c r="B50" t="s">
        <v>35</v>
      </c>
      <c r="C50" t="s">
        <v>29</v>
      </c>
      <c r="D50" t="s">
        <v>25</v>
      </c>
      <c r="E50" s="2" t="str">
        <f t="shared" si="1"/>
        <v>70-74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2"/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</row>
    <row r="51" spans="1:24" x14ac:dyDescent="0.35">
      <c r="A51" t="str">
        <f t="shared" si="0"/>
        <v>TasRemoteFemale70-74</v>
      </c>
      <c r="B51" t="s">
        <v>35</v>
      </c>
      <c r="C51" t="s">
        <v>29</v>
      </c>
      <c r="D51" t="s">
        <v>26</v>
      </c>
      <c r="E51" s="2" t="str">
        <f t="shared" si="1"/>
        <v>70-74</v>
      </c>
      <c r="F51">
        <v>1</v>
      </c>
      <c r="G51">
        <v>0</v>
      </c>
      <c r="H51">
        <v>0</v>
      </c>
      <c r="I51">
        <v>0</v>
      </c>
      <c r="J51">
        <v>0</v>
      </c>
      <c r="K51">
        <f t="shared" si="2"/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3</v>
      </c>
    </row>
    <row r="52" spans="1:24" x14ac:dyDescent="0.35">
      <c r="A52" t="str">
        <f t="shared" si="0"/>
        <v>TasVery remoteMale70-74</v>
      </c>
      <c r="B52" t="s">
        <v>35</v>
      </c>
      <c r="C52" t="s">
        <v>32</v>
      </c>
      <c r="D52" t="s">
        <v>25</v>
      </c>
      <c r="E52" s="2" t="str">
        <f t="shared" si="1"/>
        <v>70-74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1</v>
      </c>
    </row>
    <row r="53" spans="1:24" x14ac:dyDescent="0.35">
      <c r="A53" t="str">
        <f t="shared" si="0"/>
        <v>TasVery remoteFemale70-74</v>
      </c>
      <c r="B53" t="s">
        <v>35</v>
      </c>
      <c r="C53" t="s">
        <v>32</v>
      </c>
      <c r="D53" t="s">
        <v>26</v>
      </c>
      <c r="E53" s="2" t="str">
        <f t="shared" si="1"/>
        <v>70-74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38</v>
      </c>
      <c r="S53" t="s">
        <v>38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</row>
    <row r="54" spans="1:24" x14ac:dyDescent="0.35">
      <c r="A54" t="str">
        <f t="shared" si="0"/>
        <v>ACTMajor citiesMale70-74</v>
      </c>
      <c r="B54" t="s">
        <v>36</v>
      </c>
      <c r="C54" t="s">
        <v>24</v>
      </c>
      <c r="D54" t="s">
        <v>25</v>
      </c>
      <c r="E54" s="2" t="str">
        <f t="shared" si="1"/>
        <v>70-74</v>
      </c>
      <c r="F54">
        <v>12</v>
      </c>
      <c r="G54">
        <v>0</v>
      </c>
      <c r="H54">
        <v>0</v>
      </c>
      <c r="I54">
        <v>0</v>
      </c>
      <c r="J54">
        <v>0</v>
      </c>
      <c r="K54">
        <f t="shared" si="2"/>
        <v>12</v>
      </c>
      <c r="L54">
        <v>3</v>
      </c>
      <c r="M54">
        <v>3</v>
      </c>
      <c r="N54">
        <v>0</v>
      </c>
      <c r="O54">
        <v>0</v>
      </c>
      <c r="P54">
        <v>2</v>
      </c>
      <c r="Q54">
        <v>8</v>
      </c>
      <c r="R54">
        <v>6</v>
      </c>
      <c r="S54">
        <v>15</v>
      </c>
      <c r="T54">
        <v>12</v>
      </c>
      <c r="U54">
        <v>2</v>
      </c>
      <c r="V54">
        <v>6</v>
      </c>
      <c r="W54">
        <v>1</v>
      </c>
      <c r="X54">
        <v>42</v>
      </c>
    </row>
    <row r="55" spans="1:24" x14ac:dyDescent="0.35">
      <c r="A55" t="str">
        <f t="shared" si="0"/>
        <v>ACTMajor citiesFemale70-74</v>
      </c>
      <c r="B55" t="s">
        <v>36</v>
      </c>
      <c r="C55" t="s">
        <v>24</v>
      </c>
      <c r="D55" t="s">
        <v>26</v>
      </c>
      <c r="E55" s="2" t="str">
        <f t="shared" si="1"/>
        <v>70-74</v>
      </c>
      <c r="F55">
        <v>10</v>
      </c>
      <c r="G55">
        <v>0</v>
      </c>
      <c r="H55">
        <v>1</v>
      </c>
      <c r="I55">
        <v>0</v>
      </c>
      <c r="J55">
        <v>1</v>
      </c>
      <c r="K55">
        <f t="shared" si="2"/>
        <v>12</v>
      </c>
      <c r="L55">
        <v>3</v>
      </c>
      <c r="M55">
        <v>3</v>
      </c>
      <c r="N55">
        <v>0</v>
      </c>
      <c r="O55">
        <v>0</v>
      </c>
      <c r="P55">
        <v>1</v>
      </c>
      <c r="Q55">
        <v>7</v>
      </c>
      <c r="R55">
        <v>16</v>
      </c>
      <c r="S55">
        <v>20</v>
      </c>
      <c r="T55">
        <v>15</v>
      </c>
      <c r="U55">
        <v>2</v>
      </c>
      <c r="V55">
        <v>4</v>
      </c>
      <c r="W55">
        <v>2</v>
      </c>
      <c r="X55">
        <v>59</v>
      </c>
    </row>
    <row r="56" spans="1:24" x14ac:dyDescent="0.35">
      <c r="A56" t="str">
        <f t="shared" si="0"/>
        <v>NTOuter regionalMale70-74</v>
      </c>
      <c r="B56" t="s">
        <v>37</v>
      </c>
      <c r="C56" t="s">
        <v>28</v>
      </c>
      <c r="D56" t="s">
        <v>25</v>
      </c>
      <c r="E56" s="2" t="str">
        <f t="shared" si="1"/>
        <v>70-74</v>
      </c>
      <c r="F56">
        <v>5</v>
      </c>
      <c r="G56">
        <v>1</v>
      </c>
      <c r="H56">
        <v>0</v>
      </c>
      <c r="I56">
        <v>0</v>
      </c>
      <c r="J56">
        <v>0</v>
      </c>
      <c r="K56">
        <f t="shared" si="2"/>
        <v>6</v>
      </c>
      <c r="L56">
        <v>2</v>
      </c>
      <c r="M56">
        <v>1</v>
      </c>
      <c r="N56">
        <v>1</v>
      </c>
      <c r="O56">
        <v>0</v>
      </c>
      <c r="P56">
        <v>0</v>
      </c>
      <c r="Q56">
        <v>4</v>
      </c>
      <c r="R56">
        <v>2</v>
      </c>
      <c r="S56">
        <v>6</v>
      </c>
      <c r="T56">
        <v>4</v>
      </c>
      <c r="U56">
        <v>2</v>
      </c>
      <c r="V56">
        <v>6</v>
      </c>
      <c r="W56">
        <v>0</v>
      </c>
      <c r="X56">
        <v>20</v>
      </c>
    </row>
    <row r="57" spans="1:24" x14ac:dyDescent="0.35">
      <c r="A57" t="str">
        <f t="shared" si="0"/>
        <v>NTOuter regionalFemale70-74</v>
      </c>
      <c r="B57" t="s">
        <v>37</v>
      </c>
      <c r="C57" t="s">
        <v>28</v>
      </c>
      <c r="D57" t="s">
        <v>26</v>
      </c>
      <c r="E57" s="2" t="str">
        <f t="shared" si="1"/>
        <v>70-74</v>
      </c>
      <c r="F57">
        <v>1</v>
      </c>
      <c r="G57">
        <v>0</v>
      </c>
      <c r="H57">
        <v>0</v>
      </c>
      <c r="I57">
        <v>0</v>
      </c>
      <c r="J57">
        <v>0</v>
      </c>
      <c r="K57">
        <f t="shared" si="2"/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2</v>
      </c>
      <c r="R57">
        <v>5</v>
      </c>
      <c r="S57">
        <v>0</v>
      </c>
      <c r="T57">
        <v>0</v>
      </c>
      <c r="U57">
        <v>3</v>
      </c>
      <c r="V57">
        <v>1</v>
      </c>
      <c r="W57">
        <v>0</v>
      </c>
      <c r="X57">
        <v>9</v>
      </c>
    </row>
    <row r="58" spans="1:24" x14ac:dyDescent="0.35">
      <c r="A58" t="str">
        <f t="shared" si="0"/>
        <v>NTRemoteMale70-74</v>
      </c>
      <c r="B58" t="s">
        <v>37</v>
      </c>
      <c r="C58" t="s">
        <v>29</v>
      </c>
      <c r="D58" t="s">
        <v>25</v>
      </c>
      <c r="E58" s="2" t="str">
        <f t="shared" si="1"/>
        <v>70-74</v>
      </c>
      <c r="F58">
        <v>3</v>
      </c>
      <c r="G58">
        <v>0</v>
      </c>
      <c r="H58">
        <v>0</v>
      </c>
      <c r="I58">
        <v>0</v>
      </c>
      <c r="J58">
        <v>0</v>
      </c>
      <c r="K58">
        <f t="shared" si="2"/>
        <v>3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4</v>
      </c>
    </row>
    <row r="59" spans="1:24" x14ac:dyDescent="0.35">
      <c r="A59" t="str">
        <f t="shared" si="0"/>
        <v>NTRemoteFemale70-74</v>
      </c>
      <c r="B59" t="s">
        <v>37</v>
      </c>
      <c r="C59" t="s">
        <v>29</v>
      </c>
      <c r="D59" t="s">
        <v>26</v>
      </c>
      <c r="E59" s="2" t="str">
        <f t="shared" si="1"/>
        <v>70-74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3</v>
      </c>
      <c r="R59">
        <v>6</v>
      </c>
      <c r="S59">
        <v>4</v>
      </c>
      <c r="T59">
        <v>1</v>
      </c>
      <c r="U59">
        <v>1</v>
      </c>
      <c r="V59">
        <v>0</v>
      </c>
      <c r="W59">
        <v>2</v>
      </c>
      <c r="X59">
        <v>14</v>
      </c>
    </row>
    <row r="60" spans="1:24" x14ac:dyDescent="0.35">
      <c r="A60" t="str">
        <f t="shared" si="0"/>
        <v>NTVery remoteMale70-74</v>
      </c>
      <c r="B60" t="s">
        <v>37</v>
      </c>
      <c r="C60" t="s">
        <v>32</v>
      </c>
      <c r="D60" t="s">
        <v>25</v>
      </c>
      <c r="E60" s="2" t="str">
        <f t="shared" si="1"/>
        <v>70-74</v>
      </c>
      <c r="F60">
        <v>2</v>
      </c>
      <c r="G60">
        <v>0</v>
      </c>
      <c r="H60">
        <v>0</v>
      </c>
      <c r="I60">
        <v>1</v>
      </c>
      <c r="J60">
        <v>0</v>
      </c>
      <c r="K60">
        <f t="shared" si="2"/>
        <v>3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0</v>
      </c>
      <c r="X60">
        <v>4</v>
      </c>
    </row>
    <row r="61" spans="1:24" x14ac:dyDescent="0.35">
      <c r="A61" t="str">
        <f t="shared" si="0"/>
        <v>NTVery remoteFemale70-74</v>
      </c>
      <c r="B61" t="s">
        <v>37</v>
      </c>
      <c r="C61" t="s">
        <v>32</v>
      </c>
      <c r="D61" t="s">
        <v>26</v>
      </c>
      <c r="E61" s="2" t="str">
        <f t="shared" si="1"/>
        <v>70-74</v>
      </c>
      <c r="F61">
        <v>1</v>
      </c>
      <c r="G61">
        <v>0</v>
      </c>
      <c r="H61">
        <v>0</v>
      </c>
      <c r="I61">
        <v>0</v>
      </c>
      <c r="J61">
        <v>0</v>
      </c>
      <c r="K61">
        <f t="shared" si="2"/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3</v>
      </c>
      <c r="S61">
        <v>1</v>
      </c>
      <c r="T61">
        <v>2</v>
      </c>
      <c r="U61">
        <v>1</v>
      </c>
      <c r="V61">
        <v>0</v>
      </c>
      <c r="W61">
        <v>0</v>
      </c>
      <c r="X61">
        <v>7</v>
      </c>
    </row>
    <row r="62" spans="1:24" x14ac:dyDescent="0.35">
      <c r="A62" t="str">
        <f t="shared" si="0"/>
        <v>NSWMajor citiesMale75-79</v>
      </c>
      <c r="B62" t="s">
        <v>23</v>
      </c>
      <c r="C62" t="s">
        <v>24</v>
      </c>
      <c r="D62" t="s">
        <v>25</v>
      </c>
      <c r="E62" s="2" t="str">
        <f>"75-79"</f>
        <v>75-79</v>
      </c>
      <c r="F62">
        <v>537</v>
      </c>
      <c r="G62">
        <v>32</v>
      </c>
      <c r="H62">
        <v>13</v>
      </c>
      <c r="I62">
        <v>33</v>
      </c>
      <c r="J62">
        <v>13</v>
      </c>
      <c r="K62">
        <f t="shared" si="2"/>
        <v>628</v>
      </c>
      <c r="L62">
        <v>142</v>
      </c>
      <c r="M62">
        <v>228</v>
      </c>
      <c r="N62">
        <v>16</v>
      </c>
      <c r="O62">
        <v>0</v>
      </c>
      <c r="P62">
        <v>30</v>
      </c>
      <c r="Q62">
        <v>416</v>
      </c>
      <c r="R62">
        <v>279</v>
      </c>
      <c r="S62">
        <v>669</v>
      </c>
      <c r="T62">
        <v>219</v>
      </c>
      <c r="U62">
        <v>81</v>
      </c>
      <c r="V62">
        <v>331</v>
      </c>
      <c r="W62">
        <v>32</v>
      </c>
      <c r="X62">
        <v>1611</v>
      </c>
    </row>
    <row r="63" spans="1:24" x14ac:dyDescent="0.35">
      <c r="A63" t="str">
        <f t="shared" si="0"/>
        <v>NSWMajor citiesFemale75-79</v>
      </c>
      <c r="B63" t="s">
        <v>23</v>
      </c>
      <c r="C63" t="s">
        <v>24</v>
      </c>
      <c r="D63" t="s">
        <v>26</v>
      </c>
      <c r="E63" s="2" t="str">
        <f t="shared" ref="E63:E121" si="3">"75-79"</f>
        <v>75-79</v>
      </c>
      <c r="F63">
        <v>456</v>
      </c>
      <c r="G63">
        <v>23</v>
      </c>
      <c r="H63">
        <v>24</v>
      </c>
      <c r="I63">
        <v>33</v>
      </c>
      <c r="J63">
        <v>9</v>
      </c>
      <c r="K63">
        <f t="shared" si="2"/>
        <v>545</v>
      </c>
      <c r="L63">
        <v>177</v>
      </c>
      <c r="M63">
        <v>230</v>
      </c>
      <c r="N63">
        <v>6</v>
      </c>
      <c r="O63">
        <v>0</v>
      </c>
      <c r="P63">
        <v>37</v>
      </c>
      <c r="Q63">
        <v>450</v>
      </c>
      <c r="R63">
        <v>1065</v>
      </c>
      <c r="S63">
        <v>690</v>
      </c>
      <c r="T63">
        <v>252</v>
      </c>
      <c r="U63">
        <v>56</v>
      </c>
      <c r="V63">
        <v>229</v>
      </c>
      <c r="W63">
        <v>33</v>
      </c>
      <c r="X63">
        <v>2325</v>
      </c>
    </row>
    <row r="64" spans="1:24" x14ac:dyDescent="0.35">
      <c r="A64" t="str">
        <f t="shared" si="0"/>
        <v>NSWInner regionalMale75-79</v>
      </c>
      <c r="B64" t="s">
        <v>23</v>
      </c>
      <c r="C64" t="s">
        <v>27</v>
      </c>
      <c r="D64" t="s">
        <v>25</v>
      </c>
      <c r="E64" s="2" t="str">
        <f t="shared" si="3"/>
        <v>75-79</v>
      </c>
      <c r="F64">
        <v>227</v>
      </c>
      <c r="G64">
        <v>7</v>
      </c>
      <c r="H64">
        <v>11</v>
      </c>
      <c r="I64">
        <v>15</v>
      </c>
      <c r="J64">
        <v>1</v>
      </c>
      <c r="K64">
        <f t="shared" si="2"/>
        <v>261</v>
      </c>
      <c r="L64">
        <v>62</v>
      </c>
      <c r="M64">
        <v>94</v>
      </c>
      <c r="N64">
        <v>8</v>
      </c>
      <c r="O64">
        <v>0</v>
      </c>
      <c r="P64">
        <v>14</v>
      </c>
      <c r="Q64">
        <v>178</v>
      </c>
      <c r="R64">
        <v>112</v>
      </c>
      <c r="S64">
        <v>236</v>
      </c>
      <c r="T64">
        <v>63</v>
      </c>
      <c r="U64">
        <v>32</v>
      </c>
      <c r="V64">
        <v>71</v>
      </c>
      <c r="W64">
        <v>17</v>
      </c>
      <c r="X64">
        <v>531</v>
      </c>
    </row>
    <row r="65" spans="1:24" x14ac:dyDescent="0.35">
      <c r="A65" t="str">
        <f t="shared" si="0"/>
        <v>NSWInner regionalFemale75-79</v>
      </c>
      <c r="B65" t="s">
        <v>23</v>
      </c>
      <c r="C65" t="s">
        <v>27</v>
      </c>
      <c r="D65" t="s">
        <v>26</v>
      </c>
      <c r="E65" s="2" t="str">
        <f t="shared" si="3"/>
        <v>75-79</v>
      </c>
      <c r="F65">
        <v>192</v>
      </c>
      <c r="G65">
        <v>6</v>
      </c>
      <c r="H65">
        <v>6</v>
      </c>
      <c r="I65">
        <v>16</v>
      </c>
      <c r="J65">
        <v>2</v>
      </c>
      <c r="K65">
        <f t="shared" si="2"/>
        <v>222</v>
      </c>
      <c r="L65">
        <v>72</v>
      </c>
      <c r="M65">
        <v>103</v>
      </c>
      <c r="N65">
        <v>1</v>
      </c>
      <c r="O65">
        <v>0</v>
      </c>
      <c r="P65">
        <v>28</v>
      </c>
      <c r="Q65">
        <v>204</v>
      </c>
      <c r="R65">
        <v>416</v>
      </c>
      <c r="S65">
        <v>261</v>
      </c>
      <c r="T65">
        <v>84</v>
      </c>
      <c r="U65">
        <v>18</v>
      </c>
      <c r="V65">
        <v>82</v>
      </c>
      <c r="W65">
        <v>10</v>
      </c>
      <c r="X65">
        <v>871</v>
      </c>
    </row>
    <row r="66" spans="1:24" x14ac:dyDescent="0.35">
      <c r="A66" t="str">
        <f t="shared" si="0"/>
        <v>NSWOuter regionalMale75-79</v>
      </c>
      <c r="B66" t="s">
        <v>23</v>
      </c>
      <c r="C66" t="s">
        <v>28</v>
      </c>
      <c r="D66" t="s">
        <v>25</v>
      </c>
      <c r="E66" s="2" t="str">
        <f t="shared" si="3"/>
        <v>75-79</v>
      </c>
      <c r="F66">
        <v>40</v>
      </c>
      <c r="G66">
        <v>3</v>
      </c>
      <c r="H66">
        <v>2</v>
      </c>
      <c r="I66">
        <v>3</v>
      </c>
      <c r="J66">
        <v>2</v>
      </c>
      <c r="K66">
        <f t="shared" si="2"/>
        <v>50</v>
      </c>
      <c r="L66">
        <v>13</v>
      </c>
      <c r="M66">
        <v>22</v>
      </c>
      <c r="N66">
        <v>0</v>
      </c>
      <c r="O66">
        <v>0</v>
      </c>
      <c r="P66">
        <v>6</v>
      </c>
      <c r="Q66">
        <v>41</v>
      </c>
      <c r="R66">
        <v>41</v>
      </c>
      <c r="S66">
        <v>51</v>
      </c>
      <c r="T66">
        <v>16</v>
      </c>
      <c r="U66">
        <v>10</v>
      </c>
      <c r="V66">
        <v>35</v>
      </c>
      <c r="W66">
        <v>1</v>
      </c>
      <c r="X66">
        <v>154</v>
      </c>
    </row>
    <row r="67" spans="1:24" x14ac:dyDescent="0.35">
      <c r="A67" t="str">
        <f t="shared" ref="A67:A130" si="4">B67&amp;C67&amp;D67&amp;E67</f>
        <v>NSWOuter regionalFemale75-79</v>
      </c>
      <c r="B67" t="s">
        <v>23</v>
      </c>
      <c r="C67" t="s">
        <v>28</v>
      </c>
      <c r="D67" t="s">
        <v>26</v>
      </c>
      <c r="E67" s="2" t="str">
        <f t="shared" si="3"/>
        <v>75-79</v>
      </c>
      <c r="F67">
        <v>55</v>
      </c>
      <c r="G67">
        <v>1</v>
      </c>
      <c r="H67">
        <v>1</v>
      </c>
      <c r="I67">
        <v>2</v>
      </c>
      <c r="J67">
        <v>1</v>
      </c>
      <c r="K67">
        <f t="shared" ref="K67:K130" si="5">SUM(F67:J67)</f>
        <v>60</v>
      </c>
      <c r="L67">
        <v>23</v>
      </c>
      <c r="M67">
        <v>29</v>
      </c>
      <c r="N67">
        <v>3</v>
      </c>
      <c r="O67">
        <v>0</v>
      </c>
      <c r="P67">
        <v>1</v>
      </c>
      <c r="Q67">
        <v>56</v>
      </c>
      <c r="R67">
        <v>114</v>
      </c>
      <c r="S67">
        <v>69</v>
      </c>
      <c r="T67">
        <v>14</v>
      </c>
      <c r="U67">
        <v>5</v>
      </c>
      <c r="V67">
        <v>27</v>
      </c>
      <c r="W67">
        <v>2</v>
      </c>
      <c r="X67">
        <v>231</v>
      </c>
    </row>
    <row r="68" spans="1:24" x14ac:dyDescent="0.35">
      <c r="A68" t="str">
        <f t="shared" si="4"/>
        <v>NSWRemoteMale75-79</v>
      </c>
      <c r="B68" t="s">
        <v>23</v>
      </c>
      <c r="C68" t="s">
        <v>29</v>
      </c>
      <c r="D68" t="s">
        <v>25</v>
      </c>
      <c r="E68" s="2" t="str">
        <f t="shared" si="3"/>
        <v>75-79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5"/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2</v>
      </c>
      <c r="S68">
        <v>1</v>
      </c>
      <c r="T68">
        <v>0</v>
      </c>
      <c r="U68">
        <v>1</v>
      </c>
      <c r="V68">
        <v>1</v>
      </c>
      <c r="W68">
        <v>0</v>
      </c>
      <c r="X68">
        <v>5</v>
      </c>
    </row>
    <row r="69" spans="1:24" x14ac:dyDescent="0.35">
      <c r="A69" t="str">
        <f t="shared" si="4"/>
        <v>NSWRemoteFemale75-79</v>
      </c>
      <c r="B69" t="s">
        <v>23</v>
      </c>
      <c r="C69" t="s">
        <v>29</v>
      </c>
      <c r="D69" t="s">
        <v>26</v>
      </c>
      <c r="E69" s="2" t="str">
        <f t="shared" si="3"/>
        <v>75-79</v>
      </c>
      <c r="F69">
        <v>1</v>
      </c>
      <c r="G69">
        <v>0</v>
      </c>
      <c r="H69">
        <v>1</v>
      </c>
      <c r="I69">
        <v>0</v>
      </c>
      <c r="J69">
        <v>0</v>
      </c>
      <c r="K69">
        <f t="shared" si="5"/>
        <v>2</v>
      </c>
      <c r="L69">
        <v>1</v>
      </c>
      <c r="M69">
        <v>1</v>
      </c>
      <c r="N69">
        <v>1</v>
      </c>
      <c r="O69">
        <v>0</v>
      </c>
      <c r="P69">
        <v>1</v>
      </c>
      <c r="Q69">
        <v>4</v>
      </c>
      <c r="R69">
        <v>4</v>
      </c>
      <c r="S69">
        <v>1</v>
      </c>
      <c r="T69">
        <v>0</v>
      </c>
      <c r="U69">
        <v>0</v>
      </c>
      <c r="V69">
        <v>0</v>
      </c>
      <c r="W69">
        <v>0</v>
      </c>
      <c r="X69">
        <v>5</v>
      </c>
    </row>
    <row r="70" spans="1:24" x14ac:dyDescent="0.35">
      <c r="A70" t="str">
        <f t="shared" si="4"/>
        <v>VicMajor citiesMale75-79</v>
      </c>
      <c r="B70" t="s">
        <v>30</v>
      </c>
      <c r="C70" t="s">
        <v>24</v>
      </c>
      <c r="D70" t="s">
        <v>25</v>
      </c>
      <c r="E70" s="2" t="str">
        <f t="shared" si="3"/>
        <v>75-79</v>
      </c>
      <c r="F70">
        <v>370</v>
      </c>
      <c r="G70">
        <v>20</v>
      </c>
      <c r="H70">
        <v>13</v>
      </c>
      <c r="I70">
        <v>23</v>
      </c>
      <c r="J70">
        <v>7</v>
      </c>
      <c r="K70">
        <f t="shared" si="5"/>
        <v>433</v>
      </c>
      <c r="L70">
        <v>106</v>
      </c>
      <c r="M70">
        <v>166</v>
      </c>
      <c r="N70">
        <v>7</v>
      </c>
      <c r="O70">
        <v>0</v>
      </c>
      <c r="P70">
        <v>22</v>
      </c>
      <c r="Q70">
        <v>301</v>
      </c>
      <c r="R70">
        <v>198</v>
      </c>
      <c r="S70">
        <v>606</v>
      </c>
      <c r="T70">
        <v>177</v>
      </c>
      <c r="U70">
        <v>54</v>
      </c>
      <c r="V70">
        <v>211</v>
      </c>
      <c r="W70">
        <v>24</v>
      </c>
      <c r="X70">
        <v>1270</v>
      </c>
    </row>
    <row r="71" spans="1:24" x14ac:dyDescent="0.35">
      <c r="A71" t="str">
        <f t="shared" si="4"/>
        <v>VicMajor citiesFemale75-79</v>
      </c>
      <c r="B71" t="s">
        <v>30</v>
      </c>
      <c r="C71" t="s">
        <v>24</v>
      </c>
      <c r="D71" t="s">
        <v>26</v>
      </c>
      <c r="E71" s="2" t="str">
        <f t="shared" si="3"/>
        <v>75-79</v>
      </c>
      <c r="F71">
        <v>405</v>
      </c>
      <c r="G71">
        <v>16</v>
      </c>
      <c r="H71">
        <v>15</v>
      </c>
      <c r="I71">
        <v>28</v>
      </c>
      <c r="J71">
        <v>9</v>
      </c>
      <c r="K71">
        <f t="shared" si="5"/>
        <v>473</v>
      </c>
      <c r="L71">
        <v>134</v>
      </c>
      <c r="M71">
        <v>179</v>
      </c>
      <c r="N71">
        <v>9</v>
      </c>
      <c r="O71">
        <v>1</v>
      </c>
      <c r="P71">
        <v>18</v>
      </c>
      <c r="Q71">
        <v>341</v>
      </c>
      <c r="R71">
        <v>856</v>
      </c>
      <c r="S71">
        <v>636</v>
      </c>
      <c r="T71">
        <v>205</v>
      </c>
      <c r="U71">
        <v>39</v>
      </c>
      <c r="V71">
        <v>164</v>
      </c>
      <c r="W71">
        <v>28</v>
      </c>
      <c r="X71">
        <v>1928</v>
      </c>
    </row>
    <row r="72" spans="1:24" x14ac:dyDescent="0.35">
      <c r="A72" t="str">
        <f t="shared" si="4"/>
        <v>VicInner regionalMale75-79</v>
      </c>
      <c r="B72" t="s">
        <v>30</v>
      </c>
      <c r="C72" t="s">
        <v>27</v>
      </c>
      <c r="D72" t="s">
        <v>25</v>
      </c>
      <c r="E72" s="2" t="str">
        <f t="shared" si="3"/>
        <v>75-79</v>
      </c>
      <c r="F72">
        <v>144</v>
      </c>
      <c r="G72">
        <v>3</v>
      </c>
      <c r="H72">
        <v>1</v>
      </c>
      <c r="I72">
        <v>6</v>
      </c>
      <c r="J72">
        <v>2</v>
      </c>
      <c r="K72">
        <f t="shared" si="5"/>
        <v>156</v>
      </c>
      <c r="L72">
        <v>45</v>
      </c>
      <c r="M72">
        <v>62</v>
      </c>
      <c r="N72">
        <v>4</v>
      </c>
      <c r="O72">
        <v>0</v>
      </c>
      <c r="P72">
        <v>4</v>
      </c>
      <c r="Q72">
        <v>115</v>
      </c>
      <c r="R72">
        <v>72</v>
      </c>
      <c r="S72">
        <v>172</v>
      </c>
      <c r="T72">
        <v>44</v>
      </c>
      <c r="U72">
        <v>23</v>
      </c>
      <c r="V72">
        <v>71</v>
      </c>
      <c r="W72">
        <v>6</v>
      </c>
      <c r="X72">
        <v>388</v>
      </c>
    </row>
    <row r="73" spans="1:24" x14ac:dyDescent="0.35">
      <c r="A73" t="str">
        <f t="shared" si="4"/>
        <v>VicInner regionalFemale75-79</v>
      </c>
      <c r="B73" t="s">
        <v>30</v>
      </c>
      <c r="C73" t="s">
        <v>27</v>
      </c>
      <c r="D73" t="s">
        <v>26</v>
      </c>
      <c r="E73" s="2" t="str">
        <f t="shared" si="3"/>
        <v>75-79</v>
      </c>
      <c r="F73">
        <v>129</v>
      </c>
      <c r="G73">
        <v>3</v>
      </c>
      <c r="H73">
        <v>3</v>
      </c>
      <c r="I73">
        <v>8</v>
      </c>
      <c r="J73">
        <v>0</v>
      </c>
      <c r="K73">
        <f t="shared" si="5"/>
        <v>143</v>
      </c>
      <c r="L73">
        <v>43</v>
      </c>
      <c r="M73">
        <v>64</v>
      </c>
      <c r="N73">
        <v>5</v>
      </c>
      <c r="O73">
        <v>0</v>
      </c>
      <c r="P73">
        <v>7</v>
      </c>
      <c r="Q73">
        <v>119</v>
      </c>
      <c r="R73">
        <v>285</v>
      </c>
      <c r="S73">
        <v>202</v>
      </c>
      <c r="T73">
        <v>48</v>
      </c>
      <c r="U73">
        <v>11</v>
      </c>
      <c r="V73">
        <v>43</v>
      </c>
      <c r="W73">
        <v>12</v>
      </c>
      <c r="X73">
        <v>601</v>
      </c>
    </row>
    <row r="74" spans="1:24" x14ac:dyDescent="0.35">
      <c r="A74" t="str">
        <f t="shared" si="4"/>
        <v>VicOuter regionalMale75-79</v>
      </c>
      <c r="B74" t="s">
        <v>30</v>
      </c>
      <c r="C74" t="s">
        <v>28</v>
      </c>
      <c r="D74" t="s">
        <v>25</v>
      </c>
      <c r="E74" s="2" t="str">
        <f t="shared" si="3"/>
        <v>75-79</v>
      </c>
      <c r="F74">
        <v>41</v>
      </c>
      <c r="G74">
        <v>0</v>
      </c>
      <c r="H74">
        <v>1</v>
      </c>
      <c r="I74">
        <v>0</v>
      </c>
      <c r="J74">
        <v>1</v>
      </c>
      <c r="K74">
        <f t="shared" si="5"/>
        <v>43</v>
      </c>
      <c r="L74">
        <v>14</v>
      </c>
      <c r="M74">
        <v>17</v>
      </c>
      <c r="N74">
        <v>1</v>
      </c>
      <c r="O74">
        <v>0</v>
      </c>
      <c r="P74">
        <v>3</v>
      </c>
      <c r="Q74">
        <v>35</v>
      </c>
      <c r="R74">
        <v>10</v>
      </c>
      <c r="S74">
        <v>36</v>
      </c>
      <c r="T74">
        <v>11</v>
      </c>
      <c r="U74">
        <v>9</v>
      </c>
      <c r="V74">
        <v>22</v>
      </c>
      <c r="W74">
        <v>2</v>
      </c>
      <c r="X74">
        <v>90</v>
      </c>
    </row>
    <row r="75" spans="1:24" x14ac:dyDescent="0.35">
      <c r="A75" t="str">
        <f t="shared" si="4"/>
        <v>VicOuter regionalFemale75-79</v>
      </c>
      <c r="B75" t="s">
        <v>30</v>
      </c>
      <c r="C75" t="s">
        <v>28</v>
      </c>
      <c r="D75" t="s">
        <v>26</v>
      </c>
      <c r="E75" s="2" t="str">
        <f t="shared" si="3"/>
        <v>75-79</v>
      </c>
      <c r="F75">
        <v>31</v>
      </c>
      <c r="G75">
        <v>1</v>
      </c>
      <c r="H75">
        <v>0</v>
      </c>
      <c r="I75">
        <v>3</v>
      </c>
      <c r="J75">
        <v>1</v>
      </c>
      <c r="K75">
        <f t="shared" si="5"/>
        <v>36</v>
      </c>
      <c r="L75">
        <v>4</v>
      </c>
      <c r="M75">
        <v>8</v>
      </c>
      <c r="N75">
        <v>1</v>
      </c>
      <c r="O75">
        <v>0</v>
      </c>
      <c r="P75">
        <v>1</v>
      </c>
      <c r="Q75">
        <v>14</v>
      </c>
      <c r="R75">
        <v>52</v>
      </c>
      <c r="S75">
        <v>50</v>
      </c>
      <c r="T75">
        <v>14</v>
      </c>
      <c r="U75">
        <v>3</v>
      </c>
      <c r="V75">
        <v>9</v>
      </c>
      <c r="W75">
        <v>4</v>
      </c>
      <c r="X75">
        <v>132</v>
      </c>
    </row>
    <row r="76" spans="1:24" x14ac:dyDescent="0.35">
      <c r="A76" t="str">
        <f t="shared" si="4"/>
        <v>VicRemoteMale75-79</v>
      </c>
      <c r="B76" t="s">
        <v>30</v>
      </c>
      <c r="C76" t="s">
        <v>29</v>
      </c>
      <c r="D76" t="s">
        <v>25</v>
      </c>
      <c r="E76" s="2" t="str">
        <f t="shared" si="3"/>
        <v>75-79</v>
      </c>
      <c r="F76">
        <v>1</v>
      </c>
      <c r="G76">
        <v>0</v>
      </c>
      <c r="H76">
        <v>0</v>
      </c>
      <c r="I76">
        <v>0</v>
      </c>
      <c r="J76">
        <v>0</v>
      </c>
      <c r="K76">
        <f t="shared" si="5"/>
        <v>1</v>
      </c>
      <c r="L76">
        <v>19</v>
      </c>
      <c r="M76">
        <v>10</v>
      </c>
      <c r="N76">
        <v>0</v>
      </c>
      <c r="O76">
        <v>0</v>
      </c>
      <c r="P76">
        <v>2</v>
      </c>
      <c r="Q76">
        <v>31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</row>
    <row r="77" spans="1:24" x14ac:dyDescent="0.35">
      <c r="A77" t="str">
        <f t="shared" si="4"/>
        <v>VicRemoteFemale75-79</v>
      </c>
      <c r="B77" t="s">
        <v>30</v>
      </c>
      <c r="C77" t="s">
        <v>29</v>
      </c>
      <c r="D77" t="s">
        <v>26</v>
      </c>
      <c r="E77" s="2" t="str">
        <f t="shared" si="3"/>
        <v>75-79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</row>
    <row r="78" spans="1:24" x14ac:dyDescent="0.35">
      <c r="A78" t="str">
        <f t="shared" si="4"/>
        <v>QldMajor citiesMale75-79</v>
      </c>
      <c r="B78" t="s">
        <v>31</v>
      </c>
      <c r="C78" t="s">
        <v>24</v>
      </c>
      <c r="D78" t="s">
        <v>25</v>
      </c>
      <c r="E78" s="2" t="str">
        <f t="shared" si="3"/>
        <v>75-79</v>
      </c>
      <c r="F78">
        <v>260</v>
      </c>
      <c r="G78">
        <v>10</v>
      </c>
      <c r="H78">
        <v>3</v>
      </c>
      <c r="I78">
        <v>24</v>
      </c>
      <c r="J78">
        <v>3</v>
      </c>
      <c r="K78">
        <f t="shared" si="5"/>
        <v>300</v>
      </c>
      <c r="L78">
        <v>77</v>
      </c>
      <c r="M78">
        <v>129</v>
      </c>
      <c r="N78">
        <v>17</v>
      </c>
      <c r="O78">
        <v>0</v>
      </c>
      <c r="P78">
        <v>7</v>
      </c>
      <c r="Q78">
        <v>230</v>
      </c>
      <c r="R78">
        <v>114</v>
      </c>
      <c r="S78">
        <v>318</v>
      </c>
      <c r="T78">
        <v>157</v>
      </c>
      <c r="U78">
        <v>25</v>
      </c>
      <c r="V78">
        <v>100</v>
      </c>
      <c r="W78">
        <v>16</v>
      </c>
      <c r="X78">
        <v>730</v>
      </c>
    </row>
    <row r="79" spans="1:24" x14ac:dyDescent="0.35">
      <c r="A79" t="str">
        <f t="shared" si="4"/>
        <v>QldMajor citiesFemale75-79</v>
      </c>
      <c r="B79" t="s">
        <v>31</v>
      </c>
      <c r="C79" t="s">
        <v>24</v>
      </c>
      <c r="D79" t="s">
        <v>26</v>
      </c>
      <c r="E79" s="2" t="str">
        <f t="shared" si="3"/>
        <v>75-79</v>
      </c>
      <c r="F79">
        <v>239</v>
      </c>
      <c r="G79">
        <v>8</v>
      </c>
      <c r="H79">
        <v>4</v>
      </c>
      <c r="I79">
        <v>28</v>
      </c>
      <c r="J79">
        <v>6</v>
      </c>
      <c r="K79">
        <f t="shared" si="5"/>
        <v>285</v>
      </c>
      <c r="L79">
        <v>78</v>
      </c>
      <c r="M79">
        <v>108</v>
      </c>
      <c r="N79">
        <v>8</v>
      </c>
      <c r="O79">
        <v>0</v>
      </c>
      <c r="P79">
        <v>14</v>
      </c>
      <c r="Q79">
        <v>208</v>
      </c>
      <c r="R79">
        <v>508</v>
      </c>
      <c r="S79">
        <v>325</v>
      </c>
      <c r="T79">
        <v>140</v>
      </c>
      <c r="U79">
        <v>14</v>
      </c>
      <c r="V79">
        <v>103</v>
      </c>
      <c r="W79">
        <v>21</v>
      </c>
      <c r="X79">
        <v>1111</v>
      </c>
    </row>
    <row r="80" spans="1:24" x14ac:dyDescent="0.35">
      <c r="A80" t="str">
        <f t="shared" si="4"/>
        <v>QldInner regionalMale75-79</v>
      </c>
      <c r="B80" t="s">
        <v>31</v>
      </c>
      <c r="C80" t="s">
        <v>27</v>
      </c>
      <c r="D80" t="s">
        <v>25</v>
      </c>
      <c r="E80" s="2" t="str">
        <f t="shared" si="3"/>
        <v>75-79</v>
      </c>
      <c r="F80">
        <v>107</v>
      </c>
      <c r="G80">
        <v>3</v>
      </c>
      <c r="H80">
        <v>2</v>
      </c>
      <c r="I80">
        <v>7</v>
      </c>
      <c r="J80">
        <v>2</v>
      </c>
      <c r="K80">
        <f t="shared" si="5"/>
        <v>121</v>
      </c>
      <c r="L80">
        <v>34</v>
      </c>
      <c r="M80">
        <v>59</v>
      </c>
      <c r="N80">
        <v>6</v>
      </c>
      <c r="O80">
        <v>0</v>
      </c>
      <c r="P80">
        <v>9</v>
      </c>
      <c r="Q80">
        <v>108</v>
      </c>
      <c r="R80">
        <v>61</v>
      </c>
      <c r="S80">
        <v>152</v>
      </c>
      <c r="T80">
        <v>54</v>
      </c>
      <c r="U80">
        <v>20</v>
      </c>
      <c r="V80">
        <v>56</v>
      </c>
      <c r="W80">
        <v>5</v>
      </c>
      <c r="X80">
        <v>348</v>
      </c>
    </row>
    <row r="81" spans="1:24" x14ac:dyDescent="0.35">
      <c r="A81" t="str">
        <f t="shared" si="4"/>
        <v>QldInner regionalFemale75-79</v>
      </c>
      <c r="B81" t="s">
        <v>31</v>
      </c>
      <c r="C81" t="s">
        <v>27</v>
      </c>
      <c r="D81" t="s">
        <v>26</v>
      </c>
      <c r="E81" s="2" t="str">
        <f t="shared" si="3"/>
        <v>75-79</v>
      </c>
      <c r="F81">
        <v>100</v>
      </c>
      <c r="G81">
        <v>3</v>
      </c>
      <c r="H81">
        <v>2</v>
      </c>
      <c r="I81">
        <v>7</v>
      </c>
      <c r="J81">
        <v>1</v>
      </c>
      <c r="K81">
        <f t="shared" si="5"/>
        <v>113</v>
      </c>
      <c r="L81">
        <v>36</v>
      </c>
      <c r="M81">
        <v>51</v>
      </c>
      <c r="N81">
        <v>1</v>
      </c>
      <c r="O81">
        <v>0</v>
      </c>
      <c r="P81">
        <v>11</v>
      </c>
      <c r="Q81">
        <v>99</v>
      </c>
      <c r="R81">
        <v>227</v>
      </c>
      <c r="S81">
        <v>173</v>
      </c>
      <c r="T81">
        <v>38</v>
      </c>
      <c r="U81">
        <v>4</v>
      </c>
      <c r="V81">
        <v>28</v>
      </c>
      <c r="W81">
        <v>14</v>
      </c>
      <c r="X81">
        <v>484</v>
      </c>
    </row>
    <row r="82" spans="1:24" x14ac:dyDescent="0.35">
      <c r="A82" t="str">
        <f t="shared" si="4"/>
        <v>QldOuter regionalMale75-79</v>
      </c>
      <c r="B82" t="s">
        <v>31</v>
      </c>
      <c r="C82" t="s">
        <v>28</v>
      </c>
      <c r="D82" t="s">
        <v>25</v>
      </c>
      <c r="E82" s="2" t="str">
        <f t="shared" si="3"/>
        <v>75-79</v>
      </c>
      <c r="F82">
        <v>60</v>
      </c>
      <c r="G82">
        <v>1</v>
      </c>
      <c r="H82">
        <v>1</v>
      </c>
      <c r="I82">
        <v>3</v>
      </c>
      <c r="J82">
        <v>1</v>
      </c>
      <c r="K82">
        <f t="shared" si="5"/>
        <v>66</v>
      </c>
      <c r="L82">
        <v>15</v>
      </c>
      <c r="M82">
        <v>17</v>
      </c>
      <c r="N82">
        <v>5</v>
      </c>
      <c r="O82">
        <v>0</v>
      </c>
      <c r="P82">
        <v>2</v>
      </c>
      <c r="Q82">
        <v>39</v>
      </c>
      <c r="R82">
        <v>27</v>
      </c>
      <c r="S82">
        <v>74</v>
      </c>
      <c r="T82">
        <v>31</v>
      </c>
      <c r="U82">
        <v>10</v>
      </c>
      <c r="V82">
        <v>46</v>
      </c>
      <c r="W82">
        <v>4</v>
      </c>
      <c r="X82">
        <v>192</v>
      </c>
    </row>
    <row r="83" spans="1:24" x14ac:dyDescent="0.35">
      <c r="A83" t="str">
        <f t="shared" si="4"/>
        <v>QldOuter regionalFemale75-79</v>
      </c>
      <c r="B83" t="s">
        <v>31</v>
      </c>
      <c r="C83" t="s">
        <v>28</v>
      </c>
      <c r="D83" t="s">
        <v>26</v>
      </c>
      <c r="E83" s="2" t="str">
        <f t="shared" si="3"/>
        <v>75-79</v>
      </c>
      <c r="F83">
        <v>47</v>
      </c>
      <c r="G83">
        <v>1</v>
      </c>
      <c r="H83">
        <v>1</v>
      </c>
      <c r="I83">
        <v>5</v>
      </c>
      <c r="J83">
        <v>2</v>
      </c>
      <c r="K83">
        <f t="shared" si="5"/>
        <v>56</v>
      </c>
      <c r="L83">
        <v>18</v>
      </c>
      <c r="M83">
        <v>22</v>
      </c>
      <c r="N83">
        <v>1</v>
      </c>
      <c r="O83">
        <v>0</v>
      </c>
      <c r="P83">
        <v>3</v>
      </c>
      <c r="Q83">
        <v>44</v>
      </c>
      <c r="R83">
        <v>117</v>
      </c>
      <c r="S83">
        <v>75</v>
      </c>
      <c r="T83">
        <v>17</v>
      </c>
      <c r="U83">
        <v>8</v>
      </c>
      <c r="V83">
        <v>6</v>
      </c>
      <c r="W83">
        <v>5</v>
      </c>
      <c r="X83">
        <v>228</v>
      </c>
    </row>
    <row r="84" spans="1:24" x14ac:dyDescent="0.35">
      <c r="A84" t="str">
        <f t="shared" si="4"/>
        <v>QldRemoteMale75-79</v>
      </c>
      <c r="B84" t="s">
        <v>31</v>
      </c>
      <c r="C84" t="s">
        <v>29</v>
      </c>
      <c r="D84" t="s">
        <v>25</v>
      </c>
      <c r="E84" s="2" t="str">
        <f t="shared" si="3"/>
        <v>75-79</v>
      </c>
      <c r="F84">
        <v>3</v>
      </c>
      <c r="G84">
        <v>0</v>
      </c>
      <c r="H84">
        <v>1</v>
      </c>
      <c r="I84">
        <v>0</v>
      </c>
      <c r="J84">
        <v>0</v>
      </c>
      <c r="K84">
        <f t="shared" si="5"/>
        <v>4</v>
      </c>
      <c r="L84">
        <v>3</v>
      </c>
      <c r="M84">
        <v>0</v>
      </c>
      <c r="N84">
        <v>1</v>
      </c>
      <c r="O84">
        <v>0</v>
      </c>
      <c r="P84">
        <v>0</v>
      </c>
      <c r="Q84">
        <v>4</v>
      </c>
      <c r="R84">
        <v>3</v>
      </c>
      <c r="S84">
        <v>3</v>
      </c>
      <c r="T84">
        <v>0</v>
      </c>
      <c r="U84">
        <v>4</v>
      </c>
      <c r="V84">
        <v>5</v>
      </c>
      <c r="W84">
        <v>1</v>
      </c>
      <c r="X84">
        <v>16</v>
      </c>
    </row>
    <row r="85" spans="1:24" x14ac:dyDescent="0.35">
      <c r="A85" t="str">
        <f t="shared" si="4"/>
        <v>QldRemoteFemale75-79</v>
      </c>
      <c r="B85" t="s">
        <v>31</v>
      </c>
      <c r="C85" t="s">
        <v>29</v>
      </c>
      <c r="D85" t="s">
        <v>26</v>
      </c>
      <c r="E85" s="2" t="str">
        <f t="shared" si="3"/>
        <v>75-79</v>
      </c>
      <c r="F85">
        <v>2</v>
      </c>
      <c r="G85">
        <v>0</v>
      </c>
      <c r="H85">
        <v>1</v>
      </c>
      <c r="I85">
        <v>0</v>
      </c>
      <c r="J85">
        <v>0</v>
      </c>
      <c r="K85">
        <f t="shared" si="5"/>
        <v>3</v>
      </c>
      <c r="L85">
        <v>3</v>
      </c>
      <c r="M85">
        <v>0</v>
      </c>
      <c r="N85">
        <v>0</v>
      </c>
      <c r="O85">
        <v>0</v>
      </c>
      <c r="P85">
        <v>0</v>
      </c>
      <c r="Q85">
        <v>3</v>
      </c>
      <c r="R85">
        <v>9</v>
      </c>
      <c r="S85">
        <v>4</v>
      </c>
      <c r="T85">
        <v>0</v>
      </c>
      <c r="U85">
        <v>0</v>
      </c>
      <c r="V85">
        <v>2</v>
      </c>
      <c r="W85">
        <v>1</v>
      </c>
      <c r="X85">
        <v>16</v>
      </c>
    </row>
    <row r="86" spans="1:24" x14ac:dyDescent="0.35">
      <c r="A86" t="str">
        <f t="shared" si="4"/>
        <v>QldVery remoteMale75-79</v>
      </c>
      <c r="B86" t="s">
        <v>31</v>
      </c>
      <c r="C86" t="s">
        <v>32</v>
      </c>
      <c r="D86" t="s">
        <v>25</v>
      </c>
      <c r="E86" s="2" t="str">
        <f t="shared" si="3"/>
        <v>75-79</v>
      </c>
      <c r="F86">
        <v>1</v>
      </c>
      <c r="G86">
        <v>1</v>
      </c>
      <c r="H86">
        <v>0</v>
      </c>
      <c r="I86">
        <v>0</v>
      </c>
      <c r="J86">
        <v>0</v>
      </c>
      <c r="K86">
        <f t="shared" si="5"/>
        <v>2</v>
      </c>
      <c r="L86">
        <v>0</v>
      </c>
      <c r="M86">
        <v>1</v>
      </c>
      <c r="N86">
        <v>1</v>
      </c>
      <c r="O86">
        <v>0</v>
      </c>
      <c r="P86">
        <v>0</v>
      </c>
      <c r="Q86">
        <v>2</v>
      </c>
      <c r="R86">
        <v>2</v>
      </c>
      <c r="S86">
        <v>2</v>
      </c>
      <c r="T86">
        <v>2</v>
      </c>
      <c r="U86">
        <v>1</v>
      </c>
      <c r="V86">
        <v>1</v>
      </c>
      <c r="W86">
        <v>1</v>
      </c>
      <c r="X86">
        <v>9</v>
      </c>
    </row>
    <row r="87" spans="1:24" x14ac:dyDescent="0.35">
      <c r="A87" t="str">
        <f t="shared" si="4"/>
        <v>QldVery remoteFemale75-79</v>
      </c>
      <c r="B87" t="s">
        <v>31</v>
      </c>
      <c r="C87" t="s">
        <v>32</v>
      </c>
      <c r="D87" t="s">
        <v>26</v>
      </c>
      <c r="E87" s="2" t="str">
        <f t="shared" si="3"/>
        <v>75-79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5"/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7</v>
      </c>
    </row>
    <row r="88" spans="1:24" x14ac:dyDescent="0.35">
      <c r="A88" t="str">
        <f t="shared" si="4"/>
        <v>WAMajor citiesMale75-79</v>
      </c>
      <c r="B88" t="s">
        <v>33</v>
      </c>
      <c r="C88" t="s">
        <v>24</v>
      </c>
      <c r="D88" t="s">
        <v>25</v>
      </c>
      <c r="E88" s="2" t="str">
        <f t="shared" si="3"/>
        <v>75-79</v>
      </c>
      <c r="F88">
        <v>130</v>
      </c>
      <c r="G88">
        <v>7</v>
      </c>
      <c r="H88">
        <v>10</v>
      </c>
      <c r="I88">
        <v>5</v>
      </c>
      <c r="J88">
        <v>3</v>
      </c>
      <c r="K88">
        <f t="shared" si="5"/>
        <v>155</v>
      </c>
      <c r="L88">
        <v>32</v>
      </c>
      <c r="M88">
        <v>63</v>
      </c>
      <c r="N88">
        <v>4</v>
      </c>
      <c r="O88">
        <v>0</v>
      </c>
      <c r="P88">
        <v>16</v>
      </c>
      <c r="Q88">
        <v>115</v>
      </c>
      <c r="R88">
        <v>59</v>
      </c>
      <c r="S88">
        <v>184</v>
      </c>
      <c r="T88">
        <v>67</v>
      </c>
      <c r="U88">
        <v>24</v>
      </c>
      <c r="V88">
        <v>62</v>
      </c>
      <c r="W88">
        <v>12</v>
      </c>
      <c r="X88">
        <v>408</v>
      </c>
    </row>
    <row r="89" spans="1:24" x14ac:dyDescent="0.35">
      <c r="A89" t="str">
        <f t="shared" si="4"/>
        <v>WAMajor citiesFemale75-79</v>
      </c>
      <c r="B89" t="s">
        <v>33</v>
      </c>
      <c r="C89" t="s">
        <v>24</v>
      </c>
      <c r="D89" t="s">
        <v>26</v>
      </c>
      <c r="E89" s="2" t="str">
        <f t="shared" si="3"/>
        <v>75-79</v>
      </c>
      <c r="F89">
        <v>118</v>
      </c>
      <c r="G89">
        <v>5</v>
      </c>
      <c r="H89">
        <v>4</v>
      </c>
      <c r="I89">
        <v>11</v>
      </c>
      <c r="J89">
        <v>1</v>
      </c>
      <c r="K89">
        <f t="shared" si="5"/>
        <v>139</v>
      </c>
      <c r="L89">
        <v>43</v>
      </c>
      <c r="M89">
        <v>59</v>
      </c>
      <c r="N89">
        <v>6</v>
      </c>
      <c r="O89">
        <v>0</v>
      </c>
      <c r="P89">
        <v>8</v>
      </c>
      <c r="Q89">
        <v>116</v>
      </c>
      <c r="R89">
        <v>330</v>
      </c>
      <c r="S89">
        <v>233</v>
      </c>
      <c r="T89">
        <v>91</v>
      </c>
      <c r="U89">
        <v>18</v>
      </c>
      <c r="V89">
        <v>46</v>
      </c>
      <c r="W89">
        <v>12</v>
      </c>
      <c r="X89">
        <v>730</v>
      </c>
    </row>
    <row r="90" spans="1:24" x14ac:dyDescent="0.35">
      <c r="A90" t="str">
        <f t="shared" si="4"/>
        <v>WAInner regionalMale75-79</v>
      </c>
      <c r="B90" t="s">
        <v>33</v>
      </c>
      <c r="C90" t="s">
        <v>27</v>
      </c>
      <c r="D90" t="s">
        <v>25</v>
      </c>
      <c r="E90" s="2" t="str">
        <f t="shared" si="3"/>
        <v>75-79</v>
      </c>
      <c r="F90">
        <v>22</v>
      </c>
      <c r="G90">
        <v>0</v>
      </c>
      <c r="H90">
        <v>3</v>
      </c>
      <c r="I90">
        <v>2</v>
      </c>
      <c r="J90">
        <v>0</v>
      </c>
      <c r="K90">
        <f t="shared" si="5"/>
        <v>27</v>
      </c>
      <c r="L90">
        <v>6</v>
      </c>
      <c r="M90">
        <v>13</v>
      </c>
      <c r="N90">
        <v>1</v>
      </c>
      <c r="O90">
        <v>0</v>
      </c>
      <c r="P90">
        <v>1</v>
      </c>
      <c r="Q90">
        <v>21</v>
      </c>
      <c r="R90">
        <v>13</v>
      </c>
      <c r="S90">
        <v>44</v>
      </c>
      <c r="T90">
        <v>11</v>
      </c>
      <c r="U90">
        <v>5</v>
      </c>
      <c r="V90">
        <v>9</v>
      </c>
      <c r="W90">
        <v>2</v>
      </c>
      <c r="X90">
        <v>84</v>
      </c>
    </row>
    <row r="91" spans="1:24" x14ac:dyDescent="0.35">
      <c r="A91" t="str">
        <f t="shared" si="4"/>
        <v>WAInner regionalFemale75-79</v>
      </c>
      <c r="B91" t="s">
        <v>33</v>
      </c>
      <c r="C91" t="s">
        <v>27</v>
      </c>
      <c r="D91" t="s">
        <v>26</v>
      </c>
      <c r="E91" s="2" t="str">
        <f t="shared" si="3"/>
        <v>75-79</v>
      </c>
      <c r="F91">
        <v>29</v>
      </c>
      <c r="G91">
        <v>0</v>
      </c>
      <c r="H91">
        <v>0</v>
      </c>
      <c r="I91">
        <v>2</v>
      </c>
      <c r="J91">
        <v>0</v>
      </c>
      <c r="K91">
        <f t="shared" si="5"/>
        <v>31</v>
      </c>
      <c r="L91">
        <v>8</v>
      </c>
      <c r="M91">
        <v>11</v>
      </c>
      <c r="N91">
        <v>0</v>
      </c>
      <c r="O91">
        <v>0</v>
      </c>
      <c r="P91">
        <v>1</v>
      </c>
      <c r="Q91">
        <v>20</v>
      </c>
      <c r="R91">
        <v>54</v>
      </c>
      <c r="S91">
        <v>34</v>
      </c>
      <c r="T91">
        <v>12</v>
      </c>
      <c r="U91">
        <v>3</v>
      </c>
      <c r="V91">
        <v>1</v>
      </c>
      <c r="W91">
        <v>2</v>
      </c>
      <c r="X91">
        <v>106</v>
      </c>
    </row>
    <row r="92" spans="1:24" x14ac:dyDescent="0.35">
      <c r="A92" t="str">
        <f t="shared" si="4"/>
        <v>WAOuter regionalMale75-79</v>
      </c>
      <c r="B92" t="s">
        <v>33</v>
      </c>
      <c r="C92" t="s">
        <v>28</v>
      </c>
      <c r="D92" t="s">
        <v>25</v>
      </c>
      <c r="E92" s="2" t="str">
        <f t="shared" si="3"/>
        <v>75-79</v>
      </c>
      <c r="F92">
        <v>11</v>
      </c>
      <c r="G92">
        <v>1</v>
      </c>
      <c r="H92">
        <v>0</v>
      </c>
      <c r="I92">
        <v>0</v>
      </c>
      <c r="J92">
        <v>1</v>
      </c>
      <c r="K92">
        <f t="shared" si="5"/>
        <v>13</v>
      </c>
      <c r="L92">
        <v>7</v>
      </c>
      <c r="M92">
        <v>3</v>
      </c>
      <c r="N92">
        <v>0</v>
      </c>
      <c r="O92">
        <v>0</v>
      </c>
      <c r="P92">
        <v>0</v>
      </c>
      <c r="Q92">
        <v>10</v>
      </c>
      <c r="R92">
        <v>5</v>
      </c>
      <c r="S92">
        <v>19</v>
      </c>
      <c r="T92">
        <v>5</v>
      </c>
      <c r="U92">
        <v>3</v>
      </c>
      <c r="V92">
        <v>14</v>
      </c>
      <c r="W92">
        <v>1</v>
      </c>
      <c r="X92">
        <v>47</v>
      </c>
    </row>
    <row r="93" spans="1:24" x14ac:dyDescent="0.35">
      <c r="A93" t="str">
        <f t="shared" si="4"/>
        <v>WAOuter regionalFemale75-79</v>
      </c>
      <c r="B93" t="s">
        <v>33</v>
      </c>
      <c r="C93" t="s">
        <v>28</v>
      </c>
      <c r="D93" t="s">
        <v>26</v>
      </c>
      <c r="E93" s="2" t="str">
        <f t="shared" si="3"/>
        <v>75-79</v>
      </c>
      <c r="F93">
        <v>14</v>
      </c>
      <c r="G93">
        <v>1</v>
      </c>
      <c r="H93">
        <v>2</v>
      </c>
      <c r="I93">
        <v>0</v>
      </c>
      <c r="J93">
        <v>1</v>
      </c>
      <c r="K93">
        <f t="shared" si="5"/>
        <v>18</v>
      </c>
      <c r="L93">
        <v>3</v>
      </c>
      <c r="M93">
        <v>11</v>
      </c>
      <c r="N93">
        <v>0</v>
      </c>
      <c r="O93">
        <v>0</v>
      </c>
      <c r="P93">
        <v>1</v>
      </c>
      <c r="Q93">
        <v>15</v>
      </c>
      <c r="R93">
        <v>41</v>
      </c>
      <c r="S93">
        <v>24</v>
      </c>
      <c r="T93">
        <v>6</v>
      </c>
      <c r="U93">
        <v>1</v>
      </c>
      <c r="V93">
        <v>7</v>
      </c>
      <c r="W93">
        <v>1</v>
      </c>
      <c r="X93">
        <v>80</v>
      </c>
    </row>
    <row r="94" spans="1:24" x14ac:dyDescent="0.35">
      <c r="A94" t="str">
        <f t="shared" si="4"/>
        <v>WARemoteMale75-79</v>
      </c>
      <c r="B94" t="s">
        <v>33</v>
      </c>
      <c r="C94" t="s">
        <v>29</v>
      </c>
      <c r="D94" t="s">
        <v>25</v>
      </c>
      <c r="E94" s="2" t="str">
        <f t="shared" si="3"/>
        <v>75-79</v>
      </c>
      <c r="F94">
        <v>1</v>
      </c>
      <c r="G94">
        <v>0</v>
      </c>
      <c r="H94">
        <v>0</v>
      </c>
      <c r="I94">
        <v>0</v>
      </c>
      <c r="J94">
        <v>0</v>
      </c>
      <c r="K94">
        <f t="shared" si="5"/>
        <v>1</v>
      </c>
      <c r="L94">
        <v>2</v>
      </c>
      <c r="M94">
        <v>2</v>
      </c>
      <c r="N94">
        <v>0</v>
      </c>
      <c r="O94">
        <v>0</v>
      </c>
      <c r="P94">
        <v>0</v>
      </c>
      <c r="Q94">
        <v>4</v>
      </c>
      <c r="R94">
        <v>0</v>
      </c>
      <c r="S94">
        <v>4</v>
      </c>
      <c r="T94">
        <v>2</v>
      </c>
      <c r="U94">
        <v>2</v>
      </c>
      <c r="V94">
        <v>0</v>
      </c>
      <c r="W94">
        <v>1</v>
      </c>
      <c r="X94">
        <v>9</v>
      </c>
    </row>
    <row r="95" spans="1:24" x14ac:dyDescent="0.35">
      <c r="A95" t="str">
        <f t="shared" si="4"/>
        <v>WARemoteFemale75-79</v>
      </c>
      <c r="B95" t="s">
        <v>33</v>
      </c>
      <c r="C95" t="s">
        <v>29</v>
      </c>
      <c r="D95" t="s">
        <v>26</v>
      </c>
      <c r="E95" s="2" t="str">
        <f t="shared" si="3"/>
        <v>75-79</v>
      </c>
      <c r="F95">
        <v>5</v>
      </c>
      <c r="G95">
        <v>0</v>
      </c>
      <c r="H95">
        <v>0</v>
      </c>
      <c r="I95">
        <v>0</v>
      </c>
      <c r="J95">
        <v>0</v>
      </c>
      <c r="K95">
        <f t="shared" si="5"/>
        <v>5</v>
      </c>
      <c r="L95">
        <v>1</v>
      </c>
      <c r="M95">
        <v>0</v>
      </c>
      <c r="N95">
        <v>0</v>
      </c>
      <c r="O95">
        <v>0</v>
      </c>
      <c r="P95">
        <v>1</v>
      </c>
      <c r="Q95">
        <v>2</v>
      </c>
      <c r="R95">
        <v>3</v>
      </c>
      <c r="S95">
        <v>6</v>
      </c>
      <c r="T95">
        <v>0</v>
      </c>
      <c r="U95">
        <v>1</v>
      </c>
      <c r="V95">
        <v>1</v>
      </c>
      <c r="W95">
        <v>1</v>
      </c>
      <c r="X95">
        <v>12</v>
      </c>
    </row>
    <row r="96" spans="1:24" x14ac:dyDescent="0.35">
      <c r="A96" t="str">
        <f t="shared" si="4"/>
        <v>WAVery remoteMale75-79</v>
      </c>
      <c r="B96" t="s">
        <v>33</v>
      </c>
      <c r="C96" t="s">
        <v>32</v>
      </c>
      <c r="D96" t="s">
        <v>25</v>
      </c>
      <c r="E96" s="2" t="str">
        <f t="shared" si="3"/>
        <v>75-79</v>
      </c>
      <c r="F96">
        <v>2</v>
      </c>
      <c r="G96">
        <v>1</v>
      </c>
      <c r="H96">
        <v>0</v>
      </c>
      <c r="I96">
        <v>0</v>
      </c>
      <c r="J96">
        <v>0</v>
      </c>
      <c r="K96">
        <f t="shared" si="5"/>
        <v>3</v>
      </c>
      <c r="L96">
        <v>0</v>
      </c>
      <c r="M96">
        <v>2</v>
      </c>
      <c r="N96">
        <v>0</v>
      </c>
      <c r="O96">
        <v>0</v>
      </c>
      <c r="P96">
        <v>0</v>
      </c>
      <c r="Q96">
        <v>2</v>
      </c>
      <c r="R96">
        <v>2</v>
      </c>
      <c r="S96">
        <v>4</v>
      </c>
      <c r="T96">
        <v>0</v>
      </c>
      <c r="U96">
        <v>1</v>
      </c>
      <c r="V96">
        <v>0</v>
      </c>
      <c r="W96">
        <v>0</v>
      </c>
      <c r="X96">
        <v>7</v>
      </c>
    </row>
    <row r="97" spans="1:24" x14ac:dyDescent="0.35">
      <c r="A97" t="str">
        <f t="shared" si="4"/>
        <v>WAVery remoteFemale75-79</v>
      </c>
      <c r="B97" t="s">
        <v>33</v>
      </c>
      <c r="C97" t="s">
        <v>32</v>
      </c>
      <c r="D97" t="s">
        <v>26</v>
      </c>
      <c r="E97" s="2" t="str">
        <f t="shared" si="3"/>
        <v>75-79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5"/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4</v>
      </c>
      <c r="S97">
        <v>4</v>
      </c>
      <c r="T97">
        <v>0</v>
      </c>
      <c r="U97">
        <v>0</v>
      </c>
      <c r="V97">
        <v>0</v>
      </c>
      <c r="W97">
        <v>0</v>
      </c>
      <c r="X97">
        <v>8</v>
      </c>
    </row>
    <row r="98" spans="1:24" x14ac:dyDescent="0.35">
      <c r="A98" t="str">
        <f t="shared" si="4"/>
        <v>SAMajor citiesMale75-79</v>
      </c>
      <c r="B98" t="s">
        <v>34</v>
      </c>
      <c r="C98" t="s">
        <v>24</v>
      </c>
      <c r="D98" t="s">
        <v>25</v>
      </c>
      <c r="E98" s="2" t="str">
        <f t="shared" si="3"/>
        <v>75-79</v>
      </c>
      <c r="F98">
        <v>135</v>
      </c>
      <c r="G98">
        <v>3</v>
      </c>
      <c r="H98">
        <v>2</v>
      </c>
      <c r="I98">
        <v>5</v>
      </c>
      <c r="J98">
        <v>2</v>
      </c>
      <c r="K98">
        <f t="shared" si="5"/>
        <v>147</v>
      </c>
      <c r="L98">
        <v>37</v>
      </c>
      <c r="M98">
        <v>67</v>
      </c>
      <c r="N98">
        <v>2</v>
      </c>
      <c r="O98">
        <v>0</v>
      </c>
      <c r="P98">
        <v>5</v>
      </c>
      <c r="Q98">
        <v>111</v>
      </c>
      <c r="R98">
        <v>68</v>
      </c>
      <c r="S98">
        <v>211</v>
      </c>
      <c r="T98">
        <v>63</v>
      </c>
      <c r="U98">
        <v>18</v>
      </c>
      <c r="V98">
        <v>44</v>
      </c>
      <c r="W98">
        <v>9</v>
      </c>
      <c r="X98">
        <v>413</v>
      </c>
    </row>
    <row r="99" spans="1:24" x14ac:dyDescent="0.35">
      <c r="A99" t="str">
        <f t="shared" si="4"/>
        <v>SAMajor citiesFemale75-79</v>
      </c>
      <c r="B99" t="s">
        <v>34</v>
      </c>
      <c r="C99" t="s">
        <v>24</v>
      </c>
      <c r="D99" t="s">
        <v>26</v>
      </c>
      <c r="E99" s="2" t="str">
        <f t="shared" si="3"/>
        <v>75-79</v>
      </c>
      <c r="F99">
        <v>151</v>
      </c>
      <c r="G99">
        <v>1</v>
      </c>
      <c r="H99">
        <v>3</v>
      </c>
      <c r="I99">
        <v>12</v>
      </c>
      <c r="J99">
        <v>2</v>
      </c>
      <c r="K99">
        <f t="shared" si="5"/>
        <v>169</v>
      </c>
      <c r="L99">
        <v>53</v>
      </c>
      <c r="M99">
        <v>76</v>
      </c>
      <c r="N99">
        <v>7</v>
      </c>
      <c r="O99">
        <v>0</v>
      </c>
      <c r="P99">
        <v>6</v>
      </c>
      <c r="Q99">
        <v>142</v>
      </c>
      <c r="R99">
        <v>304</v>
      </c>
      <c r="S99">
        <v>230</v>
      </c>
      <c r="T99">
        <v>97</v>
      </c>
      <c r="U99">
        <v>11</v>
      </c>
      <c r="V99">
        <v>46</v>
      </c>
      <c r="W99">
        <v>9</v>
      </c>
      <c r="X99">
        <v>697</v>
      </c>
    </row>
    <row r="100" spans="1:24" x14ac:dyDescent="0.35">
      <c r="A100" t="str">
        <f t="shared" si="4"/>
        <v>SAInner regionalMale75-79</v>
      </c>
      <c r="B100" t="s">
        <v>34</v>
      </c>
      <c r="C100" t="s">
        <v>27</v>
      </c>
      <c r="D100" t="s">
        <v>25</v>
      </c>
      <c r="E100" s="2" t="str">
        <f t="shared" si="3"/>
        <v>75-79</v>
      </c>
      <c r="F100">
        <v>25</v>
      </c>
      <c r="G100">
        <v>0</v>
      </c>
      <c r="H100">
        <v>1</v>
      </c>
      <c r="I100">
        <v>1</v>
      </c>
      <c r="J100">
        <v>0</v>
      </c>
      <c r="K100">
        <f t="shared" si="5"/>
        <v>27</v>
      </c>
      <c r="L100">
        <v>2</v>
      </c>
      <c r="M100">
        <v>6</v>
      </c>
      <c r="N100">
        <v>2</v>
      </c>
      <c r="O100">
        <v>0</v>
      </c>
      <c r="P100">
        <v>0</v>
      </c>
      <c r="Q100">
        <v>10</v>
      </c>
      <c r="R100">
        <v>10</v>
      </c>
      <c r="S100">
        <v>40</v>
      </c>
      <c r="T100">
        <v>7</v>
      </c>
      <c r="U100">
        <v>0</v>
      </c>
      <c r="V100">
        <v>8</v>
      </c>
      <c r="W100">
        <v>1</v>
      </c>
      <c r="X100">
        <v>66</v>
      </c>
    </row>
    <row r="101" spans="1:24" x14ac:dyDescent="0.35">
      <c r="A101" t="str">
        <f t="shared" si="4"/>
        <v>SAInner regionalFemale75-79</v>
      </c>
      <c r="B101" t="s">
        <v>34</v>
      </c>
      <c r="C101" t="s">
        <v>27</v>
      </c>
      <c r="D101" t="s">
        <v>26</v>
      </c>
      <c r="E101" s="2" t="str">
        <f t="shared" si="3"/>
        <v>75-79</v>
      </c>
      <c r="F101">
        <v>20</v>
      </c>
      <c r="G101">
        <v>1</v>
      </c>
      <c r="H101">
        <v>1</v>
      </c>
      <c r="I101">
        <v>0</v>
      </c>
      <c r="J101">
        <v>0</v>
      </c>
      <c r="K101">
        <f t="shared" si="5"/>
        <v>22</v>
      </c>
      <c r="L101">
        <v>6</v>
      </c>
      <c r="M101">
        <v>6</v>
      </c>
      <c r="N101">
        <v>1</v>
      </c>
      <c r="O101">
        <v>0</v>
      </c>
      <c r="P101">
        <v>1</v>
      </c>
      <c r="Q101">
        <v>14</v>
      </c>
      <c r="R101">
        <v>44</v>
      </c>
      <c r="S101">
        <v>42</v>
      </c>
      <c r="T101">
        <v>11</v>
      </c>
      <c r="U101">
        <v>1</v>
      </c>
      <c r="V101">
        <v>5</v>
      </c>
      <c r="W101">
        <v>1</v>
      </c>
      <c r="X101">
        <v>104</v>
      </c>
    </row>
    <row r="102" spans="1:24" x14ac:dyDescent="0.35">
      <c r="A102" t="str">
        <f t="shared" si="4"/>
        <v>SAOuter regionalMale75-79</v>
      </c>
      <c r="B102" t="s">
        <v>34</v>
      </c>
      <c r="C102" t="s">
        <v>28</v>
      </c>
      <c r="D102" t="s">
        <v>25</v>
      </c>
      <c r="E102" s="2" t="str">
        <f t="shared" si="3"/>
        <v>75-79</v>
      </c>
      <c r="F102">
        <v>20</v>
      </c>
      <c r="G102">
        <v>1</v>
      </c>
      <c r="H102">
        <v>0</v>
      </c>
      <c r="I102">
        <v>1</v>
      </c>
      <c r="J102">
        <v>1</v>
      </c>
      <c r="K102">
        <f t="shared" si="5"/>
        <v>23</v>
      </c>
      <c r="L102">
        <v>3</v>
      </c>
      <c r="M102">
        <v>11</v>
      </c>
      <c r="N102">
        <v>0</v>
      </c>
      <c r="O102">
        <v>0</v>
      </c>
      <c r="P102">
        <v>0</v>
      </c>
      <c r="Q102">
        <v>14</v>
      </c>
      <c r="R102">
        <v>10</v>
      </c>
      <c r="S102">
        <v>27</v>
      </c>
      <c r="T102">
        <v>7</v>
      </c>
      <c r="U102">
        <v>1</v>
      </c>
      <c r="V102">
        <v>5</v>
      </c>
      <c r="W102">
        <v>1</v>
      </c>
      <c r="X102">
        <v>51</v>
      </c>
    </row>
    <row r="103" spans="1:24" x14ac:dyDescent="0.35">
      <c r="A103" t="str">
        <f t="shared" si="4"/>
        <v>SAOuter regionalFemale75-79</v>
      </c>
      <c r="B103" t="s">
        <v>34</v>
      </c>
      <c r="C103" t="s">
        <v>28</v>
      </c>
      <c r="D103" t="s">
        <v>26</v>
      </c>
      <c r="E103" s="2" t="str">
        <f t="shared" si="3"/>
        <v>75-79</v>
      </c>
      <c r="F103">
        <v>28</v>
      </c>
      <c r="G103">
        <v>0</v>
      </c>
      <c r="H103">
        <v>1</v>
      </c>
      <c r="I103">
        <v>1</v>
      </c>
      <c r="J103">
        <v>0</v>
      </c>
      <c r="K103">
        <f t="shared" si="5"/>
        <v>30</v>
      </c>
      <c r="L103">
        <v>11</v>
      </c>
      <c r="M103">
        <v>9</v>
      </c>
      <c r="N103">
        <v>2</v>
      </c>
      <c r="O103">
        <v>0</v>
      </c>
      <c r="P103">
        <v>1</v>
      </c>
      <c r="Q103">
        <v>23</v>
      </c>
      <c r="R103">
        <v>46</v>
      </c>
      <c r="S103">
        <v>41</v>
      </c>
      <c r="T103">
        <v>3</v>
      </c>
      <c r="U103">
        <v>1</v>
      </c>
      <c r="V103">
        <v>3</v>
      </c>
      <c r="W103">
        <v>1</v>
      </c>
      <c r="X103">
        <v>95</v>
      </c>
    </row>
    <row r="104" spans="1:24" x14ac:dyDescent="0.35">
      <c r="A104" t="str">
        <f t="shared" si="4"/>
        <v>SARemoteMale75-79</v>
      </c>
      <c r="B104" t="s">
        <v>34</v>
      </c>
      <c r="C104" t="s">
        <v>29</v>
      </c>
      <c r="D104" t="s">
        <v>25</v>
      </c>
      <c r="E104" s="2" t="str">
        <f t="shared" si="3"/>
        <v>75-79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5"/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3</v>
      </c>
      <c r="T104">
        <v>0</v>
      </c>
      <c r="U104">
        <v>0</v>
      </c>
      <c r="V104">
        <v>1</v>
      </c>
      <c r="W104">
        <v>0</v>
      </c>
      <c r="X104">
        <v>5</v>
      </c>
    </row>
    <row r="105" spans="1:24" x14ac:dyDescent="0.35">
      <c r="A105" t="str">
        <f t="shared" si="4"/>
        <v>SARemoteFemale75-79</v>
      </c>
      <c r="B105" t="s">
        <v>34</v>
      </c>
      <c r="C105" t="s">
        <v>29</v>
      </c>
      <c r="D105" t="s">
        <v>26</v>
      </c>
      <c r="E105" s="2" t="str">
        <f t="shared" si="3"/>
        <v>75-79</v>
      </c>
      <c r="F105">
        <v>2</v>
      </c>
      <c r="G105">
        <v>0</v>
      </c>
      <c r="H105">
        <v>0</v>
      </c>
      <c r="I105">
        <v>0</v>
      </c>
      <c r="J105">
        <v>0</v>
      </c>
      <c r="K105">
        <f t="shared" si="5"/>
        <v>2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2</v>
      </c>
      <c r="R105">
        <v>7</v>
      </c>
      <c r="S105">
        <v>8</v>
      </c>
      <c r="T105">
        <v>1</v>
      </c>
      <c r="U105">
        <v>0</v>
      </c>
      <c r="V105">
        <v>0</v>
      </c>
      <c r="W105">
        <v>0</v>
      </c>
      <c r="X105">
        <v>16</v>
      </c>
    </row>
    <row r="106" spans="1:24" x14ac:dyDescent="0.35">
      <c r="A106" t="str">
        <f t="shared" si="4"/>
        <v>TasInner regionalMale75-79</v>
      </c>
      <c r="B106" t="s">
        <v>35</v>
      </c>
      <c r="C106" t="s">
        <v>27</v>
      </c>
      <c r="D106" t="s">
        <v>25</v>
      </c>
      <c r="E106" s="2" t="str">
        <f t="shared" si="3"/>
        <v>75-79</v>
      </c>
      <c r="F106">
        <v>49</v>
      </c>
      <c r="G106">
        <v>3</v>
      </c>
      <c r="H106">
        <v>3</v>
      </c>
      <c r="I106">
        <v>3</v>
      </c>
      <c r="J106">
        <v>0</v>
      </c>
      <c r="K106">
        <f t="shared" si="5"/>
        <v>58</v>
      </c>
      <c r="L106">
        <v>15</v>
      </c>
      <c r="M106">
        <v>18</v>
      </c>
      <c r="N106">
        <v>2</v>
      </c>
      <c r="O106">
        <v>0</v>
      </c>
      <c r="P106">
        <v>1</v>
      </c>
      <c r="Q106">
        <v>36</v>
      </c>
      <c r="R106">
        <v>20</v>
      </c>
      <c r="S106">
        <v>54</v>
      </c>
      <c r="T106">
        <v>22</v>
      </c>
      <c r="U106">
        <v>3</v>
      </c>
      <c r="V106">
        <v>19</v>
      </c>
      <c r="W106">
        <v>2</v>
      </c>
      <c r="X106">
        <v>120</v>
      </c>
    </row>
    <row r="107" spans="1:24" x14ac:dyDescent="0.35">
      <c r="A107" t="str">
        <f t="shared" si="4"/>
        <v>TasInner regionalFemale75-79</v>
      </c>
      <c r="B107" t="s">
        <v>35</v>
      </c>
      <c r="C107" t="s">
        <v>27</v>
      </c>
      <c r="D107" t="s">
        <v>26</v>
      </c>
      <c r="E107" s="2" t="str">
        <f t="shared" si="3"/>
        <v>75-79</v>
      </c>
      <c r="F107">
        <v>56</v>
      </c>
      <c r="G107">
        <v>0</v>
      </c>
      <c r="H107">
        <v>1</v>
      </c>
      <c r="I107">
        <v>3</v>
      </c>
      <c r="J107">
        <v>0</v>
      </c>
      <c r="K107">
        <f t="shared" si="5"/>
        <v>60</v>
      </c>
      <c r="L107">
        <v>21</v>
      </c>
      <c r="M107">
        <v>14</v>
      </c>
      <c r="N107">
        <v>3</v>
      </c>
      <c r="O107">
        <v>0</v>
      </c>
      <c r="P107">
        <v>2</v>
      </c>
      <c r="Q107">
        <v>40</v>
      </c>
      <c r="R107">
        <v>92</v>
      </c>
      <c r="S107">
        <v>80</v>
      </c>
      <c r="T107">
        <v>31</v>
      </c>
      <c r="U107">
        <v>2</v>
      </c>
      <c r="V107">
        <v>12</v>
      </c>
      <c r="W107">
        <v>0</v>
      </c>
      <c r="X107">
        <v>217</v>
      </c>
    </row>
    <row r="108" spans="1:24" x14ac:dyDescent="0.35">
      <c r="A108" t="str">
        <f t="shared" si="4"/>
        <v>TasOuter regionalMale75-79</v>
      </c>
      <c r="B108" t="s">
        <v>35</v>
      </c>
      <c r="C108" t="s">
        <v>28</v>
      </c>
      <c r="D108" t="s">
        <v>25</v>
      </c>
      <c r="E108" s="2" t="str">
        <f t="shared" si="3"/>
        <v>75-79</v>
      </c>
      <c r="F108">
        <v>15</v>
      </c>
      <c r="G108">
        <v>0</v>
      </c>
      <c r="H108">
        <v>0</v>
      </c>
      <c r="I108">
        <v>0</v>
      </c>
      <c r="J108">
        <v>0</v>
      </c>
      <c r="K108">
        <f t="shared" si="5"/>
        <v>15</v>
      </c>
      <c r="L108">
        <v>9</v>
      </c>
      <c r="M108">
        <v>2</v>
      </c>
      <c r="N108">
        <v>0</v>
      </c>
      <c r="O108">
        <v>0</v>
      </c>
      <c r="P108">
        <v>1</v>
      </c>
      <c r="Q108">
        <v>12</v>
      </c>
      <c r="R108">
        <v>8</v>
      </c>
      <c r="S108">
        <v>19</v>
      </c>
      <c r="T108">
        <v>6</v>
      </c>
      <c r="U108">
        <v>2</v>
      </c>
      <c r="V108">
        <v>5</v>
      </c>
      <c r="W108">
        <v>0</v>
      </c>
      <c r="X108">
        <v>40</v>
      </c>
    </row>
    <row r="109" spans="1:24" x14ac:dyDescent="0.35">
      <c r="A109" t="str">
        <f t="shared" si="4"/>
        <v>TasOuter regionalFemale75-79</v>
      </c>
      <c r="B109" t="s">
        <v>35</v>
      </c>
      <c r="C109" t="s">
        <v>28</v>
      </c>
      <c r="D109" t="s">
        <v>26</v>
      </c>
      <c r="E109" s="2" t="str">
        <f t="shared" si="3"/>
        <v>75-79</v>
      </c>
      <c r="F109">
        <v>17</v>
      </c>
      <c r="G109">
        <v>0</v>
      </c>
      <c r="H109">
        <v>0</v>
      </c>
      <c r="I109">
        <v>2</v>
      </c>
      <c r="J109">
        <v>0</v>
      </c>
      <c r="K109">
        <f t="shared" si="5"/>
        <v>19</v>
      </c>
      <c r="L109">
        <v>11</v>
      </c>
      <c r="M109">
        <v>7</v>
      </c>
      <c r="N109">
        <v>1</v>
      </c>
      <c r="O109">
        <v>0</v>
      </c>
      <c r="P109">
        <v>0</v>
      </c>
      <c r="Q109">
        <v>19</v>
      </c>
      <c r="R109">
        <v>33</v>
      </c>
      <c r="S109">
        <v>23</v>
      </c>
      <c r="T109">
        <v>6</v>
      </c>
      <c r="U109">
        <v>1</v>
      </c>
      <c r="V109">
        <v>3</v>
      </c>
      <c r="W109">
        <v>0</v>
      </c>
      <c r="X109">
        <v>66</v>
      </c>
    </row>
    <row r="110" spans="1:24" x14ac:dyDescent="0.35">
      <c r="A110" t="str">
        <f t="shared" si="4"/>
        <v>TasRemoteMale75-79</v>
      </c>
      <c r="B110" t="s">
        <v>35</v>
      </c>
      <c r="C110" t="s">
        <v>29</v>
      </c>
      <c r="D110" t="s">
        <v>25</v>
      </c>
      <c r="E110" s="2" t="str">
        <f t="shared" si="3"/>
        <v>75-79</v>
      </c>
      <c r="F110">
        <v>1</v>
      </c>
      <c r="G110">
        <v>0</v>
      </c>
      <c r="H110">
        <v>0</v>
      </c>
      <c r="I110">
        <v>0</v>
      </c>
      <c r="J110">
        <v>0</v>
      </c>
      <c r="K110">
        <f t="shared" si="5"/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</row>
    <row r="111" spans="1:24" x14ac:dyDescent="0.35">
      <c r="A111" t="str">
        <f t="shared" si="4"/>
        <v>TasRemoteFemale75-79</v>
      </c>
      <c r="B111" t="s">
        <v>35</v>
      </c>
      <c r="C111" t="s">
        <v>29</v>
      </c>
      <c r="D111" t="s">
        <v>26</v>
      </c>
      <c r="E111" s="2" t="str">
        <f t="shared" si="3"/>
        <v>75-79</v>
      </c>
      <c r="F111">
        <v>1</v>
      </c>
      <c r="G111">
        <v>0</v>
      </c>
      <c r="H111">
        <v>1</v>
      </c>
      <c r="I111">
        <v>0</v>
      </c>
      <c r="J111">
        <v>0</v>
      </c>
      <c r="K111">
        <f t="shared" si="5"/>
        <v>2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2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x14ac:dyDescent="0.35">
      <c r="A112" t="str">
        <f t="shared" si="4"/>
        <v>TasVery remoteMale75-79</v>
      </c>
      <c r="B112" t="s">
        <v>35</v>
      </c>
      <c r="C112" t="s">
        <v>32</v>
      </c>
      <c r="D112" t="s">
        <v>25</v>
      </c>
      <c r="E112" s="2" t="str">
        <f t="shared" si="3"/>
        <v>75-79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5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</row>
    <row r="113" spans="1:24" x14ac:dyDescent="0.35">
      <c r="A113" t="str">
        <f t="shared" si="4"/>
        <v>TasVery remoteFemale75-79</v>
      </c>
      <c r="B113" t="s">
        <v>35</v>
      </c>
      <c r="C113" t="s">
        <v>32</v>
      </c>
      <c r="D113" t="s">
        <v>26</v>
      </c>
      <c r="E113" s="2" t="str">
        <f t="shared" si="3"/>
        <v>75-79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5"/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1</v>
      </c>
    </row>
    <row r="114" spans="1:24" x14ac:dyDescent="0.35">
      <c r="A114" t="str">
        <f t="shared" si="4"/>
        <v>ACTMajor citiesMale75-79</v>
      </c>
      <c r="B114" t="s">
        <v>36</v>
      </c>
      <c r="C114" t="s">
        <v>24</v>
      </c>
      <c r="D114" t="s">
        <v>25</v>
      </c>
      <c r="E114" s="2" t="str">
        <f t="shared" si="3"/>
        <v>75-79</v>
      </c>
      <c r="F114">
        <v>27</v>
      </c>
      <c r="G114">
        <v>0</v>
      </c>
      <c r="H114">
        <v>0</v>
      </c>
      <c r="I114">
        <v>2</v>
      </c>
      <c r="J114">
        <v>0</v>
      </c>
      <c r="K114">
        <f t="shared" si="5"/>
        <v>29</v>
      </c>
      <c r="L114">
        <v>7</v>
      </c>
      <c r="M114">
        <v>9</v>
      </c>
      <c r="N114">
        <v>2</v>
      </c>
      <c r="O114">
        <v>0</v>
      </c>
      <c r="P114">
        <v>1</v>
      </c>
      <c r="Q114">
        <v>19</v>
      </c>
      <c r="R114">
        <v>18</v>
      </c>
      <c r="S114">
        <v>32</v>
      </c>
      <c r="T114">
        <v>5</v>
      </c>
      <c r="U114">
        <v>1</v>
      </c>
      <c r="V114">
        <v>12</v>
      </c>
      <c r="W114">
        <v>0</v>
      </c>
      <c r="X114">
        <v>68</v>
      </c>
    </row>
    <row r="115" spans="1:24" x14ac:dyDescent="0.35">
      <c r="A115" t="str">
        <f t="shared" si="4"/>
        <v>ACTMajor citiesFemale75-79</v>
      </c>
      <c r="B115" t="s">
        <v>36</v>
      </c>
      <c r="C115" t="s">
        <v>24</v>
      </c>
      <c r="D115" t="s">
        <v>26</v>
      </c>
      <c r="E115" s="2" t="str">
        <f t="shared" si="3"/>
        <v>75-79</v>
      </c>
      <c r="F115">
        <v>28</v>
      </c>
      <c r="G115">
        <v>0</v>
      </c>
      <c r="H115">
        <v>1</v>
      </c>
      <c r="I115">
        <v>0</v>
      </c>
      <c r="J115">
        <v>0</v>
      </c>
      <c r="K115">
        <f t="shared" si="5"/>
        <v>29</v>
      </c>
      <c r="L115">
        <v>12</v>
      </c>
      <c r="M115">
        <v>14</v>
      </c>
      <c r="N115">
        <v>0</v>
      </c>
      <c r="O115">
        <v>0</v>
      </c>
      <c r="P115">
        <v>3</v>
      </c>
      <c r="Q115">
        <v>29</v>
      </c>
      <c r="R115">
        <v>57</v>
      </c>
      <c r="S115">
        <v>30</v>
      </c>
      <c r="T115">
        <v>11</v>
      </c>
      <c r="U115">
        <v>1</v>
      </c>
      <c r="V115">
        <v>4</v>
      </c>
      <c r="W115">
        <v>7</v>
      </c>
      <c r="X115">
        <v>110</v>
      </c>
    </row>
    <row r="116" spans="1:24" x14ac:dyDescent="0.35">
      <c r="A116" t="str">
        <f t="shared" si="4"/>
        <v>NTOuter regionalMale75-79</v>
      </c>
      <c r="B116" t="s">
        <v>37</v>
      </c>
      <c r="C116" t="s">
        <v>28</v>
      </c>
      <c r="D116" t="s">
        <v>25</v>
      </c>
      <c r="E116" s="2" t="str">
        <f t="shared" si="3"/>
        <v>75-79</v>
      </c>
      <c r="F116">
        <v>3</v>
      </c>
      <c r="G116">
        <v>2</v>
      </c>
      <c r="H116">
        <v>0</v>
      </c>
      <c r="I116">
        <v>0</v>
      </c>
      <c r="J116">
        <v>0</v>
      </c>
      <c r="K116">
        <f t="shared" si="5"/>
        <v>5</v>
      </c>
      <c r="L116">
        <v>2</v>
      </c>
      <c r="M116">
        <v>3</v>
      </c>
      <c r="N116">
        <v>1</v>
      </c>
      <c r="O116">
        <v>0</v>
      </c>
      <c r="P116">
        <v>3</v>
      </c>
      <c r="Q116">
        <v>9</v>
      </c>
      <c r="R116">
        <v>2</v>
      </c>
      <c r="S116">
        <v>10</v>
      </c>
      <c r="T116">
        <v>3</v>
      </c>
      <c r="U116">
        <v>1</v>
      </c>
      <c r="V116">
        <v>6</v>
      </c>
      <c r="W116">
        <v>2</v>
      </c>
      <c r="X116">
        <v>24</v>
      </c>
    </row>
    <row r="117" spans="1:24" x14ac:dyDescent="0.35">
      <c r="A117" t="str">
        <f t="shared" si="4"/>
        <v>NTOuter regionalFemale75-79</v>
      </c>
      <c r="B117" t="s">
        <v>37</v>
      </c>
      <c r="C117" t="s">
        <v>28</v>
      </c>
      <c r="D117" t="s">
        <v>26</v>
      </c>
      <c r="E117" s="2" t="str">
        <f t="shared" si="3"/>
        <v>75-79</v>
      </c>
      <c r="F117">
        <v>2</v>
      </c>
      <c r="G117">
        <v>0</v>
      </c>
      <c r="H117">
        <v>0</v>
      </c>
      <c r="I117">
        <v>0</v>
      </c>
      <c r="J117">
        <v>0</v>
      </c>
      <c r="K117">
        <f t="shared" si="5"/>
        <v>2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8</v>
      </c>
      <c r="S117">
        <v>8</v>
      </c>
      <c r="T117">
        <v>4</v>
      </c>
      <c r="U117">
        <v>0</v>
      </c>
      <c r="V117">
        <v>0</v>
      </c>
      <c r="W117">
        <v>1</v>
      </c>
      <c r="X117">
        <v>21</v>
      </c>
    </row>
    <row r="118" spans="1:24" x14ac:dyDescent="0.35">
      <c r="A118" t="str">
        <f t="shared" si="4"/>
        <v>NTRemoteMale75-79</v>
      </c>
      <c r="B118" t="s">
        <v>37</v>
      </c>
      <c r="C118" t="s">
        <v>29</v>
      </c>
      <c r="D118" t="s">
        <v>25</v>
      </c>
      <c r="E118" s="2" t="str">
        <f t="shared" si="3"/>
        <v>75-79</v>
      </c>
      <c r="F118">
        <v>1</v>
      </c>
      <c r="G118">
        <v>0</v>
      </c>
      <c r="H118">
        <v>1</v>
      </c>
      <c r="I118">
        <v>0</v>
      </c>
      <c r="J118">
        <v>0</v>
      </c>
      <c r="K118">
        <f t="shared" si="5"/>
        <v>2</v>
      </c>
      <c r="L118">
        <v>4</v>
      </c>
      <c r="M118">
        <v>1</v>
      </c>
      <c r="N118">
        <v>0</v>
      </c>
      <c r="O118">
        <v>0</v>
      </c>
      <c r="P118">
        <v>0</v>
      </c>
      <c r="Q118">
        <v>5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3</v>
      </c>
    </row>
    <row r="119" spans="1:24" x14ac:dyDescent="0.35">
      <c r="A119" t="str">
        <f t="shared" si="4"/>
        <v>NTRemoteFemale75-79</v>
      </c>
      <c r="B119" t="s">
        <v>37</v>
      </c>
      <c r="C119" t="s">
        <v>29</v>
      </c>
      <c r="D119" t="s">
        <v>26</v>
      </c>
      <c r="E119" s="2" t="str">
        <f t="shared" si="3"/>
        <v>75-79</v>
      </c>
      <c r="F119">
        <v>2</v>
      </c>
      <c r="G119">
        <v>1</v>
      </c>
      <c r="H119">
        <v>0</v>
      </c>
      <c r="I119">
        <v>0</v>
      </c>
      <c r="J119">
        <v>0</v>
      </c>
      <c r="K119">
        <f t="shared" si="5"/>
        <v>3</v>
      </c>
      <c r="L119">
        <v>1</v>
      </c>
      <c r="M119">
        <v>2</v>
      </c>
      <c r="N119">
        <v>0</v>
      </c>
      <c r="O119">
        <v>0</v>
      </c>
      <c r="P119">
        <v>0</v>
      </c>
      <c r="Q119">
        <v>3</v>
      </c>
      <c r="R119">
        <v>10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11</v>
      </c>
    </row>
    <row r="120" spans="1:24" x14ac:dyDescent="0.35">
      <c r="A120" t="str">
        <f t="shared" si="4"/>
        <v>NTVery remoteMale75-79</v>
      </c>
      <c r="B120" t="s">
        <v>37</v>
      </c>
      <c r="C120" t="s">
        <v>32</v>
      </c>
      <c r="D120" t="s">
        <v>25</v>
      </c>
      <c r="E120" s="2" t="str">
        <f t="shared" si="3"/>
        <v>75-79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5"/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2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3</v>
      </c>
    </row>
    <row r="121" spans="1:24" x14ac:dyDescent="0.35">
      <c r="A121" t="str">
        <f t="shared" si="4"/>
        <v>NTVery remoteFemale75-79</v>
      </c>
      <c r="B121" t="s">
        <v>37</v>
      </c>
      <c r="C121" t="s">
        <v>32</v>
      </c>
      <c r="D121" t="s">
        <v>26</v>
      </c>
      <c r="E121" s="2" t="str">
        <f t="shared" si="3"/>
        <v>75-79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5"/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4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5</v>
      </c>
    </row>
    <row r="122" spans="1:24" x14ac:dyDescent="0.35">
      <c r="A122" t="str">
        <f t="shared" si="4"/>
        <v>NSWMajor citiesMale80-84</v>
      </c>
      <c r="B122" t="s">
        <v>23</v>
      </c>
      <c r="C122" t="s">
        <v>24</v>
      </c>
      <c r="D122" t="s">
        <v>25</v>
      </c>
      <c r="E122" s="2" t="str">
        <f>"80-84"</f>
        <v>80-84</v>
      </c>
      <c r="F122">
        <v>967</v>
      </c>
      <c r="G122">
        <v>49</v>
      </c>
      <c r="H122">
        <v>22</v>
      </c>
      <c r="I122">
        <v>44</v>
      </c>
      <c r="J122">
        <v>10</v>
      </c>
      <c r="K122">
        <f t="shared" si="5"/>
        <v>1092</v>
      </c>
      <c r="L122">
        <v>222</v>
      </c>
      <c r="M122">
        <v>451</v>
      </c>
      <c r="N122">
        <v>27</v>
      </c>
      <c r="O122">
        <v>0</v>
      </c>
      <c r="P122">
        <v>47</v>
      </c>
      <c r="Q122">
        <v>747</v>
      </c>
      <c r="R122">
        <v>592</v>
      </c>
      <c r="S122">
        <v>1178</v>
      </c>
      <c r="T122">
        <v>228</v>
      </c>
      <c r="U122">
        <v>78</v>
      </c>
      <c r="V122">
        <v>346</v>
      </c>
      <c r="W122">
        <v>46</v>
      </c>
      <c r="X122">
        <v>2468</v>
      </c>
    </row>
    <row r="123" spans="1:24" x14ac:dyDescent="0.35">
      <c r="A123" t="str">
        <f t="shared" si="4"/>
        <v>NSWMajor citiesFemale80-84</v>
      </c>
      <c r="B123" t="s">
        <v>23</v>
      </c>
      <c r="C123" t="s">
        <v>24</v>
      </c>
      <c r="D123" t="s">
        <v>26</v>
      </c>
      <c r="E123" s="2" t="str">
        <f t="shared" ref="E123:E181" si="6">"80-84"</f>
        <v>80-84</v>
      </c>
      <c r="F123">
        <v>1183</v>
      </c>
      <c r="G123">
        <v>57</v>
      </c>
      <c r="H123">
        <v>40</v>
      </c>
      <c r="I123">
        <v>78</v>
      </c>
      <c r="J123">
        <v>14</v>
      </c>
      <c r="K123">
        <f t="shared" si="5"/>
        <v>1372</v>
      </c>
      <c r="L123">
        <v>387</v>
      </c>
      <c r="M123">
        <v>435</v>
      </c>
      <c r="N123">
        <v>24</v>
      </c>
      <c r="O123">
        <v>0</v>
      </c>
      <c r="P123">
        <v>60</v>
      </c>
      <c r="Q123">
        <v>906</v>
      </c>
      <c r="R123">
        <v>3050</v>
      </c>
      <c r="S123">
        <v>1343</v>
      </c>
      <c r="T123">
        <v>385</v>
      </c>
      <c r="U123">
        <v>68</v>
      </c>
      <c r="V123">
        <v>382</v>
      </c>
      <c r="W123">
        <v>75</v>
      </c>
      <c r="X123">
        <v>5303</v>
      </c>
    </row>
    <row r="124" spans="1:24" x14ac:dyDescent="0.35">
      <c r="A124" t="str">
        <f t="shared" si="4"/>
        <v>NSWInner regionalMale80-84</v>
      </c>
      <c r="B124" t="s">
        <v>23</v>
      </c>
      <c r="C124" t="s">
        <v>27</v>
      </c>
      <c r="D124" t="s">
        <v>25</v>
      </c>
      <c r="E124" s="2" t="str">
        <f t="shared" si="6"/>
        <v>80-84</v>
      </c>
      <c r="F124">
        <v>406</v>
      </c>
      <c r="G124">
        <v>8</v>
      </c>
      <c r="H124">
        <v>10</v>
      </c>
      <c r="I124">
        <v>25</v>
      </c>
      <c r="J124">
        <v>2</v>
      </c>
      <c r="K124">
        <f t="shared" si="5"/>
        <v>451</v>
      </c>
      <c r="L124">
        <v>91</v>
      </c>
      <c r="M124">
        <v>177</v>
      </c>
      <c r="N124">
        <v>13</v>
      </c>
      <c r="O124">
        <v>0</v>
      </c>
      <c r="P124">
        <v>15</v>
      </c>
      <c r="Q124">
        <v>296</v>
      </c>
      <c r="R124">
        <v>236</v>
      </c>
      <c r="S124">
        <v>429</v>
      </c>
      <c r="T124">
        <v>86</v>
      </c>
      <c r="U124">
        <v>27</v>
      </c>
      <c r="V124">
        <v>112</v>
      </c>
      <c r="W124">
        <v>9</v>
      </c>
      <c r="X124">
        <v>899</v>
      </c>
    </row>
    <row r="125" spans="1:24" x14ac:dyDescent="0.35">
      <c r="A125" t="str">
        <f t="shared" si="4"/>
        <v>NSWInner regionalFemale80-84</v>
      </c>
      <c r="B125" t="s">
        <v>23</v>
      </c>
      <c r="C125" t="s">
        <v>27</v>
      </c>
      <c r="D125" t="s">
        <v>26</v>
      </c>
      <c r="E125" s="2" t="str">
        <f t="shared" si="6"/>
        <v>80-84</v>
      </c>
      <c r="F125">
        <v>460</v>
      </c>
      <c r="G125">
        <v>16</v>
      </c>
      <c r="H125">
        <v>12</v>
      </c>
      <c r="I125">
        <v>25</v>
      </c>
      <c r="J125">
        <v>5</v>
      </c>
      <c r="K125">
        <f t="shared" si="5"/>
        <v>518</v>
      </c>
      <c r="L125">
        <v>136</v>
      </c>
      <c r="M125">
        <v>148</v>
      </c>
      <c r="N125">
        <v>11</v>
      </c>
      <c r="O125">
        <v>0</v>
      </c>
      <c r="P125">
        <v>33</v>
      </c>
      <c r="Q125">
        <v>328</v>
      </c>
      <c r="R125">
        <v>1032</v>
      </c>
      <c r="S125">
        <v>535</v>
      </c>
      <c r="T125">
        <v>103</v>
      </c>
      <c r="U125">
        <v>29</v>
      </c>
      <c r="V125">
        <v>101</v>
      </c>
      <c r="W125">
        <v>26</v>
      </c>
      <c r="X125">
        <v>1826</v>
      </c>
    </row>
    <row r="126" spans="1:24" x14ac:dyDescent="0.35">
      <c r="A126" t="str">
        <f t="shared" si="4"/>
        <v>NSWOuter regionalMale80-84</v>
      </c>
      <c r="B126" t="s">
        <v>23</v>
      </c>
      <c r="C126" t="s">
        <v>28</v>
      </c>
      <c r="D126" t="s">
        <v>25</v>
      </c>
      <c r="E126" s="2" t="str">
        <f t="shared" si="6"/>
        <v>80-84</v>
      </c>
      <c r="F126">
        <v>81</v>
      </c>
      <c r="G126">
        <v>4</v>
      </c>
      <c r="H126">
        <v>2</v>
      </c>
      <c r="I126">
        <v>2</v>
      </c>
      <c r="J126">
        <v>0</v>
      </c>
      <c r="K126">
        <f t="shared" si="5"/>
        <v>89</v>
      </c>
      <c r="L126">
        <v>37</v>
      </c>
      <c r="M126">
        <v>28</v>
      </c>
      <c r="N126">
        <v>2</v>
      </c>
      <c r="O126">
        <v>0</v>
      </c>
      <c r="P126">
        <v>4</v>
      </c>
      <c r="Q126">
        <v>71</v>
      </c>
      <c r="R126">
        <v>69</v>
      </c>
      <c r="S126">
        <v>100</v>
      </c>
      <c r="T126">
        <v>26</v>
      </c>
      <c r="U126">
        <v>12</v>
      </c>
      <c r="V126">
        <v>49</v>
      </c>
      <c r="W126">
        <v>4</v>
      </c>
      <c r="X126">
        <v>260</v>
      </c>
    </row>
    <row r="127" spans="1:24" x14ac:dyDescent="0.35">
      <c r="A127" t="str">
        <f t="shared" si="4"/>
        <v>NSWOuter regionalFemale80-84</v>
      </c>
      <c r="B127" t="s">
        <v>23</v>
      </c>
      <c r="C127" t="s">
        <v>28</v>
      </c>
      <c r="D127" t="s">
        <v>26</v>
      </c>
      <c r="E127" s="2" t="str">
        <f t="shared" si="6"/>
        <v>80-84</v>
      </c>
      <c r="F127">
        <v>101</v>
      </c>
      <c r="G127">
        <v>4</v>
      </c>
      <c r="H127">
        <v>3</v>
      </c>
      <c r="I127">
        <v>5</v>
      </c>
      <c r="J127">
        <v>2</v>
      </c>
      <c r="K127">
        <f t="shared" si="5"/>
        <v>115</v>
      </c>
      <c r="L127">
        <v>49</v>
      </c>
      <c r="M127">
        <v>49</v>
      </c>
      <c r="N127">
        <v>2</v>
      </c>
      <c r="O127">
        <v>0</v>
      </c>
      <c r="P127">
        <v>8</v>
      </c>
      <c r="Q127">
        <v>108</v>
      </c>
      <c r="R127">
        <v>291</v>
      </c>
      <c r="S127">
        <v>122</v>
      </c>
      <c r="T127">
        <v>10</v>
      </c>
      <c r="U127">
        <v>4</v>
      </c>
      <c r="V127">
        <v>26</v>
      </c>
      <c r="W127">
        <v>4</v>
      </c>
      <c r="X127">
        <v>457</v>
      </c>
    </row>
    <row r="128" spans="1:24" x14ac:dyDescent="0.35">
      <c r="A128" t="str">
        <f t="shared" si="4"/>
        <v>NSWRemoteMale80-84</v>
      </c>
      <c r="B128" t="s">
        <v>23</v>
      </c>
      <c r="C128" t="s">
        <v>29</v>
      </c>
      <c r="D128" t="s">
        <v>25</v>
      </c>
      <c r="E128" s="2" t="str">
        <f t="shared" si="6"/>
        <v>80-84</v>
      </c>
      <c r="F128">
        <v>3</v>
      </c>
      <c r="G128">
        <v>0</v>
      </c>
      <c r="H128">
        <v>1</v>
      </c>
      <c r="I128">
        <v>0</v>
      </c>
      <c r="J128">
        <v>0</v>
      </c>
      <c r="K128">
        <f t="shared" si="5"/>
        <v>4</v>
      </c>
      <c r="L128">
        <v>1</v>
      </c>
      <c r="M128">
        <v>2</v>
      </c>
      <c r="N128">
        <v>0</v>
      </c>
      <c r="O128">
        <v>0</v>
      </c>
      <c r="P128">
        <v>0</v>
      </c>
      <c r="Q128">
        <v>3</v>
      </c>
      <c r="R128">
        <v>1</v>
      </c>
      <c r="S128">
        <v>6</v>
      </c>
      <c r="T128">
        <v>0</v>
      </c>
      <c r="U128">
        <v>0</v>
      </c>
      <c r="V128">
        <v>2</v>
      </c>
      <c r="W128">
        <v>0</v>
      </c>
      <c r="X128">
        <v>9</v>
      </c>
    </row>
    <row r="129" spans="1:24" x14ac:dyDescent="0.35">
      <c r="A129" t="str">
        <f t="shared" si="4"/>
        <v>NSWRemoteFemale80-84</v>
      </c>
      <c r="B129" t="s">
        <v>23</v>
      </c>
      <c r="C129" t="s">
        <v>29</v>
      </c>
      <c r="D129" t="s">
        <v>26</v>
      </c>
      <c r="E129" s="2" t="str">
        <f t="shared" si="6"/>
        <v>80-84</v>
      </c>
      <c r="F129">
        <v>2</v>
      </c>
      <c r="G129">
        <v>0</v>
      </c>
      <c r="H129">
        <v>2</v>
      </c>
      <c r="I129">
        <v>0</v>
      </c>
      <c r="J129">
        <v>0</v>
      </c>
      <c r="K129">
        <f t="shared" si="5"/>
        <v>4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2</v>
      </c>
      <c r="R129">
        <v>8</v>
      </c>
      <c r="S129">
        <v>2</v>
      </c>
      <c r="T129">
        <v>0</v>
      </c>
      <c r="U129">
        <v>0</v>
      </c>
      <c r="V129">
        <v>1</v>
      </c>
      <c r="W129">
        <v>0</v>
      </c>
      <c r="X129">
        <v>11</v>
      </c>
    </row>
    <row r="130" spans="1:24" x14ac:dyDescent="0.35">
      <c r="A130" t="str">
        <f t="shared" si="4"/>
        <v>VicMajor citiesMale80-84</v>
      </c>
      <c r="B130" t="s">
        <v>30</v>
      </c>
      <c r="C130" t="s">
        <v>24</v>
      </c>
      <c r="D130" t="s">
        <v>25</v>
      </c>
      <c r="E130" s="2" t="str">
        <f t="shared" si="6"/>
        <v>80-84</v>
      </c>
      <c r="F130">
        <v>749</v>
      </c>
      <c r="G130">
        <v>26</v>
      </c>
      <c r="H130">
        <v>18</v>
      </c>
      <c r="I130">
        <v>40</v>
      </c>
      <c r="J130">
        <v>16</v>
      </c>
      <c r="K130">
        <f t="shared" si="5"/>
        <v>849</v>
      </c>
      <c r="L130">
        <v>185</v>
      </c>
      <c r="M130">
        <v>342</v>
      </c>
      <c r="N130">
        <v>16</v>
      </c>
      <c r="O130">
        <v>0</v>
      </c>
      <c r="P130">
        <v>28</v>
      </c>
      <c r="Q130">
        <v>571</v>
      </c>
      <c r="R130">
        <v>419</v>
      </c>
      <c r="S130">
        <v>1032</v>
      </c>
      <c r="T130">
        <v>162</v>
      </c>
      <c r="U130">
        <v>55</v>
      </c>
      <c r="V130">
        <v>215</v>
      </c>
      <c r="W130">
        <v>22</v>
      </c>
      <c r="X130">
        <v>1905</v>
      </c>
    </row>
    <row r="131" spans="1:24" x14ac:dyDescent="0.35">
      <c r="A131" t="str">
        <f t="shared" ref="A131:A194" si="7">B131&amp;C131&amp;D131&amp;E131</f>
        <v>VicMajor citiesFemale80-84</v>
      </c>
      <c r="B131" t="s">
        <v>30</v>
      </c>
      <c r="C131" t="s">
        <v>24</v>
      </c>
      <c r="D131" t="s">
        <v>26</v>
      </c>
      <c r="E131" s="2" t="str">
        <f t="shared" si="6"/>
        <v>80-84</v>
      </c>
      <c r="F131">
        <v>912</v>
      </c>
      <c r="G131">
        <v>31</v>
      </c>
      <c r="H131">
        <v>19</v>
      </c>
      <c r="I131">
        <v>48</v>
      </c>
      <c r="J131">
        <v>5</v>
      </c>
      <c r="K131">
        <f t="shared" ref="K131:K194" si="8">SUM(F131:J131)</f>
        <v>1015</v>
      </c>
      <c r="L131">
        <v>317</v>
      </c>
      <c r="M131">
        <v>374</v>
      </c>
      <c r="N131">
        <v>20</v>
      </c>
      <c r="O131">
        <v>0</v>
      </c>
      <c r="P131">
        <v>43</v>
      </c>
      <c r="Q131">
        <v>754</v>
      </c>
      <c r="R131">
        <v>2509</v>
      </c>
      <c r="S131">
        <v>1190</v>
      </c>
      <c r="T131">
        <v>266</v>
      </c>
      <c r="U131">
        <v>56</v>
      </c>
      <c r="V131">
        <v>270</v>
      </c>
      <c r="W131">
        <v>51</v>
      </c>
      <c r="X131">
        <v>4342</v>
      </c>
    </row>
    <row r="132" spans="1:24" x14ac:dyDescent="0.35">
      <c r="A132" t="str">
        <f t="shared" si="7"/>
        <v>VicInner regionalMale80-84</v>
      </c>
      <c r="B132" t="s">
        <v>30</v>
      </c>
      <c r="C132" t="s">
        <v>27</v>
      </c>
      <c r="D132" t="s">
        <v>25</v>
      </c>
      <c r="E132" s="2" t="str">
        <f t="shared" si="6"/>
        <v>80-84</v>
      </c>
      <c r="F132">
        <v>296</v>
      </c>
      <c r="G132">
        <v>5</v>
      </c>
      <c r="H132">
        <v>7</v>
      </c>
      <c r="I132">
        <v>7</v>
      </c>
      <c r="J132">
        <v>3</v>
      </c>
      <c r="K132">
        <f t="shared" si="8"/>
        <v>318</v>
      </c>
      <c r="L132">
        <v>62</v>
      </c>
      <c r="M132">
        <v>117</v>
      </c>
      <c r="N132">
        <v>9</v>
      </c>
      <c r="O132">
        <v>0</v>
      </c>
      <c r="P132">
        <v>12</v>
      </c>
      <c r="Q132">
        <v>200</v>
      </c>
      <c r="R132">
        <v>147</v>
      </c>
      <c r="S132">
        <v>314</v>
      </c>
      <c r="T132">
        <v>52</v>
      </c>
      <c r="U132">
        <v>23</v>
      </c>
      <c r="V132">
        <v>72</v>
      </c>
      <c r="W132">
        <v>8</v>
      </c>
      <c r="X132">
        <v>616</v>
      </c>
    </row>
    <row r="133" spans="1:24" x14ac:dyDescent="0.35">
      <c r="A133" t="str">
        <f t="shared" si="7"/>
        <v>VicInner regionalFemale80-84</v>
      </c>
      <c r="B133" t="s">
        <v>30</v>
      </c>
      <c r="C133" t="s">
        <v>27</v>
      </c>
      <c r="D133" t="s">
        <v>26</v>
      </c>
      <c r="E133" s="2" t="str">
        <f t="shared" si="6"/>
        <v>80-84</v>
      </c>
      <c r="F133">
        <v>331</v>
      </c>
      <c r="G133">
        <v>4</v>
      </c>
      <c r="H133">
        <v>5</v>
      </c>
      <c r="I133">
        <v>13</v>
      </c>
      <c r="J133">
        <v>2</v>
      </c>
      <c r="K133">
        <f t="shared" si="8"/>
        <v>355</v>
      </c>
      <c r="L133">
        <v>110</v>
      </c>
      <c r="M133">
        <v>105</v>
      </c>
      <c r="N133">
        <v>2</v>
      </c>
      <c r="O133">
        <v>0</v>
      </c>
      <c r="P133">
        <v>21</v>
      </c>
      <c r="Q133">
        <v>238</v>
      </c>
      <c r="R133">
        <v>774</v>
      </c>
      <c r="S133">
        <v>384</v>
      </c>
      <c r="T133">
        <v>59</v>
      </c>
      <c r="U133">
        <v>17</v>
      </c>
      <c r="V133">
        <v>59</v>
      </c>
      <c r="W133">
        <v>17</v>
      </c>
      <c r="X133">
        <v>1310</v>
      </c>
    </row>
    <row r="134" spans="1:24" x14ac:dyDescent="0.35">
      <c r="A134" t="str">
        <f t="shared" si="7"/>
        <v>VicOuter regionalMale80-84</v>
      </c>
      <c r="B134" t="s">
        <v>30</v>
      </c>
      <c r="C134" t="s">
        <v>28</v>
      </c>
      <c r="D134" t="s">
        <v>25</v>
      </c>
      <c r="E134" s="2" t="str">
        <f t="shared" si="6"/>
        <v>80-84</v>
      </c>
      <c r="F134">
        <v>67</v>
      </c>
      <c r="G134">
        <v>2</v>
      </c>
      <c r="H134">
        <v>3</v>
      </c>
      <c r="I134">
        <v>0</v>
      </c>
      <c r="J134">
        <v>1</v>
      </c>
      <c r="K134">
        <f t="shared" si="8"/>
        <v>73</v>
      </c>
      <c r="L134">
        <v>14</v>
      </c>
      <c r="M134">
        <v>21</v>
      </c>
      <c r="N134">
        <v>2</v>
      </c>
      <c r="O134">
        <v>0</v>
      </c>
      <c r="P134">
        <v>2</v>
      </c>
      <c r="Q134">
        <v>39</v>
      </c>
      <c r="R134">
        <v>40</v>
      </c>
      <c r="S134">
        <v>68</v>
      </c>
      <c r="T134">
        <v>6</v>
      </c>
      <c r="U134">
        <v>5</v>
      </c>
      <c r="V134">
        <v>20</v>
      </c>
      <c r="W134">
        <v>3</v>
      </c>
      <c r="X134">
        <v>142</v>
      </c>
    </row>
    <row r="135" spans="1:24" x14ac:dyDescent="0.35">
      <c r="A135" t="str">
        <f t="shared" si="7"/>
        <v>VicOuter regionalFemale80-84</v>
      </c>
      <c r="B135" t="s">
        <v>30</v>
      </c>
      <c r="C135" t="s">
        <v>28</v>
      </c>
      <c r="D135" t="s">
        <v>26</v>
      </c>
      <c r="E135" s="2" t="str">
        <f t="shared" si="6"/>
        <v>80-84</v>
      </c>
      <c r="F135">
        <v>56</v>
      </c>
      <c r="G135">
        <v>1</v>
      </c>
      <c r="H135">
        <v>3</v>
      </c>
      <c r="I135">
        <v>4</v>
      </c>
      <c r="J135">
        <v>3</v>
      </c>
      <c r="K135">
        <f t="shared" si="8"/>
        <v>67</v>
      </c>
      <c r="L135">
        <v>25</v>
      </c>
      <c r="M135">
        <v>22</v>
      </c>
      <c r="N135">
        <v>0</v>
      </c>
      <c r="O135">
        <v>0</v>
      </c>
      <c r="P135">
        <v>6</v>
      </c>
      <c r="Q135">
        <v>53</v>
      </c>
      <c r="R135">
        <v>162</v>
      </c>
      <c r="S135">
        <v>92</v>
      </c>
      <c r="T135">
        <v>11</v>
      </c>
      <c r="U135">
        <v>3</v>
      </c>
      <c r="V135">
        <v>9</v>
      </c>
      <c r="W135">
        <v>2</v>
      </c>
      <c r="X135">
        <v>279</v>
      </c>
    </row>
    <row r="136" spans="1:24" x14ac:dyDescent="0.35">
      <c r="A136" t="str">
        <f t="shared" si="7"/>
        <v>VicRemoteMale80-84</v>
      </c>
      <c r="B136" t="s">
        <v>30</v>
      </c>
      <c r="C136" t="s">
        <v>29</v>
      </c>
      <c r="D136" t="s">
        <v>25</v>
      </c>
      <c r="E136" s="2" t="str">
        <f t="shared" si="6"/>
        <v>80-84</v>
      </c>
      <c r="F136">
        <v>2</v>
      </c>
      <c r="G136">
        <v>0</v>
      </c>
      <c r="H136">
        <v>0</v>
      </c>
      <c r="I136">
        <v>0</v>
      </c>
      <c r="J136">
        <v>0</v>
      </c>
      <c r="K136">
        <f t="shared" si="8"/>
        <v>2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2</v>
      </c>
    </row>
    <row r="137" spans="1:24" x14ac:dyDescent="0.35">
      <c r="A137" t="str">
        <f t="shared" si="7"/>
        <v>VicRemoteFemale80-84</v>
      </c>
      <c r="B137" t="s">
        <v>30</v>
      </c>
      <c r="C137" t="s">
        <v>29</v>
      </c>
      <c r="D137" t="s">
        <v>26</v>
      </c>
      <c r="E137" s="2" t="str">
        <f t="shared" si="6"/>
        <v>80-84</v>
      </c>
      <c r="F137">
        <v>1</v>
      </c>
      <c r="G137">
        <v>0</v>
      </c>
      <c r="H137">
        <v>0</v>
      </c>
      <c r="I137">
        <v>0</v>
      </c>
      <c r="J137">
        <v>0</v>
      </c>
      <c r="K137">
        <f t="shared" si="8"/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4</v>
      </c>
      <c r="S137">
        <v>2</v>
      </c>
      <c r="T137">
        <v>0</v>
      </c>
      <c r="U137">
        <v>0</v>
      </c>
      <c r="V137">
        <v>1</v>
      </c>
      <c r="W137">
        <v>0</v>
      </c>
      <c r="X137">
        <v>7</v>
      </c>
    </row>
    <row r="138" spans="1:24" x14ac:dyDescent="0.35">
      <c r="A138" t="str">
        <f t="shared" si="7"/>
        <v>QldMajor citiesMale80-84</v>
      </c>
      <c r="B138" t="s">
        <v>31</v>
      </c>
      <c r="C138" t="s">
        <v>24</v>
      </c>
      <c r="D138" t="s">
        <v>25</v>
      </c>
      <c r="E138" s="2" t="str">
        <f t="shared" si="6"/>
        <v>80-84</v>
      </c>
      <c r="F138">
        <v>443</v>
      </c>
      <c r="G138">
        <v>14</v>
      </c>
      <c r="H138">
        <v>6</v>
      </c>
      <c r="I138">
        <v>26</v>
      </c>
      <c r="J138">
        <v>4</v>
      </c>
      <c r="K138">
        <f t="shared" si="8"/>
        <v>493</v>
      </c>
      <c r="L138">
        <v>107</v>
      </c>
      <c r="M138">
        <v>228</v>
      </c>
      <c r="N138">
        <v>18</v>
      </c>
      <c r="O138">
        <v>0</v>
      </c>
      <c r="P138">
        <v>15</v>
      </c>
      <c r="Q138">
        <v>368</v>
      </c>
      <c r="R138">
        <v>299</v>
      </c>
      <c r="S138">
        <v>592</v>
      </c>
      <c r="T138">
        <v>118</v>
      </c>
      <c r="U138">
        <v>33</v>
      </c>
      <c r="V138">
        <v>141</v>
      </c>
      <c r="W138">
        <v>26</v>
      </c>
      <c r="X138">
        <v>1209</v>
      </c>
    </row>
    <row r="139" spans="1:24" x14ac:dyDescent="0.35">
      <c r="A139" t="str">
        <f t="shared" si="7"/>
        <v>QldMajor citiesFemale80-84</v>
      </c>
      <c r="B139" t="s">
        <v>31</v>
      </c>
      <c r="C139" t="s">
        <v>24</v>
      </c>
      <c r="D139" t="s">
        <v>26</v>
      </c>
      <c r="E139" s="2" t="str">
        <f t="shared" si="6"/>
        <v>80-84</v>
      </c>
      <c r="F139">
        <v>576</v>
      </c>
      <c r="G139">
        <v>14</v>
      </c>
      <c r="H139">
        <v>4</v>
      </c>
      <c r="I139">
        <v>38</v>
      </c>
      <c r="J139">
        <v>2</v>
      </c>
      <c r="K139">
        <f t="shared" si="8"/>
        <v>634</v>
      </c>
      <c r="L139">
        <v>168</v>
      </c>
      <c r="M139">
        <v>214</v>
      </c>
      <c r="N139">
        <v>10</v>
      </c>
      <c r="O139">
        <v>0</v>
      </c>
      <c r="P139">
        <v>33</v>
      </c>
      <c r="Q139">
        <v>425</v>
      </c>
      <c r="R139">
        <v>1460</v>
      </c>
      <c r="S139">
        <v>666</v>
      </c>
      <c r="T139">
        <v>163</v>
      </c>
      <c r="U139">
        <v>32</v>
      </c>
      <c r="V139">
        <v>172</v>
      </c>
      <c r="W139">
        <v>29</v>
      </c>
      <c r="X139">
        <v>2522</v>
      </c>
    </row>
    <row r="140" spans="1:24" x14ac:dyDescent="0.35">
      <c r="A140" t="str">
        <f t="shared" si="7"/>
        <v>QldInner regionalMale80-84</v>
      </c>
      <c r="B140" t="s">
        <v>31</v>
      </c>
      <c r="C140" t="s">
        <v>27</v>
      </c>
      <c r="D140" t="s">
        <v>25</v>
      </c>
      <c r="E140" s="2" t="str">
        <f t="shared" si="6"/>
        <v>80-84</v>
      </c>
      <c r="F140">
        <v>203</v>
      </c>
      <c r="G140">
        <v>3</v>
      </c>
      <c r="H140">
        <v>5</v>
      </c>
      <c r="I140">
        <v>10</v>
      </c>
      <c r="J140">
        <v>2</v>
      </c>
      <c r="K140">
        <f t="shared" si="8"/>
        <v>223</v>
      </c>
      <c r="L140">
        <v>54</v>
      </c>
      <c r="M140">
        <v>91</v>
      </c>
      <c r="N140">
        <v>3</v>
      </c>
      <c r="O140">
        <v>0</v>
      </c>
      <c r="P140">
        <v>12</v>
      </c>
      <c r="Q140">
        <v>160</v>
      </c>
      <c r="R140">
        <v>117</v>
      </c>
      <c r="S140">
        <v>252</v>
      </c>
      <c r="T140">
        <v>39</v>
      </c>
      <c r="U140">
        <v>9</v>
      </c>
      <c r="V140">
        <v>62</v>
      </c>
      <c r="W140">
        <v>6</v>
      </c>
      <c r="X140">
        <v>485</v>
      </c>
    </row>
    <row r="141" spans="1:24" x14ac:dyDescent="0.35">
      <c r="A141" t="str">
        <f t="shared" si="7"/>
        <v>QldInner regionalFemale80-84</v>
      </c>
      <c r="B141" t="s">
        <v>31</v>
      </c>
      <c r="C141" t="s">
        <v>27</v>
      </c>
      <c r="D141" t="s">
        <v>26</v>
      </c>
      <c r="E141" s="2" t="str">
        <f t="shared" si="6"/>
        <v>80-84</v>
      </c>
      <c r="F141">
        <v>211</v>
      </c>
      <c r="G141">
        <v>2</v>
      </c>
      <c r="H141">
        <v>3</v>
      </c>
      <c r="I141">
        <v>9</v>
      </c>
      <c r="J141">
        <v>3</v>
      </c>
      <c r="K141">
        <f t="shared" si="8"/>
        <v>228</v>
      </c>
      <c r="L141">
        <v>101</v>
      </c>
      <c r="M141">
        <v>82</v>
      </c>
      <c r="N141">
        <v>3</v>
      </c>
      <c r="O141">
        <v>0</v>
      </c>
      <c r="P141">
        <v>16</v>
      </c>
      <c r="Q141">
        <v>202</v>
      </c>
      <c r="R141">
        <v>563</v>
      </c>
      <c r="S141">
        <v>263</v>
      </c>
      <c r="T141">
        <v>42</v>
      </c>
      <c r="U141">
        <v>19</v>
      </c>
      <c r="V141">
        <v>50</v>
      </c>
      <c r="W141">
        <v>13</v>
      </c>
      <c r="X141">
        <v>950</v>
      </c>
    </row>
    <row r="142" spans="1:24" x14ac:dyDescent="0.35">
      <c r="A142" t="str">
        <f t="shared" si="7"/>
        <v>QldOuter regionalMale80-84</v>
      </c>
      <c r="B142" t="s">
        <v>31</v>
      </c>
      <c r="C142" t="s">
        <v>28</v>
      </c>
      <c r="D142" t="s">
        <v>25</v>
      </c>
      <c r="E142" s="2" t="str">
        <f t="shared" si="6"/>
        <v>80-84</v>
      </c>
      <c r="F142">
        <v>86</v>
      </c>
      <c r="G142">
        <v>6</v>
      </c>
      <c r="H142">
        <v>1</v>
      </c>
      <c r="I142">
        <v>1</v>
      </c>
      <c r="J142">
        <v>2</v>
      </c>
      <c r="K142">
        <f t="shared" si="8"/>
        <v>96</v>
      </c>
      <c r="L142">
        <v>24</v>
      </c>
      <c r="M142">
        <v>49</v>
      </c>
      <c r="N142">
        <v>4</v>
      </c>
      <c r="O142">
        <v>0</v>
      </c>
      <c r="P142">
        <v>6</v>
      </c>
      <c r="Q142">
        <v>83</v>
      </c>
      <c r="R142">
        <v>62</v>
      </c>
      <c r="S142">
        <v>113</v>
      </c>
      <c r="T142">
        <v>24</v>
      </c>
      <c r="U142">
        <v>15</v>
      </c>
      <c r="V142">
        <v>41</v>
      </c>
      <c r="W142">
        <v>5</v>
      </c>
      <c r="X142">
        <v>260</v>
      </c>
    </row>
    <row r="143" spans="1:24" x14ac:dyDescent="0.35">
      <c r="A143" t="str">
        <f t="shared" si="7"/>
        <v>QldOuter regionalFemale80-84</v>
      </c>
      <c r="B143" t="s">
        <v>31</v>
      </c>
      <c r="C143" t="s">
        <v>28</v>
      </c>
      <c r="D143" t="s">
        <v>26</v>
      </c>
      <c r="E143" s="2" t="str">
        <f t="shared" si="6"/>
        <v>80-84</v>
      </c>
      <c r="F143">
        <v>112</v>
      </c>
      <c r="G143">
        <v>2</v>
      </c>
      <c r="H143">
        <v>3</v>
      </c>
      <c r="I143">
        <v>6</v>
      </c>
      <c r="J143">
        <v>0</v>
      </c>
      <c r="K143">
        <f t="shared" si="8"/>
        <v>123</v>
      </c>
      <c r="L143">
        <v>46</v>
      </c>
      <c r="M143">
        <v>51</v>
      </c>
      <c r="N143">
        <v>1</v>
      </c>
      <c r="O143">
        <v>0</v>
      </c>
      <c r="P143">
        <v>8</v>
      </c>
      <c r="Q143">
        <v>106</v>
      </c>
      <c r="R143">
        <v>293</v>
      </c>
      <c r="S143">
        <v>148</v>
      </c>
      <c r="T143">
        <v>24</v>
      </c>
      <c r="U143">
        <v>10</v>
      </c>
      <c r="V143">
        <v>20</v>
      </c>
      <c r="W143">
        <v>2</v>
      </c>
      <c r="X143">
        <v>497</v>
      </c>
    </row>
    <row r="144" spans="1:24" x14ac:dyDescent="0.35">
      <c r="A144" t="str">
        <f t="shared" si="7"/>
        <v>QldRemoteMale80-84</v>
      </c>
      <c r="B144" t="s">
        <v>31</v>
      </c>
      <c r="C144" t="s">
        <v>29</v>
      </c>
      <c r="D144" t="s">
        <v>25</v>
      </c>
      <c r="E144" s="2" t="str">
        <f t="shared" si="6"/>
        <v>80-84</v>
      </c>
      <c r="F144">
        <v>8</v>
      </c>
      <c r="G144">
        <v>0</v>
      </c>
      <c r="H144">
        <v>1</v>
      </c>
      <c r="I144">
        <v>0</v>
      </c>
      <c r="J144">
        <v>2</v>
      </c>
      <c r="K144">
        <f t="shared" si="8"/>
        <v>11</v>
      </c>
      <c r="L144">
        <v>3</v>
      </c>
      <c r="M144">
        <v>1</v>
      </c>
      <c r="N144">
        <v>1</v>
      </c>
      <c r="O144">
        <v>0</v>
      </c>
      <c r="P144">
        <v>2</v>
      </c>
      <c r="Q144">
        <v>7</v>
      </c>
      <c r="R144">
        <v>5</v>
      </c>
      <c r="S144">
        <v>5</v>
      </c>
      <c r="T144">
        <v>3</v>
      </c>
      <c r="U144">
        <v>1</v>
      </c>
      <c r="V144">
        <v>9</v>
      </c>
      <c r="W144">
        <v>0</v>
      </c>
      <c r="X144">
        <v>23</v>
      </c>
    </row>
    <row r="145" spans="1:24" x14ac:dyDescent="0.35">
      <c r="A145" t="str">
        <f t="shared" si="7"/>
        <v>QldRemoteFemale80-84</v>
      </c>
      <c r="B145" t="s">
        <v>31</v>
      </c>
      <c r="C145" t="s">
        <v>29</v>
      </c>
      <c r="D145" t="s">
        <v>26</v>
      </c>
      <c r="E145" s="2" t="str">
        <f t="shared" si="6"/>
        <v>80-84</v>
      </c>
      <c r="F145">
        <v>8</v>
      </c>
      <c r="G145">
        <v>1</v>
      </c>
      <c r="H145">
        <v>0</v>
      </c>
      <c r="I145">
        <v>1</v>
      </c>
      <c r="J145">
        <v>0</v>
      </c>
      <c r="K145">
        <f t="shared" si="8"/>
        <v>10</v>
      </c>
      <c r="L145">
        <v>3</v>
      </c>
      <c r="M145">
        <v>4</v>
      </c>
      <c r="N145">
        <v>0</v>
      </c>
      <c r="O145">
        <v>0</v>
      </c>
      <c r="P145">
        <v>1</v>
      </c>
      <c r="Q145">
        <v>8</v>
      </c>
      <c r="R145">
        <v>18</v>
      </c>
      <c r="S145">
        <v>7</v>
      </c>
      <c r="T145">
        <v>2</v>
      </c>
      <c r="U145">
        <v>1</v>
      </c>
      <c r="V145">
        <v>1</v>
      </c>
      <c r="W145">
        <v>2</v>
      </c>
      <c r="X145">
        <v>31</v>
      </c>
    </row>
    <row r="146" spans="1:24" x14ac:dyDescent="0.35">
      <c r="A146" t="str">
        <f t="shared" si="7"/>
        <v>QldVery remoteMale80-84</v>
      </c>
      <c r="B146" t="s">
        <v>31</v>
      </c>
      <c r="C146" t="s">
        <v>32</v>
      </c>
      <c r="D146" t="s">
        <v>25</v>
      </c>
      <c r="E146" s="2" t="str">
        <f t="shared" si="6"/>
        <v>80-84</v>
      </c>
      <c r="F146">
        <v>2</v>
      </c>
      <c r="G146">
        <v>0</v>
      </c>
      <c r="H146">
        <v>0</v>
      </c>
      <c r="I146">
        <v>0</v>
      </c>
      <c r="J146">
        <v>0</v>
      </c>
      <c r="K146">
        <f t="shared" si="8"/>
        <v>2</v>
      </c>
      <c r="L146">
        <v>3</v>
      </c>
      <c r="M146">
        <v>3</v>
      </c>
      <c r="N146">
        <v>0</v>
      </c>
      <c r="O146">
        <v>0</v>
      </c>
      <c r="P146">
        <v>1</v>
      </c>
      <c r="Q146">
        <v>7</v>
      </c>
      <c r="R146">
        <v>2</v>
      </c>
      <c r="S146">
        <v>5</v>
      </c>
      <c r="T146">
        <v>0</v>
      </c>
      <c r="U146">
        <v>1</v>
      </c>
      <c r="V146">
        <v>4</v>
      </c>
      <c r="W146">
        <v>0</v>
      </c>
      <c r="X146">
        <v>12</v>
      </c>
    </row>
    <row r="147" spans="1:24" x14ac:dyDescent="0.35">
      <c r="A147" t="str">
        <f t="shared" si="7"/>
        <v>QldVery remoteFemale80-84</v>
      </c>
      <c r="B147" t="s">
        <v>31</v>
      </c>
      <c r="C147" t="s">
        <v>32</v>
      </c>
      <c r="D147" t="s">
        <v>26</v>
      </c>
      <c r="E147" s="2" t="str">
        <f t="shared" si="6"/>
        <v>80-84</v>
      </c>
      <c r="F147">
        <v>5</v>
      </c>
      <c r="G147">
        <v>0</v>
      </c>
      <c r="H147">
        <v>0</v>
      </c>
      <c r="I147">
        <v>0</v>
      </c>
      <c r="J147">
        <v>0</v>
      </c>
      <c r="K147">
        <f t="shared" si="8"/>
        <v>5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2</v>
      </c>
      <c r="R147">
        <v>4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6</v>
      </c>
    </row>
    <row r="148" spans="1:24" x14ac:dyDescent="0.35">
      <c r="A148" t="str">
        <f t="shared" si="7"/>
        <v>WAMajor citiesMale80-84</v>
      </c>
      <c r="B148" t="s">
        <v>33</v>
      </c>
      <c r="C148" t="s">
        <v>24</v>
      </c>
      <c r="D148" t="s">
        <v>25</v>
      </c>
      <c r="E148" s="2" t="str">
        <f t="shared" si="6"/>
        <v>80-84</v>
      </c>
      <c r="F148">
        <v>242</v>
      </c>
      <c r="G148">
        <v>16</v>
      </c>
      <c r="H148">
        <v>6</v>
      </c>
      <c r="I148">
        <v>8</v>
      </c>
      <c r="J148">
        <v>10</v>
      </c>
      <c r="K148">
        <f t="shared" si="8"/>
        <v>282</v>
      </c>
      <c r="L148">
        <v>70</v>
      </c>
      <c r="M148">
        <v>115</v>
      </c>
      <c r="N148">
        <v>7</v>
      </c>
      <c r="O148">
        <v>0</v>
      </c>
      <c r="P148">
        <v>26</v>
      </c>
      <c r="Q148">
        <v>218</v>
      </c>
      <c r="R148">
        <v>162</v>
      </c>
      <c r="S148">
        <v>334</v>
      </c>
      <c r="T148">
        <v>70</v>
      </c>
      <c r="U148">
        <v>15</v>
      </c>
      <c r="V148">
        <v>81</v>
      </c>
      <c r="W148">
        <v>8</v>
      </c>
      <c r="X148">
        <v>670</v>
      </c>
    </row>
    <row r="149" spans="1:24" x14ac:dyDescent="0.35">
      <c r="A149" t="str">
        <f t="shared" si="7"/>
        <v>WAMajor citiesFemale80-84</v>
      </c>
      <c r="B149" t="s">
        <v>33</v>
      </c>
      <c r="C149" t="s">
        <v>24</v>
      </c>
      <c r="D149" t="s">
        <v>26</v>
      </c>
      <c r="E149" s="2" t="str">
        <f t="shared" si="6"/>
        <v>80-84</v>
      </c>
      <c r="F149">
        <v>310</v>
      </c>
      <c r="G149">
        <v>18</v>
      </c>
      <c r="H149">
        <v>11</v>
      </c>
      <c r="I149">
        <v>10</v>
      </c>
      <c r="J149">
        <v>6</v>
      </c>
      <c r="K149">
        <f t="shared" si="8"/>
        <v>355</v>
      </c>
      <c r="L149">
        <v>112</v>
      </c>
      <c r="M149">
        <v>137</v>
      </c>
      <c r="N149">
        <v>3</v>
      </c>
      <c r="O149">
        <v>0</v>
      </c>
      <c r="P149">
        <v>33</v>
      </c>
      <c r="Q149">
        <v>285</v>
      </c>
      <c r="R149">
        <v>826</v>
      </c>
      <c r="S149">
        <v>437</v>
      </c>
      <c r="T149">
        <v>104</v>
      </c>
      <c r="U149">
        <v>23</v>
      </c>
      <c r="V149">
        <v>67</v>
      </c>
      <c r="W149">
        <v>9</v>
      </c>
      <c r="X149">
        <v>1466</v>
      </c>
    </row>
    <row r="150" spans="1:24" x14ac:dyDescent="0.35">
      <c r="A150" t="str">
        <f t="shared" si="7"/>
        <v>WAInner regionalMale80-84</v>
      </c>
      <c r="B150" t="s">
        <v>33</v>
      </c>
      <c r="C150" t="s">
        <v>27</v>
      </c>
      <c r="D150" t="s">
        <v>25</v>
      </c>
      <c r="E150" s="2" t="str">
        <f t="shared" si="6"/>
        <v>80-84</v>
      </c>
      <c r="F150">
        <v>63</v>
      </c>
      <c r="G150">
        <v>0</v>
      </c>
      <c r="H150">
        <v>0</v>
      </c>
      <c r="I150">
        <v>1</v>
      </c>
      <c r="J150">
        <v>2</v>
      </c>
      <c r="K150">
        <f t="shared" si="8"/>
        <v>66</v>
      </c>
      <c r="L150">
        <v>10</v>
      </c>
      <c r="M150">
        <v>24</v>
      </c>
      <c r="N150">
        <v>1</v>
      </c>
      <c r="O150">
        <v>0</v>
      </c>
      <c r="P150">
        <v>2</v>
      </c>
      <c r="Q150">
        <v>37</v>
      </c>
      <c r="R150">
        <v>34</v>
      </c>
      <c r="S150">
        <v>71</v>
      </c>
      <c r="T150">
        <v>10</v>
      </c>
      <c r="U150">
        <v>4</v>
      </c>
      <c r="V150">
        <v>16</v>
      </c>
      <c r="W150">
        <v>2</v>
      </c>
      <c r="X150">
        <v>137</v>
      </c>
    </row>
    <row r="151" spans="1:24" x14ac:dyDescent="0.35">
      <c r="A151" t="str">
        <f t="shared" si="7"/>
        <v>WAInner regionalFemale80-84</v>
      </c>
      <c r="B151" t="s">
        <v>33</v>
      </c>
      <c r="C151" t="s">
        <v>27</v>
      </c>
      <c r="D151" t="s">
        <v>26</v>
      </c>
      <c r="E151" s="2" t="str">
        <f t="shared" si="6"/>
        <v>80-84</v>
      </c>
      <c r="F151">
        <v>80</v>
      </c>
      <c r="G151">
        <v>0</v>
      </c>
      <c r="H151">
        <v>1</v>
      </c>
      <c r="I151">
        <v>3</v>
      </c>
      <c r="J151">
        <v>2</v>
      </c>
      <c r="K151">
        <f t="shared" si="8"/>
        <v>86</v>
      </c>
      <c r="L151">
        <v>17</v>
      </c>
      <c r="M151">
        <v>22</v>
      </c>
      <c r="N151">
        <v>1</v>
      </c>
      <c r="O151">
        <v>0</v>
      </c>
      <c r="P151">
        <v>4</v>
      </c>
      <c r="Q151">
        <v>44</v>
      </c>
      <c r="R151">
        <v>176</v>
      </c>
      <c r="S151">
        <v>73</v>
      </c>
      <c r="T151">
        <v>11</v>
      </c>
      <c r="U151">
        <v>7</v>
      </c>
      <c r="V151">
        <v>8</v>
      </c>
      <c r="W151">
        <v>1</v>
      </c>
      <c r="X151">
        <v>276</v>
      </c>
    </row>
    <row r="152" spans="1:24" x14ac:dyDescent="0.35">
      <c r="A152" t="str">
        <f t="shared" si="7"/>
        <v>WAOuter regionalMale80-84</v>
      </c>
      <c r="B152" t="s">
        <v>33</v>
      </c>
      <c r="C152" t="s">
        <v>28</v>
      </c>
      <c r="D152" t="s">
        <v>25</v>
      </c>
      <c r="E152" s="2" t="str">
        <f t="shared" si="6"/>
        <v>80-84</v>
      </c>
      <c r="F152">
        <v>28</v>
      </c>
      <c r="G152">
        <v>1</v>
      </c>
      <c r="H152">
        <v>0</v>
      </c>
      <c r="I152">
        <v>1</v>
      </c>
      <c r="J152">
        <v>1</v>
      </c>
      <c r="K152">
        <f t="shared" si="8"/>
        <v>31</v>
      </c>
      <c r="L152">
        <v>6</v>
      </c>
      <c r="M152">
        <v>13</v>
      </c>
      <c r="N152">
        <v>0</v>
      </c>
      <c r="O152">
        <v>0</v>
      </c>
      <c r="P152">
        <v>2</v>
      </c>
      <c r="Q152">
        <v>21</v>
      </c>
      <c r="R152">
        <v>17</v>
      </c>
      <c r="S152">
        <v>36</v>
      </c>
      <c r="T152">
        <v>7</v>
      </c>
      <c r="U152">
        <v>3</v>
      </c>
      <c r="V152">
        <v>8</v>
      </c>
      <c r="W152">
        <v>1</v>
      </c>
      <c r="X152">
        <v>72</v>
      </c>
    </row>
    <row r="153" spans="1:24" x14ac:dyDescent="0.35">
      <c r="A153" t="str">
        <f t="shared" si="7"/>
        <v>WAOuter regionalFemale80-84</v>
      </c>
      <c r="B153" t="s">
        <v>33</v>
      </c>
      <c r="C153" t="s">
        <v>28</v>
      </c>
      <c r="D153" t="s">
        <v>26</v>
      </c>
      <c r="E153" s="2" t="str">
        <f t="shared" si="6"/>
        <v>80-84</v>
      </c>
      <c r="F153">
        <v>27</v>
      </c>
      <c r="G153">
        <v>1</v>
      </c>
      <c r="H153">
        <v>1</v>
      </c>
      <c r="I153">
        <v>2</v>
      </c>
      <c r="J153">
        <v>1</v>
      </c>
      <c r="K153">
        <f t="shared" si="8"/>
        <v>32</v>
      </c>
      <c r="L153">
        <v>17</v>
      </c>
      <c r="M153">
        <v>23</v>
      </c>
      <c r="N153">
        <v>0</v>
      </c>
      <c r="O153">
        <v>0</v>
      </c>
      <c r="P153">
        <v>3</v>
      </c>
      <c r="Q153">
        <v>43</v>
      </c>
      <c r="R153">
        <v>80</v>
      </c>
      <c r="S153">
        <v>35</v>
      </c>
      <c r="T153">
        <v>9</v>
      </c>
      <c r="U153">
        <v>0</v>
      </c>
      <c r="V153">
        <v>3</v>
      </c>
      <c r="W153">
        <v>3</v>
      </c>
      <c r="X153">
        <v>130</v>
      </c>
    </row>
    <row r="154" spans="1:24" x14ac:dyDescent="0.35">
      <c r="A154" t="str">
        <f t="shared" si="7"/>
        <v>WARemoteMale80-84</v>
      </c>
      <c r="B154" t="s">
        <v>33</v>
      </c>
      <c r="C154" t="s">
        <v>29</v>
      </c>
      <c r="D154" t="s">
        <v>25</v>
      </c>
      <c r="E154" s="2" t="str">
        <f t="shared" si="6"/>
        <v>80-84</v>
      </c>
      <c r="F154">
        <v>5</v>
      </c>
      <c r="G154">
        <v>0</v>
      </c>
      <c r="H154">
        <v>1</v>
      </c>
      <c r="I154">
        <v>0</v>
      </c>
      <c r="J154">
        <v>0</v>
      </c>
      <c r="K154">
        <f t="shared" si="8"/>
        <v>6</v>
      </c>
      <c r="L154">
        <v>0</v>
      </c>
      <c r="M154">
        <v>3</v>
      </c>
      <c r="N154">
        <v>1</v>
      </c>
      <c r="O154">
        <v>0</v>
      </c>
      <c r="P154">
        <v>0</v>
      </c>
      <c r="Q154">
        <v>4</v>
      </c>
      <c r="R154">
        <v>7</v>
      </c>
      <c r="S154">
        <v>10</v>
      </c>
      <c r="T154">
        <v>1</v>
      </c>
      <c r="U154">
        <v>0</v>
      </c>
      <c r="V154">
        <v>0</v>
      </c>
      <c r="W154">
        <v>1</v>
      </c>
      <c r="X154">
        <v>19</v>
      </c>
    </row>
    <row r="155" spans="1:24" x14ac:dyDescent="0.35">
      <c r="A155" t="str">
        <f t="shared" si="7"/>
        <v>WARemoteFemale80-84</v>
      </c>
      <c r="B155" t="s">
        <v>33</v>
      </c>
      <c r="C155" t="s">
        <v>29</v>
      </c>
      <c r="D155" t="s">
        <v>26</v>
      </c>
      <c r="E155" s="2" t="str">
        <f t="shared" si="6"/>
        <v>80-84</v>
      </c>
      <c r="F155">
        <v>4</v>
      </c>
      <c r="G155">
        <v>0</v>
      </c>
      <c r="H155">
        <v>0</v>
      </c>
      <c r="I155">
        <v>0</v>
      </c>
      <c r="J155">
        <v>0</v>
      </c>
      <c r="K155">
        <f t="shared" si="8"/>
        <v>4</v>
      </c>
      <c r="L155">
        <v>0</v>
      </c>
      <c r="M155">
        <v>4</v>
      </c>
      <c r="N155">
        <v>0</v>
      </c>
      <c r="O155">
        <v>0</v>
      </c>
      <c r="P155">
        <v>2</v>
      </c>
      <c r="Q155">
        <v>6</v>
      </c>
      <c r="R155">
        <v>8</v>
      </c>
      <c r="S155">
        <v>7</v>
      </c>
      <c r="T155">
        <v>3</v>
      </c>
      <c r="U155">
        <v>0</v>
      </c>
      <c r="V155">
        <v>1</v>
      </c>
      <c r="W155">
        <v>1</v>
      </c>
      <c r="X155">
        <v>20</v>
      </c>
    </row>
    <row r="156" spans="1:24" x14ac:dyDescent="0.35">
      <c r="A156" t="str">
        <f t="shared" si="7"/>
        <v>WAVery remoteMale80-84</v>
      </c>
      <c r="B156" t="s">
        <v>33</v>
      </c>
      <c r="C156" t="s">
        <v>32</v>
      </c>
      <c r="D156" t="s">
        <v>25</v>
      </c>
      <c r="E156" s="2" t="str">
        <f t="shared" si="6"/>
        <v>80-84</v>
      </c>
      <c r="F156">
        <v>1</v>
      </c>
      <c r="G156">
        <v>0</v>
      </c>
      <c r="H156">
        <v>0</v>
      </c>
      <c r="I156">
        <v>0</v>
      </c>
      <c r="J156">
        <v>0</v>
      </c>
      <c r="K156">
        <f t="shared" si="8"/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2</v>
      </c>
      <c r="R156">
        <v>1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3</v>
      </c>
    </row>
    <row r="157" spans="1:24" x14ac:dyDescent="0.35">
      <c r="A157" t="str">
        <f t="shared" si="7"/>
        <v>WAVery remoteFemale80-84</v>
      </c>
      <c r="B157" t="s">
        <v>33</v>
      </c>
      <c r="C157" t="s">
        <v>32</v>
      </c>
      <c r="D157" t="s">
        <v>26</v>
      </c>
      <c r="E157" s="2" t="str">
        <f t="shared" si="6"/>
        <v>80-84</v>
      </c>
      <c r="F157">
        <v>1</v>
      </c>
      <c r="G157">
        <v>0</v>
      </c>
      <c r="H157">
        <v>0</v>
      </c>
      <c r="I157">
        <v>1</v>
      </c>
      <c r="J157">
        <v>0</v>
      </c>
      <c r="K157">
        <f t="shared" si="8"/>
        <v>2</v>
      </c>
      <c r="L157">
        <v>0</v>
      </c>
      <c r="M157">
        <v>1</v>
      </c>
      <c r="N157">
        <v>1</v>
      </c>
      <c r="O157">
        <v>0</v>
      </c>
      <c r="P157">
        <v>1</v>
      </c>
      <c r="Q157">
        <v>3</v>
      </c>
      <c r="R157">
        <v>4</v>
      </c>
      <c r="S157">
        <v>2</v>
      </c>
      <c r="T157">
        <v>0</v>
      </c>
      <c r="U157">
        <v>1</v>
      </c>
      <c r="V157">
        <v>0</v>
      </c>
      <c r="W157">
        <v>0</v>
      </c>
      <c r="X157">
        <v>7</v>
      </c>
    </row>
    <row r="158" spans="1:24" x14ac:dyDescent="0.35">
      <c r="A158" t="str">
        <f t="shared" si="7"/>
        <v>SAMajor citiesMale80-84</v>
      </c>
      <c r="B158" t="s">
        <v>34</v>
      </c>
      <c r="C158" t="s">
        <v>24</v>
      </c>
      <c r="D158" t="s">
        <v>25</v>
      </c>
      <c r="E158" s="2" t="str">
        <f t="shared" si="6"/>
        <v>80-84</v>
      </c>
      <c r="F158">
        <v>296</v>
      </c>
      <c r="G158">
        <v>5</v>
      </c>
      <c r="H158">
        <v>1</v>
      </c>
      <c r="I158">
        <v>6</v>
      </c>
      <c r="J158">
        <v>2</v>
      </c>
      <c r="K158">
        <f t="shared" si="8"/>
        <v>310</v>
      </c>
      <c r="L158">
        <v>61</v>
      </c>
      <c r="M158">
        <v>126</v>
      </c>
      <c r="N158">
        <v>8</v>
      </c>
      <c r="O158">
        <v>0</v>
      </c>
      <c r="P158">
        <v>11</v>
      </c>
      <c r="Q158">
        <v>206</v>
      </c>
      <c r="R158">
        <v>182</v>
      </c>
      <c r="S158">
        <v>416</v>
      </c>
      <c r="T158">
        <v>71</v>
      </c>
      <c r="U158">
        <v>30</v>
      </c>
      <c r="V158">
        <v>66</v>
      </c>
      <c r="W158">
        <v>7</v>
      </c>
      <c r="X158">
        <v>772</v>
      </c>
    </row>
    <row r="159" spans="1:24" x14ac:dyDescent="0.35">
      <c r="A159" t="str">
        <f t="shared" si="7"/>
        <v>SAMajor citiesFemale80-84</v>
      </c>
      <c r="B159" t="s">
        <v>34</v>
      </c>
      <c r="C159" t="s">
        <v>24</v>
      </c>
      <c r="D159" t="s">
        <v>26</v>
      </c>
      <c r="E159" s="2" t="str">
        <f t="shared" si="6"/>
        <v>80-84</v>
      </c>
      <c r="F159">
        <v>421</v>
      </c>
      <c r="G159">
        <v>3</v>
      </c>
      <c r="H159">
        <v>3</v>
      </c>
      <c r="I159">
        <v>11</v>
      </c>
      <c r="J159">
        <v>4</v>
      </c>
      <c r="K159">
        <f t="shared" si="8"/>
        <v>442</v>
      </c>
      <c r="L159">
        <v>132</v>
      </c>
      <c r="M159">
        <v>126</v>
      </c>
      <c r="N159">
        <v>7</v>
      </c>
      <c r="O159">
        <v>0</v>
      </c>
      <c r="P159">
        <v>20</v>
      </c>
      <c r="Q159">
        <v>285</v>
      </c>
      <c r="R159">
        <v>1002</v>
      </c>
      <c r="S159">
        <v>450</v>
      </c>
      <c r="T159">
        <v>105</v>
      </c>
      <c r="U159">
        <v>9</v>
      </c>
      <c r="V159">
        <v>85</v>
      </c>
      <c r="W159">
        <v>12</v>
      </c>
      <c r="X159">
        <v>1663</v>
      </c>
    </row>
    <row r="160" spans="1:24" x14ac:dyDescent="0.35">
      <c r="A160" t="str">
        <f t="shared" si="7"/>
        <v>SAInner regionalMale80-84</v>
      </c>
      <c r="B160" t="s">
        <v>34</v>
      </c>
      <c r="C160" t="s">
        <v>27</v>
      </c>
      <c r="D160" t="s">
        <v>25</v>
      </c>
      <c r="E160" s="2" t="str">
        <f t="shared" si="6"/>
        <v>80-84</v>
      </c>
      <c r="F160">
        <v>44</v>
      </c>
      <c r="G160">
        <v>0</v>
      </c>
      <c r="H160">
        <v>0</v>
      </c>
      <c r="I160">
        <v>0</v>
      </c>
      <c r="J160">
        <v>0</v>
      </c>
      <c r="K160">
        <f t="shared" si="8"/>
        <v>44</v>
      </c>
      <c r="L160">
        <v>7</v>
      </c>
      <c r="M160">
        <v>25</v>
      </c>
      <c r="N160">
        <v>1</v>
      </c>
      <c r="O160">
        <v>0</v>
      </c>
      <c r="P160">
        <v>1</v>
      </c>
      <c r="Q160">
        <v>34</v>
      </c>
      <c r="R160">
        <v>16</v>
      </c>
      <c r="S160">
        <v>67</v>
      </c>
      <c r="T160">
        <v>9</v>
      </c>
      <c r="U160">
        <v>3</v>
      </c>
      <c r="V160">
        <v>12</v>
      </c>
      <c r="W160">
        <v>1</v>
      </c>
      <c r="X160">
        <v>108</v>
      </c>
    </row>
    <row r="161" spans="1:24" x14ac:dyDescent="0.35">
      <c r="A161" t="str">
        <f t="shared" si="7"/>
        <v>SAInner regionalFemale80-84</v>
      </c>
      <c r="B161" t="s">
        <v>34</v>
      </c>
      <c r="C161" t="s">
        <v>27</v>
      </c>
      <c r="D161" t="s">
        <v>26</v>
      </c>
      <c r="E161" s="2" t="str">
        <f t="shared" si="6"/>
        <v>80-84</v>
      </c>
      <c r="F161">
        <v>52</v>
      </c>
      <c r="G161">
        <v>0</v>
      </c>
      <c r="H161">
        <v>1</v>
      </c>
      <c r="I161">
        <v>1</v>
      </c>
      <c r="J161">
        <v>0</v>
      </c>
      <c r="K161">
        <f t="shared" si="8"/>
        <v>54</v>
      </c>
      <c r="L161">
        <v>16</v>
      </c>
      <c r="M161">
        <v>22</v>
      </c>
      <c r="N161">
        <v>3</v>
      </c>
      <c r="O161">
        <v>0</v>
      </c>
      <c r="P161">
        <v>3</v>
      </c>
      <c r="Q161">
        <v>44</v>
      </c>
      <c r="R161">
        <v>139</v>
      </c>
      <c r="S161">
        <v>80</v>
      </c>
      <c r="T161">
        <v>7</v>
      </c>
      <c r="U161">
        <v>4</v>
      </c>
      <c r="V161">
        <v>10</v>
      </c>
      <c r="W161">
        <v>1</v>
      </c>
      <c r="X161">
        <v>241</v>
      </c>
    </row>
    <row r="162" spans="1:24" x14ac:dyDescent="0.35">
      <c r="A162" t="str">
        <f t="shared" si="7"/>
        <v>SAOuter regionalMale80-84</v>
      </c>
      <c r="B162" t="s">
        <v>34</v>
      </c>
      <c r="C162" t="s">
        <v>28</v>
      </c>
      <c r="D162" t="s">
        <v>25</v>
      </c>
      <c r="E162" s="2" t="str">
        <f t="shared" si="6"/>
        <v>80-84</v>
      </c>
      <c r="F162">
        <v>36</v>
      </c>
      <c r="G162">
        <v>0</v>
      </c>
      <c r="H162">
        <v>0</v>
      </c>
      <c r="I162">
        <v>1</v>
      </c>
      <c r="J162">
        <v>0</v>
      </c>
      <c r="K162">
        <f t="shared" si="8"/>
        <v>37</v>
      </c>
      <c r="L162">
        <v>6</v>
      </c>
      <c r="M162">
        <v>21</v>
      </c>
      <c r="N162">
        <v>0</v>
      </c>
      <c r="O162">
        <v>0</v>
      </c>
      <c r="P162">
        <v>1</v>
      </c>
      <c r="Q162">
        <v>28</v>
      </c>
      <c r="R162">
        <v>20</v>
      </c>
      <c r="S162">
        <v>51</v>
      </c>
      <c r="T162">
        <v>7</v>
      </c>
      <c r="U162">
        <v>1</v>
      </c>
      <c r="V162">
        <v>8</v>
      </c>
      <c r="W162">
        <v>3</v>
      </c>
      <c r="X162">
        <v>90</v>
      </c>
    </row>
    <row r="163" spans="1:24" x14ac:dyDescent="0.35">
      <c r="A163" t="str">
        <f t="shared" si="7"/>
        <v>SAOuter regionalFemale80-84</v>
      </c>
      <c r="B163" t="s">
        <v>34</v>
      </c>
      <c r="C163" t="s">
        <v>28</v>
      </c>
      <c r="D163" t="s">
        <v>26</v>
      </c>
      <c r="E163" s="2" t="str">
        <f t="shared" si="6"/>
        <v>80-84</v>
      </c>
      <c r="F163">
        <v>55</v>
      </c>
      <c r="G163">
        <v>0</v>
      </c>
      <c r="H163">
        <v>1</v>
      </c>
      <c r="I163">
        <v>2</v>
      </c>
      <c r="J163">
        <v>0</v>
      </c>
      <c r="K163">
        <f t="shared" si="8"/>
        <v>58</v>
      </c>
      <c r="L163">
        <v>14</v>
      </c>
      <c r="M163">
        <v>20</v>
      </c>
      <c r="N163">
        <v>0</v>
      </c>
      <c r="O163">
        <v>0</v>
      </c>
      <c r="P163">
        <v>6</v>
      </c>
      <c r="Q163">
        <v>40</v>
      </c>
      <c r="R163">
        <v>138</v>
      </c>
      <c r="S163">
        <v>53</v>
      </c>
      <c r="T163">
        <v>7</v>
      </c>
      <c r="U163">
        <v>1</v>
      </c>
      <c r="V163">
        <v>1</v>
      </c>
      <c r="W163">
        <v>2</v>
      </c>
      <c r="X163">
        <v>202</v>
      </c>
    </row>
    <row r="164" spans="1:24" x14ac:dyDescent="0.35">
      <c r="A164" t="str">
        <f t="shared" si="7"/>
        <v>SARemoteMale80-84</v>
      </c>
      <c r="B164" t="s">
        <v>34</v>
      </c>
      <c r="C164" t="s">
        <v>29</v>
      </c>
      <c r="D164" t="s">
        <v>25</v>
      </c>
      <c r="E164" s="2" t="str">
        <f t="shared" si="6"/>
        <v>80-84</v>
      </c>
      <c r="F164">
        <v>3</v>
      </c>
      <c r="G164">
        <v>0</v>
      </c>
      <c r="H164">
        <v>0</v>
      </c>
      <c r="I164">
        <v>0</v>
      </c>
      <c r="J164">
        <v>0</v>
      </c>
      <c r="K164">
        <f t="shared" si="8"/>
        <v>3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2</v>
      </c>
      <c r="R164">
        <v>3</v>
      </c>
      <c r="S164">
        <v>5</v>
      </c>
      <c r="T164">
        <v>0</v>
      </c>
      <c r="U164">
        <v>0</v>
      </c>
      <c r="V164">
        <v>2</v>
      </c>
      <c r="W164">
        <v>1</v>
      </c>
      <c r="X164">
        <v>11</v>
      </c>
    </row>
    <row r="165" spans="1:24" x14ac:dyDescent="0.35">
      <c r="A165" t="str">
        <f t="shared" si="7"/>
        <v>SARemoteFemale80-84</v>
      </c>
      <c r="B165" t="s">
        <v>34</v>
      </c>
      <c r="C165" t="s">
        <v>29</v>
      </c>
      <c r="D165" t="s">
        <v>26</v>
      </c>
      <c r="E165" s="2" t="str">
        <f t="shared" si="6"/>
        <v>80-84</v>
      </c>
      <c r="F165">
        <v>4</v>
      </c>
      <c r="G165">
        <v>0</v>
      </c>
      <c r="H165">
        <v>0</v>
      </c>
      <c r="I165">
        <v>0</v>
      </c>
      <c r="J165">
        <v>0</v>
      </c>
      <c r="K165">
        <f t="shared" si="8"/>
        <v>4</v>
      </c>
      <c r="L165">
        <v>2</v>
      </c>
      <c r="M165">
        <v>4</v>
      </c>
      <c r="N165">
        <v>0</v>
      </c>
      <c r="O165">
        <v>0</v>
      </c>
      <c r="P165">
        <v>1</v>
      </c>
      <c r="Q165">
        <v>7</v>
      </c>
      <c r="R165">
        <v>16</v>
      </c>
      <c r="S165">
        <v>7</v>
      </c>
      <c r="T165">
        <v>2</v>
      </c>
      <c r="U165">
        <v>1</v>
      </c>
      <c r="V165">
        <v>0</v>
      </c>
      <c r="W165">
        <v>1</v>
      </c>
      <c r="X165">
        <v>27</v>
      </c>
    </row>
    <row r="166" spans="1:24" x14ac:dyDescent="0.35">
      <c r="A166" t="str">
        <f t="shared" si="7"/>
        <v>TasInner regionalMale80-84</v>
      </c>
      <c r="B166" t="s">
        <v>35</v>
      </c>
      <c r="C166" t="s">
        <v>27</v>
      </c>
      <c r="D166" t="s">
        <v>25</v>
      </c>
      <c r="E166" s="2" t="str">
        <f t="shared" si="6"/>
        <v>80-84</v>
      </c>
      <c r="F166">
        <v>87</v>
      </c>
      <c r="G166">
        <v>1</v>
      </c>
      <c r="H166">
        <v>2</v>
      </c>
      <c r="I166">
        <v>2</v>
      </c>
      <c r="J166">
        <v>0</v>
      </c>
      <c r="K166">
        <f t="shared" si="8"/>
        <v>92</v>
      </c>
      <c r="L166">
        <v>25</v>
      </c>
      <c r="M166">
        <v>42</v>
      </c>
      <c r="N166">
        <v>0</v>
      </c>
      <c r="O166">
        <v>0</v>
      </c>
      <c r="P166">
        <v>4</v>
      </c>
      <c r="Q166">
        <v>71</v>
      </c>
      <c r="R166">
        <v>53</v>
      </c>
      <c r="S166">
        <v>101</v>
      </c>
      <c r="T166">
        <v>19</v>
      </c>
      <c r="U166">
        <v>4</v>
      </c>
      <c r="V166">
        <v>15</v>
      </c>
      <c r="W166">
        <v>0</v>
      </c>
      <c r="X166">
        <v>192</v>
      </c>
    </row>
    <row r="167" spans="1:24" x14ac:dyDescent="0.35">
      <c r="A167" t="str">
        <f t="shared" si="7"/>
        <v>TasInner regionalFemale80-84</v>
      </c>
      <c r="B167" t="s">
        <v>35</v>
      </c>
      <c r="C167" t="s">
        <v>27</v>
      </c>
      <c r="D167" t="s">
        <v>26</v>
      </c>
      <c r="E167" s="2" t="str">
        <f t="shared" si="6"/>
        <v>80-84</v>
      </c>
      <c r="F167">
        <v>141</v>
      </c>
      <c r="G167">
        <v>2</v>
      </c>
      <c r="H167">
        <v>2</v>
      </c>
      <c r="I167">
        <v>5</v>
      </c>
      <c r="J167">
        <v>1</v>
      </c>
      <c r="K167">
        <f t="shared" si="8"/>
        <v>151</v>
      </c>
      <c r="L167">
        <v>38</v>
      </c>
      <c r="M167">
        <v>42</v>
      </c>
      <c r="N167">
        <v>3</v>
      </c>
      <c r="O167">
        <v>0</v>
      </c>
      <c r="P167">
        <v>5</v>
      </c>
      <c r="Q167">
        <v>88</v>
      </c>
      <c r="R167">
        <v>250</v>
      </c>
      <c r="S167">
        <v>112</v>
      </c>
      <c r="T167">
        <v>23</v>
      </c>
      <c r="U167">
        <v>2</v>
      </c>
      <c r="V167">
        <v>31</v>
      </c>
      <c r="W167">
        <v>2</v>
      </c>
      <c r="X167">
        <v>420</v>
      </c>
    </row>
    <row r="168" spans="1:24" x14ac:dyDescent="0.35">
      <c r="A168" t="str">
        <f t="shared" si="7"/>
        <v>TasOuter regionalMale80-84</v>
      </c>
      <c r="B168" t="s">
        <v>35</v>
      </c>
      <c r="C168" t="s">
        <v>28</v>
      </c>
      <c r="D168" t="s">
        <v>25</v>
      </c>
      <c r="E168" s="2" t="str">
        <f t="shared" si="6"/>
        <v>80-84</v>
      </c>
      <c r="F168">
        <v>31</v>
      </c>
      <c r="G168">
        <v>0</v>
      </c>
      <c r="H168">
        <v>0</v>
      </c>
      <c r="I168">
        <v>1</v>
      </c>
      <c r="J168">
        <v>0</v>
      </c>
      <c r="K168">
        <f t="shared" si="8"/>
        <v>32</v>
      </c>
      <c r="L168">
        <v>8</v>
      </c>
      <c r="M168">
        <v>11</v>
      </c>
      <c r="N168">
        <v>0</v>
      </c>
      <c r="O168">
        <v>0</v>
      </c>
      <c r="P168">
        <v>0</v>
      </c>
      <c r="Q168">
        <v>19</v>
      </c>
      <c r="R168">
        <v>21</v>
      </c>
      <c r="S168">
        <v>40</v>
      </c>
      <c r="T168">
        <v>8</v>
      </c>
      <c r="U168">
        <v>0</v>
      </c>
      <c r="V168">
        <v>5</v>
      </c>
      <c r="W168">
        <v>0</v>
      </c>
      <c r="X168">
        <v>74</v>
      </c>
    </row>
    <row r="169" spans="1:24" x14ac:dyDescent="0.35">
      <c r="A169" t="str">
        <f t="shared" si="7"/>
        <v>TasOuter regionalFemale80-84</v>
      </c>
      <c r="B169" t="s">
        <v>35</v>
      </c>
      <c r="C169" t="s">
        <v>28</v>
      </c>
      <c r="D169" t="s">
        <v>26</v>
      </c>
      <c r="E169" s="2" t="str">
        <f t="shared" si="6"/>
        <v>80-84</v>
      </c>
      <c r="F169">
        <v>31</v>
      </c>
      <c r="G169">
        <v>1</v>
      </c>
      <c r="H169">
        <v>1</v>
      </c>
      <c r="I169">
        <v>1</v>
      </c>
      <c r="J169">
        <v>1</v>
      </c>
      <c r="K169">
        <f t="shared" si="8"/>
        <v>35</v>
      </c>
      <c r="L169">
        <v>15</v>
      </c>
      <c r="M169">
        <v>13</v>
      </c>
      <c r="N169">
        <v>0</v>
      </c>
      <c r="O169">
        <v>0</v>
      </c>
      <c r="P169">
        <v>1</v>
      </c>
      <c r="Q169">
        <v>29</v>
      </c>
      <c r="R169">
        <v>88</v>
      </c>
      <c r="S169">
        <v>34</v>
      </c>
      <c r="T169">
        <v>6</v>
      </c>
      <c r="U169">
        <v>1</v>
      </c>
      <c r="V169">
        <v>6</v>
      </c>
      <c r="W169">
        <v>0</v>
      </c>
      <c r="X169">
        <v>135</v>
      </c>
    </row>
    <row r="170" spans="1:24" x14ac:dyDescent="0.35">
      <c r="A170" t="str">
        <f t="shared" si="7"/>
        <v>TasRemoteMale80-84</v>
      </c>
      <c r="B170" t="s">
        <v>35</v>
      </c>
      <c r="C170" t="s">
        <v>29</v>
      </c>
      <c r="D170" t="s">
        <v>25</v>
      </c>
      <c r="E170" s="2" t="str">
        <f t="shared" si="6"/>
        <v>80-84</v>
      </c>
      <c r="F170">
        <v>2</v>
      </c>
      <c r="G170">
        <v>0</v>
      </c>
      <c r="H170">
        <v>0</v>
      </c>
      <c r="I170">
        <v>0</v>
      </c>
      <c r="J170">
        <v>0</v>
      </c>
      <c r="K170">
        <f t="shared" si="8"/>
        <v>2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3</v>
      </c>
    </row>
    <row r="171" spans="1:24" x14ac:dyDescent="0.35">
      <c r="A171" t="str">
        <f t="shared" si="7"/>
        <v>TasRemoteFemale80-84</v>
      </c>
      <c r="B171" t="s">
        <v>35</v>
      </c>
      <c r="C171" t="s">
        <v>29</v>
      </c>
      <c r="D171" t="s">
        <v>26</v>
      </c>
      <c r="E171" s="2" t="str">
        <f t="shared" si="6"/>
        <v>80-84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8"/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7</v>
      </c>
      <c r="S171">
        <v>2</v>
      </c>
      <c r="T171">
        <v>1</v>
      </c>
      <c r="U171">
        <v>0</v>
      </c>
      <c r="V171">
        <v>0</v>
      </c>
      <c r="W171">
        <v>0</v>
      </c>
      <c r="X171">
        <v>10</v>
      </c>
    </row>
    <row r="172" spans="1:24" x14ac:dyDescent="0.35">
      <c r="A172" t="str">
        <f t="shared" si="7"/>
        <v>TasVery remoteMale80-84</v>
      </c>
      <c r="B172" t="s">
        <v>35</v>
      </c>
      <c r="C172" t="s">
        <v>32</v>
      </c>
      <c r="D172" t="s">
        <v>25</v>
      </c>
      <c r="E172" s="2" t="str">
        <f t="shared" si="6"/>
        <v>80-84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8"/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</row>
    <row r="173" spans="1:24" x14ac:dyDescent="0.35">
      <c r="A173" t="str">
        <f t="shared" si="7"/>
        <v>TasVery remoteFemale80-84</v>
      </c>
      <c r="B173" t="s">
        <v>35</v>
      </c>
      <c r="C173" t="s">
        <v>32</v>
      </c>
      <c r="D173" t="s">
        <v>26</v>
      </c>
      <c r="E173" s="2" t="str">
        <f t="shared" si="6"/>
        <v>80-84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8"/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</v>
      </c>
    </row>
    <row r="174" spans="1:24" x14ac:dyDescent="0.35">
      <c r="A174" t="str">
        <f t="shared" si="7"/>
        <v>ACTMajor citiesMale80-84</v>
      </c>
      <c r="B174" t="s">
        <v>36</v>
      </c>
      <c r="C174" t="s">
        <v>24</v>
      </c>
      <c r="D174" t="s">
        <v>25</v>
      </c>
      <c r="E174" s="2" t="str">
        <f t="shared" si="6"/>
        <v>80-84</v>
      </c>
      <c r="F174">
        <v>39</v>
      </c>
      <c r="G174">
        <v>2</v>
      </c>
      <c r="H174">
        <v>1</v>
      </c>
      <c r="I174">
        <v>0</v>
      </c>
      <c r="J174">
        <v>0</v>
      </c>
      <c r="K174">
        <f t="shared" si="8"/>
        <v>42</v>
      </c>
      <c r="L174">
        <v>10</v>
      </c>
      <c r="M174">
        <v>24</v>
      </c>
      <c r="N174">
        <v>2</v>
      </c>
      <c r="O174">
        <v>0</v>
      </c>
      <c r="P174">
        <v>0</v>
      </c>
      <c r="Q174">
        <v>36</v>
      </c>
      <c r="R174">
        <v>27</v>
      </c>
      <c r="S174">
        <v>72</v>
      </c>
      <c r="T174">
        <v>7</v>
      </c>
      <c r="U174">
        <v>1</v>
      </c>
      <c r="V174">
        <v>10</v>
      </c>
      <c r="W174">
        <v>1</v>
      </c>
      <c r="X174">
        <v>118</v>
      </c>
    </row>
    <row r="175" spans="1:24" x14ac:dyDescent="0.35">
      <c r="A175" t="str">
        <f t="shared" si="7"/>
        <v>ACTMajor citiesFemale80-84</v>
      </c>
      <c r="B175" t="s">
        <v>36</v>
      </c>
      <c r="C175" t="s">
        <v>24</v>
      </c>
      <c r="D175" t="s">
        <v>26</v>
      </c>
      <c r="E175" s="2" t="str">
        <f t="shared" si="6"/>
        <v>80-84</v>
      </c>
      <c r="F175">
        <v>56</v>
      </c>
      <c r="G175">
        <v>0</v>
      </c>
      <c r="H175">
        <v>1</v>
      </c>
      <c r="I175">
        <v>3</v>
      </c>
      <c r="J175">
        <v>1</v>
      </c>
      <c r="K175">
        <f t="shared" si="8"/>
        <v>61</v>
      </c>
      <c r="L175">
        <v>22</v>
      </c>
      <c r="M175">
        <v>15</v>
      </c>
      <c r="N175">
        <v>0</v>
      </c>
      <c r="O175">
        <v>0</v>
      </c>
      <c r="P175">
        <v>5</v>
      </c>
      <c r="Q175">
        <v>42</v>
      </c>
      <c r="R175">
        <v>141</v>
      </c>
      <c r="S175">
        <v>73</v>
      </c>
      <c r="T175">
        <v>27</v>
      </c>
      <c r="U175">
        <v>4</v>
      </c>
      <c r="V175">
        <v>18</v>
      </c>
      <c r="W175">
        <v>2</v>
      </c>
      <c r="X175">
        <v>265</v>
      </c>
    </row>
    <row r="176" spans="1:24" x14ac:dyDescent="0.35">
      <c r="A176" t="str">
        <f t="shared" si="7"/>
        <v>NTOuter regionalMale80-84</v>
      </c>
      <c r="B176" t="s">
        <v>37</v>
      </c>
      <c r="C176" t="s">
        <v>28</v>
      </c>
      <c r="D176" t="s">
        <v>25</v>
      </c>
      <c r="E176" s="2" t="str">
        <f t="shared" si="6"/>
        <v>80-84</v>
      </c>
      <c r="F176">
        <v>8</v>
      </c>
      <c r="G176">
        <v>1</v>
      </c>
      <c r="H176">
        <v>1</v>
      </c>
      <c r="I176">
        <v>0</v>
      </c>
      <c r="J176">
        <v>0</v>
      </c>
      <c r="K176">
        <f t="shared" si="8"/>
        <v>10</v>
      </c>
      <c r="L176">
        <v>1</v>
      </c>
      <c r="M176">
        <v>6</v>
      </c>
      <c r="N176">
        <v>3</v>
      </c>
      <c r="O176">
        <v>0</v>
      </c>
      <c r="P176">
        <v>2</v>
      </c>
      <c r="Q176">
        <v>12</v>
      </c>
      <c r="R176">
        <v>4</v>
      </c>
      <c r="S176">
        <v>11</v>
      </c>
      <c r="T176">
        <v>4</v>
      </c>
      <c r="U176">
        <v>0</v>
      </c>
      <c r="V176">
        <v>9</v>
      </c>
      <c r="W176">
        <v>0</v>
      </c>
      <c r="X176">
        <v>28</v>
      </c>
    </row>
    <row r="177" spans="1:24" x14ac:dyDescent="0.35">
      <c r="A177" t="str">
        <f t="shared" si="7"/>
        <v>NTOuter regionalFemale80-84</v>
      </c>
      <c r="B177" t="s">
        <v>37</v>
      </c>
      <c r="C177" t="s">
        <v>28</v>
      </c>
      <c r="D177" t="s">
        <v>26</v>
      </c>
      <c r="E177" s="2" t="str">
        <f t="shared" si="6"/>
        <v>80-84</v>
      </c>
      <c r="F177">
        <v>5</v>
      </c>
      <c r="G177">
        <v>0</v>
      </c>
      <c r="H177">
        <v>0</v>
      </c>
      <c r="I177">
        <v>0</v>
      </c>
      <c r="J177">
        <v>0</v>
      </c>
      <c r="K177">
        <f t="shared" si="8"/>
        <v>5</v>
      </c>
      <c r="L177">
        <v>3</v>
      </c>
      <c r="M177">
        <v>5</v>
      </c>
      <c r="N177">
        <v>0</v>
      </c>
      <c r="O177">
        <v>0</v>
      </c>
      <c r="P177">
        <v>0</v>
      </c>
      <c r="Q177">
        <v>8</v>
      </c>
      <c r="R177">
        <v>21</v>
      </c>
      <c r="S177">
        <v>10</v>
      </c>
      <c r="T177">
        <v>3</v>
      </c>
      <c r="U177">
        <v>1</v>
      </c>
      <c r="V177">
        <v>0</v>
      </c>
      <c r="W177">
        <v>1</v>
      </c>
      <c r="X177">
        <v>36</v>
      </c>
    </row>
    <row r="178" spans="1:24" x14ac:dyDescent="0.35">
      <c r="A178" t="str">
        <f t="shared" si="7"/>
        <v>NTRemoteMale80-84</v>
      </c>
      <c r="B178" t="s">
        <v>37</v>
      </c>
      <c r="C178" t="s">
        <v>29</v>
      </c>
      <c r="D178" t="s">
        <v>25</v>
      </c>
      <c r="E178" s="2" t="str">
        <f t="shared" si="6"/>
        <v>80-84</v>
      </c>
      <c r="F178">
        <v>2</v>
      </c>
      <c r="G178">
        <v>0</v>
      </c>
      <c r="H178">
        <v>0</v>
      </c>
      <c r="I178">
        <v>0</v>
      </c>
      <c r="J178">
        <v>0</v>
      </c>
      <c r="K178">
        <f t="shared" si="8"/>
        <v>2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5</v>
      </c>
      <c r="S178">
        <v>2</v>
      </c>
      <c r="T178">
        <v>1</v>
      </c>
      <c r="U178">
        <v>2</v>
      </c>
      <c r="V178">
        <v>3</v>
      </c>
      <c r="W178">
        <v>0</v>
      </c>
      <c r="X178">
        <v>13</v>
      </c>
    </row>
    <row r="179" spans="1:24" x14ac:dyDescent="0.35">
      <c r="A179" t="str">
        <f t="shared" si="7"/>
        <v>NTRemoteFemale80-84</v>
      </c>
      <c r="B179" t="s">
        <v>37</v>
      </c>
      <c r="C179" t="s">
        <v>29</v>
      </c>
      <c r="D179" t="s">
        <v>26</v>
      </c>
      <c r="E179" s="2" t="str">
        <f t="shared" si="6"/>
        <v>80-84</v>
      </c>
      <c r="F179">
        <v>4</v>
      </c>
      <c r="G179">
        <v>0</v>
      </c>
      <c r="H179">
        <v>0</v>
      </c>
      <c r="I179">
        <v>2</v>
      </c>
      <c r="J179">
        <v>0</v>
      </c>
      <c r="K179">
        <f t="shared" si="8"/>
        <v>6</v>
      </c>
      <c r="L179">
        <v>2</v>
      </c>
      <c r="M179">
        <v>2</v>
      </c>
      <c r="N179">
        <v>0</v>
      </c>
      <c r="O179">
        <v>0</v>
      </c>
      <c r="P179">
        <v>0</v>
      </c>
      <c r="Q179">
        <v>4</v>
      </c>
      <c r="R179">
        <v>7</v>
      </c>
      <c r="S179">
        <v>1</v>
      </c>
      <c r="T179">
        <v>3</v>
      </c>
      <c r="U179">
        <v>0</v>
      </c>
      <c r="V179">
        <v>1</v>
      </c>
      <c r="W179">
        <v>0</v>
      </c>
      <c r="X179">
        <v>12</v>
      </c>
    </row>
    <row r="180" spans="1:24" x14ac:dyDescent="0.35">
      <c r="A180" t="str">
        <f t="shared" si="7"/>
        <v>NTVery remoteMale80-84</v>
      </c>
      <c r="B180" t="s">
        <v>37</v>
      </c>
      <c r="C180" t="s">
        <v>32</v>
      </c>
      <c r="D180" t="s">
        <v>25</v>
      </c>
      <c r="E180" s="2" t="str">
        <f t="shared" si="6"/>
        <v>80-84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8"/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2</v>
      </c>
    </row>
    <row r="181" spans="1:24" x14ac:dyDescent="0.35">
      <c r="A181" t="str">
        <f t="shared" si="7"/>
        <v>NTVery remoteFemale80-84</v>
      </c>
      <c r="B181" t="s">
        <v>37</v>
      </c>
      <c r="C181" t="s">
        <v>32</v>
      </c>
      <c r="D181" t="s">
        <v>26</v>
      </c>
      <c r="E181" s="2" t="str">
        <f t="shared" si="6"/>
        <v>80-84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8"/>
        <v>0</v>
      </c>
      <c r="L181">
        <v>0</v>
      </c>
      <c r="M181">
        <v>2</v>
      </c>
      <c r="N181">
        <v>1</v>
      </c>
      <c r="O181">
        <v>0</v>
      </c>
      <c r="P181">
        <v>0</v>
      </c>
      <c r="Q181">
        <v>3</v>
      </c>
      <c r="R181">
        <v>1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3</v>
      </c>
    </row>
    <row r="182" spans="1:24" x14ac:dyDescent="0.35">
      <c r="A182" t="str">
        <f t="shared" si="7"/>
        <v>NSWMajor citiesMale85-89</v>
      </c>
      <c r="B182" t="s">
        <v>23</v>
      </c>
      <c r="C182" t="s">
        <v>24</v>
      </c>
      <c r="D182" t="s">
        <v>25</v>
      </c>
      <c r="E182" s="2" t="str">
        <f>"85-89"</f>
        <v>85-89</v>
      </c>
      <c r="F182">
        <v>1264</v>
      </c>
      <c r="G182">
        <v>51</v>
      </c>
      <c r="H182">
        <v>28</v>
      </c>
      <c r="I182">
        <v>38</v>
      </c>
      <c r="J182">
        <v>14</v>
      </c>
      <c r="K182">
        <f t="shared" si="8"/>
        <v>1395</v>
      </c>
      <c r="L182">
        <v>401</v>
      </c>
      <c r="M182">
        <v>757</v>
      </c>
      <c r="N182">
        <v>37</v>
      </c>
      <c r="O182">
        <v>1</v>
      </c>
      <c r="P182">
        <v>86</v>
      </c>
      <c r="Q182">
        <v>1282</v>
      </c>
      <c r="R182">
        <v>911</v>
      </c>
      <c r="S182">
        <v>1391</v>
      </c>
      <c r="T182">
        <v>167</v>
      </c>
      <c r="U182">
        <v>60</v>
      </c>
      <c r="V182">
        <v>235</v>
      </c>
      <c r="W182">
        <v>26</v>
      </c>
      <c r="X182">
        <v>2790</v>
      </c>
    </row>
    <row r="183" spans="1:24" x14ac:dyDescent="0.35">
      <c r="A183" t="str">
        <f t="shared" si="7"/>
        <v>NSWMajor citiesFemale85-89</v>
      </c>
      <c r="B183" t="s">
        <v>23</v>
      </c>
      <c r="C183" t="s">
        <v>24</v>
      </c>
      <c r="D183" t="s">
        <v>26</v>
      </c>
      <c r="E183" s="2" t="str">
        <f t="shared" ref="E183:E241" si="9">"85-89"</f>
        <v>85-89</v>
      </c>
      <c r="F183">
        <v>2050</v>
      </c>
      <c r="G183">
        <v>72</v>
      </c>
      <c r="H183">
        <v>79</v>
      </c>
      <c r="I183">
        <v>79</v>
      </c>
      <c r="J183">
        <v>24</v>
      </c>
      <c r="K183">
        <f t="shared" si="8"/>
        <v>2304</v>
      </c>
      <c r="L183">
        <v>928</v>
      </c>
      <c r="M183">
        <v>834</v>
      </c>
      <c r="N183">
        <v>33</v>
      </c>
      <c r="O183">
        <v>0</v>
      </c>
      <c r="P183">
        <v>141</v>
      </c>
      <c r="Q183">
        <v>1936</v>
      </c>
      <c r="R183">
        <v>5777</v>
      </c>
      <c r="S183">
        <v>1566</v>
      </c>
      <c r="T183">
        <v>344</v>
      </c>
      <c r="U183">
        <v>57</v>
      </c>
      <c r="V183">
        <v>495</v>
      </c>
      <c r="W183">
        <v>83</v>
      </c>
      <c r="X183">
        <v>8322</v>
      </c>
    </row>
    <row r="184" spans="1:24" x14ac:dyDescent="0.35">
      <c r="A184" t="str">
        <f t="shared" si="7"/>
        <v>NSWInner regionalMale85-89</v>
      </c>
      <c r="B184" t="s">
        <v>23</v>
      </c>
      <c r="C184" t="s">
        <v>27</v>
      </c>
      <c r="D184" t="s">
        <v>25</v>
      </c>
      <c r="E184" s="2" t="str">
        <f t="shared" si="9"/>
        <v>85-89</v>
      </c>
      <c r="F184">
        <v>517</v>
      </c>
      <c r="G184">
        <v>12</v>
      </c>
      <c r="H184">
        <v>10</v>
      </c>
      <c r="I184">
        <v>17</v>
      </c>
      <c r="J184">
        <v>4</v>
      </c>
      <c r="K184">
        <f t="shared" si="8"/>
        <v>560</v>
      </c>
      <c r="L184">
        <v>191</v>
      </c>
      <c r="M184">
        <v>302</v>
      </c>
      <c r="N184">
        <v>12</v>
      </c>
      <c r="O184">
        <v>0</v>
      </c>
      <c r="P184">
        <v>34</v>
      </c>
      <c r="Q184">
        <v>539</v>
      </c>
      <c r="R184">
        <v>355</v>
      </c>
      <c r="S184">
        <v>544</v>
      </c>
      <c r="T184">
        <v>42</v>
      </c>
      <c r="U184">
        <v>20</v>
      </c>
      <c r="V184">
        <v>67</v>
      </c>
      <c r="W184">
        <v>12</v>
      </c>
      <c r="X184">
        <v>1040</v>
      </c>
    </row>
    <row r="185" spans="1:24" x14ac:dyDescent="0.35">
      <c r="A185" t="str">
        <f t="shared" si="7"/>
        <v>NSWInner regionalFemale85-89</v>
      </c>
      <c r="B185" t="s">
        <v>23</v>
      </c>
      <c r="C185" t="s">
        <v>27</v>
      </c>
      <c r="D185" t="s">
        <v>26</v>
      </c>
      <c r="E185" s="2" t="str">
        <f t="shared" si="9"/>
        <v>85-89</v>
      </c>
      <c r="F185">
        <v>772</v>
      </c>
      <c r="G185">
        <v>17</v>
      </c>
      <c r="H185">
        <v>11</v>
      </c>
      <c r="I185">
        <v>17</v>
      </c>
      <c r="J185">
        <v>5</v>
      </c>
      <c r="K185">
        <f t="shared" si="8"/>
        <v>822</v>
      </c>
      <c r="L185">
        <v>342</v>
      </c>
      <c r="M185">
        <v>309</v>
      </c>
      <c r="N185">
        <v>11</v>
      </c>
      <c r="O185">
        <v>0</v>
      </c>
      <c r="P185">
        <v>68</v>
      </c>
      <c r="Q185">
        <v>730</v>
      </c>
      <c r="R185">
        <v>1952</v>
      </c>
      <c r="S185">
        <v>633</v>
      </c>
      <c r="T185">
        <v>83</v>
      </c>
      <c r="U185">
        <v>18</v>
      </c>
      <c r="V185">
        <v>130</v>
      </c>
      <c r="W185">
        <v>19</v>
      </c>
      <c r="X185">
        <v>2835</v>
      </c>
    </row>
    <row r="186" spans="1:24" x14ac:dyDescent="0.35">
      <c r="A186" t="str">
        <f t="shared" si="7"/>
        <v>NSWOuter regionalMale85-89</v>
      </c>
      <c r="B186" t="s">
        <v>23</v>
      </c>
      <c r="C186" t="s">
        <v>28</v>
      </c>
      <c r="D186" t="s">
        <v>25</v>
      </c>
      <c r="E186" s="2" t="str">
        <f t="shared" si="9"/>
        <v>85-89</v>
      </c>
      <c r="F186">
        <v>101</v>
      </c>
      <c r="G186">
        <v>4</v>
      </c>
      <c r="H186">
        <v>4</v>
      </c>
      <c r="I186">
        <v>6</v>
      </c>
      <c r="J186">
        <v>0</v>
      </c>
      <c r="K186">
        <f t="shared" si="8"/>
        <v>115</v>
      </c>
      <c r="L186">
        <v>44</v>
      </c>
      <c r="M186">
        <v>64</v>
      </c>
      <c r="N186">
        <v>5</v>
      </c>
      <c r="O186">
        <v>0</v>
      </c>
      <c r="P186">
        <v>15</v>
      </c>
      <c r="Q186">
        <v>128</v>
      </c>
      <c r="R186">
        <v>87</v>
      </c>
      <c r="S186">
        <v>108</v>
      </c>
      <c r="T186">
        <v>16</v>
      </c>
      <c r="U186">
        <v>4</v>
      </c>
      <c r="V186">
        <v>21</v>
      </c>
      <c r="W186">
        <v>1</v>
      </c>
      <c r="X186">
        <v>237</v>
      </c>
    </row>
    <row r="187" spans="1:24" x14ac:dyDescent="0.35">
      <c r="A187" t="str">
        <f t="shared" si="7"/>
        <v>NSWOuter regionalFemale85-89</v>
      </c>
      <c r="B187" t="s">
        <v>23</v>
      </c>
      <c r="C187" t="s">
        <v>28</v>
      </c>
      <c r="D187" t="s">
        <v>26</v>
      </c>
      <c r="E187" s="2" t="str">
        <f t="shared" si="9"/>
        <v>85-89</v>
      </c>
      <c r="F187">
        <v>185</v>
      </c>
      <c r="G187">
        <v>7</v>
      </c>
      <c r="H187">
        <v>9</v>
      </c>
      <c r="I187">
        <v>3</v>
      </c>
      <c r="J187">
        <v>5</v>
      </c>
      <c r="K187">
        <f t="shared" si="8"/>
        <v>209</v>
      </c>
      <c r="L187">
        <v>89</v>
      </c>
      <c r="M187">
        <v>63</v>
      </c>
      <c r="N187">
        <v>1</v>
      </c>
      <c r="O187">
        <v>0</v>
      </c>
      <c r="P187">
        <v>18</v>
      </c>
      <c r="Q187">
        <v>171</v>
      </c>
      <c r="R187">
        <v>469</v>
      </c>
      <c r="S187">
        <v>139</v>
      </c>
      <c r="T187">
        <v>20</v>
      </c>
      <c r="U187">
        <v>3</v>
      </c>
      <c r="V187">
        <v>31</v>
      </c>
      <c r="W187">
        <v>5</v>
      </c>
      <c r="X187">
        <v>667</v>
      </c>
    </row>
    <row r="188" spans="1:24" x14ac:dyDescent="0.35">
      <c r="A188" t="str">
        <f t="shared" si="7"/>
        <v>NSWRemoteMale85-89</v>
      </c>
      <c r="B188" t="s">
        <v>23</v>
      </c>
      <c r="C188" t="s">
        <v>29</v>
      </c>
      <c r="D188" t="s">
        <v>25</v>
      </c>
      <c r="E188" s="2" t="str">
        <f t="shared" si="9"/>
        <v>85-89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8"/>
        <v>1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3</v>
      </c>
      <c r="R188">
        <v>4</v>
      </c>
      <c r="S188">
        <v>1</v>
      </c>
      <c r="T188">
        <v>0</v>
      </c>
      <c r="U188">
        <v>1</v>
      </c>
      <c r="V188">
        <v>2</v>
      </c>
      <c r="W188">
        <v>0</v>
      </c>
      <c r="X188">
        <v>8</v>
      </c>
    </row>
    <row r="189" spans="1:24" x14ac:dyDescent="0.35">
      <c r="A189" t="str">
        <f t="shared" si="7"/>
        <v>NSWRemoteFemale85-89</v>
      </c>
      <c r="B189" t="s">
        <v>23</v>
      </c>
      <c r="C189" t="s">
        <v>29</v>
      </c>
      <c r="D189" t="s">
        <v>26</v>
      </c>
      <c r="E189" s="2" t="str">
        <f t="shared" si="9"/>
        <v>85-89</v>
      </c>
      <c r="F189">
        <v>1</v>
      </c>
      <c r="G189">
        <v>0</v>
      </c>
      <c r="H189">
        <v>1</v>
      </c>
      <c r="I189">
        <v>0</v>
      </c>
      <c r="J189">
        <v>0</v>
      </c>
      <c r="K189">
        <f t="shared" si="8"/>
        <v>2</v>
      </c>
      <c r="L189">
        <v>2</v>
      </c>
      <c r="M189">
        <v>1</v>
      </c>
      <c r="N189">
        <v>0</v>
      </c>
      <c r="O189">
        <v>0</v>
      </c>
      <c r="P189">
        <v>0</v>
      </c>
      <c r="Q189">
        <v>3</v>
      </c>
      <c r="R189">
        <v>10</v>
      </c>
      <c r="S189">
        <v>3</v>
      </c>
      <c r="T189">
        <v>0</v>
      </c>
      <c r="U189">
        <v>0</v>
      </c>
      <c r="V189">
        <v>1</v>
      </c>
      <c r="W189">
        <v>0</v>
      </c>
      <c r="X189">
        <v>14</v>
      </c>
    </row>
    <row r="190" spans="1:24" x14ac:dyDescent="0.35">
      <c r="A190" t="str">
        <f t="shared" si="7"/>
        <v>VicMajor citiesMale85-89</v>
      </c>
      <c r="B190" t="s">
        <v>30</v>
      </c>
      <c r="C190" t="s">
        <v>24</v>
      </c>
      <c r="D190" t="s">
        <v>25</v>
      </c>
      <c r="E190" s="2" t="str">
        <f t="shared" si="9"/>
        <v>85-89</v>
      </c>
      <c r="F190">
        <v>979</v>
      </c>
      <c r="G190">
        <v>20</v>
      </c>
      <c r="H190">
        <v>20</v>
      </c>
      <c r="I190">
        <v>31</v>
      </c>
      <c r="J190">
        <v>7</v>
      </c>
      <c r="K190">
        <f t="shared" si="8"/>
        <v>1057</v>
      </c>
      <c r="L190">
        <v>301</v>
      </c>
      <c r="M190">
        <v>603</v>
      </c>
      <c r="N190">
        <v>22</v>
      </c>
      <c r="O190">
        <v>0</v>
      </c>
      <c r="P190">
        <v>46</v>
      </c>
      <c r="Q190">
        <v>972</v>
      </c>
      <c r="R190">
        <v>739</v>
      </c>
      <c r="S190">
        <v>1132</v>
      </c>
      <c r="T190">
        <v>100</v>
      </c>
      <c r="U190">
        <v>35</v>
      </c>
      <c r="V190">
        <v>161</v>
      </c>
      <c r="W190">
        <v>37</v>
      </c>
      <c r="X190">
        <v>2204</v>
      </c>
    </row>
    <row r="191" spans="1:24" x14ac:dyDescent="0.35">
      <c r="A191" t="str">
        <f t="shared" si="7"/>
        <v>VicMajor citiesFemale85-89</v>
      </c>
      <c r="B191" t="s">
        <v>30</v>
      </c>
      <c r="C191" t="s">
        <v>24</v>
      </c>
      <c r="D191" t="s">
        <v>26</v>
      </c>
      <c r="E191" s="2" t="str">
        <f t="shared" si="9"/>
        <v>85-89</v>
      </c>
      <c r="F191">
        <v>1656</v>
      </c>
      <c r="G191">
        <v>39</v>
      </c>
      <c r="H191">
        <v>37</v>
      </c>
      <c r="I191">
        <v>50</v>
      </c>
      <c r="J191">
        <v>6</v>
      </c>
      <c r="K191">
        <f t="shared" si="8"/>
        <v>1788</v>
      </c>
      <c r="L191">
        <v>774</v>
      </c>
      <c r="M191">
        <v>659</v>
      </c>
      <c r="N191">
        <v>23</v>
      </c>
      <c r="O191">
        <v>0</v>
      </c>
      <c r="P191">
        <v>73</v>
      </c>
      <c r="Q191">
        <v>1529</v>
      </c>
      <c r="R191">
        <v>4374</v>
      </c>
      <c r="S191">
        <v>1371</v>
      </c>
      <c r="T191">
        <v>217</v>
      </c>
      <c r="U191">
        <v>59</v>
      </c>
      <c r="V191">
        <v>362</v>
      </c>
      <c r="W191">
        <v>77</v>
      </c>
      <c r="X191">
        <v>6460</v>
      </c>
    </row>
    <row r="192" spans="1:24" x14ac:dyDescent="0.35">
      <c r="A192" t="str">
        <f t="shared" si="7"/>
        <v>VicInner regionalMale85-89</v>
      </c>
      <c r="B192" t="s">
        <v>30</v>
      </c>
      <c r="C192" t="s">
        <v>27</v>
      </c>
      <c r="D192" t="s">
        <v>25</v>
      </c>
      <c r="E192" s="2" t="str">
        <f t="shared" si="9"/>
        <v>85-89</v>
      </c>
      <c r="F192">
        <v>363</v>
      </c>
      <c r="G192">
        <v>11</v>
      </c>
      <c r="H192">
        <v>13</v>
      </c>
      <c r="I192">
        <v>11</v>
      </c>
      <c r="J192">
        <v>4</v>
      </c>
      <c r="K192">
        <f t="shared" si="8"/>
        <v>402</v>
      </c>
      <c r="L192">
        <v>111</v>
      </c>
      <c r="M192">
        <v>209</v>
      </c>
      <c r="N192">
        <v>10</v>
      </c>
      <c r="O192">
        <v>0</v>
      </c>
      <c r="P192">
        <v>21</v>
      </c>
      <c r="Q192">
        <v>351</v>
      </c>
      <c r="R192">
        <v>239</v>
      </c>
      <c r="S192">
        <v>342</v>
      </c>
      <c r="T192">
        <v>24</v>
      </c>
      <c r="U192">
        <v>14</v>
      </c>
      <c r="V192">
        <v>71</v>
      </c>
      <c r="W192">
        <v>10</v>
      </c>
      <c r="X192">
        <v>700</v>
      </c>
    </row>
    <row r="193" spans="1:24" x14ac:dyDescent="0.35">
      <c r="A193" t="str">
        <f t="shared" si="7"/>
        <v>VicInner regionalFemale85-89</v>
      </c>
      <c r="B193" t="s">
        <v>30</v>
      </c>
      <c r="C193" t="s">
        <v>27</v>
      </c>
      <c r="D193" t="s">
        <v>26</v>
      </c>
      <c r="E193" s="2" t="str">
        <f t="shared" si="9"/>
        <v>85-89</v>
      </c>
      <c r="F193">
        <v>578</v>
      </c>
      <c r="G193">
        <v>15</v>
      </c>
      <c r="H193">
        <v>11</v>
      </c>
      <c r="I193">
        <v>9</v>
      </c>
      <c r="J193">
        <v>2</v>
      </c>
      <c r="K193">
        <f t="shared" si="8"/>
        <v>615</v>
      </c>
      <c r="L193">
        <v>281</v>
      </c>
      <c r="M193">
        <v>195</v>
      </c>
      <c r="N193">
        <v>8</v>
      </c>
      <c r="O193">
        <v>0</v>
      </c>
      <c r="P193">
        <v>35</v>
      </c>
      <c r="Q193">
        <v>519</v>
      </c>
      <c r="R193">
        <v>1479</v>
      </c>
      <c r="S193">
        <v>431</v>
      </c>
      <c r="T193">
        <v>54</v>
      </c>
      <c r="U193">
        <v>10</v>
      </c>
      <c r="V193">
        <v>95</v>
      </c>
      <c r="W193">
        <v>40</v>
      </c>
      <c r="X193">
        <v>2109</v>
      </c>
    </row>
    <row r="194" spans="1:24" x14ac:dyDescent="0.35">
      <c r="A194" t="str">
        <f t="shared" si="7"/>
        <v>VicOuter regionalMale85-89</v>
      </c>
      <c r="B194" t="s">
        <v>30</v>
      </c>
      <c r="C194" t="s">
        <v>28</v>
      </c>
      <c r="D194" t="s">
        <v>25</v>
      </c>
      <c r="E194" s="2" t="str">
        <f t="shared" si="9"/>
        <v>85-89</v>
      </c>
      <c r="F194">
        <v>78</v>
      </c>
      <c r="G194">
        <v>0</v>
      </c>
      <c r="H194">
        <v>3</v>
      </c>
      <c r="I194">
        <v>2</v>
      </c>
      <c r="J194">
        <v>5</v>
      </c>
      <c r="K194">
        <f t="shared" si="8"/>
        <v>88</v>
      </c>
      <c r="L194">
        <v>26</v>
      </c>
      <c r="M194">
        <v>48</v>
      </c>
      <c r="N194">
        <v>2</v>
      </c>
      <c r="O194">
        <v>0</v>
      </c>
      <c r="P194">
        <v>8</v>
      </c>
      <c r="Q194">
        <v>84</v>
      </c>
      <c r="R194">
        <v>55</v>
      </c>
      <c r="S194">
        <v>98</v>
      </c>
      <c r="T194">
        <v>11</v>
      </c>
      <c r="U194">
        <v>3</v>
      </c>
      <c r="V194">
        <v>12</v>
      </c>
      <c r="W194">
        <v>3</v>
      </c>
      <c r="X194">
        <v>182</v>
      </c>
    </row>
    <row r="195" spans="1:24" x14ac:dyDescent="0.35">
      <c r="A195" t="str">
        <f t="shared" ref="A195:A258" si="10">B195&amp;C195&amp;D195&amp;E195</f>
        <v>VicOuter regionalFemale85-89</v>
      </c>
      <c r="B195" t="s">
        <v>30</v>
      </c>
      <c r="C195" t="s">
        <v>28</v>
      </c>
      <c r="D195" t="s">
        <v>26</v>
      </c>
      <c r="E195" s="2" t="str">
        <f t="shared" si="9"/>
        <v>85-89</v>
      </c>
      <c r="F195">
        <v>121</v>
      </c>
      <c r="G195">
        <v>4</v>
      </c>
      <c r="H195">
        <v>3</v>
      </c>
      <c r="I195">
        <v>0</v>
      </c>
      <c r="J195">
        <v>7</v>
      </c>
      <c r="K195">
        <f t="shared" ref="K195:K258" si="11">SUM(F195:J195)</f>
        <v>135</v>
      </c>
      <c r="L195">
        <v>56</v>
      </c>
      <c r="M195">
        <v>43</v>
      </c>
      <c r="N195">
        <v>0</v>
      </c>
      <c r="O195">
        <v>0</v>
      </c>
      <c r="P195">
        <v>12</v>
      </c>
      <c r="Q195">
        <v>111</v>
      </c>
      <c r="R195">
        <v>297</v>
      </c>
      <c r="S195">
        <v>95</v>
      </c>
      <c r="T195">
        <v>10</v>
      </c>
      <c r="U195">
        <v>0</v>
      </c>
      <c r="V195">
        <v>27</v>
      </c>
      <c r="W195">
        <v>4</v>
      </c>
      <c r="X195">
        <v>433</v>
      </c>
    </row>
    <row r="196" spans="1:24" x14ac:dyDescent="0.35">
      <c r="A196" t="str">
        <f t="shared" si="10"/>
        <v>VicRemoteMale85-89</v>
      </c>
      <c r="B196" t="s">
        <v>30</v>
      </c>
      <c r="C196" t="s">
        <v>29</v>
      </c>
      <c r="D196" t="s">
        <v>25</v>
      </c>
      <c r="E196" s="2" t="str">
        <f t="shared" si="9"/>
        <v>85-89</v>
      </c>
      <c r="F196">
        <v>2</v>
      </c>
      <c r="G196">
        <v>0</v>
      </c>
      <c r="H196">
        <v>0</v>
      </c>
      <c r="I196">
        <v>0</v>
      </c>
      <c r="J196">
        <v>0</v>
      </c>
      <c r="K196">
        <f t="shared" si="11"/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2</v>
      </c>
      <c r="T196">
        <v>0</v>
      </c>
      <c r="U196">
        <v>0</v>
      </c>
      <c r="V196">
        <v>1</v>
      </c>
      <c r="W196">
        <v>0</v>
      </c>
      <c r="X196">
        <v>4</v>
      </c>
    </row>
    <row r="197" spans="1:24" x14ac:dyDescent="0.35">
      <c r="A197" t="str">
        <f t="shared" si="10"/>
        <v>VicRemoteFemale85-89</v>
      </c>
      <c r="B197" t="s">
        <v>30</v>
      </c>
      <c r="C197" t="s">
        <v>29</v>
      </c>
      <c r="D197" t="s">
        <v>26</v>
      </c>
      <c r="E197" s="2" t="str">
        <f t="shared" si="9"/>
        <v>85-89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11"/>
        <v>0</v>
      </c>
      <c r="L197">
        <v>4</v>
      </c>
      <c r="M197">
        <v>0</v>
      </c>
      <c r="N197">
        <v>0</v>
      </c>
      <c r="O197">
        <v>0</v>
      </c>
      <c r="P197">
        <v>2</v>
      </c>
      <c r="Q197">
        <v>6</v>
      </c>
      <c r="R197">
        <v>7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8</v>
      </c>
    </row>
    <row r="198" spans="1:24" x14ac:dyDescent="0.35">
      <c r="A198" t="str">
        <f t="shared" si="10"/>
        <v>QldMajor citiesMale85-89</v>
      </c>
      <c r="B198" t="s">
        <v>31</v>
      </c>
      <c r="C198" t="s">
        <v>24</v>
      </c>
      <c r="D198" t="s">
        <v>25</v>
      </c>
      <c r="E198" s="2" t="str">
        <f t="shared" si="9"/>
        <v>85-89</v>
      </c>
      <c r="F198">
        <v>633</v>
      </c>
      <c r="G198">
        <v>18</v>
      </c>
      <c r="H198">
        <v>5</v>
      </c>
      <c r="I198">
        <v>18</v>
      </c>
      <c r="J198">
        <v>3</v>
      </c>
      <c r="K198">
        <f t="shared" si="11"/>
        <v>677</v>
      </c>
      <c r="L198">
        <v>194</v>
      </c>
      <c r="M198">
        <v>361</v>
      </c>
      <c r="N198">
        <v>16</v>
      </c>
      <c r="O198">
        <v>0</v>
      </c>
      <c r="P198">
        <v>23</v>
      </c>
      <c r="Q198">
        <v>594</v>
      </c>
      <c r="R198">
        <v>461</v>
      </c>
      <c r="S198">
        <v>688</v>
      </c>
      <c r="T198">
        <v>86</v>
      </c>
      <c r="U198">
        <v>23</v>
      </c>
      <c r="V198">
        <v>98</v>
      </c>
      <c r="W198">
        <v>20</v>
      </c>
      <c r="X198">
        <v>1376</v>
      </c>
    </row>
    <row r="199" spans="1:24" x14ac:dyDescent="0.35">
      <c r="A199" t="str">
        <f t="shared" si="10"/>
        <v>QldMajor citiesFemale85-89</v>
      </c>
      <c r="B199" t="s">
        <v>31</v>
      </c>
      <c r="C199" t="s">
        <v>24</v>
      </c>
      <c r="D199" t="s">
        <v>26</v>
      </c>
      <c r="E199" s="2" t="str">
        <f t="shared" si="9"/>
        <v>85-89</v>
      </c>
      <c r="F199">
        <v>1043</v>
      </c>
      <c r="G199">
        <v>19</v>
      </c>
      <c r="H199">
        <v>8</v>
      </c>
      <c r="I199">
        <v>43</v>
      </c>
      <c r="J199">
        <v>7</v>
      </c>
      <c r="K199">
        <f t="shared" si="11"/>
        <v>1120</v>
      </c>
      <c r="L199">
        <v>427</v>
      </c>
      <c r="M199">
        <v>385</v>
      </c>
      <c r="N199">
        <v>17</v>
      </c>
      <c r="O199">
        <v>0</v>
      </c>
      <c r="P199">
        <v>55</v>
      </c>
      <c r="Q199">
        <v>884</v>
      </c>
      <c r="R199">
        <v>2689</v>
      </c>
      <c r="S199">
        <v>822</v>
      </c>
      <c r="T199">
        <v>158</v>
      </c>
      <c r="U199">
        <v>28</v>
      </c>
      <c r="V199">
        <v>201</v>
      </c>
      <c r="W199">
        <v>56</v>
      </c>
      <c r="X199">
        <v>3954</v>
      </c>
    </row>
    <row r="200" spans="1:24" x14ac:dyDescent="0.35">
      <c r="A200" t="str">
        <f t="shared" si="10"/>
        <v>QldInner regionalMale85-89</v>
      </c>
      <c r="B200" t="s">
        <v>31</v>
      </c>
      <c r="C200" t="s">
        <v>27</v>
      </c>
      <c r="D200" t="s">
        <v>25</v>
      </c>
      <c r="E200" s="2" t="str">
        <f t="shared" si="9"/>
        <v>85-89</v>
      </c>
      <c r="F200">
        <v>248</v>
      </c>
      <c r="G200">
        <v>5</v>
      </c>
      <c r="H200">
        <v>0</v>
      </c>
      <c r="I200">
        <v>8</v>
      </c>
      <c r="J200">
        <v>2</v>
      </c>
      <c r="K200">
        <f t="shared" si="11"/>
        <v>263</v>
      </c>
      <c r="L200">
        <v>78</v>
      </c>
      <c r="M200">
        <v>148</v>
      </c>
      <c r="N200">
        <v>4</v>
      </c>
      <c r="O200">
        <v>0</v>
      </c>
      <c r="P200">
        <v>16</v>
      </c>
      <c r="Q200">
        <v>246</v>
      </c>
      <c r="R200">
        <v>178</v>
      </c>
      <c r="S200">
        <v>265</v>
      </c>
      <c r="T200">
        <v>31</v>
      </c>
      <c r="U200">
        <v>13</v>
      </c>
      <c r="V200">
        <v>39</v>
      </c>
      <c r="W200">
        <v>0</v>
      </c>
      <c r="X200">
        <v>526</v>
      </c>
    </row>
    <row r="201" spans="1:24" x14ac:dyDescent="0.35">
      <c r="A201" t="str">
        <f t="shared" si="10"/>
        <v>QldInner regionalFemale85-89</v>
      </c>
      <c r="B201" t="s">
        <v>31</v>
      </c>
      <c r="C201" t="s">
        <v>27</v>
      </c>
      <c r="D201" t="s">
        <v>26</v>
      </c>
      <c r="E201" s="2" t="str">
        <f t="shared" si="9"/>
        <v>85-89</v>
      </c>
      <c r="F201">
        <v>380</v>
      </c>
      <c r="G201">
        <v>8</v>
      </c>
      <c r="H201">
        <v>4</v>
      </c>
      <c r="I201">
        <v>6</v>
      </c>
      <c r="J201">
        <v>2</v>
      </c>
      <c r="K201">
        <f t="shared" si="11"/>
        <v>400</v>
      </c>
      <c r="L201">
        <v>139</v>
      </c>
      <c r="M201">
        <v>139</v>
      </c>
      <c r="N201">
        <v>3</v>
      </c>
      <c r="O201">
        <v>0</v>
      </c>
      <c r="P201">
        <v>35</v>
      </c>
      <c r="Q201">
        <v>316</v>
      </c>
      <c r="R201">
        <v>953</v>
      </c>
      <c r="S201">
        <v>276</v>
      </c>
      <c r="T201">
        <v>45</v>
      </c>
      <c r="U201">
        <v>6</v>
      </c>
      <c r="V201">
        <v>58</v>
      </c>
      <c r="W201">
        <v>17</v>
      </c>
      <c r="X201">
        <v>1355</v>
      </c>
    </row>
    <row r="202" spans="1:24" x14ac:dyDescent="0.35">
      <c r="A202" t="str">
        <f t="shared" si="10"/>
        <v>QldOuter regionalMale85-89</v>
      </c>
      <c r="B202" t="s">
        <v>31</v>
      </c>
      <c r="C202" t="s">
        <v>28</v>
      </c>
      <c r="D202" t="s">
        <v>25</v>
      </c>
      <c r="E202" s="2" t="str">
        <f t="shared" si="9"/>
        <v>85-89</v>
      </c>
      <c r="F202">
        <v>105</v>
      </c>
      <c r="G202">
        <v>4</v>
      </c>
      <c r="H202">
        <v>1</v>
      </c>
      <c r="I202">
        <v>0</v>
      </c>
      <c r="J202">
        <v>1</v>
      </c>
      <c r="K202">
        <f t="shared" si="11"/>
        <v>111</v>
      </c>
      <c r="L202">
        <v>37</v>
      </c>
      <c r="M202">
        <v>58</v>
      </c>
      <c r="N202">
        <v>2</v>
      </c>
      <c r="O202">
        <v>0</v>
      </c>
      <c r="P202">
        <v>10</v>
      </c>
      <c r="Q202">
        <v>107</v>
      </c>
      <c r="R202">
        <v>108</v>
      </c>
      <c r="S202">
        <v>121</v>
      </c>
      <c r="T202">
        <v>14</v>
      </c>
      <c r="U202">
        <v>7</v>
      </c>
      <c r="V202">
        <v>21</v>
      </c>
      <c r="W202">
        <v>4</v>
      </c>
      <c r="X202">
        <v>275</v>
      </c>
    </row>
    <row r="203" spans="1:24" x14ac:dyDescent="0.35">
      <c r="A203" t="str">
        <f t="shared" si="10"/>
        <v>QldOuter regionalFemale85-89</v>
      </c>
      <c r="B203" t="s">
        <v>31</v>
      </c>
      <c r="C203" t="s">
        <v>28</v>
      </c>
      <c r="D203" t="s">
        <v>26</v>
      </c>
      <c r="E203" s="2" t="str">
        <f t="shared" si="9"/>
        <v>85-89</v>
      </c>
      <c r="F203">
        <v>184</v>
      </c>
      <c r="G203">
        <v>1</v>
      </c>
      <c r="H203">
        <v>2</v>
      </c>
      <c r="I203">
        <v>1</v>
      </c>
      <c r="J203">
        <v>0</v>
      </c>
      <c r="K203">
        <f t="shared" si="11"/>
        <v>188</v>
      </c>
      <c r="L203">
        <v>68</v>
      </c>
      <c r="M203">
        <v>70</v>
      </c>
      <c r="N203">
        <v>4</v>
      </c>
      <c r="O203">
        <v>0</v>
      </c>
      <c r="P203">
        <v>13</v>
      </c>
      <c r="Q203">
        <v>155</v>
      </c>
      <c r="R203">
        <v>479</v>
      </c>
      <c r="S203">
        <v>132</v>
      </c>
      <c r="T203">
        <v>24</v>
      </c>
      <c r="U203">
        <v>6</v>
      </c>
      <c r="V203">
        <v>26</v>
      </c>
      <c r="W203">
        <v>7</v>
      </c>
      <c r="X203">
        <v>674</v>
      </c>
    </row>
    <row r="204" spans="1:24" x14ac:dyDescent="0.35">
      <c r="A204" t="str">
        <f t="shared" si="10"/>
        <v>QldRemoteMale85-89</v>
      </c>
      <c r="B204" t="s">
        <v>31</v>
      </c>
      <c r="C204" t="s">
        <v>29</v>
      </c>
      <c r="D204" t="s">
        <v>25</v>
      </c>
      <c r="E204" s="2" t="str">
        <f t="shared" si="9"/>
        <v>85-89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11"/>
        <v>0</v>
      </c>
      <c r="L204">
        <v>7</v>
      </c>
      <c r="M204">
        <v>3</v>
      </c>
      <c r="N204">
        <v>0</v>
      </c>
      <c r="O204">
        <v>0</v>
      </c>
      <c r="P204">
        <v>1</v>
      </c>
      <c r="Q204">
        <v>11</v>
      </c>
      <c r="R204">
        <v>6</v>
      </c>
      <c r="S204">
        <v>6</v>
      </c>
      <c r="T204">
        <v>0</v>
      </c>
      <c r="U204">
        <v>2</v>
      </c>
      <c r="V204">
        <v>3</v>
      </c>
      <c r="W204">
        <v>0</v>
      </c>
      <c r="X204">
        <v>17</v>
      </c>
    </row>
    <row r="205" spans="1:24" x14ac:dyDescent="0.35">
      <c r="A205" t="str">
        <f t="shared" si="10"/>
        <v>QldRemoteFemale85-89</v>
      </c>
      <c r="B205" t="s">
        <v>31</v>
      </c>
      <c r="C205" t="s">
        <v>29</v>
      </c>
      <c r="D205" t="s">
        <v>26</v>
      </c>
      <c r="E205" s="2" t="str">
        <f t="shared" si="9"/>
        <v>85-89</v>
      </c>
      <c r="F205">
        <v>10</v>
      </c>
      <c r="G205">
        <v>0</v>
      </c>
      <c r="H205">
        <v>0</v>
      </c>
      <c r="I205">
        <v>1</v>
      </c>
      <c r="J205">
        <v>0</v>
      </c>
      <c r="K205">
        <f t="shared" si="11"/>
        <v>11</v>
      </c>
      <c r="L205">
        <v>6</v>
      </c>
      <c r="M205">
        <v>5</v>
      </c>
      <c r="N205">
        <v>1</v>
      </c>
      <c r="O205">
        <v>0</v>
      </c>
      <c r="P205">
        <v>0</v>
      </c>
      <c r="Q205">
        <v>12</v>
      </c>
      <c r="R205">
        <v>29</v>
      </c>
      <c r="S205">
        <v>7</v>
      </c>
      <c r="T205">
        <v>1</v>
      </c>
      <c r="U205">
        <v>1</v>
      </c>
      <c r="V205">
        <v>2</v>
      </c>
      <c r="W205">
        <v>1</v>
      </c>
      <c r="X205">
        <v>41</v>
      </c>
    </row>
    <row r="206" spans="1:24" x14ac:dyDescent="0.35">
      <c r="A206" t="str">
        <f t="shared" si="10"/>
        <v>QldVery remoteMale85-89</v>
      </c>
      <c r="B206" t="s">
        <v>31</v>
      </c>
      <c r="C206" t="s">
        <v>32</v>
      </c>
      <c r="D206" t="s">
        <v>25</v>
      </c>
      <c r="E206" s="2" t="str">
        <f t="shared" si="9"/>
        <v>85-89</v>
      </c>
      <c r="F206">
        <v>4</v>
      </c>
      <c r="G206">
        <v>0</v>
      </c>
      <c r="H206">
        <v>0</v>
      </c>
      <c r="I206">
        <v>0</v>
      </c>
      <c r="J206">
        <v>0</v>
      </c>
      <c r="K206">
        <f t="shared" si="11"/>
        <v>4</v>
      </c>
      <c r="L206">
        <v>1</v>
      </c>
      <c r="M206">
        <v>4</v>
      </c>
      <c r="N206">
        <v>0</v>
      </c>
      <c r="O206">
        <v>0</v>
      </c>
      <c r="P206">
        <v>0</v>
      </c>
      <c r="Q206">
        <v>5</v>
      </c>
      <c r="R206">
        <v>3</v>
      </c>
      <c r="S206">
        <v>1</v>
      </c>
      <c r="T206">
        <v>0</v>
      </c>
      <c r="U206">
        <v>0</v>
      </c>
      <c r="V206">
        <v>2</v>
      </c>
      <c r="W206">
        <v>0</v>
      </c>
      <c r="X206">
        <v>6</v>
      </c>
    </row>
    <row r="207" spans="1:24" x14ac:dyDescent="0.35">
      <c r="A207" t="str">
        <f t="shared" si="10"/>
        <v>QldVery remoteFemale85-89</v>
      </c>
      <c r="B207" t="s">
        <v>31</v>
      </c>
      <c r="C207" t="s">
        <v>32</v>
      </c>
      <c r="D207" t="s">
        <v>26</v>
      </c>
      <c r="E207" s="2" t="str">
        <f t="shared" si="9"/>
        <v>85-89</v>
      </c>
      <c r="F207">
        <v>4</v>
      </c>
      <c r="G207">
        <v>1</v>
      </c>
      <c r="H207">
        <v>0</v>
      </c>
      <c r="I207">
        <v>0</v>
      </c>
      <c r="J207">
        <v>0</v>
      </c>
      <c r="K207">
        <f t="shared" si="11"/>
        <v>5</v>
      </c>
      <c r="L207">
        <v>4</v>
      </c>
      <c r="M207">
        <v>0</v>
      </c>
      <c r="N207">
        <v>0</v>
      </c>
      <c r="O207">
        <v>0</v>
      </c>
      <c r="P207">
        <v>1</v>
      </c>
      <c r="Q207">
        <v>5</v>
      </c>
      <c r="R207">
        <v>6</v>
      </c>
      <c r="S207">
        <v>5</v>
      </c>
      <c r="T207">
        <v>0</v>
      </c>
      <c r="U207">
        <v>0</v>
      </c>
      <c r="V207">
        <v>0</v>
      </c>
      <c r="W207">
        <v>0</v>
      </c>
      <c r="X207">
        <v>11</v>
      </c>
    </row>
    <row r="208" spans="1:24" x14ac:dyDescent="0.35">
      <c r="A208" t="str">
        <f t="shared" si="10"/>
        <v>WAMajor citiesMale85-89</v>
      </c>
      <c r="B208" t="s">
        <v>33</v>
      </c>
      <c r="C208" t="s">
        <v>24</v>
      </c>
      <c r="D208" t="s">
        <v>25</v>
      </c>
      <c r="E208" s="2" t="str">
        <f t="shared" si="9"/>
        <v>85-89</v>
      </c>
      <c r="F208">
        <v>295</v>
      </c>
      <c r="G208">
        <v>9</v>
      </c>
      <c r="H208">
        <v>6</v>
      </c>
      <c r="I208">
        <v>7</v>
      </c>
      <c r="J208">
        <v>7</v>
      </c>
      <c r="K208">
        <f t="shared" si="11"/>
        <v>324</v>
      </c>
      <c r="L208">
        <v>105</v>
      </c>
      <c r="M208">
        <v>215</v>
      </c>
      <c r="N208">
        <v>2</v>
      </c>
      <c r="O208">
        <v>0</v>
      </c>
      <c r="P208">
        <v>27</v>
      </c>
      <c r="Q208">
        <v>349</v>
      </c>
      <c r="R208">
        <v>224</v>
      </c>
      <c r="S208">
        <v>371</v>
      </c>
      <c r="T208">
        <v>47</v>
      </c>
      <c r="U208">
        <v>21</v>
      </c>
      <c r="V208">
        <v>39</v>
      </c>
      <c r="W208">
        <v>10</v>
      </c>
      <c r="X208">
        <v>712</v>
      </c>
    </row>
    <row r="209" spans="1:24" x14ac:dyDescent="0.35">
      <c r="A209" t="str">
        <f t="shared" si="10"/>
        <v>WAMajor citiesFemale85-89</v>
      </c>
      <c r="B209" t="s">
        <v>33</v>
      </c>
      <c r="C209" t="s">
        <v>24</v>
      </c>
      <c r="D209" t="s">
        <v>26</v>
      </c>
      <c r="E209" s="2" t="str">
        <f t="shared" si="9"/>
        <v>85-89</v>
      </c>
      <c r="F209">
        <v>564</v>
      </c>
      <c r="G209">
        <v>19</v>
      </c>
      <c r="H209">
        <v>15</v>
      </c>
      <c r="I209">
        <v>17</v>
      </c>
      <c r="J209">
        <v>4</v>
      </c>
      <c r="K209">
        <f t="shared" si="11"/>
        <v>619</v>
      </c>
      <c r="L209">
        <v>256</v>
      </c>
      <c r="M209">
        <v>203</v>
      </c>
      <c r="N209">
        <v>3</v>
      </c>
      <c r="O209">
        <v>0</v>
      </c>
      <c r="P209">
        <v>44</v>
      </c>
      <c r="Q209">
        <v>506</v>
      </c>
      <c r="R209">
        <v>1540</v>
      </c>
      <c r="S209">
        <v>433</v>
      </c>
      <c r="T209">
        <v>78</v>
      </c>
      <c r="U209">
        <v>24</v>
      </c>
      <c r="V209">
        <v>101</v>
      </c>
      <c r="W209">
        <v>27</v>
      </c>
      <c r="X209">
        <v>2203</v>
      </c>
    </row>
    <row r="210" spans="1:24" x14ac:dyDescent="0.35">
      <c r="A210" t="str">
        <f t="shared" si="10"/>
        <v>WAInner regionalMale85-89</v>
      </c>
      <c r="B210" t="s">
        <v>33</v>
      </c>
      <c r="C210" t="s">
        <v>27</v>
      </c>
      <c r="D210" t="s">
        <v>25</v>
      </c>
      <c r="E210" s="2" t="str">
        <f t="shared" si="9"/>
        <v>85-89</v>
      </c>
      <c r="F210">
        <v>68</v>
      </c>
      <c r="G210">
        <v>1</v>
      </c>
      <c r="H210">
        <v>0</v>
      </c>
      <c r="I210">
        <v>1</v>
      </c>
      <c r="J210">
        <v>1</v>
      </c>
      <c r="K210">
        <f t="shared" si="11"/>
        <v>71</v>
      </c>
      <c r="L210">
        <v>25</v>
      </c>
      <c r="M210">
        <v>49</v>
      </c>
      <c r="N210">
        <v>1</v>
      </c>
      <c r="O210">
        <v>0</v>
      </c>
      <c r="P210">
        <v>7</v>
      </c>
      <c r="Q210">
        <v>82</v>
      </c>
      <c r="R210">
        <v>43</v>
      </c>
      <c r="S210">
        <v>70</v>
      </c>
      <c r="T210">
        <v>9</v>
      </c>
      <c r="U210">
        <v>2</v>
      </c>
      <c r="V210">
        <v>6</v>
      </c>
      <c r="W210">
        <v>2</v>
      </c>
      <c r="X210">
        <v>132</v>
      </c>
    </row>
    <row r="211" spans="1:24" x14ac:dyDescent="0.35">
      <c r="A211" t="str">
        <f t="shared" si="10"/>
        <v>WAInner regionalFemale85-89</v>
      </c>
      <c r="B211" t="s">
        <v>33</v>
      </c>
      <c r="C211" t="s">
        <v>27</v>
      </c>
      <c r="D211" t="s">
        <v>26</v>
      </c>
      <c r="E211" s="2" t="str">
        <f t="shared" si="9"/>
        <v>85-89</v>
      </c>
      <c r="F211">
        <v>82</v>
      </c>
      <c r="G211">
        <v>0</v>
      </c>
      <c r="H211">
        <v>2</v>
      </c>
      <c r="I211">
        <v>4</v>
      </c>
      <c r="J211">
        <v>1</v>
      </c>
      <c r="K211">
        <f t="shared" si="11"/>
        <v>89</v>
      </c>
      <c r="L211">
        <v>46</v>
      </c>
      <c r="M211">
        <v>49</v>
      </c>
      <c r="N211">
        <v>0</v>
      </c>
      <c r="O211">
        <v>0</v>
      </c>
      <c r="P211">
        <v>9</v>
      </c>
      <c r="Q211">
        <v>104</v>
      </c>
      <c r="R211">
        <v>262</v>
      </c>
      <c r="S211">
        <v>98</v>
      </c>
      <c r="T211">
        <v>14</v>
      </c>
      <c r="U211">
        <v>3</v>
      </c>
      <c r="V211">
        <v>8</v>
      </c>
      <c r="W211">
        <v>2</v>
      </c>
      <c r="X211">
        <v>387</v>
      </c>
    </row>
    <row r="212" spans="1:24" x14ac:dyDescent="0.35">
      <c r="A212" t="str">
        <f t="shared" si="10"/>
        <v>WAOuter regionalMale85-89</v>
      </c>
      <c r="B212" t="s">
        <v>33</v>
      </c>
      <c r="C212" t="s">
        <v>28</v>
      </c>
      <c r="D212" t="s">
        <v>25</v>
      </c>
      <c r="E212" s="2" t="str">
        <f t="shared" si="9"/>
        <v>85-89</v>
      </c>
      <c r="F212">
        <v>23</v>
      </c>
      <c r="G212">
        <v>1</v>
      </c>
      <c r="H212">
        <v>1</v>
      </c>
      <c r="I212">
        <v>0</v>
      </c>
      <c r="J212">
        <v>1</v>
      </c>
      <c r="K212">
        <f t="shared" si="11"/>
        <v>26</v>
      </c>
      <c r="L212">
        <v>12</v>
      </c>
      <c r="M212">
        <v>23</v>
      </c>
      <c r="N212">
        <v>1</v>
      </c>
      <c r="O212">
        <v>0</v>
      </c>
      <c r="P212">
        <v>3</v>
      </c>
      <c r="Q212">
        <v>39</v>
      </c>
      <c r="R212">
        <v>23</v>
      </c>
      <c r="S212">
        <v>19</v>
      </c>
      <c r="T212">
        <v>2</v>
      </c>
      <c r="U212">
        <v>2</v>
      </c>
      <c r="V212">
        <v>3</v>
      </c>
      <c r="W212">
        <v>0</v>
      </c>
      <c r="X212">
        <v>49</v>
      </c>
    </row>
    <row r="213" spans="1:24" x14ac:dyDescent="0.35">
      <c r="A213" t="str">
        <f t="shared" si="10"/>
        <v>WAOuter regionalFemale85-89</v>
      </c>
      <c r="B213" t="s">
        <v>33</v>
      </c>
      <c r="C213" t="s">
        <v>28</v>
      </c>
      <c r="D213" t="s">
        <v>26</v>
      </c>
      <c r="E213" s="2" t="str">
        <f t="shared" si="9"/>
        <v>85-89</v>
      </c>
      <c r="F213">
        <v>46</v>
      </c>
      <c r="G213">
        <v>4</v>
      </c>
      <c r="H213">
        <v>2</v>
      </c>
      <c r="I213">
        <v>1</v>
      </c>
      <c r="J213">
        <v>0</v>
      </c>
      <c r="K213">
        <f t="shared" si="11"/>
        <v>53</v>
      </c>
      <c r="L213">
        <v>34</v>
      </c>
      <c r="M213">
        <v>18</v>
      </c>
      <c r="N213">
        <v>0</v>
      </c>
      <c r="O213">
        <v>0</v>
      </c>
      <c r="P213">
        <v>4</v>
      </c>
      <c r="Q213">
        <v>56</v>
      </c>
      <c r="R213">
        <v>121</v>
      </c>
      <c r="S213">
        <v>31</v>
      </c>
      <c r="T213">
        <v>6</v>
      </c>
      <c r="U213">
        <v>3</v>
      </c>
      <c r="V213">
        <v>6</v>
      </c>
      <c r="W213">
        <v>1</v>
      </c>
      <c r="X213">
        <v>168</v>
      </c>
    </row>
    <row r="214" spans="1:24" x14ac:dyDescent="0.35">
      <c r="A214" t="str">
        <f t="shared" si="10"/>
        <v>WARemoteMale85-89</v>
      </c>
      <c r="B214" t="s">
        <v>33</v>
      </c>
      <c r="C214" t="s">
        <v>29</v>
      </c>
      <c r="D214" t="s">
        <v>25</v>
      </c>
      <c r="E214" s="2" t="str">
        <f t="shared" si="9"/>
        <v>85-89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11"/>
        <v>0</v>
      </c>
      <c r="L214">
        <v>3</v>
      </c>
      <c r="M214">
        <v>3</v>
      </c>
      <c r="N214">
        <v>0</v>
      </c>
      <c r="O214">
        <v>0</v>
      </c>
      <c r="P214">
        <v>0</v>
      </c>
      <c r="Q214">
        <v>6</v>
      </c>
      <c r="R214">
        <v>1</v>
      </c>
      <c r="S214">
        <v>4</v>
      </c>
      <c r="T214">
        <v>1</v>
      </c>
      <c r="U214">
        <v>0</v>
      </c>
      <c r="V214">
        <v>1</v>
      </c>
      <c r="W214">
        <v>0</v>
      </c>
      <c r="X214">
        <v>7</v>
      </c>
    </row>
    <row r="215" spans="1:24" x14ac:dyDescent="0.35">
      <c r="A215" t="str">
        <f t="shared" si="10"/>
        <v>WARemoteFemale85-89</v>
      </c>
      <c r="B215" t="s">
        <v>33</v>
      </c>
      <c r="C215" t="s">
        <v>29</v>
      </c>
      <c r="D215" t="s">
        <v>26</v>
      </c>
      <c r="E215" s="2" t="str">
        <f t="shared" si="9"/>
        <v>85-89</v>
      </c>
      <c r="F215">
        <v>7</v>
      </c>
      <c r="G215">
        <v>0</v>
      </c>
      <c r="H215">
        <v>0</v>
      </c>
      <c r="I215">
        <v>0</v>
      </c>
      <c r="J215">
        <v>0</v>
      </c>
      <c r="K215">
        <f t="shared" si="11"/>
        <v>7</v>
      </c>
      <c r="L215">
        <v>1</v>
      </c>
      <c r="M215">
        <v>3</v>
      </c>
      <c r="N215">
        <v>0</v>
      </c>
      <c r="O215">
        <v>0</v>
      </c>
      <c r="P215">
        <v>2</v>
      </c>
      <c r="Q215">
        <v>6</v>
      </c>
      <c r="R215">
        <v>15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18</v>
      </c>
    </row>
    <row r="216" spans="1:24" x14ac:dyDescent="0.35">
      <c r="A216" t="str">
        <f t="shared" si="10"/>
        <v>WAVery remoteMale85-89</v>
      </c>
      <c r="B216" t="s">
        <v>33</v>
      </c>
      <c r="C216" t="s">
        <v>32</v>
      </c>
      <c r="D216" t="s">
        <v>25</v>
      </c>
      <c r="E216" s="2" t="str">
        <f t="shared" si="9"/>
        <v>85-89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f t="shared" si="11"/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3</v>
      </c>
      <c r="S216">
        <v>3</v>
      </c>
      <c r="T216">
        <v>1</v>
      </c>
      <c r="U216">
        <v>4</v>
      </c>
      <c r="V216">
        <v>0</v>
      </c>
      <c r="W216">
        <v>0</v>
      </c>
      <c r="X216">
        <v>11</v>
      </c>
    </row>
    <row r="217" spans="1:24" x14ac:dyDescent="0.35">
      <c r="A217" t="str">
        <f t="shared" si="10"/>
        <v>WAVery remoteFemale85-89</v>
      </c>
      <c r="B217" t="s">
        <v>33</v>
      </c>
      <c r="C217" t="s">
        <v>32</v>
      </c>
      <c r="D217" t="s">
        <v>26</v>
      </c>
      <c r="E217" s="2" t="str">
        <f t="shared" si="9"/>
        <v>85-89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11"/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2</v>
      </c>
      <c r="R217">
        <v>10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10</v>
      </c>
    </row>
    <row r="218" spans="1:24" x14ac:dyDescent="0.35">
      <c r="A218" t="str">
        <f t="shared" si="10"/>
        <v>SAMajor citiesMale85-89</v>
      </c>
      <c r="B218" t="s">
        <v>34</v>
      </c>
      <c r="C218" t="s">
        <v>24</v>
      </c>
      <c r="D218" t="s">
        <v>25</v>
      </c>
      <c r="E218" s="2" t="str">
        <f t="shared" si="9"/>
        <v>85-89</v>
      </c>
      <c r="F218">
        <v>407</v>
      </c>
      <c r="G218">
        <v>4</v>
      </c>
      <c r="H218">
        <v>7</v>
      </c>
      <c r="I218">
        <v>7</v>
      </c>
      <c r="J218">
        <v>1</v>
      </c>
      <c r="K218">
        <f t="shared" si="11"/>
        <v>426</v>
      </c>
      <c r="L218">
        <v>133</v>
      </c>
      <c r="M218">
        <v>215</v>
      </c>
      <c r="N218">
        <v>17</v>
      </c>
      <c r="O218">
        <v>0</v>
      </c>
      <c r="P218">
        <v>11</v>
      </c>
      <c r="Q218">
        <v>376</v>
      </c>
      <c r="R218">
        <v>291</v>
      </c>
      <c r="S218">
        <v>469</v>
      </c>
      <c r="T218">
        <v>41</v>
      </c>
      <c r="U218">
        <v>24</v>
      </c>
      <c r="V218">
        <v>44</v>
      </c>
      <c r="W218">
        <v>9</v>
      </c>
      <c r="X218">
        <v>878</v>
      </c>
    </row>
    <row r="219" spans="1:24" x14ac:dyDescent="0.35">
      <c r="A219" t="str">
        <f t="shared" si="10"/>
        <v>SAMajor citiesFemale85-89</v>
      </c>
      <c r="B219" t="s">
        <v>34</v>
      </c>
      <c r="C219" t="s">
        <v>24</v>
      </c>
      <c r="D219" t="s">
        <v>26</v>
      </c>
      <c r="E219" s="2" t="str">
        <f t="shared" si="9"/>
        <v>85-89</v>
      </c>
      <c r="F219">
        <v>687</v>
      </c>
      <c r="G219">
        <v>10</v>
      </c>
      <c r="H219">
        <v>8</v>
      </c>
      <c r="I219">
        <v>19</v>
      </c>
      <c r="J219">
        <v>4</v>
      </c>
      <c r="K219">
        <f t="shared" si="11"/>
        <v>728</v>
      </c>
      <c r="L219">
        <v>328</v>
      </c>
      <c r="M219">
        <v>238</v>
      </c>
      <c r="N219">
        <v>15</v>
      </c>
      <c r="O219">
        <v>0</v>
      </c>
      <c r="P219">
        <v>31</v>
      </c>
      <c r="Q219">
        <v>612</v>
      </c>
      <c r="R219">
        <v>1872</v>
      </c>
      <c r="S219">
        <v>603</v>
      </c>
      <c r="T219">
        <v>92</v>
      </c>
      <c r="U219">
        <v>18</v>
      </c>
      <c r="V219">
        <v>96</v>
      </c>
      <c r="W219">
        <v>25</v>
      </c>
      <c r="X219">
        <v>2706</v>
      </c>
    </row>
    <row r="220" spans="1:24" x14ac:dyDescent="0.35">
      <c r="A220" t="str">
        <f t="shared" si="10"/>
        <v>SAInner regionalMale85-89</v>
      </c>
      <c r="B220" t="s">
        <v>34</v>
      </c>
      <c r="C220" t="s">
        <v>27</v>
      </c>
      <c r="D220" t="s">
        <v>25</v>
      </c>
      <c r="E220" s="2" t="str">
        <f t="shared" si="9"/>
        <v>85-89</v>
      </c>
      <c r="F220">
        <v>60</v>
      </c>
      <c r="G220">
        <v>0</v>
      </c>
      <c r="H220">
        <v>1</v>
      </c>
      <c r="I220">
        <v>0</v>
      </c>
      <c r="J220">
        <v>0</v>
      </c>
      <c r="K220">
        <f t="shared" si="11"/>
        <v>61</v>
      </c>
      <c r="L220">
        <v>15</v>
      </c>
      <c r="M220">
        <v>28</v>
      </c>
      <c r="N220">
        <v>3</v>
      </c>
      <c r="O220">
        <v>0</v>
      </c>
      <c r="P220">
        <v>4</v>
      </c>
      <c r="Q220">
        <v>50</v>
      </c>
      <c r="R220">
        <v>39</v>
      </c>
      <c r="S220">
        <v>73</v>
      </c>
      <c r="T220">
        <v>5</v>
      </c>
      <c r="U220">
        <v>2</v>
      </c>
      <c r="V220">
        <v>5</v>
      </c>
      <c r="W220">
        <v>1</v>
      </c>
      <c r="X220">
        <v>125</v>
      </c>
    </row>
    <row r="221" spans="1:24" x14ac:dyDescent="0.35">
      <c r="A221" t="str">
        <f t="shared" si="10"/>
        <v>SAInner regionalFemale85-89</v>
      </c>
      <c r="B221" t="s">
        <v>34</v>
      </c>
      <c r="C221" t="s">
        <v>27</v>
      </c>
      <c r="D221" t="s">
        <v>26</v>
      </c>
      <c r="E221" s="2" t="str">
        <f t="shared" si="9"/>
        <v>85-89</v>
      </c>
      <c r="F221">
        <v>102</v>
      </c>
      <c r="G221">
        <v>2</v>
      </c>
      <c r="H221">
        <v>0</v>
      </c>
      <c r="I221">
        <v>4</v>
      </c>
      <c r="J221">
        <v>0</v>
      </c>
      <c r="K221">
        <f t="shared" si="11"/>
        <v>108</v>
      </c>
      <c r="L221">
        <v>42</v>
      </c>
      <c r="M221">
        <v>22</v>
      </c>
      <c r="N221">
        <v>3</v>
      </c>
      <c r="O221">
        <v>0</v>
      </c>
      <c r="P221">
        <v>6</v>
      </c>
      <c r="Q221">
        <v>73</v>
      </c>
      <c r="R221">
        <v>258</v>
      </c>
      <c r="S221">
        <v>79</v>
      </c>
      <c r="T221">
        <v>8</v>
      </c>
      <c r="U221">
        <v>2</v>
      </c>
      <c r="V221">
        <v>17</v>
      </c>
      <c r="W221">
        <v>4</v>
      </c>
      <c r="X221">
        <v>368</v>
      </c>
    </row>
    <row r="222" spans="1:24" x14ac:dyDescent="0.35">
      <c r="A222" t="str">
        <f t="shared" si="10"/>
        <v>SAOuter regionalMale85-89</v>
      </c>
      <c r="B222" t="s">
        <v>34</v>
      </c>
      <c r="C222" t="s">
        <v>28</v>
      </c>
      <c r="D222" t="s">
        <v>25</v>
      </c>
      <c r="E222" s="2" t="str">
        <f t="shared" si="9"/>
        <v>85-89</v>
      </c>
      <c r="F222">
        <v>64</v>
      </c>
      <c r="G222">
        <v>0</v>
      </c>
      <c r="H222">
        <v>0</v>
      </c>
      <c r="I222">
        <v>0</v>
      </c>
      <c r="J222">
        <v>0</v>
      </c>
      <c r="K222">
        <f t="shared" si="11"/>
        <v>64</v>
      </c>
      <c r="L222">
        <v>16</v>
      </c>
      <c r="M222">
        <v>31</v>
      </c>
      <c r="N222">
        <v>1</v>
      </c>
      <c r="O222">
        <v>0</v>
      </c>
      <c r="P222">
        <v>4</v>
      </c>
      <c r="Q222">
        <v>52</v>
      </c>
      <c r="R222">
        <v>23</v>
      </c>
      <c r="S222">
        <v>50</v>
      </c>
      <c r="T222">
        <v>7</v>
      </c>
      <c r="U222">
        <v>1</v>
      </c>
      <c r="V222">
        <v>11</v>
      </c>
      <c r="W222">
        <v>1</v>
      </c>
      <c r="X222">
        <v>93</v>
      </c>
    </row>
    <row r="223" spans="1:24" x14ac:dyDescent="0.35">
      <c r="A223" t="str">
        <f t="shared" si="10"/>
        <v>SAOuter regionalFemale85-89</v>
      </c>
      <c r="B223" t="s">
        <v>34</v>
      </c>
      <c r="C223" t="s">
        <v>28</v>
      </c>
      <c r="D223" t="s">
        <v>26</v>
      </c>
      <c r="E223" s="2" t="str">
        <f t="shared" si="9"/>
        <v>85-89</v>
      </c>
      <c r="F223">
        <v>86</v>
      </c>
      <c r="G223">
        <v>3</v>
      </c>
      <c r="H223">
        <v>1</v>
      </c>
      <c r="I223">
        <v>0</v>
      </c>
      <c r="J223">
        <v>1</v>
      </c>
      <c r="K223">
        <f t="shared" si="11"/>
        <v>91</v>
      </c>
      <c r="L223">
        <v>45</v>
      </c>
      <c r="M223">
        <v>23</v>
      </c>
      <c r="N223">
        <v>5</v>
      </c>
      <c r="O223">
        <v>0</v>
      </c>
      <c r="P223">
        <v>11</v>
      </c>
      <c r="Q223">
        <v>84</v>
      </c>
      <c r="R223">
        <v>240</v>
      </c>
      <c r="S223">
        <v>56</v>
      </c>
      <c r="T223">
        <v>4</v>
      </c>
      <c r="U223">
        <v>1</v>
      </c>
      <c r="V223">
        <v>9</v>
      </c>
      <c r="W223">
        <v>2</v>
      </c>
      <c r="X223">
        <v>312</v>
      </c>
    </row>
    <row r="224" spans="1:24" x14ac:dyDescent="0.35">
      <c r="A224" t="str">
        <f t="shared" si="10"/>
        <v>SARemoteMale85-89</v>
      </c>
      <c r="B224" t="s">
        <v>34</v>
      </c>
      <c r="C224" t="s">
        <v>29</v>
      </c>
      <c r="D224" t="s">
        <v>25</v>
      </c>
      <c r="E224" s="2" t="str">
        <f t="shared" si="9"/>
        <v>85-89</v>
      </c>
      <c r="F224">
        <v>4</v>
      </c>
      <c r="G224">
        <v>0</v>
      </c>
      <c r="H224">
        <v>0</v>
      </c>
      <c r="I224">
        <v>1</v>
      </c>
      <c r="J224">
        <v>0</v>
      </c>
      <c r="K224">
        <f t="shared" si="11"/>
        <v>5</v>
      </c>
      <c r="L224">
        <v>2</v>
      </c>
      <c r="M224">
        <v>2</v>
      </c>
      <c r="N224">
        <v>1</v>
      </c>
      <c r="O224">
        <v>0</v>
      </c>
      <c r="P224">
        <v>0</v>
      </c>
      <c r="Q224">
        <v>5</v>
      </c>
      <c r="R224">
        <v>2</v>
      </c>
      <c r="S224">
        <v>6</v>
      </c>
      <c r="T224">
        <v>1</v>
      </c>
      <c r="U224">
        <v>0</v>
      </c>
      <c r="V224">
        <v>0</v>
      </c>
      <c r="W224">
        <v>0</v>
      </c>
      <c r="X224">
        <v>9</v>
      </c>
    </row>
    <row r="225" spans="1:24" x14ac:dyDescent="0.35">
      <c r="A225" t="str">
        <f t="shared" si="10"/>
        <v>SARemoteFemale85-89</v>
      </c>
      <c r="B225" t="s">
        <v>34</v>
      </c>
      <c r="C225" t="s">
        <v>29</v>
      </c>
      <c r="D225" t="s">
        <v>26</v>
      </c>
      <c r="E225" s="2" t="str">
        <f t="shared" si="9"/>
        <v>85-89</v>
      </c>
      <c r="F225">
        <v>15</v>
      </c>
      <c r="G225">
        <v>0</v>
      </c>
      <c r="H225">
        <v>0</v>
      </c>
      <c r="I225">
        <v>0</v>
      </c>
      <c r="J225">
        <v>0</v>
      </c>
      <c r="K225">
        <f t="shared" si="11"/>
        <v>15</v>
      </c>
      <c r="L225">
        <v>5</v>
      </c>
      <c r="M225">
        <v>2</v>
      </c>
      <c r="N225">
        <v>0</v>
      </c>
      <c r="O225">
        <v>0</v>
      </c>
      <c r="P225">
        <v>0</v>
      </c>
      <c r="Q225">
        <v>7</v>
      </c>
      <c r="R225">
        <v>29</v>
      </c>
      <c r="S225">
        <v>6</v>
      </c>
      <c r="T225">
        <v>1</v>
      </c>
      <c r="U225">
        <v>0</v>
      </c>
      <c r="V225">
        <v>3</v>
      </c>
      <c r="W225">
        <v>0</v>
      </c>
      <c r="X225">
        <v>39</v>
      </c>
    </row>
    <row r="226" spans="1:24" x14ac:dyDescent="0.35">
      <c r="A226" t="str">
        <f t="shared" si="10"/>
        <v>TasInner regionalMale85-89</v>
      </c>
      <c r="B226" t="s">
        <v>35</v>
      </c>
      <c r="C226" t="s">
        <v>27</v>
      </c>
      <c r="D226" t="s">
        <v>25</v>
      </c>
      <c r="E226" s="2" t="str">
        <f t="shared" si="9"/>
        <v>85-89</v>
      </c>
      <c r="F226">
        <v>100</v>
      </c>
      <c r="G226">
        <v>1</v>
      </c>
      <c r="H226">
        <v>0</v>
      </c>
      <c r="I226">
        <v>5</v>
      </c>
      <c r="J226">
        <v>0</v>
      </c>
      <c r="K226">
        <f t="shared" si="11"/>
        <v>106</v>
      </c>
      <c r="L226">
        <v>46</v>
      </c>
      <c r="M226">
        <v>65</v>
      </c>
      <c r="N226">
        <v>1</v>
      </c>
      <c r="O226">
        <v>0</v>
      </c>
      <c r="P226">
        <v>2</v>
      </c>
      <c r="Q226">
        <v>114</v>
      </c>
      <c r="R226">
        <v>72</v>
      </c>
      <c r="S226">
        <v>112</v>
      </c>
      <c r="T226">
        <v>5</v>
      </c>
      <c r="U226">
        <v>4</v>
      </c>
      <c r="V226">
        <v>18</v>
      </c>
      <c r="W226">
        <v>0</v>
      </c>
      <c r="X226">
        <v>211</v>
      </c>
    </row>
    <row r="227" spans="1:24" x14ac:dyDescent="0.35">
      <c r="A227" t="str">
        <f t="shared" si="10"/>
        <v>TasInner regionalFemale85-89</v>
      </c>
      <c r="B227" t="s">
        <v>35</v>
      </c>
      <c r="C227" t="s">
        <v>27</v>
      </c>
      <c r="D227" t="s">
        <v>26</v>
      </c>
      <c r="E227" s="2" t="str">
        <f t="shared" si="9"/>
        <v>85-89</v>
      </c>
      <c r="F227">
        <v>195</v>
      </c>
      <c r="G227">
        <v>2</v>
      </c>
      <c r="H227">
        <v>0</v>
      </c>
      <c r="I227">
        <v>3</v>
      </c>
      <c r="J227">
        <v>3</v>
      </c>
      <c r="K227">
        <f t="shared" si="11"/>
        <v>203</v>
      </c>
      <c r="L227">
        <v>95</v>
      </c>
      <c r="M227">
        <v>62</v>
      </c>
      <c r="N227">
        <v>3</v>
      </c>
      <c r="O227">
        <v>0</v>
      </c>
      <c r="P227">
        <v>8</v>
      </c>
      <c r="Q227">
        <v>168</v>
      </c>
      <c r="R227">
        <v>452</v>
      </c>
      <c r="S227">
        <v>123</v>
      </c>
      <c r="T227">
        <v>21</v>
      </c>
      <c r="U227">
        <v>7</v>
      </c>
      <c r="V227">
        <v>35</v>
      </c>
      <c r="W227">
        <v>4</v>
      </c>
      <c r="X227">
        <v>642</v>
      </c>
    </row>
    <row r="228" spans="1:24" x14ac:dyDescent="0.35">
      <c r="A228" t="str">
        <f t="shared" si="10"/>
        <v>TasOuter regionalMale85-89</v>
      </c>
      <c r="B228" t="s">
        <v>35</v>
      </c>
      <c r="C228" t="s">
        <v>28</v>
      </c>
      <c r="D228" t="s">
        <v>25</v>
      </c>
      <c r="E228" s="2" t="str">
        <f t="shared" si="9"/>
        <v>85-89</v>
      </c>
      <c r="F228">
        <v>42</v>
      </c>
      <c r="G228">
        <v>0</v>
      </c>
      <c r="H228">
        <v>0</v>
      </c>
      <c r="I228">
        <v>3</v>
      </c>
      <c r="J228">
        <v>0</v>
      </c>
      <c r="K228">
        <f t="shared" si="11"/>
        <v>45</v>
      </c>
      <c r="L228">
        <v>11</v>
      </c>
      <c r="M228">
        <v>26</v>
      </c>
      <c r="N228">
        <v>0</v>
      </c>
      <c r="O228">
        <v>0</v>
      </c>
      <c r="P228">
        <v>3</v>
      </c>
      <c r="Q228">
        <v>40</v>
      </c>
      <c r="R228">
        <v>29</v>
      </c>
      <c r="S228">
        <v>39</v>
      </c>
      <c r="T228">
        <v>4</v>
      </c>
      <c r="U228">
        <v>1</v>
      </c>
      <c r="V228">
        <v>7</v>
      </c>
      <c r="W228">
        <v>0</v>
      </c>
      <c r="X228">
        <v>80</v>
      </c>
    </row>
    <row r="229" spans="1:24" x14ac:dyDescent="0.35">
      <c r="A229" t="str">
        <f t="shared" si="10"/>
        <v>TasOuter regionalFemale85-89</v>
      </c>
      <c r="B229" t="s">
        <v>35</v>
      </c>
      <c r="C229" t="s">
        <v>28</v>
      </c>
      <c r="D229" t="s">
        <v>26</v>
      </c>
      <c r="E229" s="2" t="str">
        <f t="shared" si="9"/>
        <v>85-89</v>
      </c>
      <c r="F229">
        <v>75</v>
      </c>
      <c r="G229">
        <v>0</v>
      </c>
      <c r="H229">
        <v>0</v>
      </c>
      <c r="I229">
        <v>1</v>
      </c>
      <c r="J229">
        <v>0</v>
      </c>
      <c r="K229">
        <f t="shared" si="11"/>
        <v>76</v>
      </c>
      <c r="L229">
        <v>34</v>
      </c>
      <c r="M229">
        <v>15</v>
      </c>
      <c r="N229">
        <v>0</v>
      </c>
      <c r="O229">
        <v>0</v>
      </c>
      <c r="P229">
        <v>0</v>
      </c>
      <c r="Q229">
        <v>49</v>
      </c>
      <c r="R229">
        <v>163</v>
      </c>
      <c r="S229">
        <v>45</v>
      </c>
      <c r="T229">
        <v>4</v>
      </c>
      <c r="U229">
        <v>3</v>
      </c>
      <c r="V229">
        <v>6</v>
      </c>
      <c r="W229">
        <v>0</v>
      </c>
      <c r="X229">
        <v>221</v>
      </c>
    </row>
    <row r="230" spans="1:24" x14ac:dyDescent="0.35">
      <c r="A230" t="str">
        <f t="shared" si="10"/>
        <v>TasRemoteMale85-89</v>
      </c>
      <c r="B230" t="s">
        <v>35</v>
      </c>
      <c r="C230" t="s">
        <v>29</v>
      </c>
      <c r="D230" t="s">
        <v>25</v>
      </c>
      <c r="E230" s="2" t="str">
        <f t="shared" si="9"/>
        <v>85-89</v>
      </c>
      <c r="F230">
        <v>0</v>
      </c>
      <c r="G230">
        <v>1</v>
      </c>
      <c r="H230">
        <v>0</v>
      </c>
      <c r="I230">
        <v>0</v>
      </c>
      <c r="J230">
        <v>0</v>
      </c>
      <c r="K230">
        <f t="shared" si="11"/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4</v>
      </c>
    </row>
    <row r="231" spans="1:24" x14ac:dyDescent="0.35">
      <c r="A231" t="str">
        <f t="shared" si="10"/>
        <v>TasRemoteFemale85-89</v>
      </c>
      <c r="B231" t="s">
        <v>35</v>
      </c>
      <c r="C231" t="s">
        <v>29</v>
      </c>
      <c r="D231" t="s">
        <v>26</v>
      </c>
      <c r="E231" s="2" t="str">
        <f t="shared" si="9"/>
        <v>85-89</v>
      </c>
      <c r="F231">
        <v>1</v>
      </c>
      <c r="G231">
        <v>0</v>
      </c>
      <c r="H231">
        <v>0</v>
      </c>
      <c r="I231">
        <v>0</v>
      </c>
      <c r="J231">
        <v>0</v>
      </c>
      <c r="K231">
        <f t="shared" si="11"/>
        <v>1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2</v>
      </c>
      <c r="R231">
        <v>5</v>
      </c>
      <c r="S231">
        <v>6</v>
      </c>
      <c r="T231">
        <v>1</v>
      </c>
      <c r="U231">
        <v>0</v>
      </c>
      <c r="V231">
        <v>0</v>
      </c>
      <c r="W231">
        <v>0</v>
      </c>
      <c r="X231">
        <v>12</v>
      </c>
    </row>
    <row r="232" spans="1:24" x14ac:dyDescent="0.35">
      <c r="A232" t="str">
        <f t="shared" si="10"/>
        <v>TasVery remoteMale85-89</v>
      </c>
      <c r="B232" t="s">
        <v>35</v>
      </c>
      <c r="C232" t="s">
        <v>32</v>
      </c>
      <c r="D232" t="s">
        <v>25</v>
      </c>
      <c r="E232" s="2" t="str">
        <f t="shared" si="9"/>
        <v>85-89</v>
      </c>
      <c r="F232">
        <v>2</v>
      </c>
      <c r="G232">
        <v>0</v>
      </c>
      <c r="H232">
        <v>0</v>
      </c>
      <c r="I232">
        <v>0</v>
      </c>
      <c r="J232">
        <v>0</v>
      </c>
      <c r="K232">
        <f t="shared" si="11"/>
        <v>2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2</v>
      </c>
    </row>
    <row r="233" spans="1:24" x14ac:dyDescent="0.35">
      <c r="A233" t="str">
        <f t="shared" si="10"/>
        <v>TasVery remoteFemale85-89</v>
      </c>
      <c r="B233" t="s">
        <v>35</v>
      </c>
      <c r="C233" t="s">
        <v>32</v>
      </c>
      <c r="D233" t="s">
        <v>26</v>
      </c>
      <c r="E233" s="2" t="str">
        <f t="shared" si="9"/>
        <v>85-89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11"/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</row>
    <row r="234" spans="1:24" x14ac:dyDescent="0.35">
      <c r="A234" t="str">
        <f t="shared" si="10"/>
        <v>ACTMajor citiesMale85-89</v>
      </c>
      <c r="B234" t="s">
        <v>36</v>
      </c>
      <c r="C234" t="s">
        <v>24</v>
      </c>
      <c r="D234" t="s">
        <v>25</v>
      </c>
      <c r="E234" s="2" t="str">
        <f t="shared" si="9"/>
        <v>85-89</v>
      </c>
      <c r="F234">
        <v>77</v>
      </c>
      <c r="G234">
        <v>3</v>
      </c>
      <c r="H234">
        <v>1</v>
      </c>
      <c r="I234">
        <v>1</v>
      </c>
      <c r="J234">
        <v>0</v>
      </c>
      <c r="K234">
        <f t="shared" si="11"/>
        <v>82</v>
      </c>
      <c r="L234">
        <v>20</v>
      </c>
      <c r="M234">
        <v>34</v>
      </c>
      <c r="N234">
        <v>0</v>
      </c>
      <c r="O234">
        <v>0</v>
      </c>
      <c r="P234">
        <v>4</v>
      </c>
      <c r="Q234">
        <v>58</v>
      </c>
      <c r="R234">
        <v>42</v>
      </c>
      <c r="S234">
        <v>65</v>
      </c>
      <c r="T234">
        <v>8</v>
      </c>
      <c r="U234">
        <v>5</v>
      </c>
      <c r="V234">
        <v>6</v>
      </c>
      <c r="W234">
        <v>1</v>
      </c>
      <c r="X234">
        <v>127</v>
      </c>
    </row>
    <row r="235" spans="1:24" x14ac:dyDescent="0.35">
      <c r="A235" t="str">
        <f t="shared" si="10"/>
        <v>ACTMajor citiesFemale85-89</v>
      </c>
      <c r="B235" t="s">
        <v>36</v>
      </c>
      <c r="C235" t="s">
        <v>24</v>
      </c>
      <c r="D235" t="s">
        <v>26</v>
      </c>
      <c r="E235" s="2" t="str">
        <f t="shared" si="9"/>
        <v>85-89</v>
      </c>
      <c r="F235">
        <v>103</v>
      </c>
      <c r="G235">
        <v>2</v>
      </c>
      <c r="H235">
        <v>4</v>
      </c>
      <c r="I235">
        <v>1</v>
      </c>
      <c r="J235">
        <v>1</v>
      </c>
      <c r="K235">
        <f t="shared" si="11"/>
        <v>111</v>
      </c>
      <c r="L235">
        <v>44</v>
      </c>
      <c r="M235">
        <v>41</v>
      </c>
      <c r="N235">
        <v>1</v>
      </c>
      <c r="O235">
        <v>0</v>
      </c>
      <c r="P235">
        <v>9</v>
      </c>
      <c r="Q235">
        <v>95</v>
      </c>
      <c r="R235">
        <v>294</v>
      </c>
      <c r="S235">
        <v>80</v>
      </c>
      <c r="T235">
        <v>32</v>
      </c>
      <c r="U235">
        <v>5</v>
      </c>
      <c r="V235">
        <v>11</v>
      </c>
      <c r="W235">
        <v>4</v>
      </c>
      <c r="X235">
        <v>426</v>
      </c>
    </row>
    <row r="236" spans="1:24" x14ac:dyDescent="0.35">
      <c r="A236" t="str">
        <f t="shared" si="10"/>
        <v>NTOuter regionalMale85-89</v>
      </c>
      <c r="B236" t="s">
        <v>37</v>
      </c>
      <c r="C236" t="s">
        <v>28</v>
      </c>
      <c r="D236" t="s">
        <v>25</v>
      </c>
      <c r="E236" s="2" t="str">
        <f t="shared" si="9"/>
        <v>85-89</v>
      </c>
      <c r="F236">
        <v>4</v>
      </c>
      <c r="G236">
        <v>0</v>
      </c>
      <c r="H236">
        <v>1</v>
      </c>
      <c r="I236">
        <v>0</v>
      </c>
      <c r="J236">
        <v>0</v>
      </c>
      <c r="K236">
        <f t="shared" si="11"/>
        <v>5</v>
      </c>
      <c r="L236">
        <v>3</v>
      </c>
      <c r="M236">
        <v>5</v>
      </c>
      <c r="N236">
        <v>1</v>
      </c>
      <c r="O236">
        <v>0</v>
      </c>
      <c r="P236">
        <v>3</v>
      </c>
      <c r="Q236">
        <v>12</v>
      </c>
      <c r="R236">
        <v>3</v>
      </c>
      <c r="S236">
        <v>5</v>
      </c>
      <c r="T236">
        <v>0</v>
      </c>
      <c r="U236">
        <v>3</v>
      </c>
      <c r="V236">
        <v>1</v>
      </c>
      <c r="W236">
        <v>0</v>
      </c>
      <c r="X236">
        <v>12</v>
      </c>
    </row>
    <row r="237" spans="1:24" x14ac:dyDescent="0.35">
      <c r="A237" t="str">
        <f t="shared" si="10"/>
        <v>NTOuter regionalFemale85-89</v>
      </c>
      <c r="B237" t="s">
        <v>37</v>
      </c>
      <c r="C237" t="s">
        <v>28</v>
      </c>
      <c r="D237" t="s">
        <v>26</v>
      </c>
      <c r="E237" s="2" t="str">
        <f t="shared" si="9"/>
        <v>85-89</v>
      </c>
      <c r="F237">
        <v>12</v>
      </c>
      <c r="G237">
        <v>0</v>
      </c>
      <c r="H237">
        <v>0</v>
      </c>
      <c r="I237">
        <v>0</v>
      </c>
      <c r="J237">
        <v>0</v>
      </c>
      <c r="K237">
        <f t="shared" si="11"/>
        <v>12</v>
      </c>
      <c r="L237">
        <v>3</v>
      </c>
      <c r="M237">
        <v>7</v>
      </c>
      <c r="N237">
        <v>0</v>
      </c>
      <c r="O237">
        <v>0</v>
      </c>
      <c r="P237">
        <v>2</v>
      </c>
      <c r="Q237">
        <v>12</v>
      </c>
      <c r="R237">
        <v>30</v>
      </c>
      <c r="S237">
        <v>4</v>
      </c>
      <c r="T237">
        <v>4</v>
      </c>
      <c r="U237">
        <v>0</v>
      </c>
      <c r="V237">
        <v>1</v>
      </c>
      <c r="W237">
        <v>0</v>
      </c>
      <c r="X237">
        <v>39</v>
      </c>
    </row>
    <row r="238" spans="1:24" x14ac:dyDescent="0.35">
      <c r="A238" t="str">
        <f t="shared" si="10"/>
        <v>NTRemoteMale85-89</v>
      </c>
      <c r="B238" t="s">
        <v>37</v>
      </c>
      <c r="C238" t="s">
        <v>29</v>
      </c>
      <c r="D238" t="s">
        <v>25</v>
      </c>
      <c r="E238" s="2" t="str">
        <f t="shared" si="9"/>
        <v>85-89</v>
      </c>
      <c r="F238">
        <v>3</v>
      </c>
      <c r="G238">
        <v>0</v>
      </c>
      <c r="H238">
        <v>0</v>
      </c>
      <c r="I238">
        <v>0</v>
      </c>
      <c r="J238">
        <v>0</v>
      </c>
      <c r="K238">
        <f t="shared" si="11"/>
        <v>3</v>
      </c>
      <c r="L238">
        <v>2</v>
      </c>
      <c r="M238">
        <v>2</v>
      </c>
      <c r="N238">
        <v>0</v>
      </c>
      <c r="O238">
        <v>0</v>
      </c>
      <c r="P238">
        <v>0</v>
      </c>
      <c r="Q238">
        <v>4</v>
      </c>
      <c r="R238">
        <v>3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5</v>
      </c>
    </row>
    <row r="239" spans="1:24" x14ac:dyDescent="0.35">
      <c r="A239" t="str">
        <f t="shared" si="10"/>
        <v>NTRemoteFemale85-89</v>
      </c>
      <c r="B239" t="s">
        <v>37</v>
      </c>
      <c r="C239" t="s">
        <v>29</v>
      </c>
      <c r="D239" t="s">
        <v>26</v>
      </c>
      <c r="E239" s="2" t="str">
        <f t="shared" si="9"/>
        <v>85-89</v>
      </c>
      <c r="F239">
        <v>6</v>
      </c>
      <c r="G239">
        <v>0</v>
      </c>
      <c r="H239">
        <v>0</v>
      </c>
      <c r="I239">
        <v>0</v>
      </c>
      <c r="J239">
        <v>0</v>
      </c>
      <c r="K239">
        <f t="shared" si="11"/>
        <v>6</v>
      </c>
      <c r="L239">
        <v>0</v>
      </c>
      <c r="M239">
        <v>2</v>
      </c>
      <c r="N239">
        <v>1</v>
      </c>
      <c r="O239">
        <v>0</v>
      </c>
      <c r="P239">
        <v>0</v>
      </c>
      <c r="Q239">
        <v>3</v>
      </c>
      <c r="R239">
        <v>12</v>
      </c>
      <c r="S239">
        <v>1</v>
      </c>
      <c r="T239">
        <v>2</v>
      </c>
      <c r="U239">
        <v>1</v>
      </c>
      <c r="V239">
        <v>1</v>
      </c>
      <c r="W239">
        <v>0</v>
      </c>
      <c r="X239">
        <v>17</v>
      </c>
    </row>
    <row r="240" spans="1:24" x14ac:dyDescent="0.35">
      <c r="A240" t="str">
        <f t="shared" si="10"/>
        <v>NTVery remoteMale85-89</v>
      </c>
      <c r="B240" t="s">
        <v>37</v>
      </c>
      <c r="C240" t="s">
        <v>32</v>
      </c>
      <c r="D240" t="s">
        <v>25</v>
      </c>
      <c r="E240" s="2" t="str">
        <f t="shared" si="9"/>
        <v>85-89</v>
      </c>
      <c r="F240">
        <v>1</v>
      </c>
      <c r="G240">
        <v>0</v>
      </c>
      <c r="H240">
        <v>0</v>
      </c>
      <c r="I240">
        <v>0</v>
      </c>
      <c r="J240">
        <v>0</v>
      </c>
      <c r="K240">
        <f t="shared" si="11"/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38</v>
      </c>
      <c r="S240" t="s">
        <v>38</v>
      </c>
      <c r="T240" t="s">
        <v>38</v>
      </c>
      <c r="U240" t="s">
        <v>38</v>
      </c>
      <c r="V240" t="s">
        <v>38</v>
      </c>
      <c r="W240" t="s">
        <v>38</v>
      </c>
      <c r="X240" t="s">
        <v>38</v>
      </c>
    </row>
    <row r="241" spans="1:24" x14ac:dyDescent="0.35">
      <c r="A241" t="str">
        <f t="shared" si="10"/>
        <v>NTVery remoteFemale85-89</v>
      </c>
      <c r="B241" t="s">
        <v>37</v>
      </c>
      <c r="C241" t="s">
        <v>32</v>
      </c>
      <c r="D241" t="s">
        <v>26</v>
      </c>
      <c r="E241" s="2" t="str">
        <f t="shared" si="9"/>
        <v>85-89</v>
      </c>
      <c r="F241">
        <v>1</v>
      </c>
      <c r="G241">
        <v>0</v>
      </c>
      <c r="H241">
        <v>0</v>
      </c>
      <c r="I241">
        <v>0</v>
      </c>
      <c r="J241">
        <v>0</v>
      </c>
      <c r="K241">
        <f t="shared" si="11"/>
        <v>1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2</v>
      </c>
      <c r="R241">
        <v>4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5</v>
      </c>
    </row>
    <row r="242" spans="1:24" x14ac:dyDescent="0.35">
      <c r="A242" t="str">
        <f t="shared" si="10"/>
        <v>NSWMajor citiesMale90-94</v>
      </c>
      <c r="B242" t="s">
        <v>23</v>
      </c>
      <c r="C242" t="s">
        <v>24</v>
      </c>
      <c r="D242" t="s">
        <v>25</v>
      </c>
      <c r="E242" s="2" t="str">
        <f>"90-94"</f>
        <v>90-94</v>
      </c>
      <c r="F242">
        <v>816</v>
      </c>
      <c r="G242">
        <v>22</v>
      </c>
      <c r="H242">
        <v>19</v>
      </c>
      <c r="I242">
        <v>21</v>
      </c>
      <c r="J242">
        <v>9</v>
      </c>
      <c r="K242">
        <f t="shared" si="11"/>
        <v>887</v>
      </c>
      <c r="L242">
        <v>452</v>
      </c>
      <c r="M242">
        <v>787</v>
      </c>
      <c r="N242">
        <v>32</v>
      </c>
      <c r="O242">
        <v>0</v>
      </c>
      <c r="P242">
        <v>99</v>
      </c>
      <c r="Q242">
        <v>1370</v>
      </c>
      <c r="R242">
        <v>688</v>
      </c>
      <c r="S242">
        <v>761</v>
      </c>
      <c r="T242">
        <v>65</v>
      </c>
      <c r="U242">
        <v>16</v>
      </c>
      <c r="V242">
        <v>96</v>
      </c>
      <c r="W242">
        <v>14</v>
      </c>
      <c r="X242">
        <v>1640</v>
      </c>
    </row>
    <row r="243" spans="1:24" x14ac:dyDescent="0.35">
      <c r="A243" t="str">
        <f t="shared" si="10"/>
        <v>NSWMajor citiesFemale90-94</v>
      </c>
      <c r="B243" t="s">
        <v>23</v>
      </c>
      <c r="C243" t="s">
        <v>24</v>
      </c>
      <c r="D243" t="s">
        <v>26</v>
      </c>
      <c r="E243" s="2" t="str">
        <f t="shared" ref="E243:E301" si="12">"90-94"</f>
        <v>90-94</v>
      </c>
      <c r="F243">
        <v>1992</v>
      </c>
      <c r="G243">
        <v>50</v>
      </c>
      <c r="H243">
        <v>52</v>
      </c>
      <c r="I243">
        <v>34</v>
      </c>
      <c r="J243">
        <v>20</v>
      </c>
      <c r="K243">
        <f t="shared" si="11"/>
        <v>2148</v>
      </c>
      <c r="L243">
        <v>1425</v>
      </c>
      <c r="M243">
        <v>947</v>
      </c>
      <c r="N243">
        <v>51</v>
      </c>
      <c r="O243">
        <v>0</v>
      </c>
      <c r="P243">
        <v>215</v>
      </c>
      <c r="Q243">
        <v>2638</v>
      </c>
      <c r="R243">
        <v>4842</v>
      </c>
      <c r="S243">
        <v>826</v>
      </c>
      <c r="T243">
        <v>174</v>
      </c>
      <c r="U243">
        <v>22</v>
      </c>
      <c r="V243">
        <v>372</v>
      </c>
      <c r="W243">
        <v>72</v>
      </c>
      <c r="X243">
        <v>6308</v>
      </c>
    </row>
    <row r="244" spans="1:24" x14ac:dyDescent="0.35">
      <c r="A244" t="str">
        <f t="shared" si="10"/>
        <v>NSWInner regionalMale90-94</v>
      </c>
      <c r="B244" t="s">
        <v>23</v>
      </c>
      <c r="C244" t="s">
        <v>27</v>
      </c>
      <c r="D244" t="s">
        <v>25</v>
      </c>
      <c r="E244" s="2" t="str">
        <f t="shared" si="12"/>
        <v>90-94</v>
      </c>
      <c r="F244">
        <v>297</v>
      </c>
      <c r="G244">
        <v>8</v>
      </c>
      <c r="H244">
        <v>6</v>
      </c>
      <c r="I244">
        <v>9</v>
      </c>
      <c r="J244">
        <v>1</v>
      </c>
      <c r="K244">
        <f t="shared" si="11"/>
        <v>321</v>
      </c>
      <c r="L244">
        <v>189</v>
      </c>
      <c r="M244">
        <v>315</v>
      </c>
      <c r="N244">
        <v>14</v>
      </c>
      <c r="O244">
        <v>0</v>
      </c>
      <c r="P244">
        <v>48</v>
      </c>
      <c r="Q244">
        <v>566</v>
      </c>
      <c r="R244">
        <v>276</v>
      </c>
      <c r="S244">
        <v>284</v>
      </c>
      <c r="T244">
        <v>21</v>
      </c>
      <c r="U244">
        <v>7</v>
      </c>
      <c r="V244">
        <v>31</v>
      </c>
      <c r="W244">
        <v>6</v>
      </c>
      <c r="X244">
        <v>625</v>
      </c>
    </row>
    <row r="245" spans="1:24" x14ac:dyDescent="0.35">
      <c r="A245" t="str">
        <f t="shared" si="10"/>
        <v>NSWInner regionalFemale90-94</v>
      </c>
      <c r="B245" t="s">
        <v>23</v>
      </c>
      <c r="C245" t="s">
        <v>27</v>
      </c>
      <c r="D245" t="s">
        <v>26</v>
      </c>
      <c r="E245" s="2" t="str">
        <f t="shared" si="12"/>
        <v>90-94</v>
      </c>
      <c r="F245">
        <v>741</v>
      </c>
      <c r="G245">
        <v>14</v>
      </c>
      <c r="H245">
        <v>13</v>
      </c>
      <c r="I245">
        <v>14</v>
      </c>
      <c r="J245">
        <v>5</v>
      </c>
      <c r="K245">
        <f t="shared" si="11"/>
        <v>787</v>
      </c>
      <c r="L245">
        <v>486</v>
      </c>
      <c r="M245">
        <v>305</v>
      </c>
      <c r="N245">
        <v>23</v>
      </c>
      <c r="O245">
        <v>0</v>
      </c>
      <c r="P245">
        <v>78</v>
      </c>
      <c r="Q245">
        <v>892</v>
      </c>
      <c r="R245">
        <v>1780</v>
      </c>
      <c r="S245">
        <v>308</v>
      </c>
      <c r="T245">
        <v>37</v>
      </c>
      <c r="U245">
        <v>6</v>
      </c>
      <c r="V245">
        <v>97</v>
      </c>
      <c r="W245">
        <v>13</v>
      </c>
      <c r="X245">
        <v>2241</v>
      </c>
    </row>
    <row r="246" spans="1:24" x14ac:dyDescent="0.35">
      <c r="A246" t="str">
        <f t="shared" si="10"/>
        <v>NSWOuter regionalMale90-94</v>
      </c>
      <c r="B246" t="s">
        <v>23</v>
      </c>
      <c r="C246" t="s">
        <v>28</v>
      </c>
      <c r="D246" t="s">
        <v>25</v>
      </c>
      <c r="E246" s="2" t="str">
        <f t="shared" si="12"/>
        <v>90-94</v>
      </c>
      <c r="F246">
        <v>70</v>
      </c>
      <c r="G246">
        <v>6</v>
      </c>
      <c r="H246">
        <v>6</v>
      </c>
      <c r="I246">
        <v>2</v>
      </c>
      <c r="J246">
        <v>0</v>
      </c>
      <c r="K246">
        <f t="shared" si="11"/>
        <v>84</v>
      </c>
      <c r="L246">
        <v>44</v>
      </c>
      <c r="M246">
        <v>52</v>
      </c>
      <c r="N246">
        <v>1</v>
      </c>
      <c r="O246">
        <v>0</v>
      </c>
      <c r="P246">
        <v>6</v>
      </c>
      <c r="Q246">
        <v>103</v>
      </c>
      <c r="R246">
        <v>77</v>
      </c>
      <c r="S246">
        <v>57</v>
      </c>
      <c r="T246">
        <v>6</v>
      </c>
      <c r="U246">
        <v>2</v>
      </c>
      <c r="V246">
        <v>7</v>
      </c>
      <c r="W246">
        <v>0</v>
      </c>
      <c r="X246">
        <v>149</v>
      </c>
    </row>
    <row r="247" spans="1:24" x14ac:dyDescent="0.35">
      <c r="A247" t="str">
        <f t="shared" si="10"/>
        <v>NSWOuter regionalFemale90-94</v>
      </c>
      <c r="B247" t="s">
        <v>23</v>
      </c>
      <c r="C247" t="s">
        <v>28</v>
      </c>
      <c r="D247" t="s">
        <v>26</v>
      </c>
      <c r="E247" s="2" t="str">
        <f t="shared" si="12"/>
        <v>90-94</v>
      </c>
      <c r="F247">
        <v>172</v>
      </c>
      <c r="G247">
        <v>9</v>
      </c>
      <c r="H247">
        <v>4</v>
      </c>
      <c r="I247">
        <v>4</v>
      </c>
      <c r="J247">
        <v>1</v>
      </c>
      <c r="K247">
        <f t="shared" si="11"/>
        <v>190</v>
      </c>
      <c r="L247">
        <v>135</v>
      </c>
      <c r="M247">
        <v>64</v>
      </c>
      <c r="N247">
        <v>1</v>
      </c>
      <c r="O247">
        <v>0</v>
      </c>
      <c r="P247">
        <v>22</v>
      </c>
      <c r="Q247">
        <v>222</v>
      </c>
      <c r="R247">
        <v>466</v>
      </c>
      <c r="S247">
        <v>69</v>
      </c>
      <c r="T247">
        <v>7</v>
      </c>
      <c r="U247">
        <v>0</v>
      </c>
      <c r="V247">
        <v>30</v>
      </c>
      <c r="W247">
        <v>5</v>
      </c>
      <c r="X247">
        <v>577</v>
      </c>
    </row>
    <row r="248" spans="1:24" x14ac:dyDescent="0.35">
      <c r="A248" t="str">
        <f t="shared" si="10"/>
        <v>NSWRemoteMale90-94</v>
      </c>
      <c r="B248" t="s">
        <v>23</v>
      </c>
      <c r="C248" t="s">
        <v>29</v>
      </c>
      <c r="D248" t="s">
        <v>25</v>
      </c>
      <c r="E248" s="2" t="str">
        <f t="shared" si="12"/>
        <v>90-94</v>
      </c>
      <c r="F248">
        <v>2</v>
      </c>
      <c r="G248">
        <v>0</v>
      </c>
      <c r="H248">
        <v>0</v>
      </c>
      <c r="I248">
        <v>0</v>
      </c>
      <c r="J248">
        <v>0</v>
      </c>
      <c r="K248">
        <f t="shared" si="11"/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4</v>
      </c>
    </row>
    <row r="249" spans="1:24" x14ac:dyDescent="0.35">
      <c r="A249" t="str">
        <f t="shared" si="10"/>
        <v>NSWRemoteFemale90-94</v>
      </c>
      <c r="B249" t="s">
        <v>23</v>
      </c>
      <c r="C249" t="s">
        <v>29</v>
      </c>
      <c r="D249" t="s">
        <v>26</v>
      </c>
      <c r="E249" s="2" t="str">
        <f t="shared" si="12"/>
        <v>90-94</v>
      </c>
      <c r="F249">
        <v>3</v>
      </c>
      <c r="G249">
        <v>0</v>
      </c>
      <c r="H249">
        <v>3</v>
      </c>
      <c r="I249">
        <v>0</v>
      </c>
      <c r="J249">
        <v>0</v>
      </c>
      <c r="K249">
        <f t="shared" si="11"/>
        <v>6</v>
      </c>
      <c r="L249">
        <v>1</v>
      </c>
      <c r="M249">
        <v>2</v>
      </c>
      <c r="N249">
        <v>0</v>
      </c>
      <c r="O249">
        <v>0</v>
      </c>
      <c r="P249">
        <v>0</v>
      </c>
      <c r="Q249">
        <v>3</v>
      </c>
      <c r="R249">
        <v>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8</v>
      </c>
    </row>
    <row r="250" spans="1:24" x14ac:dyDescent="0.35">
      <c r="A250" t="str">
        <f t="shared" si="10"/>
        <v>VicMajor citiesMale90-94</v>
      </c>
      <c r="B250" t="s">
        <v>30</v>
      </c>
      <c r="C250" t="s">
        <v>24</v>
      </c>
      <c r="D250" t="s">
        <v>25</v>
      </c>
      <c r="E250" s="2" t="str">
        <f t="shared" si="12"/>
        <v>90-94</v>
      </c>
      <c r="F250">
        <v>628</v>
      </c>
      <c r="G250">
        <v>10</v>
      </c>
      <c r="H250">
        <v>9</v>
      </c>
      <c r="I250">
        <v>12</v>
      </c>
      <c r="J250">
        <v>2</v>
      </c>
      <c r="K250">
        <f t="shared" si="11"/>
        <v>661</v>
      </c>
      <c r="L250">
        <v>394</v>
      </c>
      <c r="M250">
        <v>616</v>
      </c>
      <c r="N250">
        <v>27</v>
      </c>
      <c r="O250">
        <v>0</v>
      </c>
      <c r="P250">
        <v>54</v>
      </c>
      <c r="Q250">
        <v>1091</v>
      </c>
      <c r="R250">
        <v>583</v>
      </c>
      <c r="S250">
        <v>648</v>
      </c>
      <c r="T250">
        <v>37</v>
      </c>
      <c r="U250">
        <v>19</v>
      </c>
      <c r="V250">
        <v>68</v>
      </c>
      <c r="W250">
        <v>16</v>
      </c>
      <c r="X250">
        <v>1371</v>
      </c>
    </row>
    <row r="251" spans="1:24" x14ac:dyDescent="0.35">
      <c r="A251" t="str">
        <f t="shared" si="10"/>
        <v>VicMajor citiesFemale90-94</v>
      </c>
      <c r="B251" t="s">
        <v>30</v>
      </c>
      <c r="C251" t="s">
        <v>24</v>
      </c>
      <c r="D251" t="s">
        <v>26</v>
      </c>
      <c r="E251" s="2" t="str">
        <f t="shared" si="12"/>
        <v>90-94</v>
      </c>
      <c r="F251">
        <v>1556</v>
      </c>
      <c r="G251">
        <v>26</v>
      </c>
      <c r="H251">
        <v>32</v>
      </c>
      <c r="I251">
        <v>28</v>
      </c>
      <c r="J251">
        <v>8</v>
      </c>
      <c r="K251">
        <f t="shared" si="11"/>
        <v>1650</v>
      </c>
      <c r="L251">
        <v>1127</v>
      </c>
      <c r="M251">
        <v>713</v>
      </c>
      <c r="N251">
        <v>24</v>
      </c>
      <c r="O251">
        <v>0</v>
      </c>
      <c r="P251">
        <v>124</v>
      </c>
      <c r="Q251">
        <v>1988</v>
      </c>
      <c r="R251">
        <v>3671</v>
      </c>
      <c r="S251">
        <v>702</v>
      </c>
      <c r="T251">
        <v>110</v>
      </c>
      <c r="U251">
        <v>8</v>
      </c>
      <c r="V251">
        <v>255</v>
      </c>
      <c r="W251">
        <v>50</v>
      </c>
      <c r="X251">
        <v>4796</v>
      </c>
    </row>
    <row r="252" spans="1:24" x14ac:dyDescent="0.35">
      <c r="A252" t="str">
        <f t="shared" si="10"/>
        <v>VicInner regionalMale90-94</v>
      </c>
      <c r="B252" t="s">
        <v>30</v>
      </c>
      <c r="C252" t="s">
        <v>27</v>
      </c>
      <c r="D252" t="s">
        <v>25</v>
      </c>
      <c r="E252" s="2" t="str">
        <f t="shared" si="12"/>
        <v>90-94</v>
      </c>
      <c r="F252">
        <v>252</v>
      </c>
      <c r="G252">
        <v>3</v>
      </c>
      <c r="H252">
        <v>3</v>
      </c>
      <c r="I252">
        <v>3</v>
      </c>
      <c r="J252">
        <v>0</v>
      </c>
      <c r="K252">
        <f t="shared" si="11"/>
        <v>261</v>
      </c>
      <c r="L252">
        <v>159</v>
      </c>
      <c r="M252">
        <v>209</v>
      </c>
      <c r="N252">
        <v>6</v>
      </c>
      <c r="O252">
        <v>0</v>
      </c>
      <c r="P252">
        <v>25</v>
      </c>
      <c r="Q252">
        <v>399</v>
      </c>
      <c r="R252">
        <v>201</v>
      </c>
      <c r="S252">
        <v>204</v>
      </c>
      <c r="T252">
        <v>7</v>
      </c>
      <c r="U252">
        <v>11</v>
      </c>
      <c r="V252">
        <v>23</v>
      </c>
      <c r="W252">
        <v>6</v>
      </c>
      <c r="X252">
        <v>452</v>
      </c>
    </row>
    <row r="253" spans="1:24" x14ac:dyDescent="0.35">
      <c r="A253" t="str">
        <f t="shared" si="10"/>
        <v>VicInner regionalFemale90-94</v>
      </c>
      <c r="B253" t="s">
        <v>30</v>
      </c>
      <c r="C253" t="s">
        <v>27</v>
      </c>
      <c r="D253" t="s">
        <v>26</v>
      </c>
      <c r="E253" s="2" t="str">
        <f t="shared" si="12"/>
        <v>90-94</v>
      </c>
      <c r="F253">
        <v>506</v>
      </c>
      <c r="G253">
        <v>11</v>
      </c>
      <c r="H253">
        <v>11</v>
      </c>
      <c r="I253">
        <v>3</v>
      </c>
      <c r="J253">
        <v>2</v>
      </c>
      <c r="K253">
        <f t="shared" si="11"/>
        <v>533</v>
      </c>
      <c r="L253">
        <v>396</v>
      </c>
      <c r="M253">
        <v>209</v>
      </c>
      <c r="N253">
        <v>12</v>
      </c>
      <c r="O253">
        <v>0</v>
      </c>
      <c r="P253">
        <v>55</v>
      </c>
      <c r="Q253">
        <v>672</v>
      </c>
      <c r="R253">
        <v>1291</v>
      </c>
      <c r="S253">
        <v>220</v>
      </c>
      <c r="T253">
        <v>28</v>
      </c>
      <c r="U253">
        <v>6</v>
      </c>
      <c r="V253">
        <v>79</v>
      </c>
      <c r="W253">
        <v>12</v>
      </c>
      <c r="X253">
        <v>1636</v>
      </c>
    </row>
    <row r="254" spans="1:24" x14ac:dyDescent="0.35">
      <c r="A254" t="str">
        <f t="shared" si="10"/>
        <v>VicOuter regionalMale90-94</v>
      </c>
      <c r="B254" t="s">
        <v>30</v>
      </c>
      <c r="C254" t="s">
        <v>28</v>
      </c>
      <c r="D254" t="s">
        <v>25</v>
      </c>
      <c r="E254" s="2" t="str">
        <f t="shared" si="12"/>
        <v>90-94</v>
      </c>
      <c r="F254">
        <v>52</v>
      </c>
      <c r="G254">
        <v>2</v>
      </c>
      <c r="H254">
        <v>0</v>
      </c>
      <c r="I254">
        <v>1</v>
      </c>
      <c r="J254">
        <v>1</v>
      </c>
      <c r="K254">
        <f t="shared" si="11"/>
        <v>56</v>
      </c>
      <c r="L254">
        <v>38</v>
      </c>
      <c r="M254">
        <v>48</v>
      </c>
      <c r="N254">
        <v>1</v>
      </c>
      <c r="O254">
        <v>0</v>
      </c>
      <c r="P254">
        <v>6</v>
      </c>
      <c r="Q254">
        <v>93</v>
      </c>
      <c r="R254">
        <v>45</v>
      </c>
      <c r="S254">
        <v>50</v>
      </c>
      <c r="T254">
        <v>1</v>
      </c>
      <c r="U254">
        <v>0</v>
      </c>
      <c r="V254">
        <v>8</v>
      </c>
      <c r="W254">
        <v>0</v>
      </c>
      <c r="X254">
        <v>104</v>
      </c>
    </row>
    <row r="255" spans="1:24" x14ac:dyDescent="0.35">
      <c r="A255" t="str">
        <f t="shared" si="10"/>
        <v>VicOuter regionalFemale90-94</v>
      </c>
      <c r="B255" t="s">
        <v>30</v>
      </c>
      <c r="C255" t="s">
        <v>28</v>
      </c>
      <c r="D255" t="s">
        <v>26</v>
      </c>
      <c r="E255" s="2" t="str">
        <f t="shared" si="12"/>
        <v>90-94</v>
      </c>
      <c r="F255">
        <v>116</v>
      </c>
      <c r="G255">
        <v>4</v>
      </c>
      <c r="H255">
        <v>0</v>
      </c>
      <c r="I255">
        <v>2</v>
      </c>
      <c r="J255">
        <v>9</v>
      </c>
      <c r="K255">
        <f t="shared" si="11"/>
        <v>131</v>
      </c>
      <c r="L255">
        <v>82</v>
      </c>
      <c r="M255">
        <v>37</v>
      </c>
      <c r="N255">
        <v>2</v>
      </c>
      <c r="O255">
        <v>0</v>
      </c>
      <c r="P255">
        <v>11</v>
      </c>
      <c r="Q255">
        <v>132</v>
      </c>
      <c r="R255">
        <v>304</v>
      </c>
      <c r="S255">
        <v>46</v>
      </c>
      <c r="T255">
        <v>6</v>
      </c>
      <c r="U255">
        <v>2</v>
      </c>
      <c r="V255">
        <v>9</v>
      </c>
      <c r="W255">
        <v>3</v>
      </c>
      <c r="X255">
        <v>370</v>
      </c>
    </row>
    <row r="256" spans="1:24" x14ac:dyDescent="0.35">
      <c r="A256" t="str">
        <f t="shared" si="10"/>
        <v>VicRemoteMale90-94</v>
      </c>
      <c r="B256" t="s">
        <v>30</v>
      </c>
      <c r="C256" t="s">
        <v>29</v>
      </c>
      <c r="D256" t="s">
        <v>25</v>
      </c>
      <c r="E256" s="2" t="str">
        <f t="shared" si="12"/>
        <v>90-94</v>
      </c>
      <c r="F256">
        <v>1</v>
      </c>
      <c r="G256">
        <v>1</v>
      </c>
      <c r="H256">
        <v>0</v>
      </c>
      <c r="I256">
        <v>0</v>
      </c>
      <c r="J256">
        <v>0</v>
      </c>
      <c r="K256">
        <f t="shared" si="11"/>
        <v>2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3</v>
      </c>
      <c r="T256">
        <v>0</v>
      </c>
      <c r="U256">
        <v>0</v>
      </c>
      <c r="V256">
        <v>0</v>
      </c>
      <c r="W256">
        <v>0</v>
      </c>
      <c r="X256">
        <v>4</v>
      </c>
    </row>
    <row r="257" spans="1:24" x14ac:dyDescent="0.35">
      <c r="A257" t="str">
        <f t="shared" si="10"/>
        <v>VicRemoteFemale90-94</v>
      </c>
      <c r="B257" t="s">
        <v>30</v>
      </c>
      <c r="C257" t="s">
        <v>29</v>
      </c>
      <c r="D257" t="s">
        <v>26</v>
      </c>
      <c r="E257" s="2" t="str">
        <f t="shared" si="12"/>
        <v>90-94</v>
      </c>
      <c r="F257">
        <v>2</v>
      </c>
      <c r="G257">
        <v>0</v>
      </c>
      <c r="H257">
        <v>0</v>
      </c>
      <c r="I257">
        <v>0</v>
      </c>
      <c r="J257">
        <v>0</v>
      </c>
      <c r="K257">
        <f t="shared" si="11"/>
        <v>2</v>
      </c>
      <c r="L257">
        <v>1</v>
      </c>
      <c r="M257">
        <v>2</v>
      </c>
      <c r="N257">
        <v>0</v>
      </c>
      <c r="O257">
        <v>0</v>
      </c>
      <c r="P257">
        <v>1</v>
      </c>
      <c r="Q257">
        <v>4</v>
      </c>
      <c r="R257">
        <v>3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4</v>
      </c>
    </row>
    <row r="258" spans="1:24" x14ac:dyDescent="0.35">
      <c r="A258" t="str">
        <f t="shared" si="10"/>
        <v>QldMajor citiesMale90-94</v>
      </c>
      <c r="B258" t="s">
        <v>31</v>
      </c>
      <c r="C258" t="s">
        <v>24</v>
      </c>
      <c r="D258" t="s">
        <v>25</v>
      </c>
      <c r="E258" s="2" t="str">
        <f t="shared" si="12"/>
        <v>90-94</v>
      </c>
      <c r="F258">
        <v>442</v>
      </c>
      <c r="G258">
        <v>5</v>
      </c>
      <c r="H258">
        <v>4</v>
      </c>
      <c r="I258">
        <v>8</v>
      </c>
      <c r="J258">
        <v>2</v>
      </c>
      <c r="K258">
        <f t="shared" si="11"/>
        <v>461</v>
      </c>
      <c r="L258">
        <v>218</v>
      </c>
      <c r="M258">
        <v>388</v>
      </c>
      <c r="N258">
        <v>8</v>
      </c>
      <c r="O258">
        <v>0</v>
      </c>
      <c r="P258">
        <v>34</v>
      </c>
      <c r="Q258">
        <v>648</v>
      </c>
      <c r="R258">
        <v>312</v>
      </c>
      <c r="S258">
        <v>390</v>
      </c>
      <c r="T258">
        <v>29</v>
      </c>
      <c r="U258">
        <v>13</v>
      </c>
      <c r="V258">
        <v>39</v>
      </c>
      <c r="W258">
        <v>7</v>
      </c>
      <c r="X258">
        <v>790</v>
      </c>
    </row>
    <row r="259" spans="1:24" x14ac:dyDescent="0.35">
      <c r="A259" t="str">
        <f t="shared" ref="A259:A322" si="13">B259&amp;C259&amp;D259&amp;E259</f>
        <v>QldMajor citiesFemale90-94</v>
      </c>
      <c r="B259" t="s">
        <v>31</v>
      </c>
      <c r="C259" t="s">
        <v>24</v>
      </c>
      <c r="D259" t="s">
        <v>26</v>
      </c>
      <c r="E259" s="2" t="str">
        <f t="shared" si="12"/>
        <v>90-94</v>
      </c>
      <c r="F259">
        <v>930</v>
      </c>
      <c r="G259">
        <v>14</v>
      </c>
      <c r="H259">
        <v>4</v>
      </c>
      <c r="I259">
        <v>19</v>
      </c>
      <c r="J259">
        <v>4</v>
      </c>
      <c r="K259">
        <f t="shared" ref="K259:K322" si="14">SUM(F259:J259)</f>
        <v>971</v>
      </c>
      <c r="L259">
        <v>706</v>
      </c>
      <c r="M259">
        <v>467</v>
      </c>
      <c r="N259">
        <v>21</v>
      </c>
      <c r="O259">
        <v>0</v>
      </c>
      <c r="P259">
        <v>52</v>
      </c>
      <c r="Q259">
        <v>1246</v>
      </c>
      <c r="R259">
        <v>2361</v>
      </c>
      <c r="S259">
        <v>420</v>
      </c>
      <c r="T259">
        <v>63</v>
      </c>
      <c r="U259">
        <v>10</v>
      </c>
      <c r="V259">
        <v>149</v>
      </c>
      <c r="W259">
        <v>30</v>
      </c>
      <c r="X259">
        <v>3033</v>
      </c>
    </row>
    <row r="260" spans="1:24" x14ac:dyDescent="0.35">
      <c r="A260" t="str">
        <f t="shared" si="13"/>
        <v>QldInner regionalMale90-94</v>
      </c>
      <c r="B260" t="s">
        <v>31</v>
      </c>
      <c r="C260" t="s">
        <v>27</v>
      </c>
      <c r="D260" t="s">
        <v>25</v>
      </c>
      <c r="E260" s="2" t="str">
        <f t="shared" si="12"/>
        <v>90-94</v>
      </c>
      <c r="F260">
        <v>152</v>
      </c>
      <c r="G260">
        <v>4</v>
      </c>
      <c r="H260">
        <v>4</v>
      </c>
      <c r="I260">
        <v>3</v>
      </c>
      <c r="J260">
        <v>0</v>
      </c>
      <c r="K260">
        <f t="shared" si="14"/>
        <v>163</v>
      </c>
      <c r="L260">
        <v>94</v>
      </c>
      <c r="M260">
        <v>136</v>
      </c>
      <c r="N260">
        <v>4</v>
      </c>
      <c r="O260">
        <v>0</v>
      </c>
      <c r="P260">
        <v>19</v>
      </c>
      <c r="Q260">
        <v>253</v>
      </c>
      <c r="R260">
        <v>138</v>
      </c>
      <c r="S260">
        <v>130</v>
      </c>
      <c r="T260">
        <v>13</v>
      </c>
      <c r="U260">
        <v>3</v>
      </c>
      <c r="V260">
        <v>25</v>
      </c>
      <c r="W260">
        <v>3</v>
      </c>
      <c r="X260">
        <v>312</v>
      </c>
    </row>
    <row r="261" spans="1:24" x14ac:dyDescent="0.35">
      <c r="A261" t="str">
        <f t="shared" si="13"/>
        <v>QldInner regionalFemale90-94</v>
      </c>
      <c r="B261" t="s">
        <v>31</v>
      </c>
      <c r="C261" t="s">
        <v>27</v>
      </c>
      <c r="D261" t="s">
        <v>26</v>
      </c>
      <c r="E261" s="2" t="str">
        <f t="shared" si="12"/>
        <v>90-94</v>
      </c>
      <c r="F261">
        <v>364</v>
      </c>
      <c r="G261">
        <v>5</v>
      </c>
      <c r="H261">
        <v>3</v>
      </c>
      <c r="I261">
        <v>14</v>
      </c>
      <c r="J261">
        <v>2</v>
      </c>
      <c r="K261">
        <f t="shared" si="14"/>
        <v>388</v>
      </c>
      <c r="L261">
        <v>210</v>
      </c>
      <c r="M261">
        <v>154</v>
      </c>
      <c r="N261">
        <v>7</v>
      </c>
      <c r="O261">
        <v>0</v>
      </c>
      <c r="P261">
        <v>46</v>
      </c>
      <c r="Q261">
        <v>417</v>
      </c>
      <c r="R261">
        <v>858</v>
      </c>
      <c r="S261">
        <v>144</v>
      </c>
      <c r="T261">
        <v>16</v>
      </c>
      <c r="U261">
        <v>3</v>
      </c>
      <c r="V261">
        <v>49</v>
      </c>
      <c r="W261">
        <v>10</v>
      </c>
      <c r="X261">
        <v>1080</v>
      </c>
    </row>
    <row r="262" spans="1:24" x14ac:dyDescent="0.35">
      <c r="A262" t="str">
        <f t="shared" si="13"/>
        <v>QldOuter regionalMale90-94</v>
      </c>
      <c r="B262" t="s">
        <v>31</v>
      </c>
      <c r="C262" t="s">
        <v>28</v>
      </c>
      <c r="D262" t="s">
        <v>25</v>
      </c>
      <c r="E262" s="2" t="str">
        <f t="shared" si="12"/>
        <v>90-94</v>
      </c>
      <c r="F262">
        <v>77</v>
      </c>
      <c r="G262">
        <v>2</v>
      </c>
      <c r="H262">
        <v>1</v>
      </c>
      <c r="I262">
        <v>1</v>
      </c>
      <c r="J262">
        <v>0</v>
      </c>
      <c r="K262">
        <f t="shared" si="14"/>
        <v>81</v>
      </c>
      <c r="L262">
        <v>39</v>
      </c>
      <c r="M262">
        <v>63</v>
      </c>
      <c r="N262">
        <v>3</v>
      </c>
      <c r="O262">
        <v>0</v>
      </c>
      <c r="P262">
        <v>6</v>
      </c>
      <c r="Q262">
        <v>111</v>
      </c>
      <c r="R262">
        <v>68</v>
      </c>
      <c r="S262">
        <v>64</v>
      </c>
      <c r="T262">
        <v>6</v>
      </c>
      <c r="U262">
        <v>1</v>
      </c>
      <c r="V262">
        <v>12</v>
      </c>
      <c r="W262">
        <v>3</v>
      </c>
      <c r="X262">
        <v>154</v>
      </c>
    </row>
    <row r="263" spans="1:24" x14ac:dyDescent="0.35">
      <c r="A263" t="str">
        <f t="shared" si="13"/>
        <v>QldOuter regionalFemale90-94</v>
      </c>
      <c r="B263" t="s">
        <v>31</v>
      </c>
      <c r="C263" t="s">
        <v>28</v>
      </c>
      <c r="D263" t="s">
        <v>26</v>
      </c>
      <c r="E263" s="2" t="str">
        <f t="shared" si="12"/>
        <v>90-94</v>
      </c>
      <c r="F263">
        <v>161</v>
      </c>
      <c r="G263">
        <v>2</v>
      </c>
      <c r="H263">
        <v>5</v>
      </c>
      <c r="I263">
        <v>1</v>
      </c>
      <c r="J263">
        <v>1</v>
      </c>
      <c r="K263">
        <f t="shared" si="14"/>
        <v>170</v>
      </c>
      <c r="L263">
        <v>110</v>
      </c>
      <c r="M263">
        <v>94</v>
      </c>
      <c r="N263">
        <v>1</v>
      </c>
      <c r="O263">
        <v>0</v>
      </c>
      <c r="P263">
        <v>16</v>
      </c>
      <c r="Q263">
        <v>221</v>
      </c>
      <c r="R263">
        <v>375</v>
      </c>
      <c r="S263">
        <v>60</v>
      </c>
      <c r="T263">
        <v>7</v>
      </c>
      <c r="U263">
        <v>2</v>
      </c>
      <c r="V263">
        <v>22</v>
      </c>
      <c r="W263">
        <v>8</v>
      </c>
      <c r="X263">
        <v>474</v>
      </c>
    </row>
    <row r="264" spans="1:24" x14ac:dyDescent="0.35">
      <c r="A264" t="str">
        <f t="shared" si="13"/>
        <v>QldRemoteMale90-94</v>
      </c>
      <c r="B264" t="s">
        <v>31</v>
      </c>
      <c r="C264" t="s">
        <v>29</v>
      </c>
      <c r="D264" t="s">
        <v>25</v>
      </c>
      <c r="E264" s="2" t="str">
        <f t="shared" si="12"/>
        <v>90-94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14"/>
        <v>0</v>
      </c>
      <c r="L264">
        <v>2</v>
      </c>
      <c r="M264">
        <v>3</v>
      </c>
      <c r="N264">
        <v>1</v>
      </c>
      <c r="O264">
        <v>0</v>
      </c>
      <c r="P264">
        <v>1</v>
      </c>
      <c r="Q264">
        <v>7</v>
      </c>
      <c r="R264">
        <v>2</v>
      </c>
      <c r="S264">
        <v>2</v>
      </c>
      <c r="T264">
        <v>1</v>
      </c>
      <c r="U264">
        <v>0</v>
      </c>
      <c r="V264">
        <v>0</v>
      </c>
      <c r="W264">
        <v>1</v>
      </c>
      <c r="X264">
        <v>6</v>
      </c>
    </row>
    <row r="265" spans="1:24" x14ac:dyDescent="0.35">
      <c r="A265" t="str">
        <f t="shared" si="13"/>
        <v>QldRemoteFemale90-94</v>
      </c>
      <c r="B265" t="s">
        <v>31</v>
      </c>
      <c r="C265" t="s">
        <v>29</v>
      </c>
      <c r="D265" t="s">
        <v>26</v>
      </c>
      <c r="E265" s="2" t="str">
        <f t="shared" si="12"/>
        <v>90-94</v>
      </c>
      <c r="F265">
        <v>7</v>
      </c>
      <c r="G265">
        <v>0</v>
      </c>
      <c r="H265">
        <v>1</v>
      </c>
      <c r="I265">
        <v>1</v>
      </c>
      <c r="J265">
        <v>0</v>
      </c>
      <c r="K265">
        <f t="shared" si="14"/>
        <v>9</v>
      </c>
      <c r="L265">
        <v>5</v>
      </c>
      <c r="M265">
        <v>7</v>
      </c>
      <c r="N265">
        <v>0</v>
      </c>
      <c r="O265">
        <v>0</v>
      </c>
      <c r="P265">
        <v>0</v>
      </c>
      <c r="Q265">
        <v>12</v>
      </c>
      <c r="R265">
        <v>21</v>
      </c>
      <c r="S265">
        <v>3</v>
      </c>
      <c r="T265">
        <v>0</v>
      </c>
      <c r="U265">
        <v>0</v>
      </c>
      <c r="V265">
        <v>2</v>
      </c>
      <c r="W265">
        <v>0</v>
      </c>
      <c r="X265">
        <v>26</v>
      </c>
    </row>
    <row r="266" spans="1:24" x14ac:dyDescent="0.35">
      <c r="A266" t="str">
        <f t="shared" si="13"/>
        <v>QldVery remoteMale90-94</v>
      </c>
      <c r="B266" t="s">
        <v>31</v>
      </c>
      <c r="C266" t="s">
        <v>32</v>
      </c>
      <c r="D266" t="s">
        <v>25</v>
      </c>
      <c r="E266" s="2" t="str">
        <f t="shared" si="12"/>
        <v>90-94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14"/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2</v>
      </c>
    </row>
    <row r="267" spans="1:24" x14ac:dyDescent="0.35">
      <c r="A267" t="str">
        <f t="shared" si="13"/>
        <v>QldVery remoteFemale90-94</v>
      </c>
      <c r="B267" t="s">
        <v>31</v>
      </c>
      <c r="C267" t="s">
        <v>32</v>
      </c>
      <c r="D267" t="s">
        <v>26</v>
      </c>
      <c r="E267" s="2" t="str">
        <f t="shared" si="12"/>
        <v>90-94</v>
      </c>
      <c r="F267">
        <v>1</v>
      </c>
      <c r="G267">
        <v>0</v>
      </c>
      <c r="H267">
        <v>0</v>
      </c>
      <c r="I267">
        <v>0</v>
      </c>
      <c r="J267">
        <v>0</v>
      </c>
      <c r="K267">
        <f t="shared" si="14"/>
        <v>1</v>
      </c>
      <c r="L267">
        <v>2</v>
      </c>
      <c r="M267">
        <v>1</v>
      </c>
      <c r="N267">
        <v>0</v>
      </c>
      <c r="O267">
        <v>0</v>
      </c>
      <c r="P267">
        <v>0</v>
      </c>
      <c r="Q267">
        <v>3</v>
      </c>
      <c r="R267">
        <v>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</row>
    <row r="268" spans="1:24" x14ac:dyDescent="0.35">
      <c r="A268" t="str">
        <f t="shared" si="13"/>
        <v>WAMajor citiesMale90-94</v>
      </c>
      <c r="B268" t="s">
        <v>33</v>
      </c>
      <c r="C268" t="s">
        <v>24</v>
      </c>
      <c r="D268" t="s">
        <v>25</v>
      </c>
      <c r="E268" s="2" t="str">
        <f t="shared" si="12"/>
        <v>90-94</v>
      </c>
      <c r="F268">
        <v>219</v>
      </c>
      <c r="G268">
        <v>5</v>
      </c>
      <c r="H268">
        <v>4</v>
      </c>
      <c r="I268">
        <v>3</v>
      </c>
      <c r="J268">
        <v>6</v>
      </c>
      <c r="K268">
        <f t="shared" si="14"/>
        <v>237</v>
      </c>
      <c r="L268">
        <v>113</v>
      </c>
      <c r="M268">
        <v>158</v>
      </c>
      <c r="N268">
        <v>4</v>
      </c>
      <c r="O268">
        <v>0</v>
      </c>
      <c r="P268">
        <v>30</v>
      </c>
      <c r="Q268">
        <v>305</v>
      </c>
      <c r="R268">
        <v>168</v>
      </c>
      <c r="S268">
        <v>193</v>
      </c>
      <c r="T268">
        <v>21</v>
      </c>
      <c r="U268">
        <v>12</v>
      </c>
      <c r="V268">
        <v>24</v>
      </c>
      <c r="W268">
        <v>1</v>
      </c>
      <c r="X268">
        <v>419</v>
      </c>
    </row>
    <row r="269" spans="1:24" x14ac:dyDescent="0.35">
      <c r="A269" t="str">
        <f t="shared" si="13"/>
        <v>WAMajor citiesFemale90-94</v>
      </c>
      <c r="B269" t="s">
        <v>33</v>
      </c>
      <c r="C269" t="s">
        <v>24</v>
      </c>
      <c r="D269" t="s">
        <v>26</v>
      </c>
      <c r="E269" s="2" t="str">
        <f t="shared" si="12"/>
        <v>90-94</v>
      </c>
      <c r="F269">
        <v>506</v>
      </c>
      <c r="G269">
        <v>14</v>
      </c>
      <c r="H269">
        <v>20</v>
      </c>
      <c r="I269">
        <v>8</v>
      </c>
      <c r="J269">
        <v>0</v>
      </c>
      <c r="K269">
        <f t="shared" si="14"/>
        <v>548</v>
      </c>
      <c r="L269">
        <v>385</v>
      </c>
      <c r="M269">
        <v>203</v>
      </c>
      <c r="N269">
        <v>13</v>
      </c>
      <c r="O269">
        <v>0</v>
      </c>
      <c r="P269">
        <v>72</v>
      </c>
      <c r="Q269">
        <v>673</v>
      </c>
      <c r="R269">
        <v>1357</v>
      </c>
      <c r="S269">
        <v>252</v>
      </c>
      <c r="T269">
        <v>65</v>
      </c>
      <c r="U269">
        <v>8</v>
      </c>
      <c r="V269">
        <v>88</v>
      </c>
      <c r="W269">
        <v>14</v>
      </c>
      <c r="X269">
        <v>1784</v>
      </c>
    </row>
    <row r="270" spans="1:24" x14ac:dyDescent="0.35">
      <c r="A270" t="str">
        <f t="shared" si="13"/>
        <v>WAInner regionalMale90-94</v>
      </c>
      <c r="B270" t="s">
        <v>33</v>
      </c>
      <c r="C270" t="s">
        <v>27</v>
      </c>
      <c r="D270" t="s">
        <v>25</v>
      </c>
      <c r="E270" s="2" t="str">
        <f t="shared" si="12"/>
        <v>90-94</v>
      </c>
      <c r="F270">
        <v>40</v>
      </c>
      <c r="G270">
        <v>0</v>
      </c>
      <c r="H270">
        <v>0</v>
      </c>
      <c r="I270">
        <v>1</v>
      </c>
      <c r="J270">
        <v>0</v>
      </c>
      <c r="K270">
        <f t="shared" si="14"/>
        <v>41</v>
      </c>
      <c r="L270">
        <v>17</v>
      </c>
      <c r="M270">
        <v>45</v>
      </c>
      <c r="N270">
        <v>0</v>
      </c>
      <c r="O270">
        <v>0</v>
      </c>
      <c r="P270">
        <v>3</v>
      </c>
      <c r="Q270">
        <v>65</v>
      </c>
      <c r="R270">
        <v>38</v>
      </c>
      <c r="S270">
        <v>33</v>
      </c>
      <c r="T270">
        <v>5</v>
      </c>
      <c r="U270">
        <v>0</v>
      </c>
      <c r="V270">
        <v>1</v>
      </c>
      <c r="W270">
        <v>0</v>
      </c>
      <c r="X270">
        <v>77</v>
      </c>
    </row>
    <row r="271" spans="1:24" x14ac:dyDescent="0.35">
      <c r="A271" t="str">
        <f t="shared" si="13"/>
        <v>WAInner regionalFemale90-94</v>
      </c>
      <c r="B271" t="s">
        <v>33</v>
      </c>
      <c r="C271" t="s">
        <v>27</v>
      </c>
      <c r="D271" t="s">
        <v>26</v>
      </c>
      <c r="E271" s="2" t="str">
        <f t="shared" si="12"/>
        <v>90-94</v>
      </c>
      <c r="F271">
        <v>95</v>
      </c>
      <c r="G271">
        <v>0</v>
      </c>
      <c r="H271">
        <v>0</v>
      </c>
      <c r="I271">
        <v>2</v>
      </c>
      <c r="J271">
        <v>0</v>
      </c>
      <c r="K271">
        <f t="shared" si="14"/>
        <v>97</v>
      </c>
      <c r="L271">
        <v>59</v>
      </c>
      <c r="M271">
        <v>47</v>
      </c>
      <c r="N271">
        <v>1</v>
      </c>
      <c r="O271">
        <v>0</v>
      </c>
      <c r="P271">
        <v>6</v>
      </c>
      <c r="Q271">
        <v>113</v>
      </c>
      <c r="R271">
        <v>219</v>
      </c>
      <c r="S271">
        <v>38</v>
      </c>
      <c r="T271">
        <v>2</v>
      </c>
      <c r="U271">
        <v>3</v>
      </c>
      <c r="V271">
        <v>2</v>
      </c>
      <c r="W271">
        <v>3</v>
      </c>
      <c r="X271">
        <v>267</v>
      </c>
    </row>
    <row r="272" spans="1:24" x14ac:dyDescent="0.35">
      <c r="A272" t="str">
        <f t="shared" si="13"/>
        <v>WAOuter regionalMale90-94</v>
      </c>
      <c r="B272" t="s">
        <v>33</v>
      </c>
      <c r="C272" t="s">
        <v>28</v>
      </c>
      <c r="D272" t="s">
        <v>25</v>
      </c>
      <c r="E272" s="2" t="str">
        <f t="shared" si="12"/>
        <v>90-94</v>
      </c>
      <c r="F272">
        <v>20</v>
      </c>
      <c r="G272">
        <v>0</v>
      </c>
      <c r="H272">
        <v>1</v>
      </c>
      <c r="I272">
        <v>0</v>
      </c>
      <c r="J272">
        <v>0</v>
      </c>
      <c r="K272">
        <f t="shared" si="14"/>
        <v>21</v>
      </c>
      <c r="L272">
        <v>4</v>
      </c>
      <c r="M272">
        <v>13</v>
      </c>
      <c r="N272">
        <v>0</v>
      </c>
      <c r="O272">
        <v>0</v>
      </c>
      <c r="P272">
        <v>0</v>
      </c>
      <c r="Q272">
        <v>17</v>
      </c>
      <c r="R272">
        <v>12</v>
      </c>
      <c r="S272">
        <v>12</v>
      </c>
      <c r="T272">
        <v>0</v>
      </c>
      <c r="U272">
        <v>1</v>
      </c>
      <c r="V272">
        <v>2</v>
      </c>
      <c r="W272">
        <v>0</v>
      </c>
      <c r="X272">
        <v>27</v>
      </c>
    </row>
    <row r="273" spans="1:24" x14ac:dyDescent="0.35">
      <c r="A273" t="str">
        <f t="shared" si="13"/>
        <v>WAOuter regionalFemale90-94</v>
      </c>
      <c r="B273" t="s">
        <v>33</v>
      </c>
      <c r="C273" t="s">
        <v>28</v>
      </c>
      <c r="D273" t="s">
        <v>26</v>
      </c>
      <c r="E273" s="2" t="str">
        <f t="shared" si="12"/>
        <v>90-94</v>
      </c>
      <c r="F273">
        <v>37</v>
      </c>
      <c r="G273">
        <v>2</v>
      </c>
      <c r="H273">
        <v>1</v>
      </c>
      <c r="I273">
        <v>0</v>
      </c>
      <c r="J273">
        <v>0</v>
      </c>
      <c r="K273">
        <f t="shared" si="14"/>
        <v>40</v>
      </c>
      <c r="L273">
        <v>44</v>
      </c>
      <c r="M273">
        <v>19</v>
      </c>
      <c r="N273">
        <v>0</v>
      </c>
      <c r="O273">
        <v>0</v>
      </c>
      <c r="P273">
        <v>2</v>
      </c>
      <c r="Q273">
        <v>65</v>
      </c>
      <c r="R273">
        <v>126</v>
      </c>
      <c r="S273">
        <v>16</v>
      </c>
      <c r="T273">
        <v>6</v>
      </c>
      <c r="U273">
        <v>1</v>
      </c>
      <c r="V273">
        <v>6</v>
      </c>
      <c r="W273">
        <v>0</v>
      </c>
      <c r="X273">
        <v>155</v>
      </c>
    </row>
    <row r="274" spans="1:24" x14ac:dyDescent="0.35">
      <c r="A274" t="str">
        <f t="shared" si="13"/>
        <v>WARemoteMale90-94</v>
      </c>
      <c r="B274" t="s">
        <v>33</v>
      </c>
      <c r="C274" t="s">
        <v>29</v>
      </c>
      <c r="D274" t="s">
        <v>25</v>
      </c>
      <c r="E274" s="2" t="str">
        <f t="shared" si="12"/>
        <v>90-94</v>
      </c>
      <c r="F274">
        <v>2</v>
      </c>
      <c r="G274">
        <v>0</v>
      </c>
      <c r="H274">
        <v>0</v>
      </c>
      <c r="I274">
        <v>0</v>
      </c>
      <c r="J274">
        <v>0</v>
      </c>
      <c r="K274">
        <f t="shared" si="14"/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4</v>
      </c>
      <c r="S274">
        <v>4</v>
      </c>
      <c r="T274">
        <v>0</v>
      </c>
      <c r="U274">
        <v>0</v>
      </c>
      <c r="V274">
        <v>0</v>
      </c>
      <c r="W274">
        <v>1</v>
      </c>
      <c r="X274">
        <v>9</v>
      </c>
    </row>
    <row r="275" spans="1:24" x14ac:dyDescent="0.35">
      <c r="A275" t="str">
        <f t="shared" si="13"/>
        <v>WARemoteFemale90-94</v>
      </c>
      <c r="B275" t="s">
        <v>33</v>
      </c>
      <c r="C275" t="s">
        <v>29</v>
      </c>
      <c r="D275" t="s">
        <v>26</v>
      </c>
      <c r="E275" s="2" t="str">
        <f t="shared" si="12"/>
        <v>90-94</v>
      </c>
      <c r="F275">
        <v>8</v>
      </c>
      <c r="G275">
        <v>1</v>
      </c>
      <c r="H275">
        <v>0</v>
      </c>
      <c r="I275">
        <v>0</v>
      </c>
      <c r="J275">
        <v>0</v>
      </c>
      <c r="K275">
        <f t="shared" si="14"/>
        <v>9</v>
      </c>
      <c r="L275">
        <v>4</v>
      </c>
      <c r="M275">
        <v>2</v>
      </c>
      <c r="N275">
        <v>0</v>
      </c>
      <c r="O275">
        <v>0</v>
      </c>
      <c r="P275">
        <v>1</v>
      </c>
      <c r="Q275">
        <v>7</v>
      </c>
      <c r="R275">
        <v>7</v>
      </c>
      <c r="S275">
        <v>3</v>
      </c>
      <c r="T275">
        <v>0</v>
      </c>
      <c r="U275">
        <v>1</v>
      </c>
      <c r="V275">
        <v>1</v>
      </c>
      <c r="W275">
        <v>0</v>
      </c>
      <c r="X275">
        <v>12</v>
      </c>
    </row>
    <row r="276" spans="1:24" x14ac:dyDescent="0.35">
      <c r="A276" t="str">
        <f t="shared" si="13"/>
        <v>WAVery remoteMale90-94</v>
      </c>
      <c r="B276" t="s">
        <v>33</v>
      </c>
      <c r="C276" t="s">
        <v>32</v>
      </c>
      <c r="D276" t="s">
        <v>25</v>
      </c>
      <c r="E276" s="2" t="str">
        <f t="shared" si="12"/>
        <v>90-94</v>
      </c>
      <c r="F276">
        <v>0</v>
      </c>
      <c r="G276">
        <v>0</v>
      </c>
      <c r="H276">
        <v>1</v>
      </c>
      <c r="I276">
        <v>0</v>
      </c>
      <c r="J276">
        <v>0</v>
      </c>
      <c r="K276">
        <f t="shared" si="14"/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0</v>
      </c>
      <c r="W276">
        <v>0</v>
      </c>
      <c r="X276">
        <v>2</v>
      </c>
    </row>
    <row r="277" spans="1:24" x14ac:dyDescent="0.35">
      <c r="A277" t="str">
        <f t="shared" si="13"/>
        <v>WAVery remoteFemale90-94</v>
      </c>
      <c r="B277" t="s">
        <v>33</v>
      </c>
      <c r="C277" t="s">
        <v>32</v>
      </c>
      <c r="D277" t="s">
        <v>26</v>
      </c>
      <c r="E277" s="2" t="str">
        <f t="shared" si="12"/>
        <v>90-94</v>
      </c>
      <c r="F277">
        <v>3</v>
      </c>
      <c r="G277">
        <v>1</v>
      </c>
      <c r="H277">
        <v>0</v>
      </c>
      <c r="I277">
        <v>0</v>
      </c>
      <c r="J277">
        <v>0</v>
      </c>
      <c r="K277">
        <f t="shared" si="14"/>
        <v>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</v>
      </c>
    </row>
    <row r="278" spans="1:24" x14ac:dyDescent="0.35">
      <c r="A278" t="str">
        <f t="shared" si="13"/>
        <v>SAMajor citiesMale90-94</v>
      </c>
      <c r="B278" t="s">
        <v>34</v>
      </c>
      <c r="C278" t="s">
        <v>24</v>
      </c>
      <c r="D278" t="s">
        <v>25</v>
      </c>
      <c r="E278" s="2" t="str">
        <f t="shared" si="12"/>
        <v>90-94</v>
      </c>
      <c r="F278">
        <v>297</v>
      </c>
      <c r="G278">
        <v>4</v>
      </c>
      <c r="H278">
        <v>2</v>
      </c>
      <c r="I278">
        <v>2</v>
      </c>
      <c r="J278">
        <v>3</v>
      </c>
      <c r="K278">
        <f t="shared" si="14"/>
        <v>308</v>
      </c>
      <c r="L278">
        <v>167</v>
      </c>
      <c r="M278">
        <v>237</v>
      </c>
      <c r="N278">
        <v>5</v>
      </c>
      <c r="O278">
        <v>0</v>
      </c>
      <c r="P278">
        <v>24</v>
      </c>
      <c r="Q278">
        <v>433</v>
      </c>
      <c r="R278">
        <v>258</v>
      </c>
      <c r="S278">
        <v>262</v>
      </c>
      <c r="T278">
        <v>19</v>
      </c>
      <c r="U278">
        <v>10</v>
      </c>
      <c r="V278">
        <v>19</v>
      </c>
      <c r="W278">
        <v>3</v>
      </c>
      <c r="X278">
        <v>571</v>
      </c>
    </row>
    <row r="279" spans="1:24" x14ac:dyDescent="0.35">
      <c r="A279" t="str">
        <f t="shared" si="13"/>
        <v>SAMajor citiesFemale90-94</v>
      </c>
      <c r="B279" t="s">
        <v>34</v>
      </c>
      <c r="C279" t="s">
        <v>24</v>
      </c>
      <c r="D279" t="s">
        <v>26</v>
      </c>
      <c r="E279" s="2" t="str">
        <f t="shared" si="12"/>
        <v>90-94</v>
      </c>
      <c r="F279">
        <v>623</v>
      </c>
      <c r="G279">
        <v>3</v>
      </c>
      <c r="H279">
        <v>3</v>
      </c>
      <c r="I279">
        <v>4</v>
      </c>
      <c r="J279">
        <v>2</v>
      </c>
      <c r="K279">
        <f t="shared" si="14"/>
        <v>635</v>
      </c>
      <c r="L279">
        <v>485</v>
      </c>
      <c r="M279">
        <v>258</v>
      </c>
      <c r="N279">
        <v>20</v>
      </c>
      <c r="O279">
        <v>0</v>
      </c>
      <c r="P279">
        <v>40</v>
      </c>
      <c r="Q279">
        <v>803</v>
      </c>
      <c r="R279">
        <v>1557</v>
      </c>
      <c r="S279">
        <v>272</v>
      </c>
      <c r="T279">
        <v>53</v>
      </c>
      <c r="U279">
        <v>8</v>
      </c>
      <c r="V279">
        <v>96</v>
      </c>
      <c r="W279">
        <v>19</v>
      </c>
      <c r="X279">
        <v>2005</v>
      </c>
    </row>
    <row r="280" spans="1:24" x14ac:dyDescent="0.35">
      <c r="A280" t="str">
        <f t="shared" si="13"/>
        <v>SAInner regionalMale90-94</v>
      </c>
      <c r="B280" t="s">
        <v>34</v>
      </c>
      <c r="C280" t="s">
        <v>27</v>
      </c>
      <c r="D280" t="s">
        <v>25</v>
      </c>
      <c r="E280" s="2" t="str">
        <f t="shared" si="12"/>
        <v>90-94</v>
      </c>
      <c r="F280">
        <v>37</v>
      </c>
      <c r="G280">
        <v>0</v>
      </c>
      <c r="H280">
        <v>0</v>
      </c>
      <c r="I280">
        <v>1</v>
      </c>
      <c r="J280">
        <v>0</v>
      </c>
      <c r="K280">
        <f t="shared" si="14"/>
        <v>38</v>
      </c>
      <c r="L280">
        <v>24</v>
      </c>
      <c r="M280">
        <v>36</v>
      </c>
      <c r="N280">
        <v>2</v>
      </c>
      <c r="O280">
        <v>0</v>
      </c>
      <c r="P280">
        <v>2</v>
      </c>
      <c r="Q280">
        <v>64</v>
      </c>
      <c r="R280">
        <v>30</v>
      </c>
      <c r="S280">
        <v>30</v>
      </c>
      <c r="T280">
        <v>3</v>
      </c>
      <c r="U280">
        <v>0</v>
      </c>
      <c r="V280">
        <v>7</v>
      </c>
      <c r="W280">
        <v>2</v>
      </c>
      <c r="X280">
        <v>72</v>
      </c>
    </row>
    <row r="281" spans="1:24" x14ac:dyDescent="0.35">
      <c r="A281" t="str">
        <f t="shared" si="13"/>
        <v>SAInner regionalFemale90-94</v>
      </c>
      <c r="B281" t="s">
        <v>34</v>
      </c>
      <c r="C281" t="s">
        <v>27</v>
      </c>
      <c r="D281" t="s">
        <v>26</v>
      </c>
      <c r="E281" s="2" t="str">
        <f t="shared" si="12"/>
        <v>90-94</v>
      </c>
      <c r="F281">
        <v>99</v>
      </c>
      <c r="G281">
        <v>0</v>
      </c>
      <c r="H281">
        <v>0</v>
      </c>
      <c r="I281">
        <v>0</v>
      </c>
      <c r="J281">
        <v>0</v>
      </c>
      <c r="K281">
        <f t="shared" si="14"/>
        <v>99</v>
      </c>
      <c r="L281">
        <v>64</v>
      </c>
      <c r="M281">
        <v>28</v>
      </c>
      <c r="N281">
        <v>7</v>
      </c>
      <c r="O281">
        <v>0</v>
      </c>
      <c r="P281">
        <v>6</v>
      </c>
      <c r="Q281">
        <v>105</v>
      </c>
      <c r="R281">
        <v>258</v>
      </c>
      <c r="S281">
        <v>46</v>
      </c>
      <c r="T281">
        <v>10</v>
      </c>
      <c r="U281">
        <v>1</v>
      </c>
      <c r="V281">
        <v>8</v>
      </c>
      <c r="W281">
        <v>2</v>
      </c>
      <c r="X281">
        <v>325</v>
      </c>
    </row>
    <row r="282" spans="1:24" x14ac:dyDescent="0.35">
      <c r="A282" t="str">
        <f t="shared" si="13"/>
        <v>SAOuter regionalMale90-94</v>
      </c>
      <c r="B282" t="s">
        <v>34</v>
      </c>
      <c r="C282" t="s">
        <v>28</v>
      </c>
      <c r="D282" t="s">
        <v>25</v>
      </c>
      <c r="E282" s="2" t="str">
        <f t="shared" si="12"/>
        <v>90-94</v>
      </c>
      <c r="F282">
        <v>27</v>
      </c>
      <c r="G282">
        <v>1</v>
      </c>
      <c r="H282">
        <v>1</v>
      </c>
      <c r="I282">
        <v>2</v>
      </c>
      <c r="J282">
        <v>1</v>
      </c>
      <c r="K282">
        <f t="shared" si="14"/>
        <v>32</v>
      </c>
      <c r="L282">
        <v>14</v>
      </c>
      <c r="M282">
        <v>23</v>
      </c>
      <c r="N282">
        <v>1</v>
      </c>
      <c r="O282">
        <v>0</v>
      </c>
      <c r="P282">
        <v>4</v>
      </c>
      <c r="Q282">
        <v>42</v>
      </c>
      <c r="R282">
        <v>28</v>
      </c>
      <c r="S282">
        <v>30</v>
      </c>
      <c r="T282">
        <v>2</v>
      </c>
      <c r="U282">
        <v>1</v>
      </c>
      <c r="V282">
        <v>4</v>
      </c>
      <c r="W282">
        <v>0</v>
      </c>
      <c r="X282">
        <v>65</v>
      </c>
    </row>
    <row r="283" spans="1:24" x14ac:dyDescent="0.35">
      <c r="A283" t="str">
        <f t="shared" si="13"/>
        <v>SAOuter regionalFemale90-94</v>
      </c>
      <c r="B283" t="s">
        <v>34</v>
      </c>
      <c r="C283" t="s">
        <v>28</v>
      </c>
      <c r="D283" t="s">
        <v>26</v>
      </c>
      <c r="E283" s="2" t="str">
        <f t="shared" si="12"/>
        <v>90-94</v>
      </c>
      <c r="F283">
        <v>77</v>
      </c>
      <c r="G283">
        <v>1</v>
      </c>
      <c r="H283">
        <v>1</v>
      </c>
      <c r="I283">
        <v>0</v>
      </c>
      <c r="J283">
        <v>0</v>
      </c>
      <c r="K283">
        <f t="shared" si="14"/>
        <v>79</v>
      </c>
      <c r="L283">
        <v>62</v>
      </c>
      <c r="M283">
        <v>29</v>
      </c>
      <c r="N283">
        <v>3</v>
      </c>
      <c r="O283">
        <v>0</v>
      </c>
      <c r="P283">
        <v>22</v>
      </c>
      <c r="Q283">
        <v>116</v>
      </c>
      <c r="R283">
        <v>204</v>
      </c>
      <c r="S283">
        <v>28</v>
      </c>
      <c r="T283">
        <v>2</v>
      </c>
      <c r="U283">
        <v>1</v>
      </c>
      <c r="V283">
        <v>8</v>
      </c>
      <c r="W283">
        <v>4</v>
      </c>
      <c r="X283">
        <v>247</v>
      </c>
    </row>
    <row r="284" spans="1:24" x14ac:dyDescent="0.35">
      <c r="A284" t="str">
        <f t="shared" si="13"/>
        <v>SARemoteMale90-94</v>
      </c>
      <c r="B284" t="s">
        <v>34</v>
      </c>
      <c r="C284" t="s">
        <v>29</v>
      </c>
      <c r="D284" t="s">
        <v>25</v>
      </c>
      <c r="E284" s="2" t="str">
        <f t="shared" si="12"/>
        <v>90-94</v>
      </c>
      <c r="F284">
        <v>3</v>
      </c>
      <c r="G284">
        <v>0</v>
      </c>
      <c r="H284">
        <v>0</v>
      </c>
      <c r="I284">
        <v>0</v>
      </c>
      <c r="J284">
        <v>0</v>
      </c>
      <c r="K284">
        <f t="shared" si="14"/>
        <v>3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7</v>
      </c>
      <c r="S284">
        <v>2</v>
      </c>
      <c r="T284">
        <v>0</v>
      </c>
      <c r="U284">
        <v>0</v>
      </c>
      <c r="V284">
        <v>0</v>
      </c>
      <c r="W284">
        <v>0</v>
      </c>
      <c r="X284">
        <v>9</v>
      </c>
    </row>
    <row r="285" spans="1:24" x14ac:dyDescent="0.35">
      <c r="A285" t="str">
        <f t="shared" si="13"/>
        <v>SARemoteFemale90-94</v>
      </c>
      <c r="B285" t="s">
        <v>34</v>
      </c>
      <c r="C285" t="s">
        <v>29</v>
      </c>
      <c r="D285" t="s">
        <v>26</v>
      </c>
      <c r="E285" s="2" t="str">
        <f t="shared" si="12"/>
        <v>90-94</v>
      </c>
      <c r="F285">
        <v>7</v>
      </c>
      <c r="G285">
        <v>0</v>
      </c>
      <c r="H285">
        <v>0</v>
      </c>
      <c r="I285">
        <v>0</v>
      </c>
      <c r="J285">
        <v>0</v>
      </c>
      <c r="K285">
        <f t="shared" si="14"/>
        <v>7</v>
      </c>
      <c r="L285">
        <v>7</v>
      </c>
      <c r="M285">
        <v>4</v>
      </c>
      <c r="N285">
        <v>0</v>
      </c>
      <c r="O285">
        <v>0</v>
      </c>
      <c r="P285">
        <v>1</v>
      </c>
      <c r="Q285">
        <v>12</v>
      </c>
      <c r="R285">
        <v>25</v>
      </c>
      <c r="S285">
        <v>3</v>
      </c>
      <c r="T285">
        <v>1</v>
      </c>
      <c r="U285">
        <v>0</v>
      </c>
      <c r="V285">
        <v>2</v>
      </c>
      <c r="W285">
        <v>0</v>
      </c>
      <c r="X285">
        <v>31</v>
      </c>
    </row>
    <row r="286" spans="1:24" x14ac:dyDescent="0.35">
      <c r="A286" t="str">
        <f t="shared" si="13"/>
        <v>TasInner regionalMale90-94</v>
      </c>
      <c r="B286" t="s">
        <v>35</v>
      </c>
      <c r="C286" t="s">
        <v>27</v>
      </c>
      <c r="D286" t="s">
        <v>25</v>
      </c>
      <c r="E286" s="2" t="str">
        <f t="shared" si="12"/>
        <v>90-94</v>
      </c>
      <c r="F286">
        <v>79</v>
      </c>
      <c r="G286">
        <v>0</v>
      </c>
      <c r="H286">
        <v>0</v>
      </c>
      <c r="I286">
        <v>0</v>
      </c>
      <c r="J286">
        <v>0</v>
      </c>
      <c r="K286">
        <f t="shared" si="14"/>
        <v>79</v>
      </c>
      <c r="L286">
        <v>42</v>
      </c>
      <c r="M286">
        <v>72</v>
      </c>
      <c r="N286">
        <v>2</v>
      </c>
      <c r="O286">
        <v>0</v>
      </c>
      <c r="P286">
        <v>9</v>
      </c>
      <c r="Q286">
        <v>125</v>
      </c>
      <c r="R286">
        <v>54</v>
      </c>
      <c r="S286">
        <v>73</v>
      </c>
      <c r="T286">
        <v>3</v>
      </c>
      <c r="U286">
        <v>1</v>
      </c>
      <c r="V286">
        <v>9</v>
      </c>
      <c r="W286">
        <v>2</v>
      </c>
      <c r="X286">
        <v>142</v>
      </c>
    </row>
    <row r="287" spans="1:24" x14ac:dyDescent="0.35">
      <c r="A287" t="str">
        <f t="shared" si="13"/>
        <v>TasInner regionalFemale90-94</v>
      </c>
      <c r="B287" t="s">
        <v>35</v>
      </c>
      <c r="C287" t="s">
        <v>27</v>
      </c>
      <c r="D287" t="s">
        <v>26</v>
      </c>
      <c r="E287" s="2" t="str">
        <f t="shared" si="12"/>
        <v>90-94</v>
      </c>
      <c r="F287">
        <v>195</v>
      </c>
      <c r="G287">
        <v>0</v>
      </c>
      <c r="H287">
        <v>1</v>
      </c>
      <c r="I287">
        <v>2</v>
      </c>
      <c r="J287">
        <v>1</v>
      </c>
      <c r="K287">
        <f t="shared" si="14"/>
        <v>199</v>
      </c>
      <c r="L287">
        <v>148</v>
      </c>
      <c r="M287">
        <v>59</v>
      </c>
      <c r="N287">
        <v>2</v>
      </c>
      <c r="O287">
        <v>0</v>
      </c>
      <c r="P287">
        <v>14</v>
      </c>
      <c r="Q287">
        <v>223</v>
      </c>
      <c r="R287">
        <v>425</v>
      </c>
      <c r="S287">
        <v>85</v>
      </c>
      <c r="T287">
        <v>8</v>
      </c>
      <c r="U287">
        <v>0</v>
      </c>
      <c r="V287">
        <v>18</v>
      </c>
      <c r="W287">
        <v>1</v>
      </c>
      <c r="X287">
        <v>537</v>
      </c>
    </row>
    <row r="288" spans="1:24" x14ac:dyDescent="0.35">
      <c r="A288" t="str">
        <f t="shared" si="13"/>
        <v>TasOuter regionalMale90-94</v>
      </c>
      <c r="B288" t="s">
        <v>35</v>
      </c>
      <c r="C288" t="s">
        <v>28</v>
      </c>
      <c r="D288" t="s">
        <v>25</v>
      </c>
      <c r="E288" s="2" t="str">
        <f t="shared" si="12"/>
        <v>90-94</v>
      </c>
      <c r="F288">
        <v>27</v>
      </c>
      <c r="G288">
        <v>0</v>
      </c>
      <c r="H288">
        <v>0</v>
      </c>
      <c r="I288">
        <v>0</v>
      </c>
      <c r="J288">
        <v>0</v>
      </c>
      <c r="K288">
        <f t="shared" si="14"/>
        <v>27</v>
      </c>
      <c r="L288">
        <v>22</v>
      </c>
      <c r="M288">
        <v>26</v>
      </c>
      <c r="N288">
        <v>0</v>
      </c>
      <c r="O288">
        <v>0</v>
      </c>
      <c r="P288">
        <v>2</v>
      </c>
      <c r="Q288">
        <v>50</v>
      </c>
      <c r="R288">
        <v>24</v>
      </c>
      <c r="S288">
        <v>22</v>
      </c>
      <c r="T288">
        <v>1</v>
      </c>
      <c r="U288">
        <v>0</v>
      </c>
      <c r="V288">
        <v>1</v>
      </c>
      <c r="W288">
        <v>0</v>
      </c>
      <c r="X288">
        <v>48</v>
      </c>
    </row>
    <row r="289" spans="1:24" x14ac:dyDescent="0.35">
      <c r="A289" t="str">
        <f t="shared" si="13"/>
        <v>TasOuter regionalFemale90-94</v>
      </c>
      <c r="B289" t="s">
        <v>35</v>
      </c>
      <c r="C289" t="s">
        <v>28</v>
      </c>
      <c r="D289" t="s">
        <v>26</v>
      </c>
      <c r="E289" s="2" t="str">
        <f t="shared" si="12"/>
        <v>90-94</v>
      </c>
      <c r="F289">
        <v>41</v>
      </c>
      <c r="G289">
        <v>0</v>
      </c>
      <c r="H289">
        <v>1</v>
      </c>
      <c r="I289">
        <v>2</v>
      </c>
      <c r="J289">
        <v>0</v>
      </c>
      <c r="K289">
        <f t="shared" si="14"/>
        <v>44</v>
      </c>
      <c r="L289">
        <v>63</v>
      </c>
      <c r="M289">
        <v>18</v>
      </c>
      <c r="N289">
        <v>0</v>
      </c>
      <c r="O289">
        <v>0</v>
      </c>
      <c r="P289">
        <v>4</v>
      </c>
      <c r="Q289">
        <v>85</v>
      </c>
      <c r="R289">
        <v>110</v>
      </c>
      <c r="S289">
        <v>18</v>
      </c>
      <c r="T289">
        <v>3</v>
      </c>
      <c r="U289">
        <v>1</v>
      </c>
      <c r="V289">
        <v>4</v>
      </c>
      <c r="W289">
        <v>1</v>
      </c>
      <c r="X289">
        <v>137</v>
      </c>
    </row>
    <row r="290" spans="1:24" x14ac:dyDescent="0.35">
      <c r="A290" t="str">
        <f t="shared" si="13"/>
        <v>TasRemoteMale90-94</v>
      </c>
      <c r="B290" t="s">
        <v>35</v>
      </c>
      <c r="C290" t="s">
        <v>29</v>
      </c>
      <c r="D290" t="s">
        <v>25</v>
      </c>
      <c r="E290" s="2" t="str">
        <f t="shared" si="12"/>
        <v>90-94</v>
      </c>
      <c r="F290">
        <v>1</v>
      </c>
      <c r="G290">
        <v>0</v>
      </c>
      <c r="H290">
        <v>0</v>
      </c>
      <c r="I290">
        <v>0</v>
      </c>
      <c r="J290">
        <v>0</v>
      </c>
      <c r="K290">
        <f t="shared" si="14"/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3</v>
      </c>
    </row>
    <row r="291" spans="1:24" x14ac:dyDescent="0.35">
      <c r="A291" t="str">
        <f t="shared" si="13"/>
        <v>TasRemoteFemale90-94</v>
      </c>
      <c r="B291" t="s">
        <v>35</v>
      </c>
      <c r="C291" t="s">
        <v>29</v>
      </c>
      <c r="D291" t="s">
        <v>26</v>
      </c>
      <c r="E291" s="2" t="str">
        <f t="shared" si="12"/>
        <v>90-94</v>
      </c>
      <c r="F291">
        <v>5</v>
      </c>
      <c r="G291">
        <v>0</v>
      </c>
      <c r="H291">
        <v>1</v>
      </c>
      <c r="I291">
        <v>0</v>
      </c>
      <c r="J291">
        <v>0</v>
      </c>
      <c r="K291">
        <f t="shared" si="14"/>
        <v>6</v>
      </c>
      <c r="L291">
        <v>3</v>
      </c>
      <c r="M291">
        <v>2</v>
      </c>
      <c r="N291">
        <v>0</v>
      </c>
      <c r="O291">
        <v>0</v>
      </c>
      <c r="P291">
        <v>0</v>
      </c>
      <c r="Q291">
        <v>5</v>
      </c>
      <c r="R291">
        <v>8</v>
      </c>
      <c r="S291">
        <v>2</v>
      </c>
      <c r="T291">
        <v>0</v>
      </c>
      <c r="U291">
        <v>0</v>
      </c>
      <c r="V291">
        <v>0</v>
      </c>
      <c r="W291">
        <v>0</v>
      </c>
      <c r="X291">
        <v>10</v>
      </c>
    </row>
    <row r="292" spans="1:24" x14ac:dyDescent="0.35">
      <c r="A292" t="str">
        <f t="shared" si="13"/>
        <v>TasVery remoteMale90-94</v>
      </c>
      <c r="B292" t="s">
        <v>35</v>
      </c>
      <c r="C292" t="s">
        <v>32</v>
      </c>
      <c r="D292" t="s">
        <v>25</v>
      </c>
      <c r="E292" s="2" t="str">
        <f t="shared" si="12"/>
        <v>90-94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14"/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1</v>
      </c>
    </row>
    <row r="293" spans="1:24" x14ac:dyDescent="0.35">
      <c r="A293" t="str">
        <f t="shared" si="13"/>
        <v>TasVery remoteFemale90-94</v>
      </c>
      <c r="B293" t="s">
        <v>35</v>
      </c>
      <c r="C293" t="s">
        <v>32</v>
      </c>
      <c r="D293" t="s">
        <v>26</v>
      </c>
      <c r="E293" s="2" t="str">
        <f t="shared" si="12"/>
        <v>90-94</v>
      </c>
      <c r="F293">
        <v>2</v>
      </c>
      <c r="G293">
        <v>0</v>
      </c>
      <c r="H293">
        <v>0</v>
      </c>
      <c r="I293">
        <v>0</v>
      </c>
      <c r="J293">
        <v>0</v>
      </c>
      <c r="K293">
        <f t="shared" si="14"/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</v>
      </c>
    </row>
    <row r="294" spans="1:24" x14ac:dyDescent="0.35">
      <c r="A294" t="str">
        <f t="shared" si="13"/>
        <v>ACTMajor citiesMale90-94</v>
      </c>
      <c r="B294" t="s">
        <v>36</v>
      </c>
      <c r="C294" t="s">
        <v>24</v>
      </c>
      <c r="D294" t="s">
        <v>25</v>
      </c>
      <c r="E294" s="2" t="str">
        <f t="shared" si="12"/>
        <v>90-94</v>
      </c>
      <c r="F294">
        <v>58</v>
      </c>
      <c r="G294">
        <v>1</v>
      </c>
      <c r="H294">
        <v>0</v>
      </c>
      <c r="I294">
        <v>0</v>
      </c>
      <c r="J294">
        <v>0</v>
      </c>
      <c r="K294">
        <f t="shared" si="14"/>
        <v>59</v>
      </c>
      <c r="L294">
        <v>26</v>
      </c>
      <c r="M294">
        <v>37</v>
      </c>
      <c r="N294">
        <v>0</v>
      </c>
      <c r="O294">
        <v>0</v>
      </c>
      <c r="P294">
        <v>7</v>
      </c>
      <c r="Q294">
        <v>70</v>
      </c>
      <c r="R294">
        <v>30</v>
      </c>
      <c r="S294">
        <v>39</v>
      </c>
      <c r="T294">
        <v>3</v>
      </c>
      <c r="U294">
        <v>0</v>
      </c>
      <c r="V294">
        <v>0</v>
      </c>
      <c r="W294">
        <v>1</v>
      </c>
      <c r="X294">
        <v>73</v>
      </c>
    </row>
    <row r="295" spans="1:24" x14ac:dyDescent="0.35">
      <c r="A295" t="str">
        <f t="shared" si="13"/>
        <v>ACTMajor citiesFemale90-94</v>
      </c>
      <c r="B295" t="s">
        <v>36</v>
      </c>
      <c r="C295" t="s">
        <v>24</v>
      </c>
      <c r="D295" t="s">
        <v>26</v>
      </c>
      <c r="E295" s="2" t="str">
        <f t="shared" si="12"/>
        <v>90-94</v>
      </c>
      <c r="F295">
        <v>89</v>
      </c>
      <c r="G295">
        <v>2</v>
      </c>
      <c r="H295">
        <v>1</v>
      </c>
      <c r="I295">
        <v>0</v>
      </c>
      <c r="J295">
        <v>1</v>
      </c>
      <c r="K295">
        <f t="shared" si="14"/>
        <v>93</v>
      </c>
      <c r="L295">
        <v>90</v>
      </c>
      <c r="M295">
        <v>34</v>
      </c>
      <c r="N295">
        <v>1</v>
      </c>
      <c r="O295">
        <v>0</v>
      </c>
      <c r="P295">
        <v>14</v>
      </c>
      <c r="Q295">
        <v>139</v>
      </c>
      <c r="R295">
        <v>222</v>
      </c>
      <c r="S295">
        <v>27</v>
      </c>
      <c r="T295">
        <v>8</v>
      </c>
      <c r="U295">
        <v>1</v>
      </c>
      <c r="V295">
        <v>11</v>
      </c>
      <c r="W295">
        <v>4</v>
      </c>
      <c r="X295">
        <v>273</v>
      </c>
    </row>
    <row r="296" spans="1:24" x14ac:dyDescent="0.35">
      <c r="A296" t="str">
        <f t="shared" si="13"/>
        <v>NTOuter regionalMale90-94</v>
      </c>
      <c r="B296" t="s">
        <v>37</v>
      </c>
      <c r="C296" t="s">
        <v>28</v>
      </c>
      <c r="D296" t="s">
        <v>25</v>
      </c>
      <c r="E296" s="2" t="str">
        <f t="shared" si="12"/>
        <v>90-94</v>
      </c>
      <c r="F296">
        <v>2</v>
      </c>
      <c r="G296">
        <v>0</v>
      </c>
      <c r="H296">
        <v>0</v>
      </c>
      <c r="I296">
        <v>0</v>
      </c>
      <c r="J296">
        <v>0</v>
      </c>
      <c r="K296">
        <f t="shared" si="14"/>
        <v>2</v>
      </c>
      <c r="L296">
        <v>2</v>
      </c>
      <c r="M296">
        <v>2</v>
      </c>
      <c r="N296">
        <v>0</v>
      </c>
      <c r="O296">
        <v>0</v>
      </c>
      <c r="P296">
        <v>0</v>
      </c>
      <c r="Q296">
        <v>4</v>
      </c>
      <c r="R296">
        <v>1</v>
      </c>
      <c r="S296">
        <v>2</v>
      </c>
      <c r="T296">
        <v>2</v>
      </c>
      <c r="U296">
        <v>0</v>
      </c>
      <c r="V296">
        <v>0</v>
      </c>
      <c r="W296">
        <v>0</v>
      </c>
      <c r="X296">
        <v>5</v>
      </c>
    </row>
    <row r="297" spans="1:24" x14ac:dyDescent="0.35">
      <c r="A297" t="str">
        <f t="shared" si="13"/>
        <v>NTOuter regionalFemale90-94</v>
      </c>
      <c r="B297" t="s">
        <v>37</v>
      </c>
      <c r="C297" t="s">
        <v>28</v>
      </c>
      <c r="D297" t="s">
        <v>26</v>
      </c>
      <c r="E297" s="2" t="str">
        <f t="shared" si="12"/>
        <v>90-94</v>
      </c>
      <c r="F297">
        <v>7</v>
      </c>
      <c r="G297">
        <v>0</v>
      </c>
      <c r="H297">
        <v>1</v>
      </c>
      <c r="I297">
        <v>0</v>
      </c>
      <c r="J297">
        <v>0</v>
      </c>
      <c r="K297">
        <f t="shared" si="14"/>
        <v>8</v>
      </c>
      <c r="L297">
        <v>9</v>
      </c>
      <c r="M297">
        <v>4</v>
      </c>
      <c r="N297">
        <v>0</v>
      </c>
      <c r="O297">
        <v>0</v>
      </c>
      <c r="P297">
        <v>0</v>
      </c>
      <c r="Q297">
        <v>13</v>
      </c>
      <c r="R297">
        <v>20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22</v>
      </c>
    </row>
    <row r="298" spans="1:24" x14ac:dyDescent="0.35">
      <c r="A298" t="str">
        <f t="shared" si="13"/>
        <v>NTRemoteMale90-94</v>
      </c>
      <c r="B298" t="s">
        <v>37</v>
      </c>
      <c r="C298" t="s">
        <v>29</v>
      </c>
      <c r="D298" t="s">
        <v>25</v>
      </c>
      <c r="E298" s="2" t="str">
        <f t="shared" si="12"/>
        <v>90-94</v>
      </c>
      <c r="F298">
        <v>2</v>
      </c>
      <c r="G298">
        <v>0</v>
      </c>
      <c r="H298">
        <v>0</v>
      </c>
      <c r="I298">
        <v>0</v>
      </c>
      <c r="J298">
        <v>0</v>
      </c>
      <c r="K298">
        <f t="shared" si="14"/>
        <v>2</v>
      </c>
      <c r="L298">
        <v>1</v>
      </c>
      <c r="M298">
        <v>2</v>
      </c>
      <c r="N298">
        <v>0</v>
      </c>
      <c r="O298">
        <v>0</v>
      </c>
      <c r="P298">
        <v>0</v>
      </c>
      <c r="Q298">
        <v>3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</row>
    <row r="299" spans="1:24" x14ac:dyDescent="0.35">
      <c r="A299" t="str">
        <f t="shared" si="13"/>
        <v>NTRemoteFemale90-94</v>
      </c>
      <c r="B299" t="s">
        <v>37</v>
      </c>
      <c r="C299" t="s">
        <v>29</v>
      </c>
      <c r="D299" t="s">
        <v>26</v>
      </c>
      <c r="E299" s="2" t="str">
        <f t="shared" si="12"/>
        <v>90-94</v>
      </c>
      <c r="F299">
        <v>6</v>
      </c>
      <c r="G299">
        <v>0</v>
      </c>
      <c r="H299">
        <v>0</v>
      </c>
      <c r="I299">
        <v>0</v>
      </c>
      <c r="J299">
        <v>0</v>
      </c>
      <c r="K299">
        <f t="shared" si="14"/>
        <v>6</v>
      </c>
      <c r="L299">
        <v>0</v>
      </c>
      <c r="M299">
        <v>2</v>
      </c>
      <c r="N299">
        <v>0</v>
      </c>
      <c r="O299">
        <v>0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1</v>
      </c>
      <c r="V299">
        <v>1</v>
      </c>
      <c r="W299">
        <v>0</v>
      </c>
      <c r="X299">
        <v>8</v>
      </c>
    </row>
    <row r="300" spans="1:24" x14ac:dyDescent="0.35">
      <c r="A300" t="str">
        <f t="shared" si="13"/>
        <v>NTVery remoteMale90-94</v>
      </c>
      <c r="B300" t="s">
        <v>37</v>
      </c>
      <c r="C300" t="s">
        <v>32</v>
      </c>
      <c r="D300" t="s">
        <v>25</v>
      </c>
      <c r="E300" s="2" t="str">
        <f t="shared" si="12"/>
        <v>90-94</v>
      </c>
      <c r="F300">
        <v>3</v>
      </c>
      <c r="G300">
        <v>0</v>
      </c>
      <c r="H300">
        <v>0</v>
      </c>
      <c r="I300">
        <v>0</v>
      </c>
      <c r="J300">
        <v>0</v>
      </c>
      <c r="K300">
        <f t="shared" si="14"/>
        <v>3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</row>
    <row r="301" spans="1:24" x14ac:dyDescent="0.35">
      <c r="A301" t="str">
        <f t="shared" si="13"/>
        <v>NTVery remoteFemale90-94</v>
      </c>
      <c r="B301" t="s">
        <v>37</v>
      </c>
      <c r="C301" t="s">
        <v>32</v>
      </c>
      <c r="D301" t="s">
        <v>26</v>
      </c>
      <c r="E301" s="2" t="str">
        <f t="shared" si="12"/>
        <v>90-94</v>
      </c>
      <c r="F301">
        <v>2</v>
      </c>
      <c r="G301">
        <v>0</v>
      </c>
      <c r="H301">
        <v>0</v>
      </c>
      <c r="I301">
        <v>0</v>
      </c>
      <c r="J301">
        <v>0</v>
      </c>
      <c r="K301">
        <f t="shared" si="14"/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</row>
    <row r="302" spans="1:24" x14ac:dyDescent="0.35">
      <c r="A302" t="str">
        <f t="shared" si="13"/>
        <v>NSWMajor citiesMale95+</v>
      </c>
      <c r="B302" t="s">
        <v>23</v>
      </c>
      <c r="C302" t="s">
        <v>24</v>
      </c>
      <c r="D302" t="s">
        <v>25</v>
      </c>
      <c r="E302" s="2" t="str">
        <f>"95+"</f>
        <v>95+</v>
      </c>
      <c r="F302">
        <v>284</v>
      </c>
      <c r="G302">
        <v>5</v>
      </c>
      <c r="H302">
        <v>12</v>
      </c>
      <c r="I302">
        <v>5</v>
      </c>
      <c r="J302">
        <v>1</v>
      </c>
      <c r="K302">
        <f t="shared" si="14"/>
        <v>307</v>
      </c>
      <c r="L302">
        <v>279</v>
      </c>
      <c r="M302">
        <v>373</v>
      </c>
      <c r="N302">
        <v>14</v>
      </c>
      <c r="O302">
        <v>0</v>
      </c>
      <c r="P302">
        <v>43</v>
      </c>
      <c r="Q302">
        <v>709</v>
      </c>
      <c r="R302">
        <v>270</v>
      </c>
      <c r="S302">
        <v>177</v>
      </c>
      <c r="T302">
        <v>9</v>
      </c>
      <c r="U302">
        <v>7</v>
      </c>
      <c r="V302">
        <v>21</v>
      </c>
      <c r="W302">
        <v>5</v>
      </c>
      <c r="X302">
        <v>489</v>
      </c>
    </row>
    <row r="303" spans="1:24" x14ac:dyDescent="0.35">
      <c r="A303" t="str">
        <f t="shared" si="13"/>
        <v>NSWMajor citiesFemale95+</v>
      </c>
      <c r="B303" t="s">
        <v>23</v>
      </c>
      <c r="C303" t="s">
        <v>24</v>
      </c>
      <c r="D303" t="s">
        <v>26</v>
      </c>
      <c r="E303" s="2" t="str">
        <f t="shared" ref="E303:E361" si="15">"95+"</f>
        <v>95+</v>
      </c>
      <c r="F303">
        <v>1210</v>
      </c>
      <c r="G303">
        <v>31</v>
      </c>
      <c r="H303">
        <v>31</v>
      </c>
      <c r="I303">
        <v>16</v>
      </c>
      <c r="J303">
        <v>9</v>
      </c>
      <c r="K303">
        <f t="shared" si="14"/>
        <v>1297</v>
      </c>
      <c r="L303">
        <v>950</v>
      </c>
      <c r="M303">
        <v>520</v>
      </c>
      <c r="N303">
        <v>32</v>
      </c>
      <c r="O303">
        <v>0</v>
      </c>
      <c r="P303">
        <v>165</v>
      </c>
      <c r="Q303">
        <v>1667</v>
      </c>
      <c r="R303">
        <v>2441</v>
      </c>
      <c r="S303">
        <v>169</v>
      </c>
      <c r="T303">
        <v>49</v>
      </c>
      <c r="U303">
        <v>6</v>
      </c>
      <c r="V303">
        <v>183</v>
      </c>
      <c r="W303">
        <v>40</v>
      </c>
      <c r="X303">
        <v>2888</v>
      </c>
    </row>
    <row r="304" spans="1:24" x14ac:dyDescent="0.35">
      <c r="A304" t="str">
        <f t="shared" si="13"/>
        <v>NSWInner regionalMale95+</v>
      </c>
      <c r="B304" t="s">
        <v>23</v>
      </c>
      <c r="C304" t="s">
        <v>27</v>
      </c>
      <c r="D304" t="s">
        <v>25</v>
      </c>
      <c r="E304" s="2" t="str">
        <f t="shared" si="15"/>
        <v>95+</v>
      </c>
      <c r="F304">
        <v>121</v>
      </c>
      <c r="G304">
        <v>1</v>
      </c>
      <c r="H304">
        <v>1</v>
      </c>
      <c r="I304">
        <v>1</v>
      </c>
      <c r="J304">
        <v>1</v>
      </c>
      <c r="K304">
        <f t="shared" si="14"/>
        <v>125</v>
      </c>
      <c r="L304">
        <v>109</v>
      </c>
      <c r="M304">
        <v>122</v>
      </c>
      <c r="N304">
        <v>9</v>
      </c>
      <c r="O304">
        <v>0</v>
      </c>
      <c r="P304">
        <v>22</v>
      </c>
      <c r="Q304">
        <v>262</v>
      </c>
      <c r="R304">
        <v>91</v>
      </c>
      <c r="S304">
        <v>69</v>
      </c>
      <c r="T304">
        <v>3</v>
      </c>
      <c r="U304">
        <v>2</v>
      </c>
      <c r="V304">
        <v>12</v>
      </c>
      <c r="W304">
        <v>1</v>
      </c>
      <c r="X304">
        <v>178</v>
      </c>
    </row>
    <row r="305" spans="1:24" x14ac:dyDescent="0.35">
      <c r="A305" t="str">
        <f t="shared" si="13"/>
        <v>NSWInner regionalFemale95+</v>
      </c>
      <c r="B305" t="s">
        <v>23</v>
      </c>
      <c r="C305" t="s">
        <v>27</v>
      </c>
      <c r="D305" t="s">
        <v>26</v>
      </c>
      <c r="E305" s="2" t="str">
        <f t="shared" si="15"/>
        <v>95+</v>
      </c>
      <c r="F305">
        <v>417</v>
      </c>
      <c r="G305">
        <v>12</v>
      </c>
      <c r="H305">
        <v>10</v>
      </c>
      <c r="I305">
        <v>4</v>
      </c>
      <c r="J305">
        <v>3</v>
      </c>
      <c r="K305">
        <f t="shared" si="14"/>
        <v>446</v>
      </c>
      <c r="L305">
        <v>390</v>
      </c>
      <c r="M305">
        <v>198</v>
      </c>
      <c r="N305">
        <v>6</v>
      </c>
      <c r="O305">
        <v>0</v>
      </c>
      <c r="P305">
        <v>49</v>
      </c>
      <c r="Q305">
        <v>643</v>
      </c>
      <c r="R305">
        <v>789</v>
      </c>
      <c r="S305">
        <v>59</v>
      </c>
      <c r="T305">
        <v>13</v>
      </c>
      <c r="U305">
        <v>1</v>
      </c>
      <c r="V305">
        <v>43</v>
      </c>
      <c r="W305">
        <v>10</v>
      </c>
      <c r="X305">
        <v>915</v>
      </c>
    </row>
    <row r="306" spans="1:24" x14ac:dyDescent="0.35">
      <c r="A306" t="str">
        <f t="shared" si="13"/>
        <v>NSWOuter regionalMale95+</v>
      </c>
      <c r="B306" t="s">
        <v>23</v>
      </c>
      <c r="C306" t="s">
        <v>28</v>
      </c>
      <c r="D306" t="s">
        <v>25</v>
      </c>
      <c r="E306" s="2" t="str">
        <f t="shared" si="15"/>
        <v>95+</v>
      </c>
      <c r="F306">
        <v>23</v>
      </c>
      <c r="G306">
        <v>0</v>
      </c>
      <c r="H306">
        <v>3</v>
      </c>
      <c r="I306">
        <v>0</v>
      </c>
      <c r="J306">
        <v>0</v>
      </c>
      <c r="K306">
        <f t="shared" si="14"/>
        <v>26</v>
      </c>
      <c r="L306">
        <v>29</v>
      </c>
      <c r="M306">
        <v>35</v>
      </c>
      <c r="N306">
        <v>0</v>
      </c>
      <c r="O306">
        <v>0</v>
      </c>
      <c r="P306">
        <v>6</v>
      </c>
      <c r="Q306">
        <v>70</v>
      </c>
      <c r="R306">
        <v>25</v>
      </c>
      <c r="S306">
        <v>18</v>
      </c>
      <c r="T306">
        <v>0</v>
      </c>
      <c r="U306">
        <v>1</v>
      </c>
      <c r="V306">
        <v>2</v>
      </c>
      <c r="W306">
        <v>0</v>
      </c>
      <c r="X306">
        <v>46</v>
      </c>
    </row>
    <row r="307" spans="1:24" x14ac:dyDescent="0.35">
      <c r="A307" t="str">
        <f t="shared" si="13"/>
        <v>NSWOuter regionalFemale95+</v>
      </c>
      <c r="B307" t="s">
        <v>23</v>
      </c>
      <c r="C307" t="s">
        <v>28</v>
      </c>
      <c r="D307" t="s">
        <v>26</v>
      </c>
      <c r="E307" s="2" t="str">
        <f t="shared" si="15"/>
        <v>95+</v>
      </c>
      <c r="F307">
        <v>110</v>
      </c>
      <c r="G307">
        <v>3</v>
      </c>
      <c r="H307">
        <v>2</v>
      </c>
      <c r="I307">
        <v>1</v>
      </c>
      <c r="J307">
        <v>2</v>
      </c>
      <c r="K307">
        <f t="shared" si="14"/>
        <v>118</v>
      </c>
      <c r="L307">
        <v>80</v>
      </c>
      <c r="M307">
        <v>38</v>
      </c>
      <c r="N307">
        <v>1</v>
      </c>
      <c r="O307">
        <v>0</v>
      </c>
      <c r="P307">
        <v>18</v>
      </c>
      <c r="Q307">
        <v>137</v>
      </c>
      <c r="R307">
        <v>189</v>
      </c>
      <c r="S307">
        <v>17</v>
      </c>
      <c r="T307">
        <v>4</v>
      </c>
      <c r="U307">
        <v>0</v>
      </c>
      <c r="V307">
        <v>5</v>
      </c>
      <c r="W307">
        <v>2</v>
      </c>
      <c r="X307">
        <v>217</v>
      </c>
    </row>
    <row r="308" spans="1:24" x14ac:dyDescent="0.35">
      <c r="A308" t="str">
        <f t="shared" si="13"/>
        <v>NSWRemoteMale95+</v>
      </c>
      <c r="B308" t="s">
        <v>23</v>
      </c>
      <c r="C308" t="s">
        <v>29</v>
      </c>
      <c r="D308" t="s">
        <v>25</v>
      </c>
      <c r="E308" s="2" t="str">
        <f t="shared" si="15"/>
        <v>95+</v>
      </c>
      <c r="F308">
        <v>1</v>
      </c>
      <c r="G308">
        <v>0</v>
      </c>
      <c r="H308">
        <v>0</v>
      </c>
      <c r="I308">
        <v>0</v>
      </c>
      <c r="J308">
        <v>0</v>
      </c>
      <c r="K308">
        <f t="shared" si="14"/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1</v>
      </c>
    </row>
    <row r="309" spans="1:24" x14ac:dyDescent="0.35">
      <c r="A309" t="str">
        <f t="shared" si="13"/>
        <v>NSWRemoteFemale95+</v>
      </c>
      <c r="B309" t="s">
        <v>23</v>
      </c>
      <c r="C309" t="s">
        <v>29</v>
      </c>
      <c r="D309" t="s">
        <v>26</v>
      </c>
      <c r="E309" s="2" t="str">
        <f t="shared" si="15"/>
        <v>95+</v>
      </c>
      <c r="F309">
        <v>2</v>
      </c>
      <c r="G309">
        <v>0</v>
      </c>
      <c r="H309">
        <v>0</v>
      </c>
      <c r="I309">
        <v>0</v>
      </c>
      <c r="J309">
        <v>0</v>
      </c>
      <c r="K309">
        <f t="shared" si="14"/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</v>
      </c>
    </row>
    <row r="310" spans="1:24" x14ac:dyDescent="0.35">
      <c r="A310" t="str">
        <f t="shared" si="13"/>
        <v>VicMajor citiesMale95+</v>
      </c>
      <c r="B310" t="s">
        <v>30</v>
      </c>
      <c r="C310" t="s">
        <v>24</v>
      </c>
      <c r="D310" t="s">
        <v>25</v>
      </c>
      <c r="E310" s="2" t="str">
        <f t="shared" si="15"/>
        <v>95+</v>
      </c>
      <c r="F310">
        <v>288</v>
      </c>
      <c r="G310">
        <v>1</v>
      </c>
      <c r="H310">
        <v>3</v>
      </c>
      <c r="I310">
        <v>5</v>
      </c>
      <c r="J310">
        <v>0</v>
      </c>
      <c r="K310">
        <f t="shared" si="14"/>
        <v>297</v>
      </c>
      <c r="L310">
        <v>241</v>
      </c>
      <c r="M310">
        <v>299</v>
      </c>
      <c r="N310">
        <v>9</v>
      </c>
      <c r="O310">
        <v>0</v>
      </c>
      <c r="P310">
        <v>30</v>
      </c>
      <c r="Q310">
        <v>579</v>
      </c>
      <c r="R310">
        <v>213</v>
      </c>
      <c r="S310">
        <v>172</v>
      </c>
      <c r="T310">
        <v>3</v>
      </c>
      <c r="U310">
        <v>1</v>
      </c>
      <c r="V310">
        <v>17</v>
      </c>
      <c r="W310">
        <v>4</v>
      </c>
      <c r="X310">
        <v>410</v>
      </c>
    </row>
    <row r="311" spans="1:24" x14ac:dyDescent="0.35">
      <c r="A311" t="str">
        <f t="shared" si="13"/>
        <v>VicMajor citiesFemale95+</v>
      </c>
      <c r="B311" t="s">
        <v>30</v>
      </c>
      <c r="C311" t="s">
        <v>24</v>
      </c>
      <c r="D311" t="s">
        <v>26</v>
      </c>
      <c r="E311" s="2" t="str">
        <f t="shared" si="15"/>
        <v>95+</v>
      </c>
      <c r="F311">
        <v>947</v>
      </c>
      <c r="G311">
        <v>13</v>
      </c>
      <c r="H311">
        <v>10</v>
      </c>
      <c r="I311">
        <v>7</v>
      </c>
      <c r="J311">
        <v>4</v>
      </c>
      <c r="K311">
        <f t="shared" si="14"/>
        <v>981</v>
      </c>
      <c r="L311">
        <v>785</v>
      </c>
      <c r="M311">
        <v>357</v>
      </c>
      <c r="N311">
        <v>19</v>
      </c>
      <c r="O311">
        <v>0</v>
      </c>
      <c r="P311">
        <v>65</v>
      </c>
      <c r="Q311">
        <v>1226</v>
      </c>
      <c r="R311">
        <v>1798</v>
      </c>
      <c r="S311">
        <v>160</v>
      </c>
      <c r="T311">
        <v>29</v>
      </c>
      <c r="U311">
        <v>5</v>
      </c>
      <c r="V311">
        <v>138</v>
      </c>
      <c r="W311">
        <v>30</v>
      </c>
      <c r="X311">
        <v>2160</v>
      </c>
    </row>
    <row r="312" spans="1:24" x14ac:dyDescent="0.35">
      <c r="A312" t="str">
        <f t="shared" si="13"/>
        <v>VicInner regionalMale95+</v>
      </c>
      <c r="B312" t="s">
        <v>30</v>
      </c>
      <c r="C312" t="s">
        <v>27</v>
      </c>
      <c r="D312" t="s">
        <v>25</v>
      </c>
      <c r="E312" s="2" t="str">
        <f t="shared" si="15"/>
        <v>95+</v>
      </c>
      <c r="F312">
        <v>108</v>
      </c>
      <c r="G312">
        <v>1</v>
      </c>
      <c r="H312">
        <v>1</v>
      </c>
      <c r="I312">
        <v>0</v>
      </c>
      <c r="J312">
        <v>3</v>
      </c>
      <c r="K312">
        <f t="shared" si="14"/>
        <v>113</v>
      </c>
      <c r="L312">
        <v>88</v>
      </c>
      <c r="M312">
        <v>81</v>
      </c>
      <c r="N312">
        <v>1</v>
      </c>
      <c r="O312">
        <v>0</v>
      </c>
      <c r="P312">
        <v>11</v>
      </c>
      <c r="Q312">
        <v>181</v>
      </c>
      <c r="R312">
        <v>58</v>
      </c>
      <c r="S312">
        <v>72</v>
      </c>
      <c r="T312">
        <v>2</v>
      </c>
      <c r="U312">
        <v>1</v>
      </c>
      <c r="V312">
        <v>8</v>
      </c>
      <c r="W312">
        <v>2</v>
      </c>
      <c r="X312">
        <v>143</v>
      </c>
    </row>
    <row r="313" spans="1:24" x14ac:dyDescent="0.35">
      <c r="A313" t="str">
        <f t="shared" si="13"/>
        <v>VicInner regionalFemale95+</v>
      </c>
      <c r="B313" t="s">
        <v>30</v>
      </c>
      <c r="C313" t="s">
        <v>27</v>
      </c>
      <c r="D313" t="s">
        <v>26</v>
      </c>
      <c r="E313" s="2" t="str">
        <f t="shared" si="15"/>
        <v>95+</v>
      </c>
      <c r="F313">
        <v>364</v>
      </c>
      <c r="G313">
        <v>2</v>
      </c>
      <c r="H313">
        <v>4</v>
      </c>
      <c r="I313">
        <v>1</v>
      </c>
      <c r="J313">
        <v>1</v>
      </c>
      <c r="K313">
        <f t="shared" si="14"/>
        <v>372</v>
      </c>
      <c r="L313">
        <v>217</v>
      </c>
      <c r="M313">
        <v>105</v>
      </c>
      <c r="N313">
        <v>3</v>
      </c>
      <c r="O313">
        <v>0</v>
      </c>
      <c r="P313">
        <v>35</v>
      </c>
      <c r="Q313">
        <v>360</v>
      </c>
      <c r="R313">
        <v>587</v>
      </c>
      <c r="S313">
        <v>62</v>
      </c>
      <c r="T313">
        <v>12</v>
      </c>
      <c r="U313">
        <v>2</v>
      </c>
      <c r="V313">
        <v>27</v>
      </c>
      <c r="W313">
        <v>17</v>
      </c>
      <c r="X313">
        <v>707</v>
      </c>
    </row>
    <row r="314" spans="1:24" x14ac:dyDescent="0.35">
      <c r="A314" t="str">
        <f t="shared" si="13"/>
        <v>VicOuter regionalMale95+</v>
      </c>
      <c r="B314" t="s">
        <v>30</v>
      </c>
      <c r="C314" t="s">
        <v>28</v>
      </c>
      <c r="D314" t="s">
        <v>25</v>
      </c>
      <c r="E314" s="2" t="str">
        <f t="shared" si="15"/>
        <v>95+</v>
      </c>
      <c r="F314">
        <v>24</v>
      </c>
      <c r="G314">
        <v>1</v>
      </c>
      <c r="H314">
        <v>0</v>
      </c>
      <c r="I314">
        <v>1</v>
      </c>
      <c r="J314">
        <v>0</v>
      </c>
      <c r="K314">
        <f t="shared" si="14"/>
        <v>26</v>
      </c>
      <c r="L314">
        <v>14</v>
      </c>
      <c r="M314">
        <v>26</v>
      </c>
      <c r="N314">
        <v>1</v>
      </c>
      <c r="O314">
        <v>0</v>
      </c>
      <c r="P314">
        <v>4</v>
      </c>
      <c r="Q314">
        <v>45</v>
      </c>
      <c r="R314">
        <v>19</v>
      </c>
      <c r="S314">
        <v>12</v>
      </c>
      <c r="T314">
        <v>0</v>
      </c>
      <c r="U314">
        <v>3</v>
      </c>
      <c r="V314">
        <v>4</v>
      </c>
      <c r="W314">
        <v>0</v>
      </c>
      <c r="X314">
        <v>38</v>
      </c>
    </row>
    <row r="315" spans="1:24" x14ac:dyDescent="0.35">
      <c r="A315" t="str">
        <f t="shared" si="13"/>
        <v>VicOuter regionalFemale95+</v>
      </c>
      <c r="B315" t="s">
        <v>30</v>
      </c>
      <c r="C315" t="s">
        <v>28</v>
      </c>
      <c r="D315" t="s">
        <v>26</v>
      </c>
      <c r="E315" s="2" t="str">
        <f t="shared" si="15"/>
        <v>95+</v>
      </c>
      <c r="F315">
        <v>81</v>
      </c>
      <c r="G315">
        <v>3</v>
      </c>
      <c r="H315">
        <v>0</v>
      </c>
      <c r="I315">
        <v>2</v>
      </c>
      <c r="J315">
        <v>0</v>
      </c>
      <c r="K315">
        <f t="shared" si="14"/>
        <v>86</v>
      </c>
      <c r="L315">
        <v>65</v>
      </c>
      <c r="M315">
        <v>24</v>
      </c>
      <c r="N315">
        <v>1</v>
      </c>
      <c r="O315">
        <v>0</v>
      </c>
      <c r="P315">
        <v>10</v>
      </c>
      <c r="Q315">
        <v>100</v>
      </c>
      <c r="R315">
        <v>126</v>
      </c>
      <c r="S315">
        <v>13</v>
      </c>
      <c r="T315">
        <v>0</v>
      </c>
      <c r="U315">
        <v>0</v>
      </c>
      <c r="V315">
        <v>6</v>
      </c>
      <c r="W315">
        <v>1</v>
      </c>
      <c r="X315">
        <v>146</v>
      </c>
    </row>
    <row r="316" spans="1:24" x14ac:dyDescent="0.35">
      <c r="A316" t="str">
        <f t="shared" si="13"/>
        <v>VicRemoteMale95+</v>
      </c>
      <c r="B316" t="s">
        <v>30</v>
      </c>
      <c r="C316" t="s">
        <v>29</v>
      </c>
      <c r="D316" t="s">
        <v>25</v>
      </c>
      <c r="E316" s="2" t="str">
        <f t="shared" si="15"/>
        <v>95+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14"/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x14ac:dyDescent="0.35">
      <c r="A317" t="str">
        <f t="shared" si="13"/>
        <v>VicRemoteFemale95+</v>
      </c>
      <c r="B317" t="s">
        <v>30</v>
      </c>
      <c r="C317" t="s">
        <v>29</v>
      </c>
      <c r="D317" t="s">
        <v>26</v>
      </c>
      <c r="E317" s="2" t="str">
        <f t="shared" si="15"/>
        <v>95+</v>
      </c>
      <c r="F317">
        <v>3</v>
      </c>
      <c r="G317">
        <v>0</v>
      </c>
      <c r="H317">
        <v>0</v>
      </c>
      <c r="I317">
        <v>0</v>
      </c>
      <c r="J317">
        <v>0</v>
      </c>
      <c r="K317">
        <f t="shared" si="14"/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5</v>
      </c>
      <c r="S317">
        <v>1</v>
      </c>
      <c r="T317">
        <v>0</v>
      </c>
      <c r="U317">
        <v>0</v>
      </c>
      <c r="V317">
        <v>1</v>
      </c>
      <c r="W317">
        <v>0</v>
      </c>
      <c r="X317">
        <v>7</v>
      </c>
    </row>
    <row r="318" spans="1:24" x14ac:dyDescent="0.35">
      <c r="A318" t="str">
        <f t="shared" si="13"/>
        <v>QldMajor citiesMale95+</v>
      </c>
      <c r="B318" t="s">
        <v>31</v>
      </c>
      <c r="C318" t="s">
        <v>24</v>
      </c>
      <c r="D318" t="s">
        <v>25</v>
      </c>
      <c r="E318" s="2" t="str">
        <f t="shared" si="15"/>
        <v>95+</v>
      </c>
      <c r="F318">
        <v>162</v>
      </c>
      <c r="G318">
        <v>1</v>
      </c>
      <c r="H318">
        <v>1</v>
      </c>
      <c r="I318">
        <v>7</v>
      </c>
      <c r="J318">
        <v>0</v>
      </c>
      <c r="K318">
        <f t="shared" si="14"/>
        <v>171</v>
      </c>
      <c r="L318">
        <v>139</v>
      </c>
      <c r="M318">
        <v>172</v>
      </c>
      <c r="N318">
        <v>4</v>
      </c>
      <c r="O318">
        <v>0</v>
      </c>
      <c r="P318">
        <v>13</v>
      </c>
      <c r="Q318">
        <v>328</v>
      </c>
      <c r="R318">
        <v>134</v>
      </c>
      <c r="S318">
        <v>127</v>
      </c>
      <c r="T318">
        <v>0</v>
      </c>
      <c r="U318">
        <v>1</v>
      </c>
      <c r="V318">
        <v>11</v>
      </c>
      <c r="W318">
        <v>6</v>
      </c>
      <c r="X318">
        <v>279</v>
      </c>
    </row>
    <row r="319" spans="1:24" x14ac:dyDescent="0.35">
      <c r="A319" t="str">
        <f t="shared" si="13"/>
        <v>QldMajor citiesFemale95+</v>
      </c>
      <c r="B319" t="s">
        <v>31</v>
      </c>
      <c r="C319" t="s">
        <v>24</v>
      </c>
      <c r="D319" t="s">
        <v>26</v>
      </c>
      <c r="E319" s="2" t="str">
        <f t="shared" si="15"/>
        <v>95+</v>
      </c>
      <c r="F319">
        <v>553</v>
      </c>
      <c r="G319">
        <v>5</v>
      </c>
      <c r="H319">
        <v>2</v>
      </c>
      <c r="I319">
        <v>8</v>
      </c>
      <c r="J319">
        <v>3</v>
      </c>
      <c r="K319">
        <f t="shared" si="14"/>
        <v>571</v>
      </c>
      <c r="L319">
        <v>475</v>
      </c>
      <c r="M319">
        <v>210</v>
      </c>
      <c r="N319">
        <v>9</v>
      </c>
      <c r="O319">
        <v>0</v>
      </c>
      <c r="P319">
        <v>41</v>
      </c>
      <c r="Q319">
        <v>735</v>
      </c>
      <c r="R319">
        <v>1093</v>
      </c>
      <c r="S319">
        <v>103</v>
      </c>
      <c r="T319">
        <v>16</v>
      </c>
      <c r="U319">
        <v>3</v>
      </c>
      <c r="V319">
        <v>69</v>
      </c>
      <c r="W319">
        <v>23</v>
      </c>
      <c r="X319">
        <v>1307</v>
      </c>
    </row>
    <row r="320" spans="1:24" x14ac:dyDescent="0.35">
      <c r="A320" t="str">
        <f t="shared" si="13"/>
        <v>QldInner regionalMale95+</v>
      </c>
      <c r="B320" t="s">
        <v>31</v>
      </c>
      <c r="C320" t="s">
        <v>27</v>
      </c>
      <c r="D320" t="s">
        <v>25</v>
      </c>
      <c r="E320" s="2" t="str">
        <f t="shared" si="15"/>
        <v>95+</v>
      </c>
      <c r="F320">
        <v>59</v>
      </c>
      <c r="G320">
        <v>1</v>
      </c>
      <c r="H320">
        <v>0</v>
      </c>
      <c r="I320">
        <v>0</v>
      </c>
      <c r="J320">
        <v>0</v>
      </c>
      <c r="K320">
        <f t="shared" si="14"/>
        <v>60</v>
      </c>
      <c r="L320">
        <v>49</v>
      </c>
      <c r="M320">
        <v>79</v>
      </c>
      <c r="N320">
        <v>2</v>
      </c>
      <c r="O320">
        <v>0</v>
      </c>
      <c r="P320">
        <v>6</v>
      </c>
      <c r="Q320">
        <v>136</v>
      </c>
      <c r="R320">
        <v>64</v>
      </c>
      <c r="S320">
        <v>38</v>
      </c>
      <c r="T320">
        <v>2</v>
      </c>
      <c r="U320">
        <v>0</v>
      </c>
      <c r="V320">
        <v>7</v>
      </c>
      <c r="W320">
        <v>2</v>
      </c>
      <c r="X320">
        <v>113</v>
      </c>
    </row>
    <row r="321" spans="1:24" x14ac:dyDescent="0.35">
      <c r="A321" t="str">
        <f t="shared" si="13"/>
        <v>QldInner regionalFemale95+</v>
      </c>
      <c r="B321" t="s">
        <v>31</v>
      </c>
      <c r="C321" t="s">
        <v>27</v>
      </c>
      <c r="D321" t="s">
        <v>26</v>
      </c>
      <c r="E321" s="2" t="str">
        <f t="shared" si="15"/>
        <v>95+</v>
      </c>
      <c r="F321">
        <v>200</v>
      </c>
      <c r="G321">
        <v>4</v>
      </c>
      <c r="H321">
        <v>0</v>
      </c>
      <c r="I321">
        <v>1</v>
      </c>
      <c r="J321">
        <v>0</v>
      </c>
      <c r="K321">
        <f t="shared" si="14"/>
        <v>205</v>
      </c>
      <c r="L321">
        <v>154</v>
      </c>
      <c r="M321">
        <v>89</v>
      </c>
      <c r="N321">
        <v>4</v>
      </c>
      <c r="O321">
        <v>0</v>
      </c>
      <c r="P321">
        <v>32</v>
      </c>
      <c r="Q321">
        <v>279</v>
      </c>
      <c r="R321">
        <v>409</v>
      </c>
      <c r="S321">
        <v>34</v>
      </c>
      <c r="T321">
        <v>6</v>
      </c>
      <c r="U321">
        <v>0</v>
      </c>
      <c r="V321">
        <v>21</v>
      </c>
      <c r="W321">
        <v>8</v>
      </c>
      <c r="X321">
        <v>478</v>
      </c>
    </row>
    <row r="322" spans="1:24" x14ac:dyDescent="0.35">
      <c r="A322" t="str">
        <f t="shared" si="13"/>
        <v>QldOuter regionalMale95+</v>
      </c>
      <c r="B322" t="s">
        <v>31</v>
      </c>
      <c r="C322" t="s">
        <v>28</v>
      </c>
      <c r="D322" t="s">
        <v>25</v>
      </c>
      <c r="E322" s="2" t="str">
        <f t="shared" si="15"/>
        <v>95+</v>
      </c>
      <c r="F322">
        <v>23</v>
      </c>
      <c r="G322">
        <v>0</v>
      </c>
      <c r="H322">
        <v>0</v>
      </c>
      <c r="I322">
        <v>0</v>
      </c>
      <c r="J322">
        <v>0</v>
      </c>
      <c r="K322">
        <f t="shared" si="14"/>
        <v>23</v>
      </c>
      <c r="L322">
        <v>26</v>
      </c>
      <c r="M322">
        <v>28</v>
      </c>
      <c r="N322">
        <v>1</v>
      </c>
      <c r="O322">
        <v>0</v>
      </c>
      <c r="P322">
        <v>3</v>
      </c>
      <c r="Q322">
        <v>58</v>
      </c>
      <c r="R322">
        <v>24</v>
      </c>
      <c r="S322">
        <v>10</v>
      </c>
      <c r="T322">
        <v>1</v>
      </c>
      <c r="U322">
        <v>0</v>
      </c>
      <c r="V322">
        <v>6</v>
      </c>
      <c r="W322">
        <v>0</v>
      </c>
      <c r="X322">
        <v>41</v>
      </c>
    </row>
    <row r="323" spans="1:24" x14ac:dyDescent="0.35">
      <c r="A323" t="str">
        <f t="shared" ref="A323:A361" si="16">B323&amp;C323&amp;D323&amp;E323</f>
        <v>QldOuter regionalFemale95+</v>
      </c>
      <c r="B323" t="s">
        <v>31</v>
      </c>
      <c r="C323" t="s">
        <v>28</v>
      </c>
      <c r="D323" t="s">
        <v>26</v>
      </c>
      <c r="E323" s="2" t="str">
        <f t="shared" si="15"/>
        <v>95+</v>
      </c>
      <c r="F323">
        <v>89</v>
      </c>
      <c r="G323">
        <v>0</v>
      </c>
      <c r="H323">
        <v>2</v>
      </c>
      <c r="I323">
        <v>0</v>
      </c>
      <c r="J323">
        <v>0</v>
      </c>
      <c r="K323">
        <f t="shared" ref="K323:K361" si="17">SUM(F323:J323)</f>
        <v>91</v>
      </c>
      <c r="L323">
        <v>69</v>
      </c>
      <c r="M323">
        <v>42</v>
      </c>
      <c r="N323">
        <v>3</v>
      </c>
      <c r="O323">
        <v>0</v>
      </c>
      <c r="P323">
        <v>11</v>
      </c>
      <c r="Q323">
        <v>125</v>
      </c>
      <c r="R323">
        <v>203</v>
      </c>
      <c r="S323">
        <v>17</v>
      </c>
      <c r="T323">
        <v>4</v>
      </c>
      <c r="U323">
        <v>0</v>
      </c>
      <c r="V323">
        <v>8</v>
      </c>
      <c r="W323">
        <v>1</v>
      </c>
      <c r="X323">
        <v>233</v>
      </c>
    </row>
    <row r="324" spans="1:24" x14ac:dyDescent="0.35">
      <c r="A324" t="str">
        <f t="shared" si="16"/>
        <v>QldRemoteMale95+</v>
      </c>
      <c r="B324" t="s">
        <v>31</v>
      </c>
      <c r="C324" t="s">
        <v>29</v>
      </c>
      <c r="D324" t="s">
        <v>25</v>
      </c>
      <c r="E324" s="2" t="str">
        <f t="shared" si="15"/>
        <v>95+</v>
      </c>
      <c r="F324">
        <v>2</v>
      </c>
      <c r="G324">
        <v>0</v>
      </c>
      <c r="H324">
        <v>0</v>
      </c>
      <c r="I324">
        <v>0</v>
      </c>
      <c r="J324">
        <v>0</v>
      </c>
      <c r="K324">
        <f t="shared" si="17"/>
        <v>2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2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</row>
    <row r="325" spans="1:24" x14ac:dyDescent="0.35">
      <c r="A325" t="str">
        <f t="shared" si="16"/>
        <v>QldRemoteFemale95+</v>
      </c>
      <c r="B325" t="s">
        <v>31</v>
      </c>
      <c r="C325" t="s">
        <v>29</v>
      </c>
      <c r="D325" t="s">
        <v>26</v>
      </c>
      <c r="E325" s="2" t="str">
        <f t="shared" si="15"/>
        <v>95+</v>
      </c>
      <c r="F325">
        <v>2</v>
      </c>
      <c r="G325">
        <v>0</v>
      </c>
      <c r="H325">
        <v>0</v>
      </c>
      <c r="I325">
        <v>1</v>
      </c>
      <c r="J325">
        <v>0</v>
      </c>
      <c r="K325">
        <f t="shared" si="17"/>
        <v>3</v>
      </c>
      <c r="L325">
        <v>3</v>
      </c>
      <c r="M325">
        <v>0</v>
      </c>
      <c r="N325">
        <v>0</v>
      </c>
      <c r="O325">
        <v>0</v>
      </c>
      <c r="P325">
        <v>1</v>
      </c>
      <c r="Q325">
        <v>4</v>
      </c>
      <c r="R325">
        <v>12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13</v>
      </c>
    </row>
    <row r="326" spans="1:24" x14ac:dyDescent="0.35">
      <c r="A326" t="str">
        <f t="shared" si="16"/>
        <v>QldVery remoteMale95+</v>
      </c>
      <c r="B326" t="s">
        <v>31</v>
      </c>
      <c r="C326" t="s">
        <v>32</v>
      </c>
      <c r="D326" t="s">
        <v>25</v>
      </c>
      <c r="E326" s="2" t="str">
        <f t="shared" si="15"/>
        <v>95+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17"/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1</v>
      </c>
    </row>
    <row r="327" spans="1:24" x14ac:dyDescent="0.35">
      <c r="A327" t="str">
        <f t="shared" si="16"/>
        <v>QldVery remoteFemale95+</v>
      </c>
      <c r="B327" t="s">
        <v>31</v>
      </c>
      <c r="C327" t="s">
        <v>32</v>
      </c>
      <c r="D327" t="s">
        <v>26</v>
      </c>
      <c r="E327" s="2" t="str">
        <f t="shared" si="15"/>
        <v>95+</v>
      </c>
      <c r="F327">
        <v>1</v>
      </c>
      <c r="G327">
        <v>0</v>
      </c>
      <c r="H327">
        <v>0</v>
      </c>
      <c r="I327">
        <v>0</v>
      </c>
      <c r="J327">
        <v>0</v>
      </c>
      <c r="K327">
        <f t="shared" si="17"/>
        <v>1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2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3</v>
      </c>
    </row>
    <row r="328" spans="1:24" x14ac:dyDescent="0.35">
      <c r="A328" t="str">
        <f t="shared" si="16"/>
        <v>WAMajor citiesMale95+</v>
      </c>
      <c r="B328" t="s">
        <v>33</v>
      </c>
      <c r="C328" t="s">
        <v>24</v>
      </c>
      <c r="D328" t="s">
        <v>25</v>
      </c>
      <c r="E328" s="2" t="str">
        <f t="shared" si="15"/>
        <v>95+</v>
      </c>
      <c r="F328">
        <v>88</v>
      </c>
      <c r="G328">
        <v>3</v>
      </c>
      <c r="H328">
        <v>0</v>
      </c>
      <c r="I328">
        <v>2</v>
      </c>
      <c r="J328">
        <v>1</v>
      </c>
      <c r="K328">
        <f t="shared" si="17"/>
        <v>94</v>
      </c>
      <c r="L328">
        <v>74</v>
      </c>
      <c r="M328">
        <v>99</v>
      </c>
      <c r="N328">
        <v>1</v>
      </c>
      <c r="O328">
        <v>0</v>
      </c>
      <c r="P328">
        <v>25</v>
      </c>
      <c r="Q328">
        <v>199</v>
      </c>
      <c r="R328">
        <v>83</v>
      </c>
      <c r="S328">
        <v>79</v>
      </c>
      <c r="T328">
        <v>2</v>
      </c>
      <c r="U328">
        <v>1</v>
      </c>
      <c r="V328">
        <v>8</v>
      </c>
      <c r="W328">
        <v>0</v>
      </c>
      <c r="X328">
        <v>173</v>
      </c>
    </row>
    <row r="329" spans="1:24" x14ac:dyDescent="0.35">
      <c r="A329" t="str">
        <f t="shared" si="16"/>
        <v>WAMajor citiesFemale95+</v>
      </c>
      <c r="B329" t="s">
        <v>33</v>
      </c>
      <c r="C329" t="s">
        <v>24</v>
      </c>
      <c r="D329" t="s">
        <v>26</v>
      </c>
      <c r="E329" s="2" t="str">
        <f t="shared" si="15"/>
        <v>95+</v>
      </c>
      <c r="F329">
        <v>363</v>
      </c>
      <c r="G329">
        <v>10</v>
      </c>
      <c r="H329">
        <v>7</v>
      </c>
      <c r="I329">
        <v>1</v>
      </c>
      <c r="J329">
        <v>1</v>
      </c>
      <c r="K329">
        <f t="shared" si="17"/>
        <v>382</v>
      </c>
      <c r="L329">
        <v>249</v>
      </c>
      <c r="M329">
        <v>112</v>
      </c>
      <c r="N329">
        <v>6</v>
      </c>
      <c r="O329">
        <v>0</v>
      </c>
      <c r="P329">
        <v>57</v>
      </c>
      <c r="Q329">
        <v>424</v>
      </c>
      <c r="R329">
        <v>742</v>
      </c>
      <c r="S329">
        <v>69</v>
      </c>
      <c r="T329">
        <v>16</v>
      </c>
      <c r="U329">
        <v>5</v>
      </c>
      <c r="V329">
        <v>41</v>
      </c>
      <c r="W329">
        <v>6</v>
      </c>
      <c r="X329">
        <v>879</v>
      </c>
    </row>
    <row r="330" spans="1:24" x14ac:dyDescent="0.35">
      <c r="A330" t="str">
        <f t="shared" si="16"/>
        <v>WAInner regionalMale95+</v>
      </c>
      <c r="B330" t="s">
        <v>33</v>
      </c>
      <c r="C330" t="s">
        <v>27</v>
      </c>
      <c r="D330" t="s">
        <v>25</v>
      </c>
      <c r="E330" s="2" t="str">
        <f t="shared" si="15"/>
        <v>95+</v>
      </c>
      <c r="F330">
        <v>19</v>
      </c>
      <c r="G330">
        <v>0</v>
      </c>
      <c r="H330">
        <v>0</v>
      </c>
      <c r="I330">
        <v>0</v>
      </c>
      <c r="J330">
        <v>0</v>
      </c>
      <c r="K330">
        <f t="shared" si="17"/>
        <v>19</v>
      </c>
      <c r="L330">
        <v>16</v>
      </c>
      <c r="M330">
        <v>18</v>
      </c>
      <c r="N330">
        <v>0</v>
      </c>
      <c r="O330">
        <v>0</v>
      </c>
      <c r="P330">
        <v>2</v>
      </c>
      <c r="Q330">
        <v>36</v>
      </c>
      <c r="R330">
        <v>12</v>
      </c>
      <c r="S330">
        <v>12</v>
      </c>
      <c r="T330">
        <v>1</v>
      </c>
      <c r="U330">
        <v>1</v>
      </c>
      <c r="V330">
        <v>0</v>
      </c>
      <c r="W330">
        <v>0</v>
      </c>
      <c r="X330">
        <v>26</v>
      </c>
    </row>
    <row r="331" spans="1:24" x14ac:dyDescent="0.35">
      <c r="A331" t="str">
        <f t="shared" si="16"/>
        <v>WAInner regionalFemale95+</v>
      </c>
      <c r="B331" t="s">
        <v>33</v>
      </c>
      <c r="C331" t="s">
        <v>27</v>
      </c>
      <c r="D331" t="s">
        <v>26</v>
      </c>
      <c r="E331" s="2" t="str">
        <f t="shared" si="15"/>
        <v>95+</v>
      </c>
      <c r="F331">
        <v>52</v>
      </c>
      <c r="G331">
        <v>0</v>
      </c>
      <c r="H331">
        <v>2</v>
      </c>
      <c r="I331">
        <v>0</v>
      </c>
      <c r="J331">
        <v>0</v>
      </c>
      <c r="K331">
        <f t="shared" si="17"/>
        <v>54</v>
      </c>
      <c r="L331">
        <v>31</v>
      </c>
      <c r="M331">
        <v>16</v>
      </c>
      <c r="N331">
        <v>0</v>
      </c>
      <c r="O331">
        <v>0</v>
      </c>
      <c r="P331">
        <v>5</v>
      </c>
      <c r="Q331">
        <v>52</v>
      </c>
      <c r="R331">
        <v>101</v>
      </c>
      <c r="S331">
        <v>9</v>
      </c>
      <c r="T331">
        <v>4</v>
      </c>
      <c r="U331">
        <v>0</v>
      </c>
      <c r="V331">
        <v>4</v>
      </c>
      <c r="W331">
        <v>0</v>
      </c>
      <c r="X331">
        <v>118</v>
      </c>
    </row>
    <row r="332" spans="1:24" x14ac:dyDescent="0.35">
      <c r="A332" t="str">
        <f t="shared" si="16"/>
        <v>WAOuter regionalMale95+</v>
      </c>
      <c r="B332" t="s">
        <v>33</v>
      </c>
      <c r="C332" t="s">
        <v>28</v>
      </c>
      <c r="D332" t="s">
        <v>25</v>
      </c>
      <c r="E332" s="2" t="str">
        <f t="shared" si="15"/>
        <v>95+</v>
      </c>
      <c r="F332">
        <v>3</v>
      </c>
      <c r="G332">
        <v>1</v>
      </c>
      <c r="H332">
        <v>0</v>
      </c>
      <c r="I332">
        <v>0</v>
      </c>
      <c r="J332">
        <v>0</v>
      </c>
      <c r="K332">
        <f t="shared" si="17"/>
        <v>4</v>
      </c>
      <c r="L332">
        <v>3</v>
      </c>
      <c r="M332">
        <v>7</v>
      </c>
      <c r="N332">
        <v>0</v>
      </c>
      <c r="O332">
        <v>0</v>
      </c>
      <c r="P332">
        <v>0</v>
      </c>
      <c r="Q332">
        <v>10</v>
      </c>
      <c r="R332">
        <v>8</v>
      </c>
      <c r="S332">
        <v>4</v>
      </c>
      <c r="T332">
        <v>0</v>
      </c>
      <c r="U332">
        <v>0</v>
      </c>
      <c r="V332">
        <v>1</v>
      </c>
      <c r="W332">
        <v>0</v>
      </c>
      <c r="X332">
        <v>13</v>
      </c>
    </row>
    <row r="333" spans="1:24" x14ac:dyDescent="0.35">
      <c r="A333" t="str">
        <f t="shared" si="16"/>
        <v>WAOuter regionalFemale95+</v>
      </c>
      <c r="B333" t="s">
        <v>33</v>
      </c>
      <c r="C333" t="s">
        <v>28</v>
      </c>
      <c r="D333" t="s">
        <v>26</v>
      </c>
      <c r="E333" s="2" t="str">
        <f t="shared" si="15"/>
        <v>95+</v>
      </c>
      <c r="F333">
        <v>27</v>
      </c>
      <c r="G333">
        <v>0</v>
      </c>
      <c r="H333">
        <v>1</v>
      </c>
      <c r="I333">
        <v>2</v>
      </c>
      <c r="J333">
        <v>0</v>
      </c>
      <c r="K333">
        <f t="shared" si="17"/>
        <v>30</v>
      </c>
      <c r="L333">
        <v>27</v>
      </c>
      <c r="M333">
        <v>14</v>
      </c>
      <c r="N333">
        <v>0</v>
      </c>
      <c r="O333">
        <v>0</v>
      </c>
      <c r="P333">
        <v>2</v>
      </c>
      <c r="Q333">
        <v>43</v>
      </c>
      <c r="R333">
        <v>55</v>
      </c>
      <c r="S333">
        <v>9</v>
      </c>
      <c r="T333">
        <v>0</v>
      </c>
      <c r="U333">
        <v>1</v>
      </c>
      <c r="V333">
        <v>1</v>
      </c>
      <c r="W333">
        <v>2</v>
      </c>
      <c r="X333">
        <v>68</v>
      </c>
    </row>
    <row r="334" spans="1:24" x14ac:dyDescent="0.35">
      <c r="A334" t="str">
        <f t="shared" si="16"/>
        <v>WARemoteMale95+</v>
      </c>
      <c r="B334" t="s">
        <v>33</v>
      </c>
      <c r="C334" t="s">
        <v>29</v>
      </c>
      <c r="D334" t="s">
        <v>25</v>
      </c>
      <c r="E334" s="2" t="str">
        <f t="shared" si="15"/>
        <v>95+</v>
      </c>
      <c r="F334">
        <v>4</v>
      </c>
      <c r="G334">
        <v>0</v>
      </c>
      <c r="H334">
        <v>0</v>
      </c>
      <c r="I334">
        <v>0</v>
      </c>
      <c r="J334">
        <v>0</v>
      </c>
      <c r="K334">
        <f t="shared" si="17"/>
        <v>4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2</v>
      </c>
      <c r="R334">
        <v>1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3</v>
      </c>
    </row>
    <row r="335" spans="1:24" x14ac:dyDescent="0.35">
      <c r="A335" t="str">
        <f t="shared" si="16"/>
        <v>WARemoteFemale95+</v>
      </c>
      <c r="B335" t="s">
        <v>33</v>
      </c>
      <c r="C335" t="s">
        <v>29</v>
      </c>
      <c r="D335" t="s">
        <v>26</v>
      </c>
      <c r="E335" s="2" t="str">
        <f t="shared" si="15"/>
        <v>95+</v>
      </c>
      <c r="F335">
        <v>2</v>
      </c>
      <c r="G335">
        <v>0</v>
      </c>
      <c r="H335">
        <v>0</v>
      </c>
      <c r="I335">
        <v>0</v>
      </c>
      <c r="J335">
        <v>0</v>
      </c>
      <c r="K335">
        <f t="shared" si="17"/>
        <v>2</v>
      </c>
      <c r="L335">
        <v>2</v>
      </c>
      <c r="M335">
        <v>1</v>
      </c>
      <c r="N335">
        <v>0</v>
      </c>
      <c r="O335">
        <v>0</v>
      </c>
      <c r="P335">
        <v>3</v>
      </c>
      <c r="Q335">
        <v>6</v>
      </c>
      <c r="R335">
        <v>11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12</v>
      </c>
    </row>
    <row r="336" spans="1:24" x14ac:dyDescent="0.35">
      <c r="A336" t="str">
        <f t="shared" si="16"/>
        <v>WAVery remoteMale95+</v>
      </c>
      <c r="B336" t="s">
        <v>33</v>
      </c>
      <c r="C336" t="s">
        <v>32</v>
      </c>
      <c r="D336" t="s">
        <v>25</v>
      </c>
      <c r="E336" s="2" t="str">
        <f t="shared" si="15"/>
        <v>95+</v>
      </c>
      <c r="F336">
        <v>1</v>
      </c>
      <c r="G336">
        <v>0</v>
      </c>
      <c r="H336">
        <v>0</v>
      </c>
      <c r="I336">
        <v>0</v>
      </c>
      <c r="J336">
        <v>0</v>
      </c>
      <c r="K336">
        <f t="shared" si="17"/>
        <v>1</v>
      </c>
      <c r="L336">
        <v>1</v>
      </c>
      <c r="M336">
        <v>0</v>
      </c>
      <c r="N336">
        <v>1</v>
      </c>
      <c r="O336">
        <v>0</v>
      </c>
      <c r="P336">
        <v>0</v>
      </c>
      <c r="Q336">
        <v>2</v>
      </c>
      <c r="R336">
        <v>1</v>
      </c>
      <c r="S336">
        <v>0</v>
      </c>
      <c r="T336">
        <v>0</v>
      </c>
      <c r="U336">
        <v>1</v>
      </c>
      <c r="V336">
        <v>0</v>
      </c>
      <c r="W336">
        <v>1</v>
      </c>
      <c r="X336">
        <v>3</v>
      </c>
    </row>
    <row r="337" spans="1:24" x14ac:dyDescent="0.35">
      <c r="A337" t="str">
        <f t="shared" si="16"/>
        <v>WAVery remoteFemale95+</v>
      </c>
      <c r="B337" t="s">
        <v>33</v>
      </c>
      <c r="C337" t="s">
        <v>32</v>
      </c>
      <c r="D337" t="s">
        <v>26</v>
      </c>
      <c r="E337" s="2" t="str">
        <f t="shared" si="15"/>
        <v>95+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17"/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2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3</v>
      </c>
    </row>
    <row r="338" spans="1:24" x14ac:dyDescent="0.35">
      <c r="A338" t="str">
        <f t="shared" si="16"/>
        <v>SAMajor citiesMale95+</v>
      </c>
      <c r="B338" t="s">
        <v>34</v>
      </c>
      <c r="C338" t="s">
        <v>24</v>
      </c>
      <c r="D338" t="s">
        <v>25</v>
      </c>
      <c r="E338" s="2" t="str">
        <f t="shared" si="15"/>
        <v>95+</v>
      </c>
      <c r="F338">
        <v>99</v>
      </c>
      <c r="G338">
        <v>0</v>
      </c>
      <c r="H338">
        <v>2</v>
      </c>
      <c r="I338">
        <v>2</v>
      </c>
      <c r="J338">
        <v>1</v>
      </c>
      <c r="K338">
        <f t="shared" si="17"/>
        <v>104</v>
      </c>
      <c r="L338">
        <v>110</v>
      </c>
      <c r="M338">
        <v>124</v>
      </c>
      <c r="N338">
        <v>2</v>
      </c>
      <c r="O338">
        <v>0</v>
      </c>
      <c r="P338">
        <v>7</v>
      </c>
      <c r="Q338">
        <v>243</v>
      </c>
      <c r="R338">
        <v>65</v>
      </c>
      <c r="S338">
        <v>83</v>
      </c>
      <c r="T338">
        <v>3</v>
      </c>
      <c r="U338">
        <v>1</v>
      </c>
      <c r="V338">
        <v>2</v>
      </c>
      <c r="W338">
        <v>2</v>
      </c>
      <c r="X338">
        <v>156</v>
      </c>
    </row>
    <row r="339" spans="1:24" x14ac:dyDescent="0.35">
      <c r="A339" t="str">
        <f t="shared" si="16"/>
        <v>SAMajor citiesFemale95+</v>
      </c>
      <c r="B339" t="s">
        <v>34</v>
      </c>
      <c r="C339" t="s">
        <v>24</v>
      </c>
      <c r="D339" t="s">
        <v>26</v>
      </c>
      <c r="E339" s="2" t="str">
        <f t="shared" si="15"/>
        <v>95+</v>
      </c>
      <c r="F339">
        <v>437</v>
      </c>
      <c r="G339">
        <v>0</v>
      </c>
      <c r="H339">
        <v>2</v>
      </c>
      <c r="I339">
        <v>3</v>
      </c>
      <c r="J339">
        <v>0</v>
      </c>
      <c r="K339">
        <f t="shared" si="17"/>
        <v>442</v>
      </c>
      <c r="L339">
        <v>343</v>
      </c>
      <c r="M339">
        <v>118</v>
      </c>
      <c r="N339">
        <v>10</v>
      </c>
      <c r="O339">
        <v>0</v>
      </c>
      <c r="P339">
        <v>22</v>
      </c>
      <c r="Q339">
        <v>493</v>
      </c>
      <c r="R339">
        <v>808</v>
      </c>
      <c r="S339">
        <v>77</v>
      </c>
      <c r="T339">
        <v>9</v>
      </c>
      <c r="U339">
        <v>3</v>
      </c>
      <c r="V339">
        <v>55</v>
      </c>
      <c r="W339">
        <v>7</v>
      </c>
      <c r="X339">
        <v>959</v>
      </c>
    </row>
    <row r="340" spans="1:24" x14ac:dyDescent="0.35">
      <c r="A340" t="str">
        <f t="shared" si="16"/>
        <v>SAInner regionalMale95+</v>
      </c>
      <c r="B340" t="s">
        <v>34</v>
      </c>
      <c r="C340" t="s">
        <v>27</v>
      </c>
      <c r="D340" t="s">
        <v>25</v>
      </c>
      <c r="E340" s="2" t="str">
        <f t="shared" si="15"/>
        <v>95+</v>
      </c>
      <c r="F340">
        <v>15</v>
      </c>
      <c r="G340">
        <v>0</v>
      </c>
      <c r="H340">
        <v>0</v>
      </c>
      <c r="I340">
        <v>0</v>
      </c>
      <c r="J340">
        <v>0</v>
      </c>
      <c r="K340">
        <f t="shared" si="17"/>
        <v>15</v>
      </c>
      <c r="L340">
        <v>2</v>
      </c>
      <c r="M340">
        <v>23</v>
      </c>
      <c r="N340">
        <v>1</v>
      </c>
      <c r="O340">
        <v>0</v>
      </c>
      <c r="P340">
        <v>2</v>
      </c>
      <c r="Q340">
        <v>28</v>
      </c>
      <c r="R340">
        <v>12</v>
      </c>
      <c r="S340">
        <v>11</v>
      </c>
      <c r="T340">
        <v>1</v>
      </c>
      <c r="U340">
        <v>0</v>
      </c>
      <c r="V340">
        <v>1</v>
      </c>
      <c r="W340">
        <v>0</v>
      </c>
      <c r="X340">
        <v>25</v>
      </c>
    </row>
    <row r="341" spans="1:24" x14ac:dyDescent="0.35">
      <c r="A341" t="str">
        <f t="shared" si="16"/>
        <v>SAInner regionalFemale95+</v>
      </c>
      <c r="B341" t="s">
        <v>34</v>
      </c>
      <c r="C341" t="s">
        <v>27</v>
      </c>
      <c r="D341" t="s">
        <v>26</v>
      </c>
      <c r="E341" s="2" t="str">
        <f t="shared" si="15"/>
        <v>95+</v>
      </c>
      <c r="F341">
        <v>64</v>
      </c>
      <c r="G341">
        <v>0</v>
      </c>
      <c r="H341">
        <v>0</v>
      </c>
      <c r="I341">
        <v>0</v>
      </c>
      <c r="J341">
        <v>0</v>
      </c>
      <c r="K341">
        <f t="shared" si="17"/>
        <v>64</v>
      </c>
      <c r="L341">
        <v>53</v>
      </c>
      <c r="M341">
        <v>17</v>
      </c>
      <c r="N341">
        <v>2</v>
      </c>
      <c r="O341">
        <v>0</v>
      </c>
      <c r="P341">
        <v>10</v>
      </c>
      <c r="Q341">
        <v>82</v>
      </c>
      <c r="R341">
        <v>126</v>
      </c>
      <c r="S341">
        <v>13</v>
      </c>
      <c r="T341">
        <v>2</v>
      </c>
      <c r="U341">
        <v>0</v>
      </c>
      <c r="V341">
        <v>9</v>
      </c>
      <c r="W341">
        <v>2</v>
      </c>
      <c r="X341">
        <v>152</v>
      </c>
    </row>
    <row r="342" spans="1:24" x14ac:dyDescent="0.35">
      <c r="A342" t="str">
        <f t="shared" si="16"/>
        <v>SAOuter regionalMale95+</v>
      </c>
      <c r="B342" t="s">
        <v>34</v>
      </c>
      <c r="C342" t="s">
        <v>28</v>
      </c>
      <c r="D342" t="s">
        <v>25</v>
      </c>
      <c r="E342" s="2" t="str">
        <f t="shared" si="15"/>
        <v>95+</v>
      </c>
      <c r="F342">
        <v>16</v>
      </c>
      <c r="G342">
        <v>0</v>
      </c>
      <c r="H342">
        <v>1</v>
      </c>
      <c r="I342">
        <v>0</v>
      </c>
      <c r="J342">
        <v>0</v>
      </c>
      <c r="K342">
        <f t="shared" si="17"/>
        <v>17</v>
      </c>
      <c r="L342">
        <v>14</v>
      </c>
      <c r="M342">
        <v>12</v>
      </c>
      <c r="N342">
        <v>2</v>
      </c>
      <c r="O342">
        <v>0</v>
      </c>
      <c r="P342">
        <v>3</v>
      </c>
      <c r="Q342">
        <v>31</v>
      </c>
      <c r="R342">
        <v>14</v>
      </c>
      <c r="S342">
        <v>10</v>
      </c>
      <c r="T342">
        <v>0</v>
      </c>
      <c r="U342">
        <v>0</v>
      </c>
      <c r="V342">
        <v>0</v>
      </c>
      <c r="W342">
        <v>1</v>
      </c>
      <c r="X342">
        <v>25</v>
      </c>
    </row>
    <row r="343" spans="1:24" x14ac:dyDescent="0.35">
      <c r="A343" t="str">
        <f t="shared" si="16"/>
        <v>SAOuter regionalFemale95+</v>
      </c>
      <c r="B343" t="s">
        <v>34</v>
      </c>
      <c r="C343" t="s">
        <v>28</v>
      </c>
      <c r="D343" t="s">
        <v>26</v>
      </c>
      <c r="E343" s="2" t="str">
        <f t="shared" si="15"/>
        <v>95+</v>
      </c>
      <c r="F343">
        <v>51</v>
      </c>
      <c r="G343">
        <v>0</v>
      </c>
      <c r="H343">
        <v>1</v>
      </c>
      <c r="I343">
        <v>0</v>
      </c>
      <c r="J343">
        <v>0</v>
      </c>
      <c r="K343">
        <f t="shared" si="17"/>
        <v>52</v>
      </c>
      <c r="L343">
        <v>38</v>
      </c>
      <c r="M343">
        <v>11</v>
      </c>
      <c r="N343">
        <v>1</v>
      </c>
      <c r="O343">
        <v>0</v>
      </c>
      <c r="P343">
        <v>8</v>
      </c>
      <c r="Q343">
        <v>58</v>
      </c>
      <c r="R343">
        <v>93</v>
      </c>
      <c r="S343">
        <v>7</v>
      </c>
      <c r="T343">
        <v>2</v>
      </c>
      <c r="U343">
        <v>0</v>
      </c>
      <c r="V343">
        <v>3</v>
      </c>
      <c r="W343">
        <v>1</v>
      </c>
      <c r="X343">
        <v>106</v>
      </c>
    </row>
    <row r="344" spans="1:24" x14ac:dyDescent="0.35">
      <c r="A344" t="str">
        <f t="shared" si="16"/>
        <v>SARemoteMale95+</v>
      </c>
      <c r="B344" t="s">
        <v>34</v>
      </c>
      <c r="C344" t="s">
        <v>29</v>
      </c>
      <c r="D344" t="s">
        <v>25</v>
      </c>
      <c r="E344" s="2" t="str">
        <f t="shared" si="15"/>
        <v>95+</v>
      </c>
      <c r="F344">
        <v>1</v>
      </c>
      <c r="G344">
        <v>0</v>
      </c>
      <c r="H344">
        <v>0</v>
      </c>
      <c r="I344">
        <v>0</v>
      </c>
      <c r="J344">
        <v>0</v>
      </c>
      <c r="K344">
        <f t="shared" si="17"/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t="s">
        <v>38</v>
      </c>
      <c r="S344" t="s">
        <v>38</v>
      </c>
      <c r="T344" t="s">
        <v>38</v>
      </c>
      <c r="U344" t="s">
        <v>38</v>
      </c>
      <c r="V344" t="s">
        <v>38</v>
      </c>
      <c r="W344" t="s">
        <v>38</v>
      </c>
      <c r="X344" t="s">
        <v>38</v>
      </c>
    </row>
    <row r="345" spans="1:24" x14ac:dyDescent="0.35">
      <c r="A345" t="str">
        <f t="shared" si="16"/>
        <v>SARemoteFemale95+</v>
      </c>
      <c r="B345" t="s">
        <v>34</v>
      </c>
      <c r="C345" t="s">
        <v>29</v>
      </c>
      <c r="D345" t="s">
        <v>26</v>
      </c>
      <c r="E345" s="2" t="str">
        <f t="shared" si="15"/>
        <v>95+</v>
      </c>
      <c r="F345">
        <v>2</v>
      </c>
      <c r="G345">
        <v>0</v>
      </c>
      <c r="H345">
        <v>0</v>
      </c>
      <c r="I345">
        <v>0</v>
      </c>
      <c r="J345">
        <v>0</v>
      </c>
      <c r="K345">
        <f t="shared" si="17"/>
        <v>2</v>
      </c>
      <c r="L345">
        <v>5</v>
      </c>
      <c r="M345">
        <v>1</v>
      </c>
      <c r="N345">
        <v>0</v>
      </c>
      <c r="O345">
        <v>0</v>
      </c>
      <c r="P345">
        <v>0</v>
      </c>
      <c r="Q345">
        <v>6</v>
      </c>
      <c r="R345">
        <v>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9</v>
      </c>
    </row>
    <row r="346" spans="1:24" x14ac:dyDescent="0.35">
      <c r="A346" t="str">
        <f t="shared" si="16"/>
        <v>TasInner regionalMale95+</v>
      </c>
      <c r="B346" t="s">
        <v>35</v>
      </c>
      <c r="C346" t="s">
        <v>27</v>
      </c>
      <c r="D346" t="s">
        <v>25</v>
      </c>
      <c r="E346" s="2" t="str">
        <f t="shared" si="15"/>
        <v>95+</v>
      </c>
      <c r="F346">
        <v>30</v>
      </c>
      <c r="G346">
        <v>0</v>
      </c>
      <c r="H346">
        <v>0</v>
      </c>
      <c r="I346">
        <v>0</v>
      </c>
      <c r="J346">
        <v>0</v>
      </c>
      <c r="K346">
        <f t="shared" si="17"/>
        <v>30</v>
      </c>
      <c r="L346">
        <v>22</v>
      </c>
      <c r="M346">
        <v>26</v>
      </c>
      <c r="N346">
        <v>1</v>
      </c>
      <c r="O346">
        <v>0</v>
      </c>
      <c r="P346">
        <v>2</v>
      </c>
      <c r="Q346">
        <v>51</v>
      </c>
      <c r="R346">
        <v>23</v>
      </c>
      <c r="S346">
        <v>12</v>
      </c>
      <c r="T346">
        <v>0</v>
      </c>
      <c r="U346">
        <v>0</v>
      </c>
      <c r="V346">
        <v>0</v>
      </c>
      <c r="W346">
        <v>0</v>
      </c>
      <c r="X346">
        <v>35</v>
      </c>
    </row>
    <row r="347" spans="1:24" x14ac:dyDescent="0.35">
      <c r="A347" t="str">
        <f t="shared" si="16"/>
        <v>TasInner regionalFemale95+</v>
      </c>
      <c r="B347" t="s">
        <v>35</v>
      </c>
      <c r="C347" t="s">
        <v>27</v>
      </c>
      <c r="D347" t="s">
        <v>26</v>
      </c>
      <c r="E347" s="2" t="str">
        <f t="shared" si="15"/>
        <v>95+</v>
      </c>
      <c r="F347">
        <v>100</v>
      </c>
      <c r="G347">
        <v>1</v>
      </c>
      <c r="H347">
        <v>0</v>
      </c>
      <c r="I347">
        <v>1</v>
      </c>
      <c r="J347">
        <v>0</v>
      </c>
      <c r="K347">
        <f t="shared" si="17"/>
        <v>102</v>
      </c>
      <c r="L347">
        <v>93</v>
      </c>
      <c r="M347">
        <v>39</v>
      </c>
      <c r="N347">
        <v>0</v>
      </c>
      <c r="O347">
        <v>0</v>
      </c>
      <c r="P347">
        <v>4</v>
      </c>
      <c r="Q347">
        <v>136</v>
      </c>
      <c r="R347">
        <v>196</v>
      </c>
      <c r="S347">
        <v>18</v>
      </c>
      <c r="T347">
        <v>2</v>
      </c>
      <c r="U347">
        <v>0</v>
      </c>
      <c r="V347">
        <v>13</v>
      </c>
      <c r="W347">
        <v>2</v>
      </c>
      <c r="X347">
        <v>231</v>
      </c>
    </row>
    <row r="348" spans="1:24" x14ac:dyDescent="0.35">
      <c r="A348" t="str">
        <f t="shared" si="16"/>
        <v>TasOuter regionalMale95+</v>
      </c>
      <c r="B348" t="s">
        <v>35</v>
      </c>
      <c r="C348" t="s">
        <v>28</v>
      </c>
      <c r="D348" t="s">
        <v>25</v>
      </c>
      <c r="E348" s="2" t="str">
        <f t="shared" si="15"/>
        <v>95+</v>
      </c>
      <c r="F348">
        <v>12</v>
      </c>
      <c r="G348">
        <v>0</v>
      </c>
      <c r="H348">
        <v>0</v>
      </c>
      <c r="I348">
        <v>0</v>
      </c>
      <c r="J348">
        <v>0</v>
      </c>
      <c r="K348">
        <f t="shared" si="17"/>
        <v>12</v>
      </c>
      <c r="L348">
        <v>6</v>
      </c>
      <c r="M348">
        <v>9</v>
      </c>
      <c r="N348">
        <v>1</v>
      </c>
      <c r="O348">
        <v>0</v>
      </c>
      <c r="P348">
        <v>3</v>
      </c>
      <c r="Q348">
        <v>19</v>
      </c>
      <c r="R348">
        <v>4</v>
      </c>
      <c r="S348">
        <v>5</v>
      </c>
      <c r="T348">
        <v>1</v>
      </c>
      <c r="U348">
        <v>0</v>
      </c>
      <c r="V348">
        <v>0</v>
      </c>
      <c r="W348">
        <v>0</v>
      </c>
      <c r="X348">
        <v>10</v>
      </c>
    </row>
    <row r="349" spans="1:24" x14ac:dyDescent="0.35">
      <c r="A349" t="str">
        <f t="shared" si="16"/>
        <v>TasOuter regionalFemale95+</v>
      </c>
      <c r="B349" t="s">
        <v>35</v>
      </c>
      <c r="C349" t="s">
        <v>28</v>
      </c>
      <c r="D349" t="s">
        <v>26</v>
      </c>
      <c r="E349" s="2" t="str">
        <f t="shared" si="15"/>
        <v>95+</v>
      </c>
      <c r="F349">
        <v>35</v>
      </c>
      <c r="G349">
        <v>0</v>
      </c>
      <c r="H349">
        <v>0</v>
      </c>
      <c r="I349">
        <v>1</v>
      </c>
      <c r="J349">
        <v>0</v>
      </c>
      <c r="K349">
        <f t="shared" si="17"/>
        <v>36</v>
      </c>
      <c r="L349">
        <v>30</v>
      </c>
      <c r="M349">
        <v>8</v>
      </c>
      <c r="N349">
        <v>0</v>
      </c>
      <c r="O349">
        <v>0</v>
      </c>
      <c r="P349">
        <v>0</v>
      </c>
      <c r="Q349">
        <v>38</v>
      </c>
      <c r="R349">
        <v>55</v>
      </c>
      <c r="S349">
        <v>2</v>
      </c>
      <c r="T349">
        <v>1</v>
      </c>
      <c r="U349">
        <v>0</v>
      </c>
      <c r="V349">
        <v>1</v>
      </c>
      <c r="W349">
        <v>0</v>
      </c>
      <c r="X349">
        <v>59</v>
      </c>
    </row>
    <row r="350" spans="1:24" x14ac:dyDescent="0.35">
      <c r="A350" t="str">
        <f t="shared" si="16"/>
        <v>TasRemoteMale95+</v>
      </c>
      <c r="B350" t="s">
        <v>35</v>
      </c>
      <c r="C350" t="s">
        <v>29</v>
      </c>
      <c r="D350" t="s">
        <v>25</v>
      </c>
      <c r="E350" s="2" t="str">
        <f t="shared" si="15"/>
        <v>95+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7"/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</row>
    <row r="351" spans="1:24" x14ac:dyDescent="0.35">
      <c r="A351" t="str">
        <f t="shared" si="16"/>
        <v>TasRemoteFemale95+</v>
      </c>
      <c r="B351" t="s">
        <v>35</v>
      </c>
      <c r="C351" t="s">
        <v>29</v>
      </c>
      <c r="D351" t="s">
        <v>26</v>
      </c>
      <c r="E351" s="2" t="str">
        <f t="shared" si="15"/>
        <v>95+</v>
      </c>
      <c r="F351">
        <v>3</v>
      </c>
      <c r="G351">
        <v>0</v>
      </c>
      <c r="H351">
        <v>0</v>
      </c>
      <c r="I351">
        <v>0</v>
      </c>
      <c r="J351">
        <v>0</v>
      </c>
      <c r="K351">
        <f t="shared" si="17"/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4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</row>
    <row r="352" spans="1:24" x14ac:dyDescent="0.35">
      <c r="A352" t="str">
        <f t="shared" si="16"/>
        <v>TasVery remoteMale95+</v>
      </c>
      <c r="B352" t="s">
        <v>35</v>
      </c>
      <c r="C352" t="s">
        <v>32</v>
      </c>
      <c r="D352" t="s">
        <v>25</v>
      </c>
      <c r="E352" s="2" t="str">
        <f t="shared" si="15"/>
        <v>95+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7"/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</row>
    <row r="353" spans="1:24" x14ac:dyDescent="0.35">
      <c r="A353" t="str">
        <f t="shared" si="16"/>
        <v>TasVery remoteFemale95+</v>
      </c>
      <c r="B353" t="s">
        <v>35</v>
      </c>
      <c r="C353" t="s">
        <v>32</v>
      </c>
      <c r="D353" t="s">
        <v>26</v>
      </c>
      <c r="E353" s="2" t="str">
        <f t="shared" si="15"/>
        <v>95+</v>
      </c>
      <c r="F353">
        <v>1</v>
      </c>
      <c r="G353">
        <v>0</v>
      </c>
      <c r="H353">
        <v>0</v>
      </c>
      <c r="I353">
        <v>0</v>
      </c>
      <c r="J353">
        <v>0</v>
      </c>
      <c r="K353">
        <f t="shared" si="17"/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</row>
    <row r="354" spans="1:24" x14ac:dyDescent="0.35">
      <c r="A354" t="str">
        <f t="shared" si="16"/>
        <v>ACTMajor citiesMale95+</v>
      </c>
      <c r="B354" t="s">
        <v>36</v>
      </c>
      <c r="C354" t="s">
        <v>24</v>
      </c>
      <c r="D354" t="s">
        <v>25</v>
      </c>
      <c r="E354" s="2" t="str">
        <f t="shared" si="15"/>
        <v>95+</v>
      </c>
      <c r="F354">
        <v>17</v>
      </c>
      <c r="G354">
        <v>0</v>
      </c>
      <c r="H354">
        <v>0</v>
      </c>
      <c r="I354">
        <v>0</v>
      </c>
      <c r="J354">
        <v>0</v>
      </c>
      <c r="K354">
        <f t="shared" si="17"/>
        <v>17</v>
      </c>
      <c r="L354">
        <v>12</v>
      </c>
      <c r="M354">
        <v>14</v>
      </c>
      <c r="N354">
        <v>0</v>
      </c>
      <c r="O354">
        <v>0</v>
      </c>
      <c r="P354">
        <v>3</v>
      </c>
      <c r="Q354">
        <v>29</v>
      </c>
      <c r="R354">
        <v>12</v>
      </c>
      <c r="S354">
        <v>11</v>
      </c>
      <c r="T354">
        <v>0</v>
      </c>
      <c r="U354">
        <v>0</v>
      </c>
      <c r="V354">
        <v>1</v>
      </c>
      <c r="W354">
        <v>0</v>
      </c>
      <c r="X354">
        <v>24</v>
      </c>
    </row>
    <row r="355" spans="1:24" x14ac:dyDescent="0.35">
      <c r="A355" t="str">
        <f t="shared" si="16"/>
        <v>ACTMajor citiesFemale95+</v>
      </c>
      <c r="B355" t="s">
        <v>36</v>
      </c>
      <c r="C355" t="s">
        <v>24</v>
      </c>
      <c r="D355" t="s">
        <v>26</v>
      </c>
      <c r="E355" s="2" t="str">
        <f t="shared" si="15"/>
        <v>95+</v>
      </c>
      <c r="F355">
        <v>60</v>
      </c>
      <c r="G355">
        <v>1</v>
      </c>
      <c r="H355">
        <v>1</v>
      </c>
      <c r="I355">
        <v>0</v>
      </c>
      <c r="J355">
        <v>0</v>
      </c>
      <c r="K355">
        <f t="shared" si="17"/>
        <v>62</v>
      </c>
      <c r="L355">
        <v>53</v>
      </c>
      <c r="M355">
        <v>20</v>
      </c>
      <c r="N355">
        <v>1</v>
      </c>
      <c r="O355">
        <v>0</v>
      </c>
      <c r="P355">
        <v>8</v>
      </c>
      <c r="Q355">
        <v>82</v>
      </c>
      <c r="R355">
        <v>105</v>
      </c>
      <c r="S355">
        <v>7</v>
      </c>
      <c r="T355">
        <v>4</v>
      </c>
      <c r="U355">
        <v>0</v>
      </c>
      <c r="V355">
        <v>3</v>
      </c>
      <c r="W355">
        <v>0</v>
      </c>
      <c r="X355">
        <v>119</v>
      </c>
    </row>
    <row r="356" spans="1:24" x14ac:dyDescent="0.35">
      <c r="A356" t="str">
        <f t="shared" si="16"/>
        <v>NTOuter regionalMale95+</v>
      </c>
      <c r="B356" t="s">
        <v>37</v>
      </c>
      <c r="C356" t="s">
        <v>28</v>
      </c>
      <c r="D356" t="s">
        <v>25</v>
      </c>
      <c r="E356" s="2" t="str">
        <f t="shared" si="15"/>
        <v>95+</v>
      </c>
      <c r="F356">
        <v>2</v>
      </c>
      <c r="G356">
        <v>0</v>
      </c>
      <c r="H356">
        <v>0</v>
      </c>
      <c r="I356">
        <v>0</v>
      </c>
      <c r="J356">
        <v>0</v>
      </c>
      <c r="K356">
        <f t="shared" si="17"/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1</v>
      </c>
    </row>
    <row r="357" spans="1:24" x14ac:dyDescent="0.35">
      <c r="A357" t="str">
        <f t="shared" si="16"/>
        <v>NTOuter regionalFemale95+</v>
      </c>
      <c r="B357" t="s">
        <v>37</v>
      </c>
      <c r="C357" t="s">
        <v>28</v>
      </c>
      <c r="D357" t="s">
        <v>26</v>
      </c>
      <c r="E357" s="2" t="str">
        <f t="shared" si="15"/>
        <v>95+</v>
      </c>
      <c r="F357">
        <v>3</v>
      </c>
      <c r="G357">
        <v>0</v>
      </c>
      <c r="H357">
        <v>0</v>
      </c>
      <c r="I357">
        <v>0</v>
      </c>
      <c r="J357">
        <v>0</v>
      </c>
      <c r="K357">
        <f t="shared" si="17"/>
        <v>3</v>
      </c>
      <c r="L357">
        <v>3</v>
      </c>
      <c r="M357">
        <v>4</v>
      </c>
      <c r="N357">
        <v>0</v>
      </c>
      <c r="O357">
        <v>0</v>
      </c>
      <c r="P357">
        <v>1</v>
      </c>
      <c r="Q357">
        <v>8</v>
      </c>
      <c r="R357">
        <v>2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3</v>
      </c>
    </row>
    <row r="358" spans="1:24" x14ac:dyDescent="0.35">
      <c r="A358" t="str">
        <f t="shared" si="16"/>
        <v>NTRemoteMale95+</v>
      </c>
      <c r="B358" t="s">
        <v>37</v>
      </c>
      <c r="C358" t="s">
        <v>29</v>
      </c>
      <c r="D358" t="s">
        <v>25</v>
      </c>
      <c r="E358" s="2" t="str">
        <f t="shared" si="15"/>
        <v>95+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7"/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1</v>
      </c>
    </row>
    <row r="359" spans="1:24" x14ac:dyDescent="0.35">
      <c r="A359" t="str">
        <f t="shared" si="16"/>
        <v>NTRemoteFemale95+</v>
      </c>
      <c r="B359" t="s">
        <v>37</v>
      </c>
      <c r="C359" t="s">
        <v>29</v>
      </c>
      <c r="D359" t="s">
        <v>26</v>
      </c>
      <c r="E359" s="2" t="str">
        <f t="shared" si="15"/>
        <v>95+</v>
      </c>
      <c r="F359">
        <v>1</v>
      </c>
      <c r="G359">
        <v>0</v>
      </c>
      <c r="H359">
        <v>0</v>
      </c>
      <c r="I359">
        <v>0</v>
      </c>
      <c r="J359">
        <v>0</v>
      </c>
      <c r="K359">
        <f t="shared" si="17"/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7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</v>
      </c>
    </row>
    <row r="360" spans="1:24" x14ac:dyDescent="0.35">
      <c r="A360" t="str">
        <f t="shared" si="16"/>
        <v>NTVery remoteMale95+</v>
      </c>
      <c r="B360" t="s">
        <v>37</v>
      </c>
      <c r="C360" t="s">
        <v>32</v>
      </c>
      <c r="D360" t="s">
        <v>25</v>
      </c>
      <c r="E360" s="2" t="str">
        <f t="shared" si="15"/>
        <v>95+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7"/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t="s">
        <v>38</v>
      </c>
      <c r="S360" t="s">
        <v>38</v>
      </c>
      <c r="T360" t="s">
        <v>38</v>
      </c>
      <c r="U360" t="s">
        <v>38</v>
      </c>
      <c r="V360" t="s">
        <v>38</v>
      </c>
      <c r="W360" t="s">
        <v>38</v>
      </c>
      <c r="X360" t="s">
        <v>38</v>
      </c>
    </row>
    <row r="361" spans="1:24" x14ac:dyDescent="0.35">
      <c r="A361" t="str">
        <f t="shared" si="16"/>
        <v>NTVery remoteFemale95+</v>
      </c>
      <c r="B361" t="s">
        <v>37</v>
      </c>
      <c r="C361" t="s">
        <v>32</v>
      </c>
      <c r="D361" t="s">
        <v>26</v>
      </c>
      <c r="E361" s="2" t="str">
        <f t="shared" si="15"/>
        <v>95+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7"/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t="s">
        <v>38</v>
      </c>
      <c r="S361" t="s">
        <v>38</v>
      </c>
      <c r="T361" t="s">
        <v>38</v>
      </c>
      <c r="U361" t="s">
        <v>38</v>
      </c>
      <c r="V361" t="s">
        <v>38</v>
      </c>
      <c r="W361" t="s">
        <v>38</v>
      </c>
      <c r="X361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Care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Ullah</dc:creator>
  <cp:lastModifiedBy>Mohammad Ullah</cp:lastModifiedBy>
  <dcterms:created xsi:type="dcterms:W3CDTF">2020-05-28T05:26:36Z</dcterms:created>
  <dcterms:modified xsi:type="dcterms:W3CDTF">2020-05-28T23:20:26Z</dcterms:modified>
</cp:coreProperties>
</file>