
<file path=[Content_Types].xml><?xml version="1.0" encoding="utf-8"?>
<Types xmlns="http://schemas.openxmlformats.org/package/2006/content-types">
  <Default Extension="data" ContentType="application/vnd.openxmlformats-officedocument.model+data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moham\Workplace\Data Analysis Projects\Adventure Works Data Analysis\"/>
    </mc:Choice>
  </mc:AlternateContent>
  <xr:revisionPtr revIDLastSave="0" documentId="13_ncr:1_{D1D3DEE6-66E1-4065-BBA4-01F3C39A048A}" xr6:coauthVersionLast="47" xr6:coauthVersionMax="47" xr10:uidLastSave="{00000000-0000-0000-0000-000000000000}"/>
  <bookViews>
    <workbookView xWindow="20370" yWindow="-120" windowWidth="29040" windowHeight="15840" activeTab="1" xr2:uid="{00000000-000D-0000-FFFF-FFFF00000000}"/>
  </bookViews>
  <sheets>
    <sheet name="Analysis 1" sheetId="1" r:id="rId1"/>
    <sheet name="Time Series Dashboard" sheetId="2" r:id="rId2"/>
    <sheet name="Colors" sheetId="3" r:id="rId3"/>
  </sheet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InternetSales_fe19a217-f2c6-4aca-8620-0fe29b2b0368" name="FactInternetSales" connection="Query - FactInternetSales"/>
          <x15:modelTable id="DimCustomer_88d98cba-f355-44fb-baf0-2c7c3802db54" name="DimCustomer" connection="Query - DimCustomer"/>
          <x15:modelTable id="DimDate_f018fac7-e08d-432f-b9cc-0f5b763173ef" name="DimDate" connection="Query - DimDate"/>
          <x15:modelTable id="DimGeography_c75ba43c-ba29-4d9b-a502-a877f9bcb259" name="DimGeography" connection="Query - DimGeography"/>
          <x15:modelTable id="DimProduct_dfafd8d3-0761-4667-aa53-8ccbf448bb5f" name="DimProduct" connection="Query - DimProduct"/>
          <x15:modelTable id="DimSalesTerritory_b7aebecf-3ce9-4d35-bc2a-2e1d059ea0d0" name="DimSalesTerritory" connection="Query - DimSalesTerritory"/>
          <x15:modelTable id="All Measures_10c63b3e-decf-49b8-a6da-00cdfd54cc87" name="All Measures" connection="Query - All Measures"/>
        </x15:modelTables>
        <x15:modelRelationships>
          <x15:modelRelationship fromTable="FactInternetSales" fromColumn="SalesTerritoryKey" toTable="DimSalesTerritory" toColumn="SalesTerritoryKey"/>
          <x15:modelRelationship fromTable="FactInternetSales" fromColumn="ProductKey" toTable="DimProduct" toColumn="ProductKey"/>
          <x15:modelRelationship fromTable="FactInternetSales" fromColumn="CustomerKey" toTable="DimCustomer" toColumn="CustomerKey"/>
          <x15:modelRelationship fromTable="FactInternetSales" fromColumn="OrderDate" toTable="DimDate" toColumn="Date"/>
          <x15:modelRelationship fromTable="DimCustomer" fromColumn="GeographyKey" toTable="DimGeography" toColumn="Geography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1" l="1" a="1"/>
  <c r="C18" i="1" s="1"/>
  <c r="D18" i="1" s="1"/>
  <c r="C19" i="1" a="1"/>
  <c r="C19" i="1" s="1"/>
  <c r="C20" i="1" a="1"/>
  <c r="C20" i="1" s="1"/>
  <c r="C21" i="1" a="1"/>
  <c r="C21" i="1" s="1"/>
  <c r="C22" i="1" a="1"/>
  <c r="C22" i="1" s="1"/>
  <c r="B19" i="1"/>
  <c r="B20" i="1"/>
  <c r="B21" i="1"/>
  <c r="B22" i="1"/>
  <c r="B18" i="1"/>
  <c r="D20" i="1" l="1"/>
  <c r="E20" i="1" s="1"/>
  <c r="D19" i="1"/>
  <c r="E19" i="1" s="1"/>
  <c r="D22" i="1"/>
  <c r="E22" i="1" s="1"/>
  <c r="D21" i="1"/>
  <c r="E2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0D64F3-6E4D-4C73-8BE4-DEE45C2AB0B8}" name="Query - All Measures" description="Connection to the 'All Measures' query in the workbook." type="100" refreshedVersion="8" minRefreshableVersion="5">
    <extLst>
      <ext xmlns:x15="http://schemas.microsoft.com/office/spreadsheetml/2010/11/main" uri="{DE250136-89BD-433C-8126-D09CA5730AF9}">
        <x15:connection id="9daa3abd-eff6-4d63-a2ef-e6ea46ae08fe"/>
      </ext>
    </extLst>
  </connection>
  <connection id="2" xr16:uid="{EA72170E-32F4-470A-B2FA-73678892A531}" name="Query - DimCustomer" description="Connection to the 'DimCustomer' query in the workbook." type="100" refreshedVersion="8" minRefreshableVersion="5">
    <extLst>
      <ext xmlns:x15="http://schemas.microsoft.com/office/spreadsheetml/2010/11/main" uri="{DE250136-89BD-433C-8126-D09CA5730AF9}">
        <x15:connection id="4b592d2b-7080-4a5b-b335-17ac68123972"/>
      </ext>
    </extLst>
  </connection>
  <connection id="3" xr16:uid="{6BB8A3F1-97A6-47F5-AADC-8F76D00D2B13}" name="Query - DimDate" description="Connection to the 'DimDate' query in the workbook." type="100" refreshedVersion="8" minRefreshableVersion="5">
    <extLst>
      <ext xmlns:x15="http://schemas.microsoft.com/office/spreadsheetml/2010/11/main" uri="{DE250136-89BD-433C-8126-D09CA5730AF9}">
        <x15:connection id="133ffdad-5a7f-47f8-9960-7824f9eef161"/>
      </ext>
    </extLst>
  </connection>
  <connection id="4" xr16:uid="{00B447DB-26E2-4337-84C7-FB65B30178B8}" name="Query - DimGeography" description="Connection to the 'DimGeography' query in the workbook." type="100" refreshedVersion="8" minRefreshableVersion="5">
    <extLst>
      <ext xmlns:x15="http://schemas.microsoft.com/office/spreadsheetml/2010/11/main" uri="{DE250136-89BD-433C-8126-D09CA5730AF9}">
        <x15:connection id="8680d635-2b30-4d6b-a575-f9332dc28c65"/>
      </ext>
    </extLst>
  </connection>
  <connection id="5" xr16:uid="{A9806A6D-B7BF-420A-978C-A87B5324883A}" name="Query - DimProduct" description="Connection to the 'DimProduct' query in the workbook." type="100" refreshedVersion="8" minRefreshableVersion="5">
    <extLst>
      <ext xmlns:x15="http://schemas.microsoft.com/office/spreadsheetml/2010/11/main" uri="{DE250136-89BD-433C-8126-D09CA5730AF9}">
        <x15:connection id="1a1946c4-205a-43ec-91be-3243644e25f3"/>
      </ext>
    </extLst>
  </connection>
  <connection id="6" xr16:uid="{6E8CE15B-1155-491F-87AB-D86A2F7DE150}" name="Query - DimSalesTerritory" description="Connection to the 'DimSalesTerritory' query in the workbook." type="100" refreshedVersion="8" minRefreshableVersion="5">
    <extLst>
      <ext xmlns:x15="http://schemas.microsoft.com/office/spreadsheetml/2010/11/main" uri="{DE250136-89BD-433C-8126-D09CA5730AF9}">
        <x15:connection id="be2a913b-0bb1-4fe9-82c5-210de645644d"/>
      </ext>
    </extLst>
  </connection>
  <connection id="7" xr16:uid="{8FD8F7BF-3E7A-499B-AAEA-F526503C0EA3}" name="Query - FactInternetSales" description="Connection to the 'FactInternetSales' query in the workbook." type="100" refreshedVersion="8" minRefreshableVersion="5">
    <extLst>
      <ext xmlns:x15="http://schemas.microsoft.com/office/spreadsheetml/2010/11/main" uri="{DE250136-89BD-433C-8126-D09CA5730AF9}">
        <x15:connection id="cd212fbf-60fc-40b1-842b-a0f60f30104e"/>
      </ext>
    </extLst>
  </connection>
  <connection id="8" xr16:uid="{9E7D5C91-550A-467F-A873-E625FDF6819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<sst xmlns="http://schemas.openxmlformats.org/spreadsheetml/2006/main" count="15" uniqueCount="12">
  <si>
    <t>#Transactions</t>
  </si>
  <si>
    <t>All Products</t>
  </si>
  <si>
    <t>Sold Products</t>
  </si>
  <si>
    <t>Unsold Products</t>
  </si>
  <si>
    <t>% Profit Margin</t>
  </si>
  <si>
    <t>COGs</t>
  </si>
  <si>
    <t>Total Revenue</t>
  </si>
  <si>
    <t>Total Profit</t>
  </si>
  <si>
    <t>OrderQuantity</t>
  </si>
  <si>
    <t>Year</t>
  </si>
  <si>
    <t>Option Button</t>
  </si>
  <si>
    <t>Above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</si>
</sst>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;\-0.0%;0.0%"/>
    <numFmt numFmtId="165" formatCode="[&lt;1000000]0.00,&quot;K&quot;;[&lt;1000000000]0.00,,&quot;M&quot;;0.00,,,\ &quot;B&quot;"/>
    <numFmt numFmtId="166" formatCode="[&lt;1000000]&quot;$&quot;0.00,&quot;K&quot;;[&lt;1000000000]&quot;$&quot;0.00,,&quot;M&quot;;&quot;$&quot;0.00,,,\ &quot;B&quot;"/>
  </numFmts>
  <fonts count="4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8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pivotButton="1"/>
    <xf numFmtId="0" fontId="2" fillId="0" borderId="0" xfId="0" applyFont="1"/>
    <xf numFmtId="0" fontId="1" fillId="2" borderId="1" xfId="1"/>
  </cellXfs>
  <cellStyles count="2">
    <cellStyle name="Normal" xfId="0" builtinId="0"/>
    <cellStyle name="Output" xfId="1" builtinId="21"/>
  </cellStyles>
  <dxfs count="13">
    <dxf>
      <numFmt numFmtId="166" formatCode="[&lt;1000000]&quot;$&quot;0.00,&quot;K&quot;;[&lt;1000000000]&quot;$&quot;0.00,,&quot;M&quot;;&quot;$&quot;0.00,,,\ &quot;B&quot;"/>
    </dxf>
    <dxf>
      <numFmt numFmtId="166" formatCode="[&lt;1000000]&quot;$&quot;0.00,&quot;K&quot;;[&lt;1000000000]&quot;$&quot;0.00,,&quot;M&quot;;&quot;$&quot;0.00,,,\ &quot;B&quot;"/>
    </dxf>
    <dxf>
      <numFmt numFmtId="165" formatCode="[&lt;1000000]0.00,&quot;K&quot;;[&lt;1000000000]0.00,,&quot;M&quot;;0.00,,,\ &quot;B&quot;"/>
    </dxf>
    <dxf>
      <numFmt numFmtId="168" formatCode="[&lt;1000000]0.00,&quot; K&quot;;[&lt;1000000000]0.00,,&quot; M&quot;;0.00,,,\ &quot; B&quot;"/>
    </dxf>
    <dxf>
      <numFmt numFmtId="167" formatCode="[&lt;999999]0.00,&quot; K&quot;;[&lt;999999999]0.00,,&quot; M&quot;;0.00,,,\ &quot; B&quot;"/>
    </dxf>
    <dxf>
      <numFmt numFmtId="166" formatCode="[&lt;1000000]&quot;$&quot;0.00,&quot;K&quot;;[&lt;1000000000]&quot;$&quot;0.00,,&quot;M&quot;;&quot;$&quot;0.00,,,\ &quot;B&quot;"/>
    </dxf>
    <dxf>
      <numFmt numFmtId="166" formatCode="[&lt;1000000]&quot;$&quot;0.00,&quot;K&quot;;[&lt;1000000000]&quot;$&quot;0.00,,&quot;M&quot;;&quot;$&quot;0.00,,,\ &quot;B&quot;"/>
    </dxf>
    <dxf>
      <numFmt numFmtId="166" formatCode="[&lt;1000000]&quot;$&quot;0.00,&quot;K&quot;;[&lt;1000000000]&quot;$&quot;0.00,,&quot;M&quot;;&quot;$&quot;0.00,,,\ &quot;B&quot;"/>
    </dxf>
    <dxf>
      <numFmt numFmtId="165" formatCode="[&lt;1000000]0.00,&quot;K&quot;;[&lt;1000000000]0.00,,&quot;M&quot;;0.00,,,\ &quot;B&quot;"/>
    </dxf>
    <dxf>
      <numFmt numFmtId="165" formatCode="[&lt;1000000]0.00,&quot;K&quot;;[&lt;1000000000]0.00,,&quot;M&quot;;0.00,,,\ &quot;B&quot;"/>
    </dxf>
    <dxf>
      <numFmt numFmtId="168" formatCode="[&lt;1000000]0.00,&quot; K&quot;;[&lt;1000000000]0.00,,&quot; M&quot;;0.00,,,\ &quot; B&quot;"/>
    </dxf>
    <dxf>
      <numFmt numFmtId="167" formatCode="[&lt;999999]0.00,&quot; K&quot;;[&lt;999999999]0.00,,&quot; M&quot;;0.00,,,\ &quot; B&quot;"/>
    </dxf>
    <dxf>
      <numFmt numFmtId="167" formatCode="[&lt;999999]0.00,&quot; K&quot;;[&lt;999999999]0.00,,&quot; M&quot;;0.00,,,\ &quot; B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1'!$C$18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'Analysis 1'!$B$19:$B$22</c:f>
              <c:numCache>
                <c:formatCode>General</c:formatCode>
                <c:ptCount val="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</c:numCache>
            </c:numRef>
          </c:cat>
          <c:val>
            <c:numRef>
              <c:f>'Analysis 1'!$C$19:$C$22</c:f>
              <c:numCache>
                <c:formatCode>#,##0</c:formatCode>
                <c:ptCount val="4"/>
                <c:pt idx="0">
                  <c:v>33370192.171199914</c:v>
                </c:pt>
                <c:pt idx="1">
                  <c:v>69484523.200600073</c:v>
                </c:pt>
                <c:pt idx="2">
                  <c:v>102379613.11629641</c:v>
                </c:pt>
                <c:pt idx="3">
                  <c:v>101858616.70999517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4262-B74A-4F71CDD25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0034959"/>
        <c:axId val="138189007"/>
      </c:barChart>
      <c:catAx>
        <c:axId val="105003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007"/>
        <c:crosses val="autoZero"/>
        <c:auto val="1"/>
        <c:lblAlgn val="ctr"/>
        <c:lblOffset val="100"/>
        <c:noMultiLvlLbl val="0"/>
      </c:catAx>
      <c:valAx>
        <c:axId val="138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03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742006151926752E-2"/>
          <c:y val="0.28205113968749257"/>
          <c:w val="0.91405216574985748"/>
          <c:h val="0.569242091034680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 1'!$C$18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'Analysis 1'!$B$19:$B$22</c:f>
              <c:numCache>
                <c:formatCode>General</c:formatCode>
                <c:ptCount val="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</c:numCache>
            </c:numRef>
          </c:cat>
          <c:val>
            <c:numRef>
              <c:f>'Analysis 1'!$C$19:$C$22</c:f>
              <c:numCache>
                <c:formatCode>#,##0</c:formatCode>
                <c:ptCount val="4"/>
                <c:pt idx="0">
                  <c:v>33370192.171199914</c:v>
                </c:pt>
                <c:pt idx="1">
                  <c:v>69484523.200600073</c:v>
                </c:pt>
                <c:pt idx="2">
                  <c:v>102379613.11629641</c:v>
                </c:pt>
                <c:pt idx="3">
                  <c:v>101858616.70999517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7-476B-A6D5-84461FBF3E3B}"/>
            </c:ext>
          </c:extLst>
        </c:ser>
        <c:ser>
          <c:idx val="2"/>
          <c:order val="2"/>
          <c:tx>
            <c:strRef>
              <c:f>'Analysis 1'!$E$18</c:f>
              <c:strCache>
                <c:ptCount val="1"/>
                <c:pt idx="0">
                  <c:v>Above Average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'Analysis 1'!$E$19:$E$22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102379613.11629641</c:v>
                </c:pt>
                <c:pt idx="3">
                  <c:v>101858616.70999517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C7-476B-A6D5-84461FBF3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0034959"/>
        <c:axId val="138189007"/>
      </c:barChart>
      <c:lineChart>
        <c:grouping val="standard"/>
        <c:varyColors val="0"/>
        <c:ser>
          <c:idx val="1"/>
          <c:order val="1"/>
          <c:tx>
            <c:strRef>
              <c:f>'Analysis 1'!$D$18</c:f>
              <c:strCache>
                <c:ptCount val="1"/>
                <c:pt idx="0">
                  <c:v>Average Total Revenue</c:v>
                </c:pt>
              </c:strCache>
            </c:strRef>
          </c:tx>
          <c:spPr>
            <a:ln w="158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'Analysis 1'!$D$19:$D$22</c:f>
              <c:numCache>
                <c:formatCode>#,##0</c:formatCode>
                <c:ptCount val="4"/>
                <c:pt idx="0">
                  <c:v>76773236.299522892</c:v>
                </c:pt>
                <c:pt idx="1">
                  <c:v>76773236.299522892</c:v>
                </c:pt>
                <c:pt idx="2">
                  <c:v>76773236.299522892</c:v>
                </c:pt>
                <c:pt idx="3">
                  <c:v>76773236.299522892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7-476B-A6D5-84461FBF3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034959"/>
        <c:axId val="138189007"/>
      </c:lineChart>
      <c:catAx>
        <c:axId val="105003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007"/>
        <c:crosses val="autoZero"/>
        <c:auto val="1"/>
        <c:lblAlgn val="ctr"/>
        <c:lblOffset val="100"/>
        <c:noMultiLvlLbl val="0"/>
      </c:catAx>
      <c:valAx>
        <c:axId val="13818900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05003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Radio" checked="Checked" firstButton="1" fmlaLink="'Analysis 1'!$D$8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933450</xdr:colOff>
      <xdr:row>11</xdr:row>
      <xdr:rowOff>90487</xdr:rowOff>
    </xdr:from>
    <xdr:to>
      <xdr:col>13</xdr:col>
      <xdr:colOff>561975</xdr:colOff>
      <xdr:row>25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3C04E-F439-E26F-F87B-DAD41C74A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552447</xdr:colOff>
      <xdr:row>3</xdr:row>
      <xdr:rowOff>161925</xdr:rowOff>
    </xdr:from>
    <xdr:to>
      <xdr:col>18</xdr:col>
      <xdr:colOff>381000</xdr:colOff>
      <xdr:row>17</xdr:row>
      <xdr:rowOff>133350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B9942DF-3221-97DD-1E3B-75487981FFA8}"/>
            </a:ext>
          </a:extLst>
        </xdr:cNvPr>
        <xdr:cNvSpPr/>
      </xdr:nvSpPr>
      <xdr:spPr>
        <a:xfrm>
          <a:off x="552447" y="733425"/>
          <a:ext cx="10801353" cy="263842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314326</xdr:colOff>
      <xdr:row>6</xdr:row>
      <xdr:rowOff>185867</xdr:rowOff>
    </xdr:from>
    <xdr:to>
      <xdr:col>2</xdr:col>
      <xdr:colOff>581026</xdr:colOff>
      <xdr:row>17</xdr:row>
      <xdr:rowOff>10156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96FAE56-3511-4272-8C99-20508056BC56}"/>
            </a:ext>
          </a:extLst>
        </xdr:cNvPr>
        <xdr:cNvSpPr/>
      </xdr:nvSpPr>
      <xdr:spPr>
        <a:xfrm>
          <a:off x="314326" y="1328867"/>
          <a:ext cx="1485900" cy="1919789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  <a:effectLst>
          <a:outerShdw blurRad="546100" dist="38100" dir="5400000" algn="t" rotWithShape="0">
            <a:prstClr val="black">
              <a:alpha val="2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493396</xdr:colOff>
      <xdr:row>6</xdr:row>
      <xdr:rowOff>185867</xdr:rowOff>
    </xdr:from>
    <xdr:to>
      <xdr:col>6</xdr:col>
      <xdr:colOff>150496</xdr:colOff>
      <xdr:row>17</xdr:row>
      <xdr:rowOff>10156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58440D9-4F99-4E5A-9763-591562F0A23A}"/>
            </a:ext>
          </a:extLst>
        </xdr:cNvPr>
        <xdr:cNvSpPr/>
      </xdr:nvSpPr>
      <xdr:spPr>
        <a:xfrm>
          <a:off x="2322196" y="1328867"/>
          <a:ext cx="1485900" cy="191978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46100" dist="38100" dir="5400000" algn="t" rotWithShape="0">
            <a:prstClr val="black">
              <a:alpha val="2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62866</xdr:colOff>
      <xdr:row>6</xdr:row>
      <xdr:rowOff>185867</xdr:rowOff>
    </xdr:from>
    <xdr:to>
      <xdr:col>9</xdr:col>
      <xdr:colOff>329566</xdr:colOff>
      <xdr:row>17</xdr:row>
      <xdr:rowOff>10156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2E672598-C89D-4E6D-939B-D8095824903F}"/>
            </a:ext>
          </a:extLst>
        </xdr:cNvPr>
        <xdr:cNvSpPr/>
      </xdr:nvSpPr>
      <xdr:spPr>
        <a:xfrm>
          <a:off x="4330066" y="1328867"/>
          <a:ext cx="1485900" cy="191978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46100" dist="38100" dir="5400000" algn="t" rotWithShape="0">
            <a:prstClr val="black">
              <a:alpha val="2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241936</xdr:colOff>
      <xdr:row>6</xdr:row>
      <xdr:rowOff>185867</xdr:rowOff>
    </xdr:from>
    <xdr:to>
      <xdr:col>12</xdr:col>
      <xdr:colOff>508636</xdr:colOff>
      <xdr:row>17</xdr:row>
      <xdr:rowOff>10156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6AC1D5CC-57CA-40FA-A4BE-286CE73C9F6A}"/>
            </a:ext>
          </a:extLst>
        </xdr:cNvPr>
        <xdr:cNvSpPr/>
      </xdr:nvSpPr>
      <xdr:spPr>
        <a:xfrm>
          <a:off x="6337936" y="1328867"/>
          <a:ext cx="1485900" cy="191978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46100" dist="38100" dir="5400000" algn="t" rotWithShape="0">
            <a:prstClr val="black">
              <a:alpha val="2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421006</xdr:colOff>
      <xdr:row>6</xdr:row>
      <xdr:rowOff>185867</xdr:rowOff>
    </xdr:from>
    <xdr:to>
      <xdr:col>16</xdr:col>
      <xdr:colOff>78106</xdr:colOff>
      <xdr:row>17</xdr:row>
      <xdr:rowOff>10156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F8E44EB0-E8A9-40FE-865F-66ADDABB99A5}"/>
            </a:ext>
          </a:extLst>
        </xdr:cNvPr>
        <xdr:cNvSpPr/>
      </xdr:nvSpPr>
      <xdr:spPr>
        <a:xfrm>
          <a:off x="8345806" y="1328867"/>
          <a:ext cx="1485900" cy="191978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46100" dist="38100" dir="5400000" algn="t" rotWithShape="0">
            <a:prstClr val="black">
              <a:alpha val="2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600075</xdr:colOff>
      <xdr:row>6</xdr:row>
      <xdr:rowOff>185867</xdr:rowOff>
    </xdr:from>
    <xdr:to>
      <xdr:col>19</xdr:col>
      <xdr:colOff>257175</xdr:colOff>
      <xdr:row>17</xdr:row>
      <xdr:rowOff>10156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148AE1E0-D0F3-49EA-BBBF-8B2BAD2BD6A2}"/>
            </a:ext>
          </a:extLst>
        </xdr:cNvPr>
        <xdr:cNvSpPr/>
      </xdr:nvSpPr>
      <xdr:spPr>
        <a:xfrm>
          <a:off x="10353675" y="1328867"/>
          <a:ext cx="1485900" cy="1919789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  <a:effectLst>
          <a:outerShdw blurRad="546100" dist="38100" dir="5400000" algn="t" rotWithShape="0">
            <a:prstClr val="black">
              <a:alpha val="2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279084</xdr:colOff>
      <xdr:row>5</xdr:row>
      <xdr:rowOff>152400</xdr:rowOff>
    </xdr:from>
    <xdr:to>
      <xdr:col>5</xdr:col>
      <xdr:colOff>364809</xdr:colOff>
      <xdr:row>9</xdr:row>
      <xdr:rowOff>85725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F8B56D88-D071-FF71-5378-A630A3C0D0D0}"/>
            </a:ext>
          </a:extLst>
        </xdr:cNvPr>
        <xdr:cNvSpPr/>
      </xdr:nvSpPr>
      <xdr:spPr>
        <a:xfrm>
          <a:off x="2717484" y="1104900"/>
          <a:ext cx="695325" cy="695325"/>
        </a:xfrm>
        <a:prstGeom prst="ellipse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458154</xdr:colOff>
      <xdr:row>5</xdr:row>
      <xdr:rowOff>152400</xdr:rowOff>
    </xdr:from>
    <xdr:to>
      <xdr:col>8</xdr:col>
      <xdr:colOff>543879</xdr:colOff>
      <xdr:row>9</xdr:row>
      <xdr:rowOff>85725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E75B18EA-5744-4EB6-91CC-167BE2FFE6E0}"/>
            </a:ext>
          </a:extLst>
        </xdr:cNvPr>
        <xdr:cNvSpPr/>
      </xdr:nvSpPr>
      <xdr:spPr>
        <a:xfrm>
          <a:off x="4725354" y="1104900"/>
          <a:ext cx="695325" cy="695325"/>
        </a:xfrm>
        <a:prstGeom prst="ellipse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27624</xdr:colOff>
      <xdr:row>5</xdr:row>
      <xdr:rowOff>152400</xdr:rowOff>
    </xdr:from>
    <xdr:to>
      <xdr:col>12</xdr:col>
      <xdr:colOff>113349</xdr:colOff>
      <xdr:row>9</xdr:row>
      <xdr:rowOff>85725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773E8C50-FE04-4762-91D2-EF8B5387F1AB}"/>
            </a:ext>
          </a:extLst>
        </xdr:cNvPr>
        <xdr:cNvSpPr/>
      </xdr:nvSpPr>
      <xdr:spPr>
        <a:xfrm>
          <a:off x="6733224" y="1104900"/>
          <a:ext cx="695325" cy="695325"/>
        </a:xfrm>
        <a:prstGeom prst="ellipse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206694</xdr:colOff>
      <xdr:row>5</xdr:row>
      <xdr:rowOff>152400</xdr:rowOff>
    </xdr:from>
    <xdr:to>
      <xdr:col>15</xdr:col>
      <xdr:colOff>292419</xdr:colOff>
      <xdr:row>9</xdr:row>
      <xdr:rowOff>85725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F54080B0-7928-4634-9316-48ED9D557184}"/>
            </a:ext>
          </a:extLst>
        </xdr:cNvPr>
        <xdr:cNvSpPr/>
      </xdr:nvSpPr>
      <xdr:spPr>
        <a:xfrm>
          <a:off x="8741094" y="1104900"/>
          <a:ext cx="695325" cy="695325"/>
        </a:xfrm>
        <a:prstGeom prst="ellipse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181929</xdr:colOff>
      <xdr:row>13</xdr:row>
      <xdr:rowOff>57150</xdr:rowOff>
    </xdr:from>
    <xdr:to>
      <xdr:col>3</xdr:col>
      <xdr:colOff>296229</xdr:colOff>
      <xdr:row>17</xdr:row>
      <xdr:rowOff>19050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19DEFFC8-16CF-4B02-AE49-6F4C9823A3A1}"/>
            </a:ext>
          </a:extLst>
        </xdr:cNvPr>
        <xdr:cNvSpPr/>
      </xdr:nvSpPr>
      <xdr:spPr>
        <a:xfrm>
          <a:off x="1401129" y="2533650"/>
          <a:ext cx="723900" cy="723900"/>
        </a:xfrm>
        <a:prstGeom prst="ellipse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296229</xdr:colOff>
      <xdr:row>13</xdr:row>
      <xdr:rowOff>57150</xdr:rowOff>
    </xdr:from>
    <xdr:to>
      <xdr:col>17</xdr:col>
      <xdr:colOff>410529</xdr:colOff>
      <xdr:row>17</xdr:row>
      <xdr:rowOff>19050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7B560EDB-B4EA-4F88-A961-516C8D07B825}"/>
            </a:ext>
          </a:extLst>
        </xdr:cNvPr>
        <xdr:cNvSpPr/>
      </xdr:nvSpPr>
      <xdr:spPr>
        <a:xfrm>
          <a:off x="10049829" y="2533650"/>
          <a:ext cx="723900" cy="723900"/>
        </a:xfrm>
        <a:prstGeom prst="ellipse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305755</xdr:colOff>
      <xdr:row>13</xdr:row>
      <xdr:rowOff>188969</xdr:rowOff>
    </xdr:from>
    <xdr:to>
      <xdr:col>3</xdr:col>
      <xdr:colOff>172404</xdr:colOff>
      <xdr:row>16</xdr:row>
      <xdr:rowOff>93718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EC5B9E5-7470-241B-B3B1-ADAB17FF0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955" y="2665469"/>
          <a:ext cx="476249" cy="476249"/>
        </a:xfrm>
        <a:prstGeom prst="rect">
          <a:avLst/>
        </a:prstGeom>
      </xdr:spPr>
    </xdr:pic>
    <xdr:clientData/>
  </xdr:twoCellAnchor>
  <xdr:twoCellAnchor editAs="oneCell">
    <xdr:from>
      <xdr:col>7</xdr:col>
      <xdr:colOff>596849</xdr:colOff>
      <xdr:row>6</xdr:row>
      <xdr:rowOff>79388</xdr:rowOff>
    </xdr:from>
    <xdr:to>
      <xdr:col>8</xdr:col>
      <xdr:colOff>405184</xdr:colOff>
      <xdr:row>8</xdr:row>
      <xdr:rowOff>116323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7B81946-1B07-68B4-2255-3A0A1D4E0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049" y="1222388"/>
          <a:ext cx="417935" cy="417935"/>
        </a:xfrm>
        <a:prstGeom prst="rect">
          <a:avLst/>
        </a:prstGeom>
      </xdr:spPr>
    </xdr:pic>
    <xdr:clientData/>
  </xdr:twoCellAnchor>
  <xdr:twoCellAnchor editAs="oneCell">
    <xdr:from>
      <xdr:col>16</xdr:col>
      <xdr:colOff>434304</xdr:colOff>
      <xdr:row>14</xdr:row>
      <xdr:rowOff>18976</xdr:rowOff>
    </xdr:from>
    <xdr:to>
      <xdr:col>17</xdr:col>
      <xdr:colOff>272454</xdr:colOff>
      <xdr:row>16</xdr:row>
      <xdr:rowOff>85726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27FD2F0-9966-6365-D33D-80AEB3E0A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7904" y="2685976"/>
          <a:ext cx="447750" cy="447750"/>
        </a:xfrm>
        <a:prstGeom prst="rect">
          <a:avLst/>
        </a:prstGeom>
      </xdr:spPr>
    </xdr:pic>
    <xdr:clientData/>
  </xdr:twoCellAnchor>
  <xdr:twoCellAnchor editAs="oneCell">
    <xdr:from>
      <xdr:col>11</xdr:col>
      <xdr:colOff>166319</xdr:colOff>
      <xdr:row>6</xdr:row>
      <xdr:rowOff>138863</xdr:rowOff>
    </xdr:from>
    <xdr:to>
      <xdr:col>11</xdr:col>
      <xdr:colOff>584254</xdr:colOff>
      <xdr:row>8</xdr:row>
      <xdr:rowOff>175798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EADF783-661A-B9D8-5A6F-9002426A4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1919" y="1281863"/>
          <a:ext cx="417935" cy="417935"/>
        </a:xfrm>
        <a:prstGeom prst="rect">
          <a:avLst/>
        </a:prstGeom>
      </xdr:spPr>
    </xdr:pic>
    <xdr:clientData/>
  </xdr:twoCellAnchor>
  <xdr:twoCellAnchor editAs="oneCell">
    <xdr:from>
      <xdr:col>4</xdr:col>
      <xdr:colOff>396338</xdr:colOff>
      <xdr:row>6</xdr:row>
      <xdr:rowOff>57150</xdr:rowOff>
    </xdr:from>
    <xdr:to>
      <xdr:col>5</xdr:col>
      <xdr:colOff>247554</xdr:colOff>
      <xdr:row>8</xdr:row>
      <xdr:rowOff>136966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34D33E7-0052-D1E3-EA38-7E2E19627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738" y="1200150"/>
          <a:ext cx="460816" cy="460816"/>
        </a:xfrm>
        <a:prstGeom prst="rect">
          <a:avLst/>
        </a:prstGeom>
      </xdr:spPr>
    </xdr:pic>
    <xdr:clientData/>
  </xdr:twoCellAnchor>
  <xdr:twoCellAnchor editAs="oneCell">
    <xdr:from>
      <xdr:col>14</xdr:col>
      <xdr:colOff>316536</xdr:colOff>
      <xdr:row>6</xdr:row>
      <xdr:rowOff>28575</xdr:rowOff>
    </xdr:from>
    <xdr:to>
      <xdr:col>15</xdr:col>
      <xdr:colOff>182576</xdr:colOff>
      <xdr:row>8</xdr:row>
      <xdr:rowOff>123215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905E4A4-DE15-027D-CCE9-3340A65E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0936" y="1171575"/>
          <a:ext cx="475640" cy="475640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7</xdr:row>
      <xdr:rowOff>85725</xdr:rowOff>
    </xdr:from>
    <xdr:to>
      <xdr:col>2</xdr:col>
      <xdr:colOff>447675</xdr:colOff>
      <xdr:row>9</xdr:row>
      <xdr:rowOff>57150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CBE4307-DB1D-3A80-1C32-ECCD961D647F}"/>
            </a:ext>
          </a:extLst>
        </xdr:cNvPr>
        <xdr:cNvSpPr txBox="1"/>
      </xdr:nvSpPr>
      <xdr:spPr>
        <a:xfrm>
          <a:off x="400050" y="1419225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bg1"/>
              </a:solidFill>
            </a:rPr>
            <a:t>Total Qty</a:t>
          </a:r>
        </a:p>
      </xdr:txBody>
    </xdr:sp>
    <xdr:clientData/>
  </xdr:twoCellAnchor>
  <xdr:twoCellAnchor>
    <xdr:from>
      <xdr:col>3</xdr:col>
      <xdr:colOff>590550</xdr:colOff>
      <xdr:row>10</xdr:row>
      <xdr:rowOff>9525</xdr:rowOff>
    </xdr:from>
    <xdr:to>
      <xdr:col>6</xdr:col>
      <xdr:colOff>28575</xdr:colOff>
      <xdr:row>11</xdr:row>
      <xdr:rowOff>171450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A435389B-77AF-421D-92CB-3E8A313BB6A1}"/>
            </a:ext>
          </a:extLst>
        </xdr:cNvPr>
        <xdr:cNvSpPr txBox="1"/>
      </xdr:nvSpPr>
      <xdr:spPr>
        <a:xfrm>
          <a:off x="2419350" y="1914525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tx1">
                  <a:lumMod val="85000"/>
                  <a:lumOff val="15000"/>
                </a:schemeClr>
              </a:solidFill>
            </a:rPr>
            <a:t>Total</a:t>
          </a:r>
          <a:r>
            <a:rPr lang="en-US" sz="1400" b="1" baseline="0">
              <a:solidFill>
                <a:schemeClr val="tx1">
                  <a:lumMod val="85000"/>
                  <a:lumOff val="15000"/>
                </a:schemeClr>
              </a:solidFill>
            </a:rPr>
            <a:t> COGS</a:t>
          </a:r>
          <a:endParaRPr lang="en-US" sz="1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7</xdr:col>
      <xdr:colOff>139066</xdr:colOff>
      <xdr:row>10</xdr:row>
      <xdr:rowOff>9525</xdr:rowOff>
    </xdr:from>
    <xdr:to>
      <xdr:col>9</xdr:col>
      <xdr:colOff>186691</xdr:colOff>
      <xdr:row>11</xdr:row>
      <xdr:rowOff>171450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D354D6A-6DE0-473A-B7C6-97444ADA116A}"/>
            </a:ext>
          </a:extLst>
        </xdr:cNvPr>
        <xdr:cNvSpPr txBox="1"/>
      </xdr:nvSpPr>
      <xdr:spPr>
        <a:xfrm>
          <a:off x="4406266" y="1914525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tx1">
                  <a:lumMod val="85000"/>
                  <a:lumOff val="15000"/>
                </a:schemeClr>
              </a:solidFill>
            </a:rPr>
            <a:t>Total</a:t>
          </a:r>
          <a:r>
            <a:rPr lang="en-US" sz="1400" b="1" baseline="0">
              <a:solidFill>
                <a:schemeClr val="tx1">
                  <a:lumMod val="85000"/>
                  <a:lumOff val="15000"/>
                </a:schemeClr>
              </a:solidFill>
            </a:rPr>
            <a:t> Revenue</a:t>
          </a:r>
          <a:endParaRPr lang="en-US" sz="1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10</xdr:col>
      <xdr:colOff>337186</xdr:colOff>
      <xdr:row>10</xdr:row>
      <xdr:rowOff>9525</xdr:rowOff>
    </xdr:from>
    <xdr:to>
      <xdr:col>12</xdr:col>
      <xdr:colOff>384811</xdr:colOff>
      <xdr:row>11</xdr:row>
      <xdr:rowOff>171450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D295FFB-BEC6-40BD-B0E1-F0DE2FE153BA}"/>
            </a:ext>
          </a:extLst>
        </xdr:cNvPr>
        <xdr:cNvSpPr txBox="1"/>
      </xdr:nvSpPr>
      <xdr:spPr>
        <a:xfrm>
          <a:off x="6433186" y="1914525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tx1">
                  <a:lumMod val="85000"/>
                  <a:lumOff val="15000"/>
                </a:schemeClr>
              </a:solidFill>
            </a:rPr>
            <a:t>Total</a:t>
          </a:r>
          <a:r>
            <a:rPr lang="en-US" sz="1400" b="1" baseline="0">
              <a:solidFill>
                <a:schemeClr val="tx1">
                  <a:lumMod val="85000"/>
                  <a:lumOff val="15000"/>
                </a:schemeClr>
              </a:solidFill>
            </a:rPr>
            <a:t> Profit</a:t>
          </a:r>
          <a:endParaRPr lang="en-US" sz="1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13</xdr:col>
      <xdr:colOff>478156</xdr:colOff>
      <xdr:row>10</xdr:row>
      <xdr:rowOff>9525</xdr:rowOff>
    </xdr:from>
    <xdr:to>
      <xdr:col>16</xdr:col>
      <xdr:colOff>47625</xdr:colOff>
      <xdr:row>11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785442D4-2B21-4273-A421-8C50C57B57D4}"/>
            </a:ext>
          </a:extLst>
        </xdr:cNvPr>
        <xdr:cNvSpPr txBox="1"/>
      </xdr:nvSpPr>
      <xdr:spPr>
        <a:xfrm>
          <a:off x="8402956" y="1914525"/>
          <a:ext cx="139826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tx1">
                  <a:lumMod val="85000"/>
                  <a:lumOff val="15000"/>
                </a:schemeClr>
              </a:solidFill>
            </a:rPr>
            <a:t>% Profit Margin</a:t>
          </a:r>
        </a:p>
      </xdr:txBody>
    </xdr:sp>
    <xdr:clientData/>
  </xdr:twoCellAnchor>
  <xdr:twoCellAnchor>
    <xdr:from>
      <xdr:col>3</xdr:col>
      <xdr:colOff>590550</xdr:colOff>
      <xdr:row>11</xdr:row>
      <xdr:rowOff>171450</xdr:rowOff>
    </xdr:from>
    <xdr:to>
      <xdr:col>6</xdr:col>
      <xdr:colOff>28575</xdr:colOff>
      <xdr:row>13</xdr:row>
      <xdr:rowOff>142875</xdr:rowOff>
    </xdr:to>
    <xdr:sp macro="" textlink="'Analysis 1'!C5">
      <xdr:nvSpPr>
        <xdr:cNvPr id="50" name="TextBox 49">
          <a:extLst>
            <a:ext uri="{FF2B5EF4-FFF2-40B4-BE49-F238E27FC236}">
              <a16:creationId xmlns:a16="http://schemas.microsoft.com/office/drawing/2014/main" id="{4D85910D-7342-4EF8-BF36-BD1DBE89A586}"/>
            </a:ext>
          </a:extLst>
        </xdr:cNvPr>
        <xdr:cNvSpPr txBox="1"/>
      </xdr:nvSpPr>
      <xdr:spPr>
        <a:xfrm>
          <a:off x="2419350" y="2266950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18DA4F4-0583-4BFC-9BB1-9168B815D4E6}" type="TxLink">
            <a:rPr lang="en-US" sz="1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$180.80M</a:t>
          </a:fld>
          <a:endParaRPr lang="en-US" sz="24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139066</xdr:colOff>
      <xdr:row>11</xdr:row>
      <xdr:rowOff>171450</xdr:rowOff>
    </xdr:from>
    <xdr:to>
      <xdr:col>9</xdr:col>
      <xdr:colOff>186691</xdr:colOff>
      <xdr:row>13</xdr:row>
      <xdr:rowOff>142875</xdr:rowOff>
    </xdr:to>
    <xdr:sp macro="" textlink="'Analysis 1'!D5">
      <xdr:nvSpPr>
        <xdr:cNvPr id="51" name="TextBox 50">
          <a:extLst>
            <a:ext uri="{FF2B5EF4-FFF2-40B4-BE49-F238E27FC236}">
              <a16:creationId xmlns:a16="http://schemas.microsoft.com/office/drawing/2014/main" id="{196B05D3-A48A-41B0-9452-75AA2E085BFC}"/>
            </a:ext>
          </a:extLst>
        </xdr:cNvPr>
        <xdr:cNvSpPr txBox="1"/>
      </xdr:nvSpPr>
      <xdr:spPr>
        <a:xfrm>
          <a:off x="4406266" y="2266950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D9A24CA-0046-433B-B4C9-F06C314CD40D}" type="TxLink">
            <a:rPr lang="en-US" sz="1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$307.09M</a:t>
          </a:fld>
          <a:endParaRPr lang="en-US" sz="24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337186</xdr:colOff>
      <xdr:row>11</xdr:row>
      <xdr:rowOff>171450</xdr:rowOff>
    </xdr:from>
    <xdr:to>
      <xdr:col>12</xdr:col>
      <xdr:colOff>384811</xdr:colOff>
      <xdr:row>13</xdr:row>
      <xdr:rowOff>142875</xdr:rowOff>
    </xdr:to>
    <xdr:sp macro="" textlink="'Analysis 1'!F5">
      <xdr:nvSpPr>
        <xdr:cNvPr id="52" name="TextBox 51">
          <a:extLst>
            <a:ext uri="{FF2B5EF4-FFF2-40B4-BE49-F238E27FC236}">
              <a16:creationId xmlns:a16="http://schemas.microsoft.com/office/drawing/2014/main" id="{B154ECA4-1470-4174-B27C-5986BEFABA2D}"/>
            </a:ext>
          </a:extLst>
        </xdr:cNvPr>
        <xdr:cNvSpPr txBox="1"/>
      </xdr:nvSpPr>
      <xdr:spPr>
        <a:xfrm>
          <a:off x="6433186" y="2266950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22AF472-39C6-44D8-BEF3-6C2DABAC2784}" type="TxLink">
            <a:rPr lang="en-US" sz="1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$126.29M</a:t>
          </a:fld>
          <a:endParaRPr lang="en-US" sz="24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478156</xdr:colOff>
      <xdr:row>11</xdr:row>
      <xdr:rowOff>171450</xdr:rowOff>
    </xdr:from>
    <xdr:to>
      <xdr:col>16</xdr:col>
      <xdr:colOff>47625</xdr:colOff>
      <xdr:row>13</xdr:row>
      <xdr:rowOff>142875</xdr:rowOff>
    </xdr:to>
    <xdr:sp macro="" textlink="'Analysis 1'!E5">
      <xdr:nvSpPr>
        <xdr:cNvPr id="53" name="TextBox 52">
          <a:extLst>
            <a:ext uri="{FF2B5EF4-FFF2-40B4-BE49-F238E27FC236}">
              <a16:creationId xmlns:a16="http://schemas.microsoft.com/office/drawing/2014/main" id="{79F0929D-532D-4DFF-A8C7-BCD92E81DCD7}"/>
            </a:ext>
          </a:extLst>
        </xdr:cNvPr>
        <xdr:cNvSpPr txBox="1"/>
      </xdr:nvSpPr>
      <xdr:spPr>
        <a:xfrm>
          <a:off x="8402956" y="2266950"/>
          <a:ext cx="139826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3759F7B-269F-4D0C-8553-B1408B6461B3}" type="TxLink">
            <a:rPr lang="en-US" sz="1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41.1%</a:t>
          </a:fld>
          <a:endParaRPr lang="en-US" sz="24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438150</xdr:colOff>
      <xdr:row>9</xdr:row>
      <xdr:rowOff>104775</xdr:rowOff>
    </xdr:from>
    <xdr:to>
      <xdr:col>2</xdr:col>
      <xdr:colOff>485775</xdr:colOff>
      <xdr:row>11</xdr:row>
      <xdr:rowOff>76200</xdr:rowOff>
    </xdr:to>
    <xdr:sp macro="" textlink="'Analysis 1'!J5">
      <xdr:nvSpPr>
        <xdr:cNvPr id="54" name="TextBox 53">
          <a:extLst>
            <a:ext uri="{FF2B5EF4-FFF2-40B4-BE49-F238E27FC236}">
              <a16:creationId xmlns:a16="http://schemas.microsoft.com/office/drawing/2014/main" id="{97811CA2-4DC7-4909-9C26-4F96141861BE}"/>
            </a:ext>
          </a:extLst>
        </xdr:cNvPr>
        <xdr:cNvSpPr txBox="1"/>
      </xdr:nvSpPr>
      <xdr:spPr>
        <a:xfrm>
          <a:off x="438150" y="1819275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0330968-26B6-463C-864B-68C22F18B9AA}" type="TxLink">
            <a:rPr lang="en-US" sz="1800" b="1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448</a:t>
          </a:fld>
          <a:endParaRPr lang="en-US" sz="1800" b="1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85725</xdr:colOff>
      <xdr:row>7</xdr:row>
      <xdr:rowOff>85725</xdr:rowOff>
    </xdr:from>
    <xdr:to>
      <xdr:col>19</xdr:col>
      <xdr:colOff>133350</xdr:colOff>
      <xdr:row>9</xdr:row>
      <xdr:rowOff>57150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CDC1E71-7CDD-43CD-A571-82759C562ED7}"/>
            </a:ext>
          </a:extLst>
        </xdr:cNvPr>
        <xdr:cNvSpPr txBox="1"/>
      </xdr:nvSpPr>
      <xdr:spPr>
        <a:xfrm>
          <a:off x="10448925" y="1419225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bg1"/>
              </a:solidFill>
            </a:rPr>
            <a:t>#Transactions</a:t>
          </a:r>
        </a:p>
      </xdr:txBody>
    </xdr:sp>
    <xdr:clientData/>
  </xdr:twoCellAnchor>
  <xdr:twoCellAnchor>
    <xdr:from>
      <xdr:col>17</xdr:col>
      <xdr:colOff>104775</xdr:colOff>
      <xdr:row>9</xdr:row>
      <xdr:rowOff>104775</xdr:rowOff>
    </xdr:from>
    <xdr:to>
      <xdr:col>19</xdr:col>
      <xdr:colOff>152400</xdr:colOff>
      <xdr:row>11</xdr:row>
      <xdr:rowOff>76200</xdr:rowOff>
    </xdr:to>
    <xdr:sp macro="" textlink="'Analysis 1'!B5">
      <xdr:nvSpPr>
        <xdr:cNvPr id="59" name="TextBox 58">
          <a:extLst>
            <a:ext uri="{FF2B5EF4-FFF2-40B4-BE49-F238E27FC236}">
              <a16:creationId xmlns:a16="http://schemas.microsoft.com/office/drawing/2014/main" id="{C2456588-E4BF-4AC5-812E-7667B8961295}"/>
            </a:ext>
          </a:extLst>
        </xdr:cNvPr>
        <xdr:cNvSpPr txBox="1"/>
      </xdr:nvSpPr>
      <xdr:spPr>
        <a:xfrm>
          <a:off x="10467975" y="1819275"/>
          <a:ext cx="12668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939130D-8590-4021-8FD9-2BC809A8C918}" type="TxLink">
            <a:rPr lang="en-US" sz="1800" b="1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60.40K</a:t>
          </a:fld>
          <a:endParaRPr lang="en-US" sz="1800" b="1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76199</xdr:colOff>
      <xdr:row>3</xdr:row>
      <xdr:rowOff>152400</xdr:rowOff>
    </xdr:from>
    <xdr:to>
      <xdr:col>27</xdr:col>
      <xdr:colOff>476250</xdr:colOff>
      <xdr:row>17</xdr:row>
      <xdr:rowOff>123825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B0EBB832-6822-4C6B-AEA8-A088BAC12144}"/>
            </a:ext>
          </a:extLst>
        </xdr:cNvPr>
        <xdr:cNvSpPr/>
      </xdr:nvSpPr>
      <xdr:spPr>
        <a:xfrm>
          <a:off x="12268199" y="723900"/>
          <a:ext cx="4667251" cy="263842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419100</xdr:colOff>
          <xdr:row>4</xdr:row>
          <xdr:rowOff>133350</xdr:rowOff>
        </xdr:from>
        <xdr:to>
          <xdr:col>22</xdr:col>
          <xdr:colOff>190500</xdr:colOff>
          <xdr:row>5</xdr:row>
          <xdr:rowOff>180975</xdr:rowOff>
        </xdr:to>
        <xdr:sp macro="" textlink="">
          <xdr:nvSpPr>
            <xdr:cNvPr id="2050" name="Option Butto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Revenue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428625</xdr:colOff>
          <xdr:row>4</xdr:row>
          <xdr:rowOff>133350</xdr:rowOff>
        </xdr:from>
        <xdr:to>
          <xdr:col>24</xdr:col>
          <xdr:colOff>200025</xdr:colOff>
          <xdr:row>5</xdr:row>
          <xdr:rowOff>180975</xdr:rowOff>
        </xdr:to>
        <xdr:sp macro="" textlink="">
          <xdr:nvSpPr>
            <xdr:cNvPr id="2051" name="Option Button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Profit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438150</xdr:colOff>
          <xdr:row>4</xdr:row>
          <xdr:rowOff>133350</xdr:rowOff>
        </xdr:from>
        <xdr:to>
          <xdr:col>26</xdr:col>
          <xdr:colOff>209550</xdr:colOff>
          <xdr:row>5</xdr:row>
          <xdr:rowOff>180975</xdr:rowOff>
        </xdr:to>
        <xdr:sp macro="" textlink="">
          <xdr:nvSpPr>
            <xdr:cNvPr id="2052" name="Option Button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Transaction</a:t>
              </a:r>
            </a:p>
          </xdr:txBody>
        </xdr:sp>
        <xdr:clientData/>
      </xdr:twoCellAnchor>
    </mc:Choice>
    <mc:Fallback/>
  </mc:AlternateContent>
  <xdr:twoCellAnchor>
    <xdr:from>
      <xdr:col>20</xdr:col>
      <xdr:colOff>542925</xdr:colOff>
      <xdr:row>6</xdr:row>
      <xdr:rowOff>104774</xdr:rowOff>
    </xdr:from>
    <xdr:to>
      <xdr:col>27</xdr:col>
      <xdr:colOff>200024</xdr:colOff>
      <xdr:row>16</xdr:row>
      <xdr:rowOff>180975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C39CB10-46FE-4634-83CD-E508AEE9A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3</xdr:row>
      <xdr:rowOff>76200</xdr:rowOff>
    </xdr:from>
    <xdr:to>
      <xdr:col>4</xdr:col>
      <xdr:colOff>285750</xdr:colOff>
      <xdr:row>6</xdr:row>
      <xdr:rowOff>104775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2F2FEC11-AC05-67C7-5390-54D269579ADA}"/>
            </a:ext>
          </a:extLst>
        </xdr:cNvPr>
        <xdr:cNvSpPr/>
      </xdr:nvSpPr>
      <xdr:spPr>
        <a:xfrm>
          <a:off x="1266825" y="647700"/>
          <a:ext cx="1457325" cy="6000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590550</xdr:colOff>
      <xdr:row>3</xdr:row>
      <xdr:rowOff>76200</xdr:rowOff>
    </xdr:from>
    <xdr:to>
      <xdr:col>7</xdr:col>
      <xdr:colOff>219075</xdr:colOff>
      <xdr:row>6</xdr:row>
      <xdr:rowOff>104775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778387D-B93C-4CCE-B441-9520412F37CB}"/>
            </a:ext>
          </a:extLst>
        </xdr:cNvPr>
        <xdr:cNvSpPr/>
      </xdr:nvSpPr>
      <xdr:spPr>
        <a:xfrm>
          <a:off x="3028950" y="647700"/>
          <a:ext cx="1457325" cy="6000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333375</xdr:colOff>
      <xdr:row>3</xdr:row>
      <xdr:rowOff>76200</xdr:rowOff>
    </xdr:from>
    <xdr:to>
      <xdr:col>12</xdr:col>
      <xdr:colOff>571500</xdr:colOff>
      <xdr:row>6</xdr:row>
      <xdr:rowOff>104775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7DD9696-798D-4723-859B-7DA0BECB937A}"/>
            </a:ext>
          </a:extLst>
        </xdr:cNvPr>
        <xdr:cNvSpPr/>
      </xdr:nvSpPr>
      <xdr:spPr>
        <a:xfrm>
          <a:off x="6429375" y="647700"/>
          <a:ext cx="1457325" cy="6000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466725</xdr:colOff>
      <xdr:row>3</xdr:row>
      <xdr:rowOff>76200</xdr:rowOff>
    </xdr:from>
    <xdr:to>
      <xdr:col>10</xdr:col>
      <xdr:colOff>95250</xdr:colOff>
      <xdr:row>6</xdr:row>
      <xdr:rowOff>104775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840709C-C5FC-4CA2-879B-4F84376113A7}"/>
            </a:ext>
          </a:extLst>
        </xdr:cNvPr>
        <xdr:cNvSpPr/>
      </xdr:nvSpPr>
      <xdr:spPr>
        <a:xfrm>
          <a:off x="4733925" y="647700"/>
          <a:ext cx="1457325" cy="6000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mad Ghanaym" refreshedDate="45691.702158217595" backgroundQuery="1" createdVersion="8" refreshedVersion="8" minRefreshableVersion="3" recordCount="0" supportSubquery="1" supportAdvancedDrill="1" xr:uid="{67E17A81-321A-4D70-BC56-98B4ECDC3756}">
  <cacheSource type="external" connectionId="8"/>
  <cacheFields count="9">
    <cacheField name="[Measures].[#Transactions]" caption="#Transactions" numFmtId="0" hierarchy="45" level="32767"/>
    <cacheField name="[Measures].[Sum of COGs]" caption="Sum of COGs" numFmtId="0" hierarchy="41" level="32767"/>
    <cacheField name="[Measures].[Sum of Total Revenue]" caption="Sum of Total Revenue" numFmtId="0" hierarchy="42" level="32767"/>
    <cacheField name="[Measures].[Sum of Total Profit]" caption="Sum of Total Profit" numFmtId="0" hierarchy="43" level="32767"/>
    <cacheField name="[Measures].[Sum of OrderQuantity]" caption="Sum of OrderQuantity" numFmtId="0" hierarchy="44" level="32767"/>
    <cacheField name="[Measures].[All Products]" caption="All Products" numFmtId="0" hierarchy="46" level="32767"/>
    <cacheField name="[Measures].[Sold Products]" caption="Sold Products" numFmtId="0" hierarchy="47" level="32767"/>
    <cacheField name="[Measures].[Unsold Products]" caption="Unsold Products" numFmtId="0" hierarchy="48" level="32767"/>
    <cacheField name="[Measures].[% Profit Margin]" caption="% Profit Margin" numFmtId="0" hierarchy="49" level="32767"/>
  </cacheFields>
  <cacheHierarchies count="58">
    <cacheHierarchy uniqueName="[All Measures].[All Measures]" caption="All Measures" attribute="1" defaultMemberUniqueName="[All Measures].[All Measures].[All]" allUniqueName="[All Measures].[All Measures].[All]" dimensionUniqueName="[All Measures]" displayFolder="" count="0" memberValueDatatype="130" unbalanced="0"/>
    <cacheHierarchy uniqueName="[DimCustomer].[CustomerKey]" caption="CustomerKey" attribute="1" defaultMemberUniqueName="[DimCustomer].[CustomerKey].[All]" allUniqueName="[DimCustomer].[CustomerKey].[All]" dimensionUniqueName="[DimCustomer]" displayFolder="" count="0" memberValueDatatype="20" unbalanced="0"/>
    <cacheHierarchy uniqueName="[DimCustomer].[GeographyKey]" caption="GeographyKey" attribute="1" defaultMemberUniqueName="[DimCustomer].[GeographyKey].[All]" allUniqueName="[DimCustomer].[GeographyKey].[All]" dimensionUniqueName="[DimCustomer]" displayFolder="" count="0" memberValueDatatype="20" unbalanced="0"/>
    <cacheHierarchy uniqueName="[DimCustomer].[CustomerAlternateKey]" caption="CustomerAlternateKey" attribute="1" defaultMemberUniqueName="[DimCustomer].[CustomerAlternateKey].[All]" allUniqueName="[DimCustomer].[CustomerAlternateKey].[All]" dimensionUniqueName="[DimCustomer]" displayFolder="" count="0" memberValueDatatype="130" unbalanced="0"/>
    <cacheHierarchy uniqueName="[DimCustomer].[Full Name]" caption="Full Name" attribute="1" defaultMemberUniqueName="[DimCustomer].[Full Name].[All]" allUniqueName="[DimCustomer].[Full Name].[All]" dimensionUniqueName="[DimCustomer]" displayFolder="" count="0" memberValueDatatype="130" unbalanced="0"/>
    <cacheHierarchy uniqueName="[DimCustomer].[BirthDate]" caption="BirthDate" attribute="1" time="1" defaultMemberUniqueName="[DimCustomer].[BirthDate].[All]" allUniqueName="[DimCustomer].[BirthDate].[All]" dimensionUniqueName="[DimCustomer]" displayFolder="" count="0" memberValueDatatype="7" unbalanced="0"/>
    <cacheHierarchy uniqueName="[DimCustomer].[Gender]" caption="Gender" attribute="1" defaultMemberUniqueName="[DimCustomer].[Gender].[All]" allUniqueName="[DimCustomer].[Gender].[All]" dimensionUniqueName="[DimCustomer]" displayFolder="" count="0" memberValueDatatype="130" unbalanced="0"/>
    <cacheHierarchy uniqueName="[DimDate].[Date]" caption="Date" attribute="1" time="1" defaultMemberUniqueName="[DimDate].[Date].[All]" allUniqueName="[DimDate].[Date].[All]" dimensionUniqueName="[DimDate]" displayFolder="" count="0" memberValueDatatype="7" unbalanced="0"/>
    <cacheHierarchy uniqueName="[DimDate].[Year]" caption="Year" attribute="1" defaultMemberUniqueName="[DimDate].[Year].[All]" allUniqueName="[DimDate].[Year].[All]" dimensionUniqueName="[DimDate]" displayFolder="" count="0" memberValueDatatype="20" unbalanced="0"/>
    <cacheHierarchy uniqueName="[DimDate].[Month Number]" caption="Month Number" attribute="1" defaultMemberUniqueName="[DimDate].[Month Number].[All]" allUniqueName="[DimDate].[Month Number].[All]" dimensionUniqueName="[DimDate]" displayFolder="" count="0" memberValueDatatype="20" unbalanced="0"/>
    <cacheHierarchy uniqueName="[DimDate].[Month Name]" caption="Month Name" attribute="1" defaultMemberUniqueName="[DimDate].[Month Name].[All]" allUniqueName="[DimDate].[Month Name].[All]" dimensionUniqueName="[DimDate]" displayFolder="" count="0" memberValueDatatype="130" unbalanced="0"/>
    <cacheHierarchy uniqueName="[DimDate].[Day Name]" caption="Day Name" attribute="1" defaultMemberUniqueName="[DimDate].[Day Name].[All]" allUniqueName="[DimDate].[Day Name].[All]" dimensionUniqueName="[DimDate]" displayFolder="" count="0" memberValueDatatype="130" unbalanced="0"/>
    <cacheHierarchy uniqueName="[DimDate].[WeekType]" caption="WeekType" attribute="1" defaultMemberUniqueName="[DimDate].[WeekType].[All]" allUniqueName="[DimDate].[WeekType].[All]" dimensionUniqueName="[DimDate]" displayFolder="" count="0" memberValueDatatype="130" unbalanced="0"/>
    <cacheHierarchy uniqueName="[DimDate].[Quarter]" caption="Quarter" attribute="1" defaultMemberUniqueName="[DimDate].[Quarter].[All]" allUniqueName="[DimDate].[Quarter].[All]" dimensionUniqueName="[DimDate]" displayFolder="" count="0" memberValueDatatype="130" unbalanced="0"/>
    <cacheHierarchy uniqueName="[DimGeography].[GeographyKey]" caption="GeographyKey" attribute="1" defaultMemberUniqueName="[DimGeography].[GeographyKey].[All]" allUniqueName="[DimGeography].[GeographyKey].[All]" dimensionUniqueName="[DimGeography]" displayFolder="" count="0" memberValueDatatype="20" unbalanced="0"/>
    <cacheHierarchy uniqueName="[DimGeography].[City]" caption="City" attribute="1" defaultMemberUniqueName="[DimGeography].[City].[All]" allUniqueName="[DimGeography].[City].[All]" dimensionUniqueName="[DimGeography]" displayFolder="" count="0" memberValueDatatype="130" unbalanced="0"/>
    <cacheHierarchy uniqueName="[DimGeography].[Country]" caption="Country" attribute="1" defaultMemberUniqueName="[DimGeography].[Country].[All]" allUniqueName="[DimGeography].[Country].[All]" dimensionUniqueName="[DimGeography]" displayFolder="" count="0" memberValueDatatype="130" unbalanced="0"/>
    <cacheHierarchy uniqueName="[DimGeography].[SalesTerritoryKey]" caption="SalesTerritoryKey" attribute="1" defaultMemberUniqueName="[DimGeography].[SalesTerritoryKey].[All]" allUniqueName="[DimGeography].[SalesTerritoryKey].[All]" dimensionUniqueName="[DimGeography]" displayFolder="" count="0" memberValueDatatype="20" unbalanced="0"/>
    <cacheHierarchy uniqueName="[DimProduct].[ProductKey]" caption="ProductKey" attribute="1" defaultMemberUniqueName="[DimProduct].[ProductKey].[All]" allUniqueName="[DimProduct].[ProductKey].[All]" dimensionUniqueName="[DimProduct]" displayFolder="" count="0" memberValueDatatype="20" unbalanced="0"/>
    <cacheHierarchy uniqueName="[DimProduct].[Product Name]" caption="Product Name" attribute="1" defaultMemberUniqueName="[DimProduct].[Product Name].[All]" allUniqueName="[DimProduct].[Product Name].[All]" dimensionUniqueName="[DimProduct]" displayFolder="" count="0" memberValueDatatype="130" unbalanced="0"/>
    <cacheHierarchy uniqueName="[DimProduct].[Color]" caption="Color" attribute="1" defaultMemberUniqueName="[DimProduct].[Color].[All]" allUniqueName="[DimProduct].[Color].[All]" dimensionUniqueName="[DimProduct]" displayFolder="" count="0" memberValueDatatype="130" unbalanced="0"/>
    <cacheHierarchy uniqueName="[DimSalesTerritory].[SalesTerritoryKey]" caption="SalesTerritoryKey" attribute="1" defaultMemberUniqueName="[DimSalesTerritory].[SalesTerritoryKey].[All]" allUniqueName="[DimSalesTerritory].[SalesTerritoryKey].[All]" dimensionUniqueName="[DimSalesTerritory]" displayFolder="" count="0" memberValueDatatype="20" unbalanced="0"/>
    <cacheHierarchy uniqueName="[DimSalesTerritory].[SalesTerritoryAlternateKey]" caption="SalesTerritoryAlternateKey" attribute="1" defaultMemberUniqueName="[DimSalesTerritory].[SalesTerritoryAlternateKey].[All]" allUniqueName="[DimSalesTerritory].[SalesTerritoryAlternateKey].[All]" dimensionUniqueName="[DimSalesTerritory]" displayFolder="" count="0" memberValueDatatype="20" unbalanced="0"/>
    <cacheHierarchy uniqueName="[DimSalesTerritory].[SalesTerritoryRegion]" caption="SalesTerritoryRegion" attribute="1" defaultMemberUniqueName="[DimSalesTerritory].[SalesTerritoryRegion].[All]" allUniqueName="[DimSalesTerritory].[SalesTerritoryRegion].[All]" dimensionUniqueName="[DimSalesTerritory]" displayFolder="" count="0" memberValueDatatype="130" unbalanced="0"/>
    <cacheHierarchy uniqueName="[DimSalesTerritory].[SalesTerritoryCountry]" caption="SalesTerritoryCountry" attribute="1" defaultMemberUniqueName="[DimSalesTerritory].[SalesTerritoryCountry].[All]" allUniqueName="[DimSalesTerritory].[SalesTerritoryCountry].[All]" dimensionUniqueName="[DimSalesTerritory]" displayFolder="" count="0" memberValueDatatype="130" unbalanced="0"/>
    <cacheHierarchy uniqueName="[DimSalesTerritory].[SalesTerritoryGroup]" caption="SalesTerritoryGroup" attribute="1" defaultMemberUniqueName="[DimSalesTerritory].[SalesTerritoryGroup].[All]" allUniqueName="[DimSalesTerritory].[SalesTerritoryGroup].[All]" dimensionUniqueName="[DimSalesTerritory]" displayFolder="" count="0" memberValueDatatype="130" unbalanced="0"/>
    <cacheHierarchy uniqueName="[FactInternetSales].[ProductKey]" caption="ProductKey" attribute="1" defaultMemberUniqueName="[FactInternetSales].[ProductKey].[All]" allUniqueName="[FactInternetSales].[ProductKey].[All]" dimensionUniqueName="[FactInternetSales]" displayFolder="" count="0" memberValueDatatype="20" unbalanced="0"/>
    <cacheHierarchy uniqueName="[FactInternetSales].[OrderDateKey]" caption="OrderDateKey" attribute="1" defaultMemberUniqueName="[FactInternetSales].[OrderDateKey].[All]" allUniqueName="[FactInternetSales].[OrderDateKey].[All]" dimensionUniqueName="[FactInternetSales]" displayFolder="" count="0" memberValueDatatype="20" unbalanced="0"/>
    <cacheHierarchy uniqueName="[FactInternetSales].[DueDateKey]" caption="DueDateKey" attribute="1" defaultMemberUniqueName="[FactInternetSales].[DueDateKey].[All]" allUniqueName="[FactInternetSales].[DueDateKey].[All]" dimensionUniqueName="[FactInternetSales]" displayFolder="" count="0" memberValueDatatype="20" unbalanced="0"/>
    <cacheHierarchy uniqueName="[FactInternetSales].[ShipDateKey]" caption="ShipDateKey" attribute="1" defaultMemberUniqueName="[FactInternetSales].[ShipDateKey].[All]" allUniqueName="[FactInternetSales].[ShipDateKey].[All]" dimensionUniqueName="[FactInternetSales]" displayFolder="" count="0" memberValueDatatype="20" unbalanced="0"/>
    <cacheHierarchy uniqueName="[FactInternetSales].[CustomerKey]" caption="CustomerKey" attribute="1" defaultMemberUniqueName="[FactInternetSales].[CustomerKey].[All]" allUniqueName="[FactInternetSales].[CustomerKey].[All]" dimensionUniqueName="[FactInternetSales]" displayFolder="" count="0" memberValueDatatype="20" unbalanced="0"/>
    <cacheHierarchy uniqueName="[FactInternetSales].[SalesTerritoryKey]" caption="SalesTerritoryKey" attribute="1" defaultMemberUniqueName="[FactInternetSales].[SalesTerritoryKey].[All]" allUniqueName="[FactInternetSales].[SalesTerritoryKey].[All]" dimensionUniqueName="[FactInternetSales]" displayFolder="" count="0" memberValueDatatype="20" unbalanced="0"/>
    <cacheHierarchy uniqueName="[FactInternetSales].[OrderQuantity]" caption="OrderQuantity" attribute="1" defaultMemberUniqueName="[FactInternetSales].[OrderQuantity].[All]" allUniqueName="[FactInternetSales].[OrderQuantity].[All]" dimensionUniqueName="[FactInternetSales]" displayFolder="" count="0" memberValueDatatype="20" unbalanced="0"/>
    <cacheHierarchy uniqueName="[FactInternetSales].[UnitPrice]" caption="UnitPrice" attribute="1" defaultMemberUniqueName="[FactInternetSales].[UnitPrice].[All]" allUniqueName="[FactInternetSales].[UnitPrice].[All]" dimensionUniqueName="[FactInternetSales]" displayFolder="" count="0" memberValueDatatype="5" unbalanced="0"/>
    <cacheHierarchy uniqueName="[FactInternetSales].[Cost]" caption="Cost" attribute="1" defaultMemberUniqueName="[FactInternetSales].[Cost].[All]" allUniqueName="[FactInternetSales].[Cost].[All]" dimensionUniqueName="[FactInternetSales]" displayFolder="" count="0" memberValueDatatype="5" unbalanced="0"/>
    <cacheHierarchy uniqueName="[FactInternetSales].[OrderDate]" caption="OrderDate" attribute="1" time="1" defaultMemberUniqueName="[FactInternetSales].[OrderDate].[All]" allUniqueName="[FactInternetSales].[OrderDate].[All]" dimensionUniqueName="[FactInternetSales]" displayFolder="" count="0" memberValueDatatype="7" unbalanced="0"/>
    <cacheHierarchy uniqueName="[FactInternetSales].[Total Revenue]" caption="Total Revenue" attribute="1" defaultMemberUniqueName="[FactInternetSales].[Total Revenue].[All]" allUniqueName="[FactInternetSales].[Total Revenue].[All]" dimensionUniqueName="[FactInternetSales]" displayFolder="" count="0" memberValueDatatype="5" unbalanced="0"/>
    <cacheHierarchy uniqueName="[FactInternetSales].[COGs]" caption="COGs" attribute="1" defaultMemberUniqueName="[FactInternetSales].[COGs].[All]" allUniqueName="[FactInternetSales].[COGs].[All]" dimensionUniqueName="[FactInternetSales]" displayFolder="" count="0" memberValueDatatype="5" unbalanced="0"/>
    <cacheHierarchy uniqueName="[FactInternetSales].[Total Profit]" caption="Total Profit" attribute="1" defaultMemberUniqueName="[FactInternetSales].[Total Profit].[All]" allUniqueName="[FactInternetSales].[Total Profit].[All]" dimensionUniqueName="[FactInternetSales]" displayFolder="" count="0" memberValueDatatype="5" unbalanced="0"/>
    <cacheHierarchy uniqueName="[Measures].[Sum of ProductKey]" caption="Sum of ProductKey" measure="1" displayFolder="" measureGroup="FactInternetSal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Key]" caption="Count of ProductKey" measure="1" displayFolder="" measureGroup="FactInternetSal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COGs]" caption="Sum of COGs" measure="1" displayFolder="" measureGroup="FactInternetSal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FactInternetSal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 Profit]" caption="Sum of Total Profit" measure="1" displayFolder="" measureGroup="FactInternetSale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OrderQuantity]" caption="Sum of OrderQuantity" measure="1" displayFolder="" measureGroup="FactInternetSale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#Transactions]" caption="#Transactions" measure="1" displayFolder="" measureGroup="All Measures" count="0" oneField="1">
      <fieldsUsage count="1">
        <fieldUsage x="0"/>
      </fieldsUsage>
    </cacheHierarchy>
    <cacheHierarchy uniqueName="[Measures].[All Products]" caption="All Products" measure="1" displayFolder="" measureGroup="All Measures" count="0" oneField="1">
      <fieldsUsage count="1">
        <fieldUsage x="5"/>
      </fieldsUsage>
    </cacheHierarchy>
    <cacheHierarchy uniqueName="[Measures].[Sold Products]" caption="Sold Products" measure="1" displayFolder="" measureGroup="All Measures" count="0" oneField="1">
      <fieldsUsage count="1">
        <fieldUsage x="6"/>
      </fieldsUsage>
    </cacheHierarchy>
    <cacheHierarchy uniqueName="[Measures].[Unsold Products]" caption="Unsold Products" measure="1" displayFolder="" measureGroup="All Measures" count="0" oneField="1">
      <fieldsUsage count="1">
        <fieldUsage x="7"/>
      </fieldsUsage>
    </cacheHierarchy>
    <cacheHierarchy uniqueName="[Measures].[% Profit Margin]" caption="% Profit Margin" measure="1" displayFolder="" measureGroup="All Measures" count="0" oneField="1">
      <fieldsUsage count="1">
        <fieldUsage x="8"/>
      </fieldsUsage>
    </cacheHierarchy>
    <cacheHierarchy uniqueName="[Measures].[__XL_Count FactInternetSales]" caption="__XL_Count FactInternetSales" measure="1" displayFolder="" measureGroup="FactInternetSales" count="0" hidden="1"/>
    <cacheHierarchy uniqueName="[Measures].[__XL_Count DimCustomer]" caption="__XL_Count DimCustomer" measure="1" displayFolder="" measureGroup="DimCustomer" count="0" hidden="1"/>
    <cacheHierarchy uniqueName="[Measures].[__XL_Count DimDate]" caption="__XL_Count DimDate" measure="1" displayFolder="" measureGroup="DimDate" count="0" hidden="1"/>
    <cacheHierarchy uniqueName="[Measures].[__XL_Count DimGeography]" caption="__XL_Count DimGeography" measure="1" displayFolder="" measureGroup="DimGeography" count="0" hidden="1"/>
    <cacheHierarchy uniqueName="[Measures].[__XL_Count DimProduct]" caption="__XL_Count DimProduct" measure="1" displayFolder="" measureGroup="DimProduct" count="0" hidden="1"/>
    <cacheHierarchy uniqueName="[Measures].[__XL_Count DimSalesTerritory]" caption="__XL_Count DimSalesTerritory" measure="1" displayFolder="" measureGroup="DimSalesTerritory" count="0" hidden="1"/>
    <cacheHierarchy uniqueName="[Measures].[__XL_Count All Measures]" caption="__XL_Count All Measures" measure="1" displayFolder="" measureGroup="All Measures" count="0" hidden="1"/>
    <cacheHierarchy uniqueName="[Measures].[__No measures defined]" caption="__No measures defined" measure="1" displayFolder="" count="0" hidden="1"/>
  </cacheHierarchies>
  <kpis count="0"/>
  <dimensions count="8">
    <dimension name="All Measures" uniqueName="[All Measures]" caption="All Measures"/>
    <dimension name="DimCustomer" uniqueName="[DimCustomer]" caption="DimCustomer"/>
    <dimension name="DimDate" uniqueName="[DimDate]" caption="DimDate"/>
    <dimension name="DimGeography" uniqueName="[DimGeography]" caption="DimGeography"/>
    <dimension name="DimProduct" uniqueName="[DimProduct]" caption="DimProduct"/>
    <dimension name="DimSalesTerritory" uniqueName="[DimSalesTerritory]" caption="DimSalesTerritory"/>
    <dimension name="FactInternetSales" uniqueName="[FactInternetSales]" caption="FactInternetSales"/>
    <dimension measure="1" name="Measures" uniqueName="[Measures]" caption="Measures"/>
  </dimensions>
  <measureGroups count="7">
    <measureGroup name="All Measures" caption="All Measures"/>
    <measureGroup name="DimCustomer" caption="DimCustomer"/>
    <measureGroup name="DimDate" caption="DimDate"/>
    <measureGroup name="DimGeography" caption="DimGeography"/>
    <measureGroup name="DimProduct" caption="DimProduct"/>
    <measureGroup name="DimSalesTerritory" caption="DimSalesTerritory"/>
    <measureGroup name="FactInternetSales" caption="FactInternetSales"/>
  </measureGroups>
  <maps count="13">
    <map measureGroup="0" dimension="0"/>
    <map measureGroup="1" dimension="1"/>
    <map measureGroup="1" dimension="3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mad Ghanaym" refreshedDate="45691.712066087966" backgroundQuery="1" createdVersion="8" refreshedVersion="8" minRefreshableVersion="3" recordCount="0" supportSubquery="1" supportAdvancedDrill="1" xr:uid="{41E88649-6DF5-4FAA-9DDC-23D67A75C045}">
  <cacheSource type="external" connectionId="8"/>
  <cacheFields count="4">
    <cacheField name="[Measures].[#Transactions]" caption="#Transactions" numFmtId="0" hierarchy="45" level="32767"/>
    <cacheField name="[Measures].[Sum of Total Revenue]" caption="Sum of Total Revenue" numFmtId="0" hierarchy="42" level="32767"/>
    <cacheField name="[Measures].[Sum of Total Profit]" caption="Sum of Total Profit" numFmtId="0" hierarchy="43" level="32767"/>
    <cacheField name="[DimDate].[Year].[Year]" caption="Year" numFmtId="0" hierarchy="8" level="1">
      <sharedItems containsSemiMixedTypes="0" containsString="0" containsNumber="1" containsInteger="1" minValue="2005" maxValue="2008" count="4">
        <n v="2005"/>
        <n v="2006"/>
        <n v="2007"/>
        <n v="2008"/>
      </sharedItems>
      <extLst>
        <ext xmlns:x15="http://schemas.microsoft.com/office/spreadsheetml/2010/11/main" uri="{4F2E5C28-24EA-4eb8-9CBF-B6C8F9C3D259}">
          <x15:cachedUniqueNames>
            <x15:cachedUniqueName index="0" name="[DimDate].[Year].&amp;[2005]"/>
            <x15:cachedUniqueName index="1" name="[DimDate].[Year].&amp;[2006]"/>
            <x15:cachedUniqueName index="2" name="[DimDate].[Year].&amp;[2007]"/>
            <x15:cachedUniqueName index="3" name="[DimDate].[Year].&amp;[2008]"/>
          </x15:cachedUniqueNames>
        </ext>
      </extLst>
    </cacheField>
  </cacheFields>
  <cacheHierarchies count="58">
    <cacheHierarchy uniqueName="[All Measures].[All Measures]" caption="All Measures" attribute="1" defaultMemberUniqueName="[All Measures].[All Measures].[All]" allUniqueName="[All Measures].[All Measures].[All]" dimensionUniqueName="[All Measures]" displayFolder="" count="0" memberValueDatatype="130" unbalanced="0"/>
    <cacheHierarchy uniqueName="[DimCustomer].[CustomerKey]" caption="CustomerKey" attribute="1" defaultMemberUniqueName="[DimCustomer].[CustomerKey].[All]" allUniqueName="[DimCustomer].[CustomerKey].[All]" dimensionUniqueName="[DimCustomer]" displayFolder="" count="0" memberValueDatatype="20" unbalanced="0"/>
    <cacheHierarchy uniqueName="[DimCustomer].[GeographyKey]" caption="GeographyKey" attribute="1" defaultMemberUniqueName="[DimCustomer].[GeographyKey].[All]" allUniqueName="[DimCustomer].[GeographyKey].[All]" dimensionUniqueName="[DimCustomer]" displayFolder="" count="0" memberValueDatatype="20" unbalanced="0"/>
    <cacheHierarchy uniqueName="[DimCustomer].[CustomerAlternateKey]" caption="CustomerAlternateKey" attribute="1" defaultMemberUniqueName="[DimCustomer].[CustomerAlternateKey].[All]" allUniqueName="[DimCustomer].[CustomerAlternateKey].[All]" dimensionUniqueName="[DimCustomer]" displayFolder="" count="0" memberValueDatatype="130" unbalanced="0"/>
    <cacheHierarchy uniqueName="[DimCustomer].[Full Name]" caption="Full Name" attribute="1" defaultMemberUniqueName="[DimCustomer].[Full Name].[All]" allUniqueName="[DimCustomer].[Full Name].[All]" dimensionUniqueName="[DimCustomer]" displayFolder="" count="0" memberValueDatatype="130" unbalanced="0"/>
    <cacheHierarchy uniqueName="[DimCustomer].[BirthDate]" caption="BirthDate" attribute="1" time="1" defaultMemberUniqueName="[DimCustomer].[BirthDate].[All]" allUniqueName="[DimCustomer].[BirthDate].[All]" dimensionUniqueName="[DimCustomer]" displayFolder="" count="0" memberValueDatatype="7" unbalanced="0"/>
    <cacheHierarchy uniqueName="[DimCustomer].[Gender]" caption="Gender" attribute="1" defaultMemberUniqueName="[DimCustomer].[Gender].[All]" allUniqueName="[DimCustomer].[Gender].[All]" dimensionUniqueName="[DimCustomer]" displayFolder="" count="0" memberValueDatatype="130" unbalanced="0"/>
    <cacheHierarchy uniqueName="[DimDate].[Date]" caption="Date" attribute="1" time="1" defaultMemberUniqueName="[DimDate].[Date].[All]" allUniqueName="[DimDate].[Date].[All]" dimensionUniqueName="[DimDate]" displayFolder="" count="0" memberValueDatatype="7" unbalanced="0"/>
    <cacheHierarchy uniqueName="[DimDate].[Year]" caption="Year" attribute="1" defaultMemberUniqueName="[DimDate].[Year].[All]" allUniqueName="[DimDate].[Year].[All]" dimensionUniqueName="[DimDate]" displayFolder="" count="2" memberValueDatatype="20" unbalanced="0">
      <fieldsUsage count="2">
        <fieldUsage x="-1"/>
        <fieldUsage x="3"/>
      </fieldsUsage>
    </cacheHierarchy>
    <cacheHierarchy uniqueName="[DimDate].[Month Number]" caption="Month Number" attribute="1" defaultMemberUniqueName="[DimDate].[Month Number].[All]" allUniqueName="[DimDate].[Month Number].[All]" dimensionUniqueName="[DimDate]" displayFolder="" count="0" memberValueDatatype="20" unbalanced="0"/>
    <cacheHierarchy uniqueName="[DimDate].[Month Name]" caption="Month Name" attribute="1" defaultMemberUniqueName="[DimDate].[Month Name].[All]" allUniqueName="[DimDate].[Month Name].[All]" dimensionUniqueName="[DimDate]" displayFolder="" count="0" memberValueDatatype="130" unbalanced="0"/>
    <cacheHierarchy uniqueName="[DimDate].[Day Name]" caption="Day Name" attribute="1" defaultMemberUniqueName="[DimDate].[Day Name].[All]" allUniqueName="[DimDate].[Day Name].[All]" dimensionUniqueName="[DimDate]" displayFolder="" count="0" memberValueDatatype="130" unbalanced="0"/>
    <cacheHierarchy uniqueName="[DimDate].[WeekType]" caption="WeekType" attribute="1" defaultMemberUniqueName="[DimDate].[WeekType].[All]" allUniqueName="[DimDate].[WeekType].[All]" dimensionUniqueName="[DimDate]" displayFolder="" count="0" memberValueDatatype="130" unbalanced="0"/>
    <cacheHierarchy uniqueName="[DimDate].[Quarter]" caption="Quarter" attribute="1" defaultMemberUniqueName="[DimDate].[Quarter].[All]" allUniqueName="[DimDate].[Quarter].[All]" dimensionUniqueName="[DimDate]" displayFolder="" count="0" memberValueDatatype="130" unbalanced="0"/>
    <cacheHierarchy uniqueName="[DimGeography].[GeographyKey]" caption="GeographyKey" attribute="1" defaultMemberUniqueName="[DimGeography].[GeographyKey].[All]" allUniqueName="[DimGeography].[GeographyKey].[All]" dimensionUniqueName="[DimGeography]" displayFolder="" count="0" memberValueDatatype="20" unbalanced="0"/>
    <cacheHierarchy uniqueName="[DimGeography].[City]" caption="City" attribute="1" defaultMemberUniqueName="[DimGeography].[City].[All]" allUniqueName="[DimGeography].[City].[All]" dimensionUniqueName="[DimGeography]" displayFolder="" count="0" memberValueDatatype="130" unbalanced="0"/>
    <cacheHierarchy uniqueName="[DimGeography].[Country]" caption="Country" attribute="1" defaultMemberUniqueName="[DimGeography].[Country].[All]" allUniqueName="[DimGeography].[Country].[All]" dimensionUniqueName="[DimGeography]" displayFolder="" count="0" memberValueDatatype="130" unbalanced="0"/>
    <cacheHierarchy uniqueName="[DimGeography].[SalesTerritoryKey]" caption="SalesTerritoryKey" attribute="1" defaultMemberUniqueName="[DimGeography].[SalesTerritoryKey].[All]" allUniqueName="[DimGeography].[SalesTerritoryKey].[All]" dimensionUniqueName="[DimGeography]" displayFolder="" count="0" memberValueDatatype="20" unbalanced="0"/>
    <cacheHierarchy uniqueName="[DimProduct].[ProductKey]" caption="ProductKey" attribute="1" defaultMemberUniqueName="[DimProduct].[ProductKey].[All]" allUniqueName="[DimProduct].[ProductKey].[All]" dimensionUniqueName="[DimProduct]" displayFolder="" count="0" memberValueDatatype="20" unbalanced="0"/>
    <cacheHierarchy uniqueName="[DimProduct].[Product Name]" caption="Product Name" attribute="1" defaultMemberUniqueName="[DimProduct].[Product Name].[All]" allUniqueName="[DimProduct].[Product Name].[All]" dimensionUniqueName="[DimProduct]" displayFolder="" count="0" memberValueDatatype="130" unbalanced="0"/>
    <cacheHierarchy uniqueName="[DimProduct].[Color]" caption="Color" attribute="1" defaultMemberUniqueName="[DimProduct].[Color].[All]" allUniqueName="[DimProduct].[Color].[All]" dimensionUniqueName="[DimProduct]" displayFolder="" count="0" memberValueDatatype="130" unbalanced="0"/>
    <cacheHierarchy uniqueName="[DimSalesTerritory].[SalesTerritoryKey]" caption="SalesTerritoryKey" attribute="1" defaultMemberUniqueName="[DimSalesTerritory].[SalesTerritoryKey].[All]" allUniqueName="[DimSalesTerritory].[SalesTerritoryKey].[All]" dimensionUniqueName="[DimSalesTerritory]" displayFolder="" count="0" memberValueDatatype="20" unbalanced="0"/>
    <cacheHierarchy uniqueName="[DimSalesTerritory].[SalesTerritoryAlternateKey]" caption="SalesTerritoryAlternateKey" attribute="1" defaultMemberUniqueName="[DimSalesTerritory].[SalesTerritoryAlternateKey].[All]" allUniqueName="[DimSalesTerritory].[SalesTerritoryAlternateKey].[All]" dimensionUniqueName="[DimSalesTerritory]" displayFolder="" count="0" memberValueDatatype="20" unbalanced="0"/>
    <cacheHierarchy uniqueName="[DimSalesTerritory].[SalesTerritoryRegion]" caption="SalesTerritoryRegion" attribute="1" defaultMemberUniqueName="[DimSalesTerritory].[SalesTerritoryRegion].[All]" allUniqueName="[DimSalesTerritory].[SalesTerritoryRegion].[All]" dimensionUniqueName="[DimSalesTerritory]" displayFolder="" count="0" memberValueDatatype="130" unbalanced="0"/>
    <cacheHierarchy uniqueName="[DimSalesTerritory].[SalesTerritoryCountry]" caption="SalesTerritoryCountry" attribute="1" defaultMemberUniqueName="[DimSalesTerritory].[SalesTerritoryCountry].[All]" allUniqueName="[DimSalesTerritory].[SalesTerritoryCountry].[All]" dimensionUniqueName="[DimSalesTerritory]" displayFolder="" count="0" memberValueDatatype="130" unbalanced="0"/>
    <cacheHierarchy uniqueName="[DimSalesTerritory].[SalesTerritoryGroup]" caption="SalesTerritoryGroup" attribute="1" defaultMemberUniqueName="[DimSalesTerritory].[SalesTerritoryGroup].[All]" allUniqueName="[DimSalesTerritory].[SalesTerritoryGroup].[All]" dimensionUniqueName="[DimSalesTerritory]" displayFolder="" count="0" memberValueDatatype="130" unbalanced="0"/>
    <cacheHierarchy uniqueName="[FactInternetSales].[ProductKey]" caption="ProductKey" attribute="1" defaultMemberUniqueName="[FactInternetSales].[ProductKey].[All]" allUniqueName="[FactInternetSales].[ProductKey].[All]" dimensionUniqueName="[FactInternetSales]" displayFolder="" count="0" memberValueDatatype="20" unbalanced="0"/>
    <cacheHierarchy uniqueName="[FactInternetSales].[OrderDateKey]" caption="OrderDateKey" attribute="1" defaultMemberUniqueName="[FactInternetSales].[OrderDateKey].[All]" allUniqueName="[FactInternetSales].[OrderDateKey].[All]" dimensionUniqueName="[FactInternetSales]" displayFolder="" count="0" memberValueDatatype="20" unbalanced="0"/>
    <cacheHierarchy uniqueName="[FactInternetSales].[DueDateKey]" caption="DueDateKey" attribute="1" defaultMemberUniqueName="[FactInternetSales].[DueDateKey].[All]" allUniqueName="[FactInternetSales].[DueDateKey].[All]" dimensionUniqueName="[FactInternetSales]" displayFolder="" count="0" memberValueDatatype="20" unbalanced="0"/>
    <cacheHierarchy uniqueName="[FactInternetSales].[ShipDateKey]" caption="ShipDateKey" attribute="1" defaultMemberUniqueName="[FactInternetSales].[ShipDateKey].[All]" allUniqueName="[FactInternetSales].[ShipDateKey].[All]" dimensionUniqueName="[FactInternetSales]" displayFolder="" count="0" memberValueDatatype="20" unbalanced="0"/>
    <cacheHierarchy uniqueName="[FactInternetSales].[CustomerKey]" caption="CustomerKey" attribute="1" defaultMemberUniqueName="[FactInternetSales].[CustomerKey].[All]" allUniqueName="[FactInternetSales].[CustomerKey].[All]" dimensionUniqueName="[FactInternetSales]" displayFolder="" count="0" memberValueDatatype="20" unbalanced="0"/>
    <cacheHierarchy uniqueName="[FactInternetSales].[SalesTerritoryKey]" caption="SalesTerritoryKey" attribute="1" defaultMemberUniqueName="[FactInternetSales].[SalesTerritoryKey].[All]" allUniqueName="[FactInternetSales].[SalesTerritoryKey].[All]" dimensionUniqueName="[FactInternetSales]" displayFolder="" count="0" memberValueDatatype="20" unbalanced="0"/>
    <cacheHierarchy uniqueName="[FactInternetSales].[OrderQuantity]" caption="OrderQuantity" attribute="1" defaultMemberUniqueName="[FactInternetSales].[OrderQuantity].[All]" allUniqueName="[FactInternetSales].[OrderQuantity].[All]" dimensionUniqueName="[FactInternetSales]" displayFolder="" count="0" memberValueDatatype="20" unbalanced="0"/>
    <cacheHierarchy uniqueName="[FactInternetSales].[UnitPrice]" caption="UnitPrice" attribute="1" defaultMemberUniqueName="[FactInternetSales].[UnitPrice].[All]" allUniqueName="[FactInternetSales].[UnitPrice].[All]" dimensionUniqueName="[FactInternetSales]" displayFolder="" count="0" memberValueDatatype="5" unbalanced="0"/>
    <cacheHierarchy uniqueName="[FactInternetSales].[Cost]" caption="Cost" attribute="1" defaultMemberUniqueName="[FactInternetSales].[Cost].[All]" allUniqueName="[FactInternetSales].[Cost].[All]" dimensionUniqueName="[FactInternetSales]" displayFolder="" count="0" memberValueDatatype="5" unbalanced="0"/>
    <cacheHierarchy uniqueName="[FactInternetSales].[OrderDate]" caption="OrderDate" attribute="1" time="1" defaultMemberUniqueName="[FactInternetSales].[OrderDate].[All]" allUniqueName="[FactInternetSales].[OrderDate].[All]" dimensionUniqueName="[FactInternetSales]" displayFolder="" count="0" memberValueDatatype="7" unbalanced="0"/>
    <cacheHierarchy uniqueName="[FactInternetSales].[Total Revenue]" caption="Total Revenue" attribute="1" defaultMemberUniqueName="[FactInternetSales].[Total Revenue].[All]" allUniqueName="[FactInternetSales].[Total Revenue].[All]" dimensionUniqueName="[FactInternetSales]" displayFolder="" count="0" memberValueDatatype="5" unbalanced="0"/>
    <cacheHierarchy uniqueName="[FactInternetSales].[COGs]" caption="COGs" attribute="1" defaultMemberUniqueName="[FactInternetSales].[COGs].[All]" allUniqueName="[FactInternetSales].[COGs].[All]" dimensionUniqueName="[FactInternetSales]" displayFolder="" count="0" memberValueDatatype="5" unbalanced="0"/>
    <cacheHierarchy uniqueName="[FactInternetSales].[Total Profit]" caption="Total Profit" attribute="1" defaultMemberUniqueName="[FactInternetSales].[Total Profit].[All]" allUniqueName="[FactInternetSales].[Total Profit].[All]" dimensionUniqueName="[FactInternetSales]" displayFolder="" count="0" memberValueDatatype="5" unbalanced="0"/>
    <cacheHierarchy uniqueName="[Measures].[Sum of ProductKey]" caption="Sum of ProductKey" measure="1" displayFolder="" measureGroup="FactInternetSal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ProductKey]" caption="Count of ProductKey" measure="1" displayFolder="" measureGroup="FactInternetSal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COGs]" caption="Sum of COGs" measure="1" displayFolder="" measureGroup="FactInternetSales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Total Revenue]" caption="Sum of Total Revenue" measure="1" displayFolder="" measureGroup="FactInternetSal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 Profit]" caption="Sum of Total Profit" measure="1" displayFolder="" measureGroup="FactInternetSal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OrderQuantity]" caption="Sum of OrderQuantity" measure="1" displayFolder="" measureGroup="FactInternet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#Transactions]" caption="#Transactions" measure="1" displayFolder="" measureGroup="All Measures" count="0" oneField="1">
      <fieldsUsage count="1">
        <fieldUsage x="0"/>
      </fieldsUsage>
    </cacheHierarchy>
    <cacheHierarchy uniqueName="[Measures].[All Products]" caption="All Products" measure="1" displayFolder="" measureGroup="All Measures" count="0"/>
    <cacheHierarchy uniqueName="[Measures].[Sold Products]" caption="Sold Products" measure="1" displayFolder="" measureGroup="All Measures" count="0"/>
    <cacheHierarchy uniqueName="[Measures].[Unsold Products]" caption="Unsold Products" measure="1" displayFolder="" measureGroup="All Measures" count="0"/>
    <cacheHierarchy uniqueName="[Measures].[% Profit Margin]" caption="% Profit Margin" measure="1" displayFolder="" measureGroup="All Measures" count="0"/>
    <cacheHierarchy uniqueName="[Measures].[__XL_Count FactInternetSales]" caption="__XL_Count FactInternetSales" measure="1" displayFolder="" measureGroup="FactInternetSales" count="0" hidden="1"/>
    <cacheHierarchy uniqueName="[Measures].[__XL_Count DimCustomer]" caption="__XL_Count DimCustomer" measure="1" displayFolder="" measureGroup="DimCustomer" count="0" hidden="1"/>
    <cacheHierarchy uniqueName="[Measures].[__XL_Count DimDate]" caption="__XL_Count DimDate" measure="1" displayFolder="" measureGroup="DimDate" count="0" hidden="1"/>
    <cacheHierarchy uniqueName="[Measures].[__XL_Count DimGeography]" caption="__XL_Count DimGeography" measure="1" displayFolder="" measureGroup="DimGeography" count="0" hidden="1"/>
    <cacheHierarchy uniqueName="[Measures].[__XL_Count DimProduct]" caption="__XL_Count DimProduct" measure="1" displayFolder="" measureGroup="DimProduct" count="0" hidden="1"/>
    <cacheHierarchy uniqueName="[Measures].[__XL_Count DimSalesTerritory]" caption="__XL_Count DimSalesTerritory" measure="1" displayFolder="" measureGroup="DimSalesTerritory" count="0" hidden="1"/>
    <cacheHierarchy uniqueName="[Measures].[__XL_Count All Measures]" caption="__XL_Count All Measures" measure="1" displayFolder="" measureGroup="All Measures" count="0" hidden="1"/>
    <cacheHierarchy uniqueName="[Measures].[__No measures defined]" caption="__No measures defined" measure="1" displayFolder="" count="0" hidden="1"/>
  </cacheHierarchies>
  <kpis count="0"/>
  <dimensions count="8">
    <dimension name="All Measures" uniqueName="[All Measures]" caption="All Measures"/>
    <dimension name="DimCustomer" uniqueName="[DimCustomer]" caption="DimCustomer"/>
    <dimension name="DimDate" uniqueName="[DimDate]" caption="DimDate"/>
    <dimension name="DimGeography" uniqueName="[DimGeography]" caption="DimGeography"/>
    <dimension name="DimProduct" uniqueName="[DimProduct]" caption="DimProduct"/>
    <dimension name="DimSalesTerritory" uniqueName="[DimSalesTerritory]" caption="DimSalesTerritory"/>
    <dimension name="FactInternetSales" uniqueName="[FactInternetSales]" caption="FactInternetSales"/>
    <dimension measure="1" name="Measures" uniqueName="[Measures]" caption="Measures"/>
  </dimensions>
  <measureGroups count="7">
    <measureGroup name="All Measures" caption="All Measures"/>
    <measureGroup name="DimCustomer" caption="DimCustomer"/>
    <measureGroup name="DimDate" caption="DimDate"/>
    <measureGroup name="DimGeography" caption="DimGeography"/>
    <measureGroup name="DimProduct" caption="DimProduct"/>
    <measureGroup name="DimSalesTerritory" caption="DimSalesTerritory"/>
    <measureGroup name="FactInternetSales" caption="FactInternetSales"/>
  </measureGroups>
  <maps count="13">
    <map measureGroup="0" dimension="0"/>
    <map measureGroup="1" dimension="1"/>
    <map measureGroup="1" dimension="3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566B4-7EDD-43E8-B3B5-3700D77B4C9F}" name="PivotTable2" cacheId="1" applyNumberFormats="0" applyBorderFormats="0" applyFontFormats="0" applyPatternFormats="0" applyAlignmentFormats="0" applyWidthHeightFormats="1" dataCaption="Values" tag="aa647277-0f93-4c0c-a078-655578951448" updatedVersion="8" minRefreshableVersion="3" useAutoFormatting="1" rowGrandTotals="0" colGrandTotals="0" itemPrintTitles="1" createdVersion="8" indent="0" compact="0" compactData="0" multipleFieldFilters="0">
  <location ref="B10:E14" firstHeaderRow="0" firstDataRow="1" firstDataCol="1"/>
  <pivotFields count="4"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Revenue" fld="1" baseField="0" baseItem="0" numFmtId="166"/>
    <dataField name="Total Profit" fld="2" baseField="0" baseItem="0" numFmtId="166"/>
    <dataField fld="0" subtotal="count" baseField="0" baseItem="0" numFmtId="165"/>
  </dataFields>
  <formats count="5">
    <format dxfId="4">
      <pivotArea outline="0" fieldPosition="0">
        <references count="1">
          <reference field="4294967294" count="1">
            <x v="1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ProductKey"/>
    <pivotHierarchy dragToData="1" caption="COGs"/>
    <pivotHierarchy dragToData="1" caption="Total Revenue"/>
    <pivotHierarchy dragToData="1" caption="Total Profit"/>
    <pivotHierarchy dragToData="1" caption="OrderQuanti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ll Measures]"/>
        <x15:activeTabTopLevelEntity name="[FactInternetSales]"/>
        <x15:activeTabTopLevelEntity name="[Dim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3B866-3AD2-4B69-891F-4017DE271A22}" name="PivotTable1" cacheId="0" applyNumberFormats="0" applyBorderFormats="0" applyFontFormats="0" applyPatternFormats="0" applyAlignmentFormats="0" applyWidthHeightFormats="1" dataCaption="Values" tag="2c3ccdda-ceb0-4d90-9514-d3b6a34d6799" updatedVersion="8" minRefreshableVersion="3" useAutoFormatting="1" itemPrintTitles="1" createdVersion="8" indent="0" outline="1" outlineData="1" multipleFieldFilters="0">
  <location ref="B4:J5" firstHeaderRow="0" firstDataRow="1" firstDataCol="0"/>
  <pivotFields count="9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fld="0" subtotal="count" baseField="0" baseItem="0" numFmtId="165"/>
    <dataField name="COGs" fld="1" baseField="0" baseItem="0" numFmtId="166"/>
    <dataField name="Total Revenue" fld="2" baseField="0" baseItem="0" numFmtId="166"/>
    <dataField fld="8" subtotal="count" baseField="0" baseItem="0"/>
    <dataField name="Total Profit" fld="3" baseField="0" baseItem="0" numFmtId="166"/>
    <dataField name="OrderQuantity" fld="4" baseField="0" baseItem="0" numFmtId="165"/>
    <dataField fld="5" subtotal="count" baseField="0" baseItem="0"/>
    <dataField fld="6" subtotal="count" baseField="0" baseItem="0"/>
    <dataField fld="7" subtotal="count" baseField="0" baseItem="0"/>
  </dataFields>
  <formats count="8">
    <format dxfId="12">
      <pivotArea outline="0" fieldPosition="0">
        <references count="1">
          <reference field="4294967294" count="1">
            <x v="4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ProductKey"/>
    <pivotHierarchy dragToData="1" caption="COGs"/>
    <pivotHierarchy dragToData="1" caption="Total Revenue"/>
    <pivotHierarchy dragToData="1" caption="Total Profit"/>
    <pivotHierarchy dragToData="1" caption="OrderQuanti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l Measures]"/>
        <x15:activeTabTopLevelEntity name="[FactInternet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J22"/>
  <sheetViews>
    <sheetView workbookViewId="0">
      <selection activeCell="E25" sqref="E25"/>
    </sheetView>
  </sheetViews>
  <sheetFormatPr defaultRowHeight="15" x14ac:dyDescent="0.25"/>
  <cols>
    <col min="2" max="2" width="7.28515625" bestFit="1" customWidth="1"/>
    <col min="3" max="3" width="13.85546875" bestFit="1" customWidth="1"/>
    <col min="4" max="4" width="18.42578125" bestFit="1" customWidth="1"/>
    <col min="5" max="5" width="14.85546875" bestFit="1" customWidth="1"/>
    <col min="6" max="10" width="15.5703125" bestFit="1" customWidth="1"/>
  </cols>
  <sheetData>
    <row r="4" spans="2:10" x14ac:dyDescent="0.25">
      <c r="B4" t="s">
        <v>0</v>
      </c>
      <c r="C4" t="s">
        <v>5</v>
      </c>
      <c r="D4" t="s">
        <v>6</v>
      </c>
      <c r="E4" t="s">
        <v>4</v>
      </c>
      <c r="F4" t="s">
        <v>7</v>
      </c>
      <c r="G4" t="s">
        <v>8</v>
      </c>
      <c r="H4" t="s">
        <v>1</v>
      </c>
      <c r="I4" t="s">
        <v>2</v>
      </c>
      <c r="J4" t="s">
        <v>3</v>
      </c>
    </row>
    <row r="5" spans="2:10" x14ac:dyDescent="0.25">
      <c r="B5" s="3">
        <v>60398</v>
      </c>
      <c r="C5" s="4">
        <v>180802367.55209637</v>
      </c>
      <c r="D5" s="4">
        <v>307092945.1980952</v>
      </c>
      <c r="E5" s="2">
        <v>0.41124545392774847</v>
      </c>
      <c r="F5" s="4">
        <v>126290577.64599985</v>
      </c>
      <c r="G5" s="3">
        <v>631920</v>
      </c>
      <c r="H5" s="1">
        <v>606</v>
      </c>
      <c r="I5" s="1">
        <v>158</v>
      </c>
      <c r="J5">
        <v>448</v>
      </c>
    </row>
    <row r="8" spans="2:10" x14ac:dyDescent="0.25">
      <c r="C8" s="6" t="s">
        <v>10</v>
      </c>
      <c r="D8" s="7">
        <v>1</v>
      </c>
    </row>
    <row r="10" spans="2:10" x14ac:dyDescent="0.25">
      <c r="B10" s="5" t="s">
        <v>9</v>
      </c>
      <c r="C10" t="s">
        <v>6</v>
      </c>
      <c r="D10" t="s">
        <v>7</v>
      </c>
      <c r="E10" t="s">
        <v>0</v>
      </c>
    </row>
    <row r="11" spans="2:10" x14ac:dyDescent="0.25">
      <c r="B11">
        <v>2005</v>
      </c>
      <c r="C11" s="4">
        <v>33370192.171199914</v>
      </c>
      <c r="D11" s="4">
        <v>13403626.559800046</v>
      </c>
      <c r="E11" s="3">
        <v>1013</v>
      </c>
    </row>
    <row r="12" spans="2:10" x14ac:dyDescent="0.25">
      <c r="B12">
        <v>2006</v>
      </c>
      <c r="C12" s="4">
        <v>69484523.200600073</v>
      </c>
      <c r="D12" s="4">
        <v>28177776.42630003</v>
      </c>
      <c r="E12" s="3">
        <v>2677</v>
      </c>
    </row>
    <row r="13" spans="2:10" x14ac:dyDescent="0.25">
      <c r="B13">
        <v>2007</v>
      </c>
      <c r="C13" s="4">
        <v>102379613.11629641</v>
      </c>
      <c r="D13" s="4">
        <v>42547110.664200306</v>
      </c>
      <c r="E13" s="3">
        <v>24443</v>
      </c>
    </row>
    <row r="14" spans="2:10" x14ac:dyDescent="0.25">
      <c r="B14">
        <v>2008</v>
      </c>
      <c r="C14" s="4">
        <v>101858616.70999517</v>
      </c>
      <c r="D14" s="4">
        <v>42162063.995700456</v>
      </c>
      <c r="E14" s="3">
        <v>32265</v>
      </c>
    </row>
    <row r="18" spans="2:5" x14ac:dyDescent="0.25">
      <c r="B18" t="str">
        <f>B10</f>
        <v>Year</v>
      </c>
      <c r="C18" t="str" cm="1">
        <f t="array" ref="C18">_xlfn.IFS($D$8=1, C10, $D$8=2, D10, $D$8=3, E10)</f>
        <v>Total Revenue</v>
      </c>
      <c r="D18" t="str">
        <f>"Average"&amp;" "&amp;C18</f>
        <v>Average Total Revenue</v>
      </c>
      <c r="E18" t="s">
        <v>11</v>
      </c>
    </row>
    <row r="19" spans="2:5" x14ac:dyDescent="0.25">
      <c r="B19">
        <f t="shared" ref="B19:B22" si="0">B11</f>
        <v>2005</v>
      </c>
      <c r="C19" s="1" cm="1">
        <f t="array" ref="C19">_xlfn.IFS($D$8=1, C11, $D$8=2, D11, $D$8=3, E11)</f>
        <v>33370192.171199914</v>
      </c>
      <c r="D19" s="1">
        <f>AVERAGE($C$19:$C$22)</f>
        <v>76773236.299522892</v>
      </c>
      <c r="E19" t="str">
        <f>IF(C19&gt;D19, C19, "")</f>
        <v/>
      </c>
    </row>
    <row r="20" spans="2:5" x14ac:dyDescent="0.25">
      <c r="B20">
        <f t="shared" si="0"/>
        <v>2006</v>
      </c>
      <c r="C20" s="1" cm="1">
        <f t="array" ref="C20">_xlfn.IFS($D$8=1, C12, $D$8=2, D12, $D$8=3, E12)</f>
        <v>69484523.200600073</v>
      </c>
      <c r="D20" s="1">
        <f t="shared" ref="D20:D22" si="1">AVERAGE($C$19:$C$22)</f>
        <v>76773236.299522892</v>
      </c>
      <c r="E20" t="str">
        <f t="shared" ref="E20:E22" si="2">IF(C20&gt;D20, C20, "")</f>
        <v/>
      </c>
    </row>
    <row r="21" spans="2:5" x14ac:dyDescent="0.25">
      <c r="B21">
        <f t="shared" si="0"/>
        <v>2007</v>
      </c>
      <c r="C21" s="1" cm="1">
        <f t="array" ref="C21">_xlfn.IFS($D$8=1, C13, $D$8=2, D13, $D$8=3, E13)</f>
        <v>102379613.11629641</v>
      </c>
      <c r="D21" s="1">
        <f t="shared" si="1"/>
        <v>76773236.299522892</v>
      </c>
      <c r="E21">
        <f t="shared" si="2"/>
        <v>102379613.11629641</v>
      </c>
    </row>
    <row r="22" spans="2:5" x14ac:dyDescent="0.25">
      <c r="B22">
        <f t="shared" si="0"/>
        <v>2008</v>
      </c>
      <c r="C22" s="1" cm="1">
        <f t="array" ref="C22">_xlfn.IFS($D$8=1, C14, $D$8=2, D14, $D$8=3, E14)</f>
        <v>101858616.70999517</v>
      </c>
      <c r="D22" s="1">
        <f t="shared" si="1"/>
        <v>76773236.299522892</v>
      </c>
      <c r="E22">
        <f t="shared" si="2"/>
        <v>101858616.70999517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E358-FA0D-49B9-888C-1202E9BD8BE1}">
  <dimension ref="A1"/>
  <sheetViews>
    <sheetView showGridLines="0" showRowColHeaders="0" tabSelected="1" workbookViewId="0">
      <selection activeCell="R31" sqref="R31"/>
    </sheetView>
  </sheetViews>
  <sheetFormatPr defaultRowHeight="15" x14ac:dyDescent="0.25"/>
  <sheetData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0" r:id="rId3" name="Option Button 2">
              <controlPr defaultSize="0" autoFill="0" autoLine="0" autoPict="0">
                <anchor moveWithCells="1">
                  <from>
                    <xdr:col>20</xdr:col>
                    <xdr:colOff>419100</xdr:colOff>
                    <xdr:row>4</xdr:row>
                    <xdr:rowOff>133350</xdr:rowOff>
                  </from>
                  <to>
                    <xdr:col>22</xdr:col>
                    <xdr:colOff>190500</xdr:colOff>
                    <xdr:row>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4" name="Option Button 3">
              <controlPr defaultSize="0" autoFill="0" autoLine="0" autoPict="0">
                <anchor moveWithCells="1">
                  <from>
                    <xdr:col>22</xdr:col>
                    <xdr:colOff>428625</xdr:colOff>
                    <xdr:row>4</xdr:row>
                    <xdr:rowOff>133350</xdr:rowOff>
                  </from>
                  <to>
                    <xdr:col>24</xdr:col>
                    <xdr:colOff>200025</xdr:colOff>
                    <xdr:row>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5" name="Option Button 4">
              <controlPr defaultSize="0" autoFill="0" autoLine="0" autoPict="0">
                <anchor moveWithCells="1">
                  <from>
                    <xdr:col>24</xdr:col>
                    <xdr:colOff>438150</xdr:colOff>
                    <xdr:row>4</xdr:row>
                    <xdr:rowOff>133350</xdr:rowOff>
                  </from>
                  <to>
                    <xdr:col>26</xdr:col>
                    <xdr:colOff>209550</xdr:colOff>
                    <xdr:row>5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FB730-9A54-4177-8935-34B6EA6E48C9}">
  <dimension ref="A1"/>
  <sheetViews>
    <sheetView workbookViewId="0">
      <selection activeCell="H11" sqref="H11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86F52CA9-A0B5-43A3-98BB-63B30952EEBE}">
  <ds:schemaRefs/>
</ds:datastoreItem>
</file>

<file path=customXml/itemProps2.xml><?xml version="1.0" encoding="utf-8"?>
<ds:datastoreItem xmlns:ds="http://schemas.openxmlformats.org/officeDocument/2006/customXml" ds:itemID="{ABEFE4C7-AC41-4E62-8179-C833691B1850}">
  <ds:schemaRefs/>
</ds:datastoreItem>
</file>

<file path=customXml/itemProps3.xml><?xml version="1.0" encoding="utf-8"?>
<ds:datastoreItem xmlns:ds="http://schemas.openxmlformats.org/officeDocument/2006/customXml" ds:itemID="{73BD2000-108A-4267-89C3-84428E831541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EE24B774-CE40-4B8D-9D85-F04F03C25A95}">
  <ds:schemaRefs/>
</ds:datastoreItem>
</file>

<file path=customXml/itemProps5.xml><?xml version="1.0" encoding="utf-8"?>
<ds:datastoreItem xmlns:ds="http://schemas.openxmlformats.org/officeDocument/2006/customXml" ds:itemID="{2F264173-1F79-4825-9C46-8607CA602E17}">
  <ds:schemaRefs/>
</ds:datastoreItem>
</file>

<file path=customXml/itemProps6.xml><?xml version="1.0" encoding="utf-8"?>
<ds:datastoreItem xmlns:ds="http://schemas.openxmlformats.org/officeDocument/2006/customXml" ds:itemID="{57A911E7-442A-4554-A0C8-39306C48C81F}">
  <ds:schemaRefs/>
</ds:datastoreItem>
</file>

<file path=customXml/itemProps7.xml><?xml version="1.0" encoding="utf-8"?>
<ds:datastoreItem xmlns:ds="http://schemas.openxmlformats.org/officeDocument/2006/customXml" ds:itemID="{D722EED0-DE4F-4238-86D7-D5217DBB25ED}">
  <ds:schemaRefs/>
</ds:datastoreItem>
</file>

<file path=customXml/itemProps8.xml><?xml version="1.0" encoding="utf-8"?>
<ds:datastoreItem xmlns:ds="http://schemas.openxmlformats.org/officeDocument/2006/customXml" ds:itemID="{249A46D6-BF85-479E-BC25-AE6AE7456926}">
  <ds:schemaRefs/>
</ds:datastoreItem>
</file>

<file path=customXml/itemProps9.xml><?xml version="1.0" encoding="utf-8"?>
<ds:datastoreItem xmlns:ds="http://schemas.openxmlformats.org/officeDocument/2006/customXml" ds:itemID="{7BFB289C-9287-40FD-952B-DB44DCBD5A14}">
  <ds:schemaRefs/>
</ds:datastoreItem>
</file>

<file path=customXml/itemProps10.xml><?xml version="1.0" encoding="utf-8"?>
<ds:datastoreItem xmlns:ds="http://schemas.openxmlformats.org/officeDocument/2006/customXml" ds:itemID="{9DCFB4E3-1EB9-4296-B9FE-58559EB8516E}">
  <ds:schemaRefs/>
</ds:datastoreItem>
</file>

<file path=customXml/itemProps11.xml><?xml version="1.0" encoding="utf-8"?>
<ds:datastoreItem xmlns:ds="http://schemas.openxmlformats.org/officeDocument/2006/customXml" ds:itemID="{79EEA71B-207F-402E-8E59-63382B86FD4C}">
  <ds:schemaRefs/>
</ds:datastoreItem>
</file>

<file path=customXml/itemProps12.xml><?xml version="1.0" encoding="utf-8"?>
<ds:datastoreItem xmlns:ds="http://schemas.openxmlformats.org/officeDocument/2006/customXml" ds:itemID="{4EC1BC09-97F8-4601-BDA4-14AE590BCBE4}">
  <ds:schemaRefs/>
</ds:datastoreItem>
</file>

<file path=customXml/itemProps13.xml><?xml version="1.0" encoding="utf-8"?>
<ds:datastoreItem xmlns:ds="http://schemas.openxmlformats.org/officeDocument/2006/customXml" ds:itemID="{AAA917AE-40A9-47E1-ABFE-E2CE9C9B28C7}">
  <ds:schemaRefs/>
</ds:datastoreItem>
</file>

<file path=customXml/itemProps14.xml><?xml version="1.0" encoding="utf-8"?>
<ds:datastoreItem xmlns:ds="http://schemas.openxmlformats.org/officeDocument/2006/customXml" ds:itemID="{CCBEF282-17F1-464D-A599-E04621D02C54}">
  <ds:schemaRefs/>
</ds:datastoreItem>
</file>

<file path=customXml/itemProps15.xml><?xml version="1.0" encoding="utf-8"?>
<ds:datastoreItem xmlns:ds="http://schemas.openxmlformats.org/officeDocument/2006/customXml" ds:itemID="{20852818-7F36-49CB-A33E-A5ECB3E584C4}">
  <ds:schemaRefs/>
</ds:datastoreItem>
</file>

<file path=customXml/itemProps16.xml><?xml version="1.0" encoding="utf-8"?>
<ds:datastoreItem xmlns:ds="http://schemas.openxmlformats.org/officeDocument/2006/customXml" ds:itemID="{8FA41670-DDD2-4F6F-A0DF-47D4A1A66718}">
  <ds:schemaRefs/>
</ds:datastoreItem>
</file>

<file path=customXml/itemProps17.xml><?xml version="1.0" encoding="utf-8"?>
<ds:datastoreItem xmlns:ds="http://schemas.openxmlformats.org/officeDocument/2006/customXml" ds:itemID="{A243BA88-CF2F-4CBB-90CD-AA81B23A28C6}">
  <ds:schemaRefs/>
</ds:datastoreItem>
</file>

<file path=customXml/itemProps18.xml><?xml version="1.0" encoding="utf-8"?>
<ds:datastoreItem xmlns:ds="http://schemas.openxmlformats.org/officeDocument/2006/customXml" ds:itemID="{EE8BC1D6-ADC9-4089-B8C5-25B1A63E1DB1}">
  <ds:schemaRefs/>
</ds:datastoreItem>
</file>

<file path=customXml/itemProps19.xml><?xml version="1.0" encoding="utf-8"?>
<ds:datastoreItem xmlns:ds="http://schemas.openxmlformats.org/officeDocument/2006/customXml" ds:itemID="{3ED4A316-5410-4DDF-B94B-3378368D2912}">
  <ds:schemaRefs/>
</ds:datastoreItem>
</file>

<file path=customXml/itemProps20.xml><?xml version="1.0" encoding="utf-8"?>
<ds:datastoreItem xmlns:ds="http://schemas.openxmlformats.org/officeDocument/2006/customXml" ds:itemID="{2BCFCCE8-D546-4EA7-B60F-7E547F5AA863}">
  <ds:schemaRefs/>
</ds:datastoreItem>
</file>

<file path=customXml/itemProps21.xml><?xml version="1.0" encoding="utf-8"?>
<ds:datastoreItem xmlns:ds="http://schemas.openxmlformats.org/officeDocument/2006/customXml" ds:itemID="{08D477AA-6924-40F1-B2CF-B4D85358283A}">
  <ds:schemaRefs/>
</ds:datastoreItem>
</file>

<file path=customXml/itemProps22.xml><?xml version="1.0" encoding="utf-8"?>
<ds:datastoreItem xmlns:ds="http://schemas.openxmlformats.org/officeDocument/2006/customXml" ds:itemID="{075601AB-580D-4560-829F-73C4A80B6E4E}">
  <ds:schemaRefs/>
</ds:datastoreItem>
</file>

<file path=customXml/itemProps23.xml><?xml version="1.0" encoding="utf-8"?>
<ds:datastoreItem xmlns:ds="http://schemas.openxmlformats.org/officeDocument/2006/customXml" ds:itemID="{1D61D94F-2BDF-465A-BAC1-D3B1616EBD34}">
  <ds:schemaRefs/>
</ds:datastoreItem>
</file>

<file path=customXml/itemProps24.xml><?xml version="1.0" encoding="utf-8"?>
<ds:datastoreItem xmlns:ds="http://schemas.openxmlformats.org/officeDocument/2006/customXml" ds:itemID="{F6D8AD09-465F-449C-8C7F-FBFB4CA0EE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 1</vt:lpstr>
      <vt:lpstr>Time Series Dashboard</vt:lpstr>
      <vt:lpstr>Colors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Ghanaym</dc:creator>
  <cp:lastModifiedBy>Mohammad Ghanaym</cp:lastModifiedBy>
  <dcterms:created xsi:type="dcterms:W3CDTF">2015-06-05T18:17:20Z</dcterms:created>
  <dcterms:modified xsi:type="dcterms:W3CDTF">2025-02-03T16:30:32Z</dcterms:modified>
</cp:coreProperties>
</file>