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webextensions/webextension1.xml" ContentType="application/vnd.ms-office.webextensi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F:\Github2\Data-Analysis-Projects\Sales Dashboard Using Excel\"/>
    </mc:Choice>
  </mc:AlternateContent>
  <xr:revisionPtr revIDLastSave="0" documentId="13_ncr:1_{AB9244BF-485E-4B08-A87A-1A5863011B16}" xr6:coauthVersionLast="47" xr6:coauthVersionMax="47" xr10:uidLastSave="{00000000-0000-0000-0000-000000000000}"/>
  <bookViews>
    <workbookView xWindow="20370" yWindow="-120" windowWidth="29040" windowHeight="15840" activeTab="2" xr2:uid="{00000000-000D-0000-FFFF-FFFF00000000}"/>
  </bookViews>
  <sheets>
    <sheet name="Analysis 01" sheetId="1" r:id="rId1"/>
    <sheet name="Analysis 02" sheetId="4" r:id="rId2"/>
    <sheet name="Time Frame" sheetId="3" r:id="rId3"/>
    <sheet name="Store Dashboard" sheetId="2" r:id="rId4"/>
  </sheets>
  <definedNames>
    <definedName name="large_1">'Analysis 02'!$J$20</definedName>
    <definedName name="large_2">'Analysis 02'!$J$21</definedName>
    <definedName name="Slicer_Month">#N/A</definedName>
    <definedName name="Slicer_Store_Name">#N/A</definedName>
  </definedNames>
  <calcPr calcId="191029"/>
  <pivotCaches>
    <pivotCache cacheId="69" r:id="rId5"/>
    <pivotCache cacheId="72" r:id="rId6"/>
    <pivotCache cacheId="75" r:id="rId7"/>
    <pivotCache cacheId="219" r:id="rId8"/>
    <pivotCache cacheId="222" r:id="rId9"/>
  </pivotCaches>
  <extLst>
    <ext xmlns:x14="http://schemas.microsoft.com/office/spreadsheetml/2009/9/main" uri="{876F7934-8845-4945-9796-88D515C7AA90}">
      <x14:pivotCaches>
        <pivotCache cacheId="3"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_bc031e16-6443-43d8-9ed1-6d3151796aa3" name="Dim_Customer" connection="Query - Dim_Customer"/>
          <x15:modelTable id="Fact_Table_c843fd8f-048e-4cad-9ec8-cb92984d8c15" name="Fact_Table" connection="Query - Fact_Table"/>
          <x15:modelTable id="monthly_store_targets_6a8d166e-b683-4fa8-b65f-3e866d7ebaa4" name="monthly_store_targets" connection="Query - monthly_store_targets"/>
          <x15:modelTable id="Dim_Products_df85cc14-45f8-46a1-b4c7-85c7f1796e9a" name="Dim_Products" connection="Query - Dim_Products"/>
          <x15:modelTable id="Dim_SalesPerson_6a9fefde-533b-4850-9d9f-362288e6e13c" name="Dim_SalesPerson" connection="Query - Dim_SalesPerson"/>
          <x15:modelTable id="Dim_Date_b29bd91f-57b5-408a-8ebc-f58a3bf8c8fc" name="Dim_Date" connection="Query - Dim_Date"/>
          <x15:modelTable id="Calculated Measures_7ef720ec-e4fa-49a6-b699-f188bedee4a4" name="Calculated Measures" connection="Query - Calculated Measures"/>
        </x15:modelTables>
        <x15:modelRelationships>
          <x15:modelRelationship fromTable="Fact_Table" fromColumn="Customer ID" toTable="Dim_Customer" toColumn="Customer ID"/>
          <x15:modelRelationship fromTable="Fact_Table" fromColumn="Sales Person ID" toTable="Dim_SalesPerson" toColumn="Sales Person ID"/>
          <x15:modelRelationship fromTable="Fact_Table" fromColumn="Order Date" toTable="Dim_Date" toColumn="Order Date"/>
          <x15:modelRelationship fromTable="Fact_Table" fromColumn="Product ID" toTable="Dim_Products" toColumn="Product ID"/>
          <x15:modelRelationship fromTable="monthly_store_targets" fromColumn="Date" toTable="Dim_Date" toColumn="Order Date"/>
          <x15:modelRelationship fromTable="monthly_store_targets" fromColumn="Store ID" toTable="Dim_SalesPerson" toColumn="Sales Person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9" i="4" l="1"/>
  <c r="W6" i="4"/>
  <c r="I6" i="4"/>
  <c r="O6" i="4" s="1"/>
  <c r="J6" i="4"/>
  <c r="K6" i="4"/>
  <c r="I7" i="4"/>
  <c r="O7" i="4" s="1"/>
  <c r="J7" i="4"/>
  <c r="K7" i="4"/>
  <c r="I8" i="4"/>
  <c r="O8" i="4" s="1"/>
  <c r="J8" i="4"/>
  <c r="K8" i="4"/>
  <c r="I9" i="4"/>
  <c r="O9" i="4" s="1"/>
  <c r="J9" i="4"/>
  <c r="K9" i="4"/>
  <c r="I10" i="4"/>
  <c r="O10" i="4" s="1"/>
  <c r="J10" i="4"/>
  <c r="K10" i="4"/>
  <c r="I11" i="4"/>
  <c r="O11" i="4" s="1"/>
  <c r="J11" i="4"/>
  <c r="K11" i="4"/>
  <c r="I12" i="4"/>
  <c r="O12" i="4" s="1"/>
  <c r="J12" i="4"/>
  <c r="K12" i="4"/>
  <c r="I13" i="4"/>
  <c r="O13" i="4" s="1"/>
  <c r="J13" i="4"/>
  <c r="K13" i="4"/>
  <c r="I14" i="4"/>
  <c r="O14" i="4" s="1"/>
  <c r="J14" i="4"/>
  <c r="K14" i="4"/>
  <c r="I15" i="4"/>
  <c r="O15" i="4" s="1"/>
  <c r="J15" i="4"/>
  <c r="K15" i="4"/>
  <c r="I16" i="4"/>
  <c r="O16" i="4" s="1"/>
  <c r="J16" i="4"/>
  <c r="K16" i="4"/>
  <c r="I17" i="4"/>
  <c r="O17" i="4" s="1"/>
  <c r="J17" i="4"/>
  <c r="K17" i="4"/>
  <c r="J5" i="4"/>
  <c r="K5" i="4"/>
  <c r="I5" i="4"/>
  <c r="O5" i="4" s="1"/>
  <c r="G14" i="1"/>
  <c r="F14" i="1"/>
  <c r="U6" i="1"/>
  <c r="V6" i="1"/>
  <c r="W6" i="1"/>
  <c r="U7" i="1"/>
  <c r="V7" i="1"/>
  <c r="W7" i="1"/>
  <c r="U8" i="1"/>
  <c r="V8" i="1"/>
  <c r="W8" i="1"/>
  <c r="U9" i="1"/>
  <c r="V9" i="1"/>
  <c r="W9" i="1"/>
  <c r="U10" i="1"/>
  <c r="V10" i="1"/>
  <c r="W10" i="1"/>
  <c r="U11" i="1"/>
  <c r="V11" i="1"/>
  <c r="W11" i="1"/>
  <c r="U12" i="1"/>
  <c r="V12" i="1"/>
  <c r="W12" i="1"/>
  <c r="U13" i="1"/>
  <c r="V13" i="1"/>
  <c r="W13" i="1"/>
  <c r="U14" i="1"/>
  <c r="V14" i="1"/>
  <c r="W14" i="1"/>
  <c r="U15" i="1"/>
  <c r="V15" i="1"/>
  <c r="W15" i="1"/>
  <c r="V5" i="1"/>
  <c r="W5" i="1"/>
  <c r="U5" i="1"/>
  <c r="P6" i="4" l="1"/>
  <c r="P15" i="4"/>
  <c r="P11" i="4"/>
  <c r="P10" i="4"/>
  <c r="J20" i="4"/>
  <c r="P7" i="4"/>
  <c r="P17" i="4"/>
  <c r="P14" i="4"/>
  <c r="P13" i="4"/>
  <c r="P9" i="4"/>
  <c r="J21" i="4"/>
  <c r="L11" i="4" s="1"/>
  <c r="P8" i="4"/>
  <c r="P16" i="4"/>
  <c r="P12" i="4"/>
  <c r="F20" i="1"/>
  <c r="I14" i="1"/>
  <c r="L10" i="4" l="1"/>
  <c r="L8" i="4"/>
  <c r="L17" i="4"/>
  <c r="L14" i="4"/>
  <c r="L12" i="4"/>
  <c r="L16" i="4"/>
  <c r="L13" i="4"/>
  <c r="L7" i="4"/>
  <c r="L15" i="4"/>
  <c r="L9" i="4"/>
  <c r="L6" i="4"/>
  <c r="H16" i="1"/>
  <c r="H1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685F8C-944A-4E41-A700-F0D1EFDBD9F0}" name="Query - Calculated Measures" description="Connection to the 'Calculated Measures' query in the workbook." type="100" refreshedVersion="8" minRefreshableVersion="5">
    <extLst>
      <ext xmlns:x15="http://schemas.microsoft.com/office/spreadsheetml/2010/11/main" uri="{DE250136-89BD-433C-8126-D09CA5730AF9}">
        <x15:connection id="61348d8e-e47f-4ee3-869f-3da1d9024ea4"/>
      </ext>
    </extLst>
  </connection>
  <connection id="2" xr16:uid="{A34D0BBE-F45B-49D7-96CC-03C92BCBECDC}" name="Query - Dim_Customer" description="Connection to the 'Dim_Customer' query in the workbook." type="100" refreshedVersion="8" minRefreshableVersion="5">
    <extLst>
      <ext xmlns:x15="http://schemas.microsoft.com/office/spreadsheetml/2010/11/main" uri="{DE250136-89BD-433C-8126-D09CA5730AF9}">
        <x15:connection id="26682ff2-bdf5-4238-bf86-af3cab7f51ba">
          <x15:oledbPr connection="Provider=Microsoft.Mashup.OleDb.1;Data Source=$Workbook$;Location=Dim_Customer;Extended Properties=&quot;&quot;">
            <x15:dbTables>
              <x15:dbTable name="Dim_Customer"/>
            </x15:dbTables>
          </x15:oledbPr>
        </x15:connection>
      </ext>
    </extLst>
  </connection>
  <connection id="3" xr16:uid="{A1D10B3C-EEAA-44CD-BEEB-F2301B525251}" name="Query - Dim_Date" description="Connection to the 'Dim_Date' query in the workbook." type="100" refreshedVersion="8" minRefreshableVersion="5">
    <extLst>
      <ext xmlns:x15="http://schemas.microsoft.com/office/spreadsheetml/2010/11/main" uri="{DE250136-89BD-433C-8126-D09CA5730AF9}">
        <x15:connection id="17c668f7-c4a2-4bab-8f13-3310d361602b">
          <x15:oledbPr connection="Provider=Microsoft.Mashup.OleDb.1;Data Source=$Workbook$;Location=Dim_Date;Extended Properties=&quot;&quot;">
            <x15:dbTables>
              <x15:dbTable name="Dim_Date"/>
            </x15:dbTables>
          </x15:oledbPr>
        </x15:connection>
      </ext>
    </extLst>
  </connection>
  <connection id="4" xr16:uid="{F88F6EA8-0EE8-4E81-B533-232458DFB039}" name="Query - Dim_Products" description="Connection to the 'Dim_Products' query in the workbook." type="100" refreshedVersion="8" minRefreshableVersion="5">
    <extLst>
      <ext xmlns:x15="http://schemas.microsoft.com/office/spreadsheetml/2010/11/main" uri="{DE250136-89BD-433C-8126-D09CA5730AF9}">
        <x15:connection id="b4e222cf-7b8c-4ecf-8a57-2e58d8aed01e">
          <x15:oledbPr connection="Provider=Microsoft.Mashup.OleDb.1;Data Source=$Workbook$;Location=Dim_Products;Extended Properties=&quot;&quot;">
            <x15:dbTables>
              <x15:dbTable name="Dim_Products"/>
            </x15:dbTables>
          </x15:oledbPr>
        </x15:connection>
      </ext>
    </extLst>
  </connection>
  <connection id="5" xr16:uid="{F5A14772-9085-403C-AB81-ADA3CB947CDC}" name="Query - Dim_SalesPerson" description="Connection to the 'Dim_SalesPerson' query in the workbook." type="100" refreshedVersion="8" minRefreshableVersion="5">
    <extLst>
      <ext xmlns:x15="http://schemas.microsoft.com/office/spreadsheetml/2010/11/main" uri="{DE250136-89BD-433C-8126-D09CA5730AF9}">
        <x15:connection id="97d939e4-0d7c-4e51-9ce5-5e80b8c7054d">
          <x15:oledbPr connection="Provider=Microsoft.Mashup.OleDb.1;Data Source=$Workbook$;Location=Dim_SalesPerson;Extended Properties=&quot;&quot;">
            <x15:dbTables>
              <x15:dbTable name="Dim_SalesPerson"/>
            </x15:dbTables>
          </x15:oledbPr>
        </x15:connection>
      </ext>
    </extLst>
  </connection>
  <connection id="6" xr16:uid="{375AF270-8B3F-4738-B107-DF16E069904C}" name="Query - Fact_Table" description="Connection to the 'Fact_Table' query in the workbook." type="100" refreshedVersion="8" minRefreshableVersion="5">
    <extLst>
      <ext xmlns:x15="http://schemas.microsoft.com/office/spreadsheetml/2010/11/main" uri="{DE250136-89BD-433C-8126-D09CA5730AF9}">
        <x15:connection id="6d58bdeb-f77c-4577-8d0e-566e5c25ad8d">
          <x15:oledbPr connection="Provider=Microsoft.Mashup.OleDb.1;Data Source=$Workbook$;Location=Fact_Table;Extended Properties=&quot;&quot;">
            <x15:dbTables>
              <x15:dbTable name="Fact_Table"/>
            </x15:dbTables>
          </x15:oledbPr>
        </x15:connection>
      </ext>
    </extLst>
  </connection>
  <connection id="7" xr16:uid="{6C68B888-F8DD-4408-AA2A-2A8134621A2C}" name="Query - monthly_store_targets" description="Connection to the 'monthly_store_targets' query in the workbook." type="100" refreshedVersion="8" minRefreshableVersion="5">
    <extLst>
      <ext xmlns:x15="http://schemas.microsoft.com/office/spreadsheetml/2010/11/main" uri="{DE250136-89BD-433C-8126-D09CA5730AF9}">
        <x15:connection id="6d7181ac-a8e3-4dca-9bd2-506c0b75c54e">
          <x15:oledbPr connection="Provider=Microsoft.Mashup.OleDb.1;Data Source=$Workbook$;Location=monthly_store_targets;Extended Properties=&quot;&quot;">
            <x15:dbTables>
              <x15:dbTable name="monthly_store_targets"/>
            </x15:dbTables>
          </x15:oledbPr>
        </x15:connection>
      </ext>
    </extLst>
  </connection>
  <connection id="8" xr16:uid="{D8782112-EFA3-4F5D-B509-FC9F08BF1B6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<sst xmlns="http://schemas.openxmlformats.org/spreadsheetml/2006/main" count="69" uniqueCount="44">
  <si>
    <t>Total Revenue</t>
  </si>
  <si>
    <t>COGS</t>
  </si>
  <si>
    <t>Total Profit</t>
  </si>
  <si>
    <t>Profit Margin</t>
  </si>
  <si>
    <t># Transactions</t>
  </si>
  <si>
    <t>Total Refund</t>
  </si>
  <si>
    <t>Refund Rate</t>
  </si>
  <si>
    <t>Grand Total</t>
  </si>
  <si>
    <t># Products</t>
  </si>
  <si>
    <t>Total Qty</t>
  </si>
  <si>
    <t>Qty Returned</t>
  </si>
  <si>
    <t>Total Target</t>
  </si>
  <si>
    <t xml:space="preserve"> </t>
  </si>
  <si>
    <t>Barron-Fleming</t>
  </si>
  <si>
    <t>Berg-Trujillo</t>
  </si>
  <si>
    <t>Lee-Myers</t>
  </si>
  <si>
    <t>Lopez</t>
  </si>
  <si>
    <t>Martinez</t>
  </si>
  <si>
    <t>Miller</t>
  </si>
  <si>
    <t>Myers-Lopez</t>
  </si>
  <si>
    <t>Novak PLC</t>
  </si>
  <si>
    <t>Thomas</t>
  </si>
  <si>
    <t>Valdez</t>
  </si>
  <si>
    <t>Store Name</t>
  </si>
  <si>
    <t>Month</t>
  </si>
  <si>
    <t>Apr</t>
  </si>
  <si>
    <t>Aug</t>
  </si>
  <si>
    <t>Dec</t>
  </si>
  <si>
    <t>Feb</t>
  </si>
  <si>
    <t>Jan</t>
  </si>
  <si>
    <t>Jul</t>
  </si>
  <si>
    <t>Jun</t>
  </si>
  <si>
    <t>Mar</t>
  </si>
  <si>
    <t>May</t>
  </si>
  <si>
    <t>Nov</t>
  </si>
  <si>
    <t>Oct</t>
  </si>
  <si>
    <t>Sep</t>
  </si>
  <si>
    <t>Revenue</t>
  </si>
  <si>
    <t>Target</t>
  </si>
  <si>
    <t>Variance</t>
  </si>
  <si>
    <t>Pct</t>
  </si>
  <si>
    <t>Highlight</t>
  </si>
  <si>
    <t>large-1</t>
  </si>
  <si>
    <t>large-2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</si>
</sst>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4" formatCode="_(&quot;$&quot;* #,##0.00_);_(&quot;$&quot;* \(#,##0.00\);_(&quot;$&quot;* &quot;-&quot;??_);_(@_)"/>
    <numFmt numFmtId="164" formatCode="\$#,##0;\(\$#,##0\);\$#,##0"/>
    <numFmt numFmtId="165" formatCode="0.00%;\-0.00%;0.00%"/>
    <numFmt numFmtId="166" formatCode="_(&quot;$&quot;* #,##0_);_(&quot;$&quot;* \(#,##0\);_(&quot;$&quot;* &quot;-&quot;??_);_(@_)"/>
    <numFmt numFmtId="167" formatCode="[&gt;=1000000]\ &quot;$&quot;0.0,,&quot;M&quot;;[&gt;=1000]\ \ &quot;$&quot;0.0,&quot;K&quot;;0"/>
    <numFmt numFmtId="168" formatCode="[&gt;=1000000]\ 0.0,,&quot;M&quot;;[&gt;=1000]\ \ 0.0,&quot;K&quot;;0"/>
    <numFmt numFmtId="169" formatCode="\+0.00%;\-0.00%"/>
    <numFmt numFmtId="171" formatCode="[&gt;=1000000]\ &quot;$&quot;0,,&quot;M&quot;;[&gt;=1000]\ \ &quot;$&quot;0,&quot;K&quot;;0"/>
    <numFmt numFmtId="172" formatCode="0.0%"/>
    <numFmt numFmtId="173" formatCode="\+0.0%;\-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164" fontId="0" fillId="0" borderId="0" xfId="0" applyNumberFormat="1"/>
    <xf numFmtId="165" fontId="0" fillId="0" borderId="0" xfId="0" applyNumberFormat="1"/>
    <xf numFmtId="0" fontId="0" fillId="0" borderId="0" xfId="0" pivotButton="1"/>
    <xf numFmtId="0" fontId="0" fillId="2" borderId="0" xfId="0" applyFill="1"/>
    <xf numFmtId="0" fontId="0" fillId="3" borderId="0" xfId="0" applyFill="1"/>
    <xf numFmtId="166" fontId="0" fillId="0" borderId="0" xfId="1" applyNumberFormat="1" applyFont="1"/>
    <xf numFmtId="167" fontId="0" fillId="0" borderId="0" xfId="0" applyNumberFormat="1"/>
    <xf numFmtId="168" fontId="0" fillId="0" borderId="0" xfId="0" applyNumberFormat="1"/>
    <xf numFmtId="0" fontId="2" fillId="0" borderId="0" xfId="0" applyFont="1"/>
    <xf numFmtId="10" fontId="0" fillId="0" borderId="0" xfId="2" applyNumberFormat="1" applyFont="1"/>
    <xf numFmtId="0" fontId="0" fillId="4" borderId="0" xfId="0" applyFill="1"/>
    <xf numFmtId="0" fontId="0" fillId="5" borderId="0" xfId="0" applyFill="1"/>
    <xf numFmtId="169" fontId="3" fillId="0" borderId="0" xfId="2" applyNumberFormat="1" applyFont="1" applyAlignment="1">
      <alignment horizontal="center" vertical="center"/>
    </xf>
    <xf numFmtId="169" fontId="0" fillId="0" borderId="0" xfId="0" applyNumberFormat="1"/>
    <xf numFmtId="171" fontId="0" fillId="0" borderId="0" xfId="0" applyNumberFormat="1"/>
    <xf numFmtId="0" fontId="0" fillId="0" borderId="1" xfId="0" applyBorder="1"/>
    <xf numFmtId="171" fontId="0" fillId="0" borderId="1" xfId="0" applyNumberFormat="1" applyBorder="1"/>
    <xf numFmtId="0" fontId="0" fillId="0" borderId="2" xfId="0" applyBorder="1"/>
    <xf numFmtId="171" fontId="0" fillId="0" borderId="2" xfId="0" applyNumberFormat="1" applyBorder="1"/>
    <xf numFmtId="172" fontId="0" fillId="0" borderId="0" xfId="2" applyNumberFormat="1" applyFont="1"/>
    <xf numFmtId="173" fontId="0" fillId="0" borderId="0" xfId="2" applyNumberFormat="1" applyFont="1"/>
    <xf numFmtId="0" fontId="3" fillId="0" borderId="0" xfId="0" applyFont="1"/>
  </cellXfs>
  <cellStyles count="3">
    <cellStyle name="Currency" xfId="1" builtinId="4"/>
    <cellStyle name="Normal" xfId="0" builtinId="0"/>
    <cellStyle name="Percent" xfId="2" builtinId="5"/>
  </cellStyles>
  <dxfs count="19">
    <dxf>
      <font>
        <color rgb="FF70AD47"/>
      </font>
    </dxf>
    <dxf>
      <font>
        <color rgb="FFFF0000"/>
      </font>
    </dxf>
    <dxf>
      <font>
        <color rgb="FFFF0000"/>
      </font>
      <fill>
        <patternFill patternType="none">
          <bgColor auto="1"/>
        </patternFill>
      </fill>
    </dxf>
    <dxf>
      <font>
        <color theme="9" tint="0.39994506668294322"/>
      </font>
    </dxf>
    <dxf>
      <font>
        <color rgb="FFFF0000"/>
      </font>
      <fill>
        <patternFill patternType="none">
          <bgColor auto="1"/>
        </patternFill>
      </fill>
    </dxf>
    <dxf>
      <font>
        <color rgb="FFAFDF67"/>
      </font>
    </dxf>
    <dxf>
      <numFmt numFmtId="171" formatCode="[&gt;=1000000]\ &quot;$&quot;0,,&quot;M&quot;;[&gt;=1000]\ \ &quot;$&quot;0,&quot;K&quot;;0"/>
    </dxf>
    <dxf>
      <numFmt numFmtId="171" formatCode="[&gt;=1000000]\ &quot;$&quot;0,,&quot;M&quot;;[&gt;=1000]\ \ &quot;$&quot;0,&quot;K&quot;;0"/>
    </dxf>
    <dxf>
      <numFmt numFmtId="168" formatCode="[&gt;=1000000]\ 0.0,,&quot;M&quot;;[&gt;=1000]\ \ 0.0,&quot;K&quot;;0"/>
    </dxf>
    <dxf>
      <numFmt numFmtId="168" formatCode="[&gt;=1000000]\ 0.0,,&quot;M&quot;;[&gt;=1000]\ \ 0.0,&quot;K&quot;;0"/>
    </dxf>
    <dxf>
      <numFmt numFmtId="168" formatCode="[&gt;=1000000]\ 0.0,,&quot;M&quot;;[&gt;=1000]\ \ 0.0,&quot;K&quot;;0"/>
    </dxf>
    <dxf>
      <numFmt numFmtId="168" formatCode="[&gt;=1000000]\ 0.0,,&quot;M&quot;;[&gt;=1000]\ \ 0.0,&quot;K&quot;;0"/>
    </dxf>
    <dxf>
      <numFmt numFmtId="167" formatCode="[&gt;=1000000]\ &quot;$&quot;0.0,,&quot;M&quot;;[&gt;=1000]\ \ &quot;$&quot;0.0,&quot;K&quot;;0"/>
    </dxf>
    <dxf>
      <numFmt numFmtId="167" formatCode="[&gt;=1000000]\ &quot;$&quot;0.0,,&quot;M&quot;;[&gt;=1000]\ \ &quot;$&quot;0.0,&quot;K&quot;;0"/>
    </dxf>
    <dxf>
      <numFmt numFmtId="167" formatCode="[&gt;=1000000]\ &quot;$&quot;0.0,,&quot;M&quot;;[&gt;=1000]\ \ &quot;$&quot;0.0,&quot;K&quot;;0"/>
    </dxf>
    <dxf>
      <numFmt numFmtId="167" formatCode="[&gt;=1000000]\ &quot;$&quot;0.0,,&quot;M&quot;;[&gt;=1000]\ \ &quot;$&quot;0.0,&quot;K&quot;;0"/>
    </dxf>
    <dxf>
      <numFmt numFmtId="167" formatCode="[&gt;=1000000]\ &quot;$&quot;0.0,,&quot;M&quot;;[&gt;=1000]\ \ &quot;$&quot;0.0,&quot;K&quot;;0"/>
    </dxf>
    <dxf>
      <font>
        <b/>
        <i/>
        <sz val="12"/>
        <color theme="1" tint="0.34998626667073579"/>
      </font>
      <fill>
        <patternFill>
          <bgColor theme="0"/>
        </patternFill>
      </fill>
      <border diagonalUp="0" diagonalDown="0">
        <left/>
        <right/>
        <top/>
        <bottom/>
        <vertical/>
        <horizontal/>
      </border>
    </dxf>
    <dxf>
      <font>
        <b/>
        <i val="0"/>
        <sz val="12"/>
        <color theme="1"/>
      </font>
      <fill>
        <patternFill>
          <bgColor theme="0"/>
        </patternFill>
      </fill>
      <border diagonalUp="0" diagonalDown="0">
        <left/>
        <right/>
        <top/>
        <bottom/>
        <vertical/>
        <horizontal/>
      </border>
    </dxf>
  </dxfs>
  <tableStyles count="1" defaultTableStyle="TableStyleMedium2" defaultPivotStyle="PivotStyleLight16">
    <tableStyle name="SlicerStyleLight1 2" pivot="0" table="0" count="10" xr9:uid="{945F05F2-CA80-4F8F-B79D-73B111F51BF3}">
      <tableStyleElement type="wholeTable" dxfId="18"/>
      <tableStyleElement type="headerRow" dxfId="17"/>
    </tableStyle>
  </tableStyles>
  <colors>
    <mruColors>
      <color rgb="FF70AD47"/>
      <color rgb="FFAFDF6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2"/>
            <color theme="1" tint="0.24994659260841701"/>
          </font>
          <fill>
            <patternFill patternType="solid">
              <fgColor theme="4" tint="0.59999389629810485"/>
              <bgColor theme="0"/>
            </patternFill>
          </fill>
          <border diagonalUp="0" diagonalDown="0">
            <left/>
            <right/>
            <top/>
            <bottom style="medium">
              <color theme="0" tint="-0.3499862666707357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color theme="0" tint="-0.499984740745262"/>
          </font>
          <fill>
            <patternFill patternType="solid">
              <fgColor rgb="FFFFFFFF"/>
              <bgColor theme="0"/>
            </patternFill>
          </fill>
          <border diagonalUp="0" diagonalDown="0">
            <left/>
            <right/>
            <top/>
            <bottom style="medium">
              <color theme="0" tint="-0.14996795556505021"/>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41"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6.xml"/><Relationship Id="rId19" Type="http://schemas.openxmlformats.org/officeDocument/2006/relationships/customXml" Target="../customXml/item1.xml"/><Relationship Id="rId31" Type="http://schemas.openxmlformats.org/officeDocument/2006/relationships/customXml" Target="../customXml/item13.xml"/><Relationship Id="rId44"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'Analysis 02'!$J$5</c:f>
              <c:strCache>
                <c:ptCount val="1"/>
                <c:pt idx="0">
                  <c:v>Total Revenue</c:v>
                </c:pt>
              </c:strCache>
            </c:strRef>
          </c:tx>
          <c:spPr>
            <a:ln w="28575" cap="rnd">
              <a:solidFill>
                <a:srgbClr val="0070C0"/>
              </a:solidFill>
              <a:round/>
            </a:ln>
            <a:effectLst/>
          </c:spPr>
          <c:marker>
            <c:symbol val="circle"/>
            <c:size val="5"/>
            <c:spPr>
              <a:solidFill>
                <a:schemeClr val="accent1">
                  <a:lumMod val="75000"/>
                </a:schemeClr>
              </a:solidFill>
              <a:ln w="9525">
                <a:solidFill>
                  <a:schemeClr val="accent1">
                    <a:lumMod val="75000"/>
                  </a:schemeClr>
                </a:solidFill>
              </a:ln>
              <a:effectLst/>
            </c:spPr>
          </c:marker>
          <c:dLbls>
            <c:dLbl>
              <c:idx val="0"/>
              <c:tx>
                <c:rich>
                  <a:bodyPr/>
                  <a:lstStyle/>
                  <a:p>
                    <a:fld id="{6AAA7BD2-EA33-4174-BEA9-046A86D03DD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BA88-42E8-874F-0C39F8D7EDC5}"/>
                </c:ext>
              </c:extLst>
            </c:dLbl>
            <c:dLbl>
              <c:idx val="1"/>
              <c:tx>
                <c:rich>
                  <a:bodyPr/>
                  <a:lstStyle/>
                  <a:p>
                    <a:fld id="{F524EC4C-D6EE-463E-A647-E0C050F1057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A88-42E8-874F-0C39F8D7EDC5}"/>
                </c:ext>
              </c:extLst>
            </c:dLbl>
            <c:dLbl>
              <c:idx val="2"/>
              <c:tx>
                <c:rich>
                  <a:bodyPr/>
                  <a:lstStyle/>
                  <a:p>
                    <a:fld id="{084296A9-1C31-426C-B58E-87DFE5BA63F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A88-42E8-874F-0C39F8D7EDC5}"/>
                </c:ext>
              </c:extLst>
            </c:dLbl>
            <c:dLbl>
              <c:idx val="3"/>
              <c:tx>
                <c:rich>
                  <a:bodyPr/>
                  <a:lstStyle/>
                  <a:p>
                    <a:fld id="{F3CBE8D9-78DE-4DF3-94BC-6B1CA795D2C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A88-42E8-874F-0C39F8D7EDC5}"/>
                </c:ext>
              </c:extLst>
            </c:dLbl>
            <c:dLbl>
              <c:idx val="4"/>
              <c:tx>
                <c:rich>
                  <a:bodyPr/>
                  <a:lstStyle/>
                  <a:p>
                    <a:fld id="{C0B0E21D-B468-4EBB-A84A-DE45368FD76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A88-42E8-874F-0C39F8D7EDC5}"/>
                </c:ext>
              </c:extLst>
            </c:dLbl>
            <c:dLbl>
              <c:idx val="5"/>
              <c:tx>
                <c:rich>
                  <a:bodyPr/>
                  <a:lstStyle/>
                  <a:p>
                    <a:fld id="{F5C48212-B258-4936-A120-63AF4CDF5B5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A88-42E8-874F-0C39F8D7EDC5}"/>
                </c:ext>
              </c:extLst>
            </c:dLbl>
            <c:dLbl>
              <c:idx val="6"/>
              <c:tx>
                <c:rich>
                  <a:bodyPr/>
                  <a:lstStyle/>
                  <a:p>
                    <a:fld id="{A0849911-A422-4CE0-867E-BFF90EE6CA6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A88-42E8-874F-0C39F8D7EDC5}"/>
                </c:ext>
              </c:extLst>
            </c:dLbl>
            <c:dLbl>
              <c:idx val="7"/>
              <c:tx>
                <c:rich>
                  <a:bodyPr/>
                  <a:lstStyle/>
                  <a:p>
                    <a:fld id="{67398FE3-ADF7-4E90-B894-38D8E44BBB2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A88-42E8-874F-0C39F8D7EDC5}"/>
                </c:ext>
              </c:extLst>
            </c:dLbl>
            <c:dLbl>
              <c:idx val="8"/>
              <c:tx>
                <c:rich>
                  <a:bodyPr/>
                  <a:lstStyle/>
                  <a:p>
                    <a:fld id="{A61563AD-FDF1-419C-B21D-4D5FFDF4FF0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A88-42E8-874F-0C39F8D7EDC5}"/>
                </c:ext>
              </c:extLst>
            </c:dLbl>
            <c:dLbl>
              <c:idx val="9"/>
              <c:tx>
                <c:rich>
                  <a:bodyPr/>
                  <a:lstStyle/>
                  <a:p>
                    <a:fld id="{23760B74-DB48-4978-9FF6-E37500FB53F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A88-42E8-874F-0C39F8D7EDC5}"/>
                </c:ext>
              </c:extLst>
            </c:dLbl>
            <c:dLbl>
              <c:idx val="10"/>
              <c:tx>
                <c:rich>
                  <a:bodyPr/>
                  <a:lstStyle/>
                  <a:p>
                    <a:fld id="{E74829FD-AC00-4AE3-9DF5-BE8F060FD49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A88-42E8-874F-0C39F8D7EDC5}"/>
                </c:ext>
              </c:extLst>
            </c:dLbl>
            <c:dLbl>
              <c:idx val="11"/>
              <c:tx>
                <c:rich>
                  <a:bodyPr/>
                  <a:lstStyle/>
                  <a:p>
                    <a:fld id="{175A242A-3057-4C7E-91AE-84F3B443F5D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A88-42E8-874F-0C39F8D7ED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 02'!$I$6:$I$17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02'!$J$6:$J$17</c:f>
              <c:numCache>
                <c:formatCode>[&gt;=1000000]\ "$"0,,"M";[&gt;=1000]\ \ "$"0,"K";0</c:formatCode>
                <c:ptCount val="12"/>
                <c:pt idx="0">
                  <c:v>444162.52</c:v>
                </c:pt>
                <c:pt idx="1">
                  <c:v>423741.52</c:v>
                </c:pt>
                <c:pt idx="2">
                  <c:v>468344.26999999955</c:v>
                </c:pt>
                <c:pt idx="3">
                  <c:v>448652.76000000007</c:v>
                </c:pt>
                <c:pt idx="4">
                  <c:v>480720.64000000001</c:v>
                </c:pt>
                <c:pt idx="5">
                  <c:v>455501.13999999996</c:v>
                </c:pt>
                <c:pt idx="6">
                  <c:v>433725.86000000045</c:v>
                </c:pt>
                <c:pt idx="7">
                  <c:v>485766.24999999977</c:v>
                </c:pt>
                <c:pt idx="8">
                  <c:v>443447.4300000004</c:v>
                </c:pt>
                <c:pt idx="9">
                  <c:v>458984.37999999983</c:v>
                </c:pt>
                <c:pt idx="10">
                  <c:v>462537.40999999963</c:v>
                </c:pt>
                <c:pt idx="11">
                  <c:v>441225.2900000001</c:v>
                </c:pt>
              </c:numCache>
            </c:numRef>
          </c:val>
          <c:smooth val="1"/>
          <c:extLst>
            <c:ext xmlns:c15="http://schemas.microsoft.com/office/drawing/2012/chart" uri="{02D57815-91ED-43cb-92C2-25804820EDAC}">
              <c15:datalabelsRange>
                <c15:f>'Analysis 02'!$L$6:$L$17</c15:f>
                <c15:dlblRangeCache>
                  <c:ptCount val="12"/>
                  <c:pt idx="4">
                    <c:v>  $481K</c:v>
                  </c:pt>
                  <c:pt idx="7">
                    <c:v>  $486K</c:v>
                  </c:pt>
                </c15:dlblRangeCache>
              </c15:datalabelsRange>
            </c:ext>
            <c:ext xmlns:c16="http://schemas.microsoft.com/office/drawing/2014/chart" uri="{C3380CC4-5D6E-409C-BE32-E72D297353CC}">
              <c16:uniqueId val="{0000000C-BA88-42E8-874F-0C39F8D7EDC5}"/>
            </c:ext>
          </c:extLst>
        </c:ser>
        <c:ser>
          <c:idx val="1"/>
          <c:order val="1"/>
          <c:tx>
            <c:strRef>
              <c:f>'Analysis 02'!$K$5</c:f>
              <c:strCache>
                <c:ptCount val="1"/>
                <c:pt idx="0">
                  <c:v>Total Target</c:v>
                </c:pt>
              </c:strCache>
            </c:strRef>
          </c:tx>
          <c:spPr>
            <a:ln w="28575" cap="rnd">
              <a:solidFill>
                <a:schemeClr val="tx2">
                  <a:lumMod val="40000"/>
                  <a:lumOff val="60000"/>
                </a:schemeClr>
              </a:solidFill>
              <a:round/>
            </a:ln>
            <a:effectLst/>
          </c:spPr>
          <c:marker>
            <c:symbol val="none"/>
          </c:marker>
          <c:cat>
            <c:strRef>
              <c:f>'Analysis 02'!$I$6:$I$17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02'!$K$6:$K$17</c:f>
              <c:numCache>
                <c:formatCode>[&gt;=1000000]\ "$"0,,"M";[&gt;=1000]\ \ "$"0,"K";0</c:formatCode>
                <c:ptCount val="12"/>
                <c:pt idx="0">
                  <c:v>439042</c:v>
                </c:pt>
                <c:pt idx="1">
                  <c:v>431279</c:v>
                </c:pt>
                <c:pt idx="2">
                  <c:v>445591</c:v>
                </c:pt>
                <c:pt idx="3">
                  <c:v>453071</c:v>
                </c:pt>
                <c:pt idx="4">
                  <c:v>444167</c:v>
                </c:pt>
                <c:pt idx="5">
                  <c:v>421979</c:v>
                </c:pt>
                <c:pt idx="6">
                  <c:v>456718</c:v>
                </c:pt>
                <c:pt idx="7">
                  <c:v>431727</c:v>
                </c:pt>
                <c:pt idx="8">
                  <c:v>446912</c:v>
                </c:pt>
                <c:pt idx="9">
                  <c:v>414360</c:v>
                </c:pt>
                <c:pt idx="10">
                  <c:v>413371</c:v>
                </c:pt>
                <c:pt idx="11">
                  <c:v>456773</c:v>
                </c:pt>
              </c:numCache>
            </c:numRef>
          </c:val>
          <c:smooth val="1"/>
          <c:extLst>
            <c:ext xmlns:c16="http://schemas.microsoft.com/office/drawing/2014/chart" uri="{C3380CC4-5D6E-409C-BE32-E72D297353CC}">
              <c16:uniqueId val="{0000000D-BA88-42E8-874F-0C39F8D7EDC5}"/>
            </c:ext>
          </c:extLst>
        </c:ser>
        <c:dLbls>
          <c:showLegendKey val="0"/>
          <c:showVal val="0"/>
          <c:showCatName val="0"/>
          <c:showSerName val="0"/>
          <c:showPercent val="0"/>
          <c:showBubbleSize val="0"/>
        </c:dLbls>
        <c:marker val="1"/>
        <c:smooth val="0"/>
        <c:axId val="1940524272"/>
        <c:axId val="1940515632"/>
      </c:lineChart>
      <c:catAx>
        <c:axId val="194052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515632"/>
        <c:crosses val="autoZero"/>
        <c:auto val="1"/>
        <c:lblAlgn val="ctr"/>
        <c:lblOffset val="100"/>
        <c:noMultiLvlLbl val="0"/>
      </c:catAx>
      <c:valAx>
        <c:axId val="1940515632"/>
        <c:scaling>
          <c:orientation val="minMax"/>
        </c:scaling>
        <c:delete val="0"/>
        <c:axPos val="l"/>
        <c:numFmt formatCode="[&gt;=1000000]\ &quot;$&quot;0,,&quot;M&quot;;[&gt;=1000]\ \ &quot;$&quot;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52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 02'!$P$5</c:f>
              <c:strCache>
                <c:ptCount val="1"/>
                <c:pt idx="0">
                  <c:v>Variance</c:v>
                </c:pt>
              </c:strCache>
            </c:strRef>
          </c:tx>
          <c:spPr>
            <a:solidFill>
              <a:srgbClr val="70AD47"/>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02'!$O$6:$O$17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02'!$P$6:$P$17</c:f>
              <c:numCache>
                <c:formatCode>\+0.0%;\-0.0%</c:formatCode>
                <c:ptCount val="12"/>
                <c:pt idx="0">
                  <c:v>1.1662938853230486E-2</c:v>
                </c:pt>
                <c:pt idx="1">
                  <c:v>-1.7477039225188291E-2</c:v>
                </c:pt>
                <c:pt idx="2">
                  <c:v>5.1063127397096335E-2</c:v>
                </c:pt>
                <c:pt idx="3">
                  <c:v>-9.7517607615581932E-3</c:v>
                </c:pt>
                <c:pt idx="4">
                  <c:v>8.2297063942165932E-2</c:v>
                </c:pt>
                <c:pt idx="5">
                  <c:v>7.9440303901378878E-2</c:v>
                </c:pt>
                <c:pt idx="6">
                  <c:v>-5.0342092932618265E-2</c:v>
                </c:pt>
                <c:pt idx="7">
                  <c:v>0.12516995694038077</c:v>
                </c:pt>
                <c:pt idx="8">
                  <c:v>-7.7522420521256973E-3</c:v>
                </c:pt>
                <c:pt idx="9">
                  <c:v>0.10769470991408396</c:v>
                </c:pt>
                <c:pt idx="10">
                  <c:v>0.1189401530344403</c:v>
                </c:pt>
                <c:pt idx="11">
                  <c:v>-3.4038154619471607E-2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CA86-4343-B667-B1B8CAE4A081}"/>
            </c:ext>
          </c:extLst>
        </c:ser>
        <c:dLbls>
          <c:dLblPos val="outEnd"/>
          <c:showLegendKey val="0"/>
          <c:showVal val="1"/>
          <c:showCatName val="0"/>
          <c:showSerName val="0"/>
          <c:showPercent val="0"/>
          <c:showBubbleSize val="0"/>
        </c:dLbls>
        <c:gapWidth val="59"/>
        <c:overlap val="-27"/>
        <c:axId val="1940508912"/>
        <c:axId val="1940524752"/>
      </c:barChart>
      <c:catAx>
        <c:axId val="1940508912"/>
        <c:scaling>
          <c:orientation val="minMax"/>
        </c:scaling>
        <c:delete val="1"/>
        <c:axPos val="b"/>
        <c:numFmt formatCode="General" sourceLinked="1"/>
        <c:majorTickMark val="none"/>
        <c:minorTickMark val="none"/>
        <c:tickLblPos val="nextTo"/>
        <c:crossAx val="1940524752"/>
        <c:crosses val="autoZero"/>
        <c:auto val="1"/>
        <c:lblAlgn val="ctr"/>
        <c:lblOffset val="100"/>
        <c:noMultiLvlLbl val="0"/>
      </c:catAx>
      <c:valAx>
        <c:axId val="1940524752"/>
        <c:scaling>
          <c:orientation val="minMax"/>
        </c:scaling>
        <c:delete val="1"/>
        <c:axPos val="l"/>
        <c:numFmt formatCode="\+0.0%;\-0.0%" sourceLinked="1"/>
        <c:majorTickMark val="none"/>
        <c:minorTickMark val="none"/>
        <c:tickLblPos val="nextTo"/>
        <c:crossAx val="194050891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microsoft.com/office/2011/relationships/webextension" Target="../webextensions/webextension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absolute">
    <xdr:from>
      <xdr:col>22</xdr:col>
      <xdr:colOff>335973</xdr:colOff>
      <xdr:row>0</xdr:row>
      <xdr:rowOff>0</xdr:rowOff>
    </xdr:from>
    <xdr:to>
      <xdr:col>29</xdr:col>
      <xdr:colOff>582445</xdr:colOff>
      <xdr:row>38</xdr:row>
      <xdr:rowOff>85344</xdr:rowOff>
    </xdr:to>
    <xdr:sp macro="" textlink="">
      <xdr:nvSpPr>
        <xdr:cNvPr id="2" name="Moon 1">
          <a:extLst>
            <a:ext uri="{FF2B5EF4-FFF2-40B4-BE49-F238E27FC236}">
              <a16:creationId xmlns:a16="http://schemas.microsoft.com/office/drawing/2014/main" id="{31EA67FC-D36A-4327-ADAE-B04C0898632A}"/>
            </a:ext>
          </a:extLst>
        </xdr:cNvPr>
        <xdr:cNvSpPr/>
      </xdr:nvSpPr>
      <xdr:spPr>
        <a:xfrm flipH="1">
          <a:off x="13747173" y="0"/>
          <a:ext cx="4513672" cy="7324344"/>
        </a:xfrm>
        <a:prstGeom prst="moon">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181841</xdr:colOff>
      <xdr:row>4</xdr:row>
      <xdr:rowOff>95250</xdr:rowOff>
    </xdr:from>
    <xdr:to>
      <xdr:col>23</xdr:col>
      <xdr:colOff>104775</xdr:colOff>
      <xdr:row>37</xdr:row>
      <xdr:rowOff>76200</xdr:rowOff>
    </xdr:to>
    <xdr:sp macro="" textlink="">
      <xdr:nvSpPr>
        <xdr:cNvPr id="3" name="Rectangle: Diagonal Corners Rounded 2">
          <a:extLst>
            <a:ext uri="{FF2B5EF4-FFF2-40B4-BE49-F238E27FC236}">
              <a16:creationId xmlns:a16="http://schemas.microsoft.com/office/drawing/2014/main" id="{562F42DF-432F-4BD7-8BFB-316EA2B82104}"/>
            </a:ext>
          </a:extLst>
        </xdr:cNvPr>
        <xdr:cNvSpPr/>
      </xdr:nvSpPr>
      <xdr:spPr>
        <a:xfrm>
          <a:off x="8061614" y="857250"/>
          <a:ext cx="5984297" cy="6267450"/>
        </a:xfrm>
        <a:prstGeom prst="round2Diag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22</xdr:col>
      <xdr:colOff>381000</xdr:colOff>
      <xdr:row>0</xdr:row>
      <xdr:rowOff>0</xdr:rowOff>
    </xdr:from>
    <xdr:to>
      <xdr:col>30</xdr:col>
      <xdr:colOff>21336</xdr:colOff>
      <xdr:row>38</xdr:row>
      <xdr:rowOff>85344</xdr:rowOff>
    </xdr:to>
    <xdr:sp macro="" textlink="">
      <xdr:nvSpPr>
        <xdr:cNvPr id="5" name="Moon 4">
          <a:extLst>
            <a:ext uri="{FF2B5EF4-FFF2-40B4-BE49-F238E27FC236}">
              <a16:creationId xmlns:a16="http://schemas.microsoft.com/office/drawing/2014/main" id="{D07D7260-3591-4261-9564-2CCF04E9AAD9}"/>
            </a:ext>
          </a:extLst>
        </xdr:cNvPr>
        <xdr:cNvSpPr/>
      </xdr:nvSpPr>
      <xdr:spPr>
        <a:xfrm flipH="1">
          <a:off x="13792200" y="0"/>
          <a:ext cx="4517136" cy="7324344"/>
        </a:xfrm>
        <a:prstGeom prst="moon">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295274</xdr:colOff>
      <xdr:row>1</xdr:row>
      <xdr:rowOff>76200</xdr:rowOff>
    </xdr:from>
    <xdr:to>
      <xdr:col>23</xdr:col>
      <xdr:colOff>123825</xdr:colOff>
      <xdr:row>4</xdr:row>
      <xdr:rowOff>16764</xdr:rowOff>
    </xdr:to>
    <xdr:sp macro="" textlink="">
      <xdr:nvSpPr>
        <xdr:cNvPr id="6" name="Rectangle: Rounded Corners 5">
          <a:extLst>
            <a:ext uri="{FF2B5EF4-FFF2-40B4-BE49-F238E27FC236}">
              <a16:creationId xmlns:a16="http://schemas.microsoft.com/office/drawing/2014/main" id="{682A735B-21AB-419F-815E-5722D66B8F57}"/>
            </a:ext>
          </a:extLst>
        </xdr:cNvPr>
        <xdr:cNvSpPr/>
      </xdr:nvSpPr>
      <xdr:spPr>
        <a:xfrm>
          <a:off x="295274" y="266700"/>
          <a:ext cx="13849351" cy="512064"/>
        </a:xfrm>
        <a:prstGeom prst="roundRect">
          <a:avLst/>
        </a:prstGeom>
        <a:gradFill flip="none" rotWithShape="1">
          <a:gsLst>
            <a:gs pos="0">
              <a:schemeClr val="bg1"/>
            </a:gs>
            <a:gs pos="50000">
              <a:schemeClr val="bg1">
                <a:lumMod val="95000"/>
                <a:alpha val="60000"/>
              </a:schemeClr>
            </a:gs>
            <a:gs pos="100000">
              <a:schemeClr val="bg1"/>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329045</xdr:colOff>
      <xdr:row>24</xdr:row>
      <xdr:rowOff>43295</xdr:rowOff>
    </xdr:from>
    <xdr:to>
      <xdr:col>22</xdr:col>
      <xdr:colOff>528205</xdr:colOff>
      <xdr:row>35</xdr:row>
      <xdr:rowOff>54984</xdr:rowOff>
    </xdr:to>
    <xdr:graphicFrame macro="">
      <xdr:nvGraphicFramePr>
        <xdr:cNvPr id="24" name="Chart 23">
          <a:extLst>
            <a:ext uri="{FF2B5EF4-FFF2-40B4-BE49-F238E27FC236}">
              <a16:creationId xmlns:a16="http://schemas.microsoft.com/office/drawing/2014/main" id="{085C874C-BCB6-4622-A187-1F49598CC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8659</xdr:colOff>
      <xdr:row>13</xdr:row>
      <xdr:rowOff>95250</xdr:rowOff>
    </xdr:from>
    <xdr:to>
      <xdr:col>22</xdr:col>
      <xdr:colOff>441613</xdr:colOff>
      <xdr:row>23</xdr:row>
      <xdr:rowOff>95249</xdr:rowOff>
    </xdr:to>
    <xdr:graphicFrame macro="">
      <xdr:nvGraphicFramePr>
        <xdr:cNvPr id="25" name="Chart 24">
          <a:extLst>
            <a:ext uri="{FF2B5EF4-FFF2-40B4-BE49-F238E27FC236}">
              <a16:creationId xmlns:a16="http://schemas.microsoft.com/office/drawing/2014/main" id="{1440E6EE-4555-4D6B-B839-7700EC3A5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536865</xdr:colOff>
      <xdr:row>11</xdr:row>
      <xdr:rowOff>69272</xdr:rowOff>
    </xdr:from>
    <xdr:to>
      <xdr:col>17</xdr:col>
      <xdr:colOff>259774</xdr:colOff>
      <xdr:row>13</xdr:row>
      <xdr:rowOff>8660</xdr:rowOff>
    </xdr:to>
    <xdr:sp macro="" textlink="">
      <xdr:nvSpPr>
        <xdr:cNvPr id="26" name="TextBox 25">
          <a:extLst>
            <a:ext uri="{FF2B5EF4-FFF2-40B4-BE49-F238E27FC236}">
              <a16:creationId xmlns:a16="http://schemas.microsoft.com/office/drawing/2014/main" id="{49F6E4DD-5B26-F542-959B-B72C63DB7D1A}"/>
            </a:ext>
          </a:extLst>
        </xdr:cNvPr>
        <xdr:cNvSpPr txBox="1"/>
      </xdr:nvSpPr>
      <xdr:spPr>
        <a:xfrm>
          <a:off x="8416638" y="2164772"/>
          <a:ext cx="2147454" cy="320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t>Revenue vs Target by Month</a:t>
          </a:r>
        </a:p>
      </xdr:txBody>
    </xdr:sp>
    <xdr:clientData/>
  </xdr:twoCellAnchor>
  <xdr:twoCellAnchor>
    <xdr:from>
      <xdr:col>14</xdr:col>
      <xdr:colOff>43295</xdr:colOff>
      <xdr:row>12</xdr:row>
      <xdr:rowOff>147205</xdr:rowOff>
    </xdr:from>
    <xdr:to>
      <xdr:col>16</xdr:col>
      <xdr:colOff>571499</xdr:colOff>
      <xdr:row>12</xdr:row>
      <xdr:rowOff>147205</xdr:rowOff>
    </xdr:to>
    <xdr:cxnSp macro="">
      <xdr:nvCxnSpPr>
        <xdr:cNvPr id="28" name="Straight Connector 27">
          <a:extLst>
            <a:ext uri="{FF2B5EF4-FFF2-40B4-BE49-F238E27FC236}">
              <a16:creationId xmlns:a16="http://schemas.microsoft.com/office/drawing/2014/main" id="{4FEEFB53-4128-576A-ECDD-1491E58EC180}"/>
            </a:ext>
          </a:extLst>
        </xdr:cNvPr>
        <xdr:cNvCxnSpPr/>
      </xdr:nvCxnSpPr>
      <xdr:spPr>
        <a:xfrm>
          <a:off x="8529204" y="2433205"/>
          <a:ext cx="1740477" cy="0"/>
        </a:xfrm>
        <a:prstGeom prst="line">
          <a:avLst/>
        </a:prstGeom>
        <a:ln w="19050">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23</xdr:col>
      <xdr:colOff>121228</xdr:colOff>
      <xdr:row>10</xdr:row>
      <xdr:rowOff>181841</xdr:rowOff>
    </xdr:from>
    <xdr:to>
      <xdr:col>26</xdr:col>
      <xdr:colOff>131619</xdr:colOff>
      <xdr:row>24</xdr:row>
      <xdr:rowOff>38966</xdr:rowOff>
    </xdr:to>
    <mc:AlternateContent xmlns:mc="http://schemas.openxmlformats.org/markup-compatibility/2006">
      <mc:Choice xmlns:a14="http://schemas.microsoft.com/office/drawing/2010/main" Requires="a14">
        <xdr:graphicFrame macro="">
          <xdr:nvGraphicFramePr>
            <xdr:cNvPr id="29" name="Store Name">
              <a:extLst>
                <a:ext uri="{FF2B5EF4-FFF2-40B4-BE49-F238E27FC236}">
                  <a16:creationId xmlns:a16="http://schemas.microsoft.com/office/drawing/2014/main" id="{1EE1F8FF-6F22-47E4-BE22-0DD32F462BEC}"/>
                </a:ext>
              </a:extLst>
            </xdr:cNvPr>
            <xdr:cNvGraphicFramePr/>
          </xdr:nvGraphicFramePr>
          <xdr:xfrm>
            <a:off x="0" y="0"/>
            <a:ext cx="0" cy="0"/>
          </xdr:xfrm>
          <a:graphic>
            <a:graphicData uri="http://schemas.microsoft.com/office/drawing/2010/slicer">
              <sle:slicer xmlns:sle="http://schemas.microsoft.com/office/drawing/2010/slicer" name="Store Name"/>
            </a:graphicData>
          </a:graphic>
        </xdr:graphicFrame>
      </mc:Choice>
      <mc:Fallback>
        <xdr:sp macro="" textlink="">
          <xdr:nvSpPr>
            <xdr:cNvPr id="0" name=""/>
            <xdr:cNvSpPr>
              <a:spLocks noTextEdit="1"/>
            </xdr:cNvSpPr>
          </xdr:nvSpPr>
          <xdr:spPr>
            <a:xfrm>
              <a:off x="14062364" y="208684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20</xdr:col>
          <xdr:colOff>576481</xdr:colOff>
          <xdr:row>6</xdr:row>
          <xdr:rowOff>155863</xdr:rowOff>
        </xdr:from>
        <xdr:to>
          <xdr:col>22</xdr:col>
          <xdr:colOff>432956</xdr:colOff>
          <xdr:row>8</xdr:row>
          <xdr:rowOff>91940</xdr:rowOff>
        </xdr:to>
        <xdr:pic>
          <xdr:nvPicPr>
            <xdr:cNvPr id="33" name="Picture 32">
              <a:extLst>
                <a:ext uri="{FF2B5EF4-FFF2-40B4-BE49-F238E27FC236}">
                  <a16:creationId xmlns:a16="http://schemas.microsoft.com/office/drawing/2014/main" id="{9CC2AF4F-1142-2398-E7BA-B5BF34F75492}"/>
                </a:ext>
              </a:extLst>
            </xdr:cNvPr>
            <xdr:cNvPicPr>
              <a:picLocks noChangeAspect="1" noChangeArrowheads="1"/>
              <a:extLst>
                <a:ext uri="{84589F7E-364E-4C9E-8A38-B11213B215E9}">
                  <a14:cameraTool cellRange="'Analysis 02'!$W$9" spid="_x0000_s4106"/>
                </a:ext>
              </a:extLst>
            </xdr:cNvPicPr>
          </xdr:nvPicPr>
          <xdr:blipFill>
            <a:blip xmlns:r="http://schemas.openxmlformats.org/officeDocument/2006/relationships" r:embed="rId3"/>
            <a:srcRect/>
            <a:stretch>
              <a:fillRect/>
            </a:stretch>
          </xdr:blipFill>
          <xdr:spPr bwMode="auto">
            <a:xfrm>
              <a:off x="12699208" y="1298863"/>
              <a:ext cx="1068748" cy="317077"/>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14</xdr:col>
      <xdr:colOff>375807</xdr:colOff>
      <xdr:row>5</xdr:row>
      <xdr:rowOff>67541</xdr:rowOff>
    </xdr:from>
    <xdr:to>
      <xdr:col>16</xdr:col>
      <xdr:colOff>465859</xdr:colOff>
      <xdr:row>7</xdr:row>
      <xdr:rowOff>6929</xdr:rowOff>
    </xdr:to>
    <xdr:sp macro="" textlink="">
      <xdr:nvSpPr>
        <xdr:cNvPr id="34" name="TextBox 33">
          <a:extLst>
            <a:ext uri="{FF2B5EF4-FFF2-40B4-BE49-F238E27FC236}">
              <a16:creationId xmlns:a16="http://schemas.microsoft.com/office/drawing/2014/main" id="{95671C97-AB6D-4DC6-94FC-CE6485F17337}"/>
            </a:ext>
          </a:extLst>
        </xdr:cNvPr>
        <xdr:cNvSpPr txBox="1"/>
      </xdr:nvSpPr>
      <xdr:spPr>
        <a:xfrm>
          <a:off x="8861716" y="1020041"/>
          <a:ext cx="1302325" cy="320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Total</a:t>
          </a:r>
          <a:r>
            <a:rPr lang="en-US" sz="1400" b="0" baseline="0"/>
            <a:t> Revenue</a:t>
          </a:r>
          <a:endParaRPr lang="en-US" sz="1400" b="0"/>
        </a:p>
      </xdr:txBody>
    </xdr:sp>
    <xdr:clientData/>
  </xdr:twoCellAnchor>
  <xdr:twoCellAnchor>
    <xdr:from>
      <xdr:col>17</xdr:col>
      <xdr:colOff>557646</xdr:colOff>
      <xdr:row>5</xdr:row>
      <xdr:rowOff>67541</xdr:rowOff>
    </xdr:from>
    <xdr:to>
      <xdr:col>19</xdr:col>
      <xdr:colOff>529935</xdr:colOff>
      <xdr:row>7</xdr:row>
      <xdr:rowOff>6929</xdr:rowOff>
    </xdr:to>
    <xdr:sp macro="" textlink="">
      <xdr:nvSpPr>
        <xdr:cNvPr id="35" name="TextBox 34">
          <a:extLst>
            <a:ext uri="{FF2B5EF4-FFF2-40B4-BE49-F238E27FC236}">
              <a16:creationId xmlns:a16="http://schemas.microsoft.com/office/drawing/2014/main" id="{F1D312A0-2DB0-4C59-A35F-5EA9909CD9A4}"/>
            </a:ext>
          </a:extLst>
        </xdr:cNvPr>
        <xdr:cNvSpPr txBox="1"/>
      </xdr:nvSpPr>
      <xdr:spPr>
        <a:xfrm>
          <a:off x="10861964" y="1020041"/>
          <a:ext cx="1184562" cy="320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Total</a:t>
          </a:r>
          <a:r>
            <a:rPr lang="en-US" sz="1400" b="0" baseline="0"/>
            <a:t> Target</a:t>
          </a:r>
          <a:endParaRPr lang="en-US" sz="1400" b="0"/>
        </a:p>
      </xdr:txBody>
    </xdr:sp>
    <xdr:clientData/>
  </xdr:twoCellAnchor>
  <xdr:twoCellAnchor>
    <xdr:from>
      <xdr:col>20</xdr:col>
      <xdr:colOff>581787</xdr:colOff>
      <xdr:row>5</xdr:row>
      <xdr:rowOff>67541</xdr:rowOff>
    </xdr:from>
    <xdr:to>
      <xdr:col>22</xdr:col>
      <xdr:colOff>427651</xdr:colOff>
      <xdr:row>7</xdr:row>
      <xdr:rowOff>6929</xdr:rowOff>
    </xdr:to>
    <xdr:sp macro="" textlink="">
      <xdr:nvSpPr>
        <xdr:cNvPr id="36" name="TextBox 35">
          <a:extLst>
            <a:ext uri="{FF2B5EF4-FFF2-40B4-BE49-F238E27FC236}">
              <a16:creationId xmlns:a16="http://schemas.microsoft.com/office/drawing/2014/main" id="{819C56C5-11F6-4EA1-BBCE-787E2653C22F}"/>
            </a:ext>
          </a:extLst>
        </xdr:cNvPr>
        <xdr:cNvSpPr txBox="1"/>
      </xdr:nvSpPr>
      <xdr:spPr>
        <a:xfrm>
          <a:off x="12704514" y="1020041"/>
          <a:ext cx="1058137" cy="320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Variance %</a:t>
          </a:r>
        </a:p>
      </xdr:txBody>
    </xdr:sp>
    <xdr:clientData/>
  </xdr:twoCellAnchor>
  <xdr:twoCellAnchor>
    <xdr:from>
      <xdr:col>14</xdr:col>
      <xdr:colOff>375807</xdr:colOff>
      <xdr:row>6</xdr:row>
      <xdr:rowOff>129886</xdr:rowOff>
    </xdr:from>
    <xdr:to>
      <xdr:col>16</xdr:col>
      <xdr:colOff>465859</xdr:colOff>
      <xdr:row>8</xdr:row>
      <xdr:rowOff>121226</xdr:rowOff>
    </xdr:to>
    <xdr:sp macro="" textlink="'Analysis 02'!U6">
      <xdr:nvSpPr>
        <xdr:cNvPr id="37" name="TextBox 36">
          <a:extLst>
            <a:ext uri="{FF2B5EF4-FFF2-40B4-BE49-F238E27FC236}">
              <a16:creationId xmlns:a16="http://schemas.microsoft.com/office/drawing/2014/main" id="{7280DCE7-F21A-44FA-BD4F-6647F8FA1013}"/>
            </a:ext>
          </a:extLst>
        </xdr:cNvPr>
        <xdr:cNvSpPr txBox="1"/>
      </xdr:nvSpPr>
      <xdr:spPr>
        <a:xfrm>
          <a:off x="8861716" y="1272886"/>
          <a:ext cx="1302325" cy="372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4B2AF64-073F-4F86-A9F0-9A2A9A6CDDB0}" type="TxLink">
            <a:rPr lang="en-US" sz="2000" b="0" i="0" u="none" strike="noStrike">
              <a:solidFill>
                <a:schemeClr val="accent1">
                  <a:lumMod val="75000"/>
                </a:schemeClr>
              </a:solidFill>
              <a:latin typeface="Calibri"/>
              <a:cs typeface="Calibri"/>
            </a:rPr>
            <a:t> $5M</a:t>
          </a:fld>
          <a:endParaRPr lang="en-US" sz="2800" b="0">
            <a:solidFill>
              <a:schemeClr val="accent1">
                <a:lumMod val="75000"/>
              </a:schemeClr>
            </a:solidFill>
          </a:endParaRPr>
        </a:p>
      </xdr:txBody>
    </xdr:sp>
    <xdr:clientData/>
  </xdr:twoCellAnchor>
  <xdr:twoCellAnchor>
    <xdr:from>
      <xdr:col>17</xdr:col>
      <xdr:colOff>498765</xdr:colOff>
      <xdr:row>6</xdr:row>
      <xdr:rowOff>129886</xdr:rowOff>
    </xdr:from>
    <xdr:to>
      <xdr:col>19</xdr:col>
      <xdr:colOff>588817</xdr:colOff>
      <xdr:row>8</xdr:row>
      <xdr:rowOff>121226</xdr:rowOff>
    </xdr:to>
    <xdr:sp macro="" textlink="'Analysis 02'!V6">
      <xdr:nvSpPr>
        <xdr:cNvPr id="38" name="TextBox 37">
          <a:extLst>
            <a:ext uri="{FF2B5EF4-FFF2-40B4-BE49-F238E27FC236}">
              <a16:creationId xmlns:a16="http://schemas.microsoft.com/office/drawing/2014/main" id="{770A19EA-B813-4B0F-8F4E-AA568C192FCB}"/>
            </a:ext>
          </a:extLst>
        </xdr:cNvPr>
        <xdr:cNvSpPr txBox="1"/>
      </xdr:nvSpPr>
      <xdr:spPr>
        <a:xfrm>
          <a:off x="10803083" y="1272886"/>
          <a:ext cx="1302325" cy="372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3C9D10-9485-4AE7-A47E-1F832F84A62A}" type="TxLink">
            <a:rPr lang="en-US" sz="2000" b="0" i="0" u="none" strike="noStrike">
              <a:solidFill>
                <a:schemeClr val="tx2">
                  <a:lumMod val="60000"/>
                  <a:lumOff val="40000"/>
                </a:schemeClr>
              </a:solidFill>
              <a:latin typeface="Calibri"/>
              <a:cs typeface="Calibri"/>
            </a:rPr>
            <a:t> $5M</a:t>
          </a:fld>
          <a:endParaRPr lang="en-US" sz="2800" b="0">
            <a:solidFill>
              <a:schemeClr val="tx2">
                <a:lumMod val="60000"/>
                <a:lumOff val="40000"/>
              </a:schemeClr>
            </a:solidFill>
          </a:endParaRPr>
        </a:p>
      </xdr:txBody>
    </xdr:sp>
    <xdr:clientData/>
  </xdr:twoCellAnchor>
  <xdr:twoCellAnchor>
    <xdr:from>
      <xdr:col>14</xdr:col>
      <xdr:colOff>346364</xdr:colOff>
      <xdr:row>5</xdr:row>
      <xdr:rowOff>143742</xdr:rowOff>
    </xdr:from>
    <xdr:to>
      <xdr:col>14</xdr:col>
      <xdr:colOff>346364</xdr:colOff>
      <xdr:row>8</xdr:row>
      <xdr:rowOff>109105</xdr:rowOff>
    </xdr:to>
    <xdr:cxnSp macro="">
      <xdr:nvCxnSpPr>
        <xdr:cNvPr id="40" name="Straight Connector 39">
          <a:extLst>
            <a:ext uri="{FF2B5EF4-FFF2-40B4-BE49-F238E27FC236}">
              <a16:creationId xmlns:a16="http://schemas.microsoft.com/office/drawing/2014/main" id="{25FB2F16-D445-9F76-5569-4F0F105FFDD6}"/>
            </a:ext>
          </a:extLst>
        </xdr:cNvPr>
        <xdr:cNvCxnSpPr/>
      </xdr:nvCxnSpPr>
      <xdr:spPr>
        <a:xfrm>
          <a:off x="8832273" y="1096242"/>
          <a:ext cx="0" cy="536863"/>
        </a:xfrm>
        <a:prstGeom prst="line">
          <a:avLst/>
        </a:prstGeom>
        <a:ln w="38100">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568037</xdr:colOff>
      <xdr:row>5</xdr:row>
      <xdr:rowOff>143742</xdr:rowOff>
    </xdr:from>
    <xdr:to>
      <xdr:col>20</xdr:col>
      <xdr:colOff>568037</xdr:colOff>
      <xdr:row>8</xdr:row>
      <xdr:rowOff>109105</xdr:rowOff>
    </xdr:to>
    <xdr:cxnSp macro="">
      <xdr:nvCxnSpPr>
        <xdr:cNvPr id="41" name="Straight Connector 40">
          <a:extLst>
            <a:ext uri="{FF2B5EF4-FFF2-40B4-BE49-F238E27FC236}">
              <a16:creationId xmlns:a16="http://schemas.microsoft.com/office/drawing/2014/main" id="{64FE7A4F-843D-47E0-A357-CB4B1D8F7986}"/>
            </a:ext>
          </a:extLst>
        </xdr:cNvPr>
        <xdr:cNvCxnSpPr/>
      </xdr:nvCxnSpPr>
      <xdr:spPr>
        <a:xfrm>
          <a:off x="12690764" y="1096242"/>
          <a:ext cx="0" cy="536863"/>
        </a:xfrm>
        <a:prstGeom prst="line">
          <a:avLst/>
        </a:prstGeom>
        <a:ln w="38100">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599209</xdr:colOff>
      <xdr:row>5</xdr:row>
      <xdr:rowOff>143742</xdr:rowOff>
    </xdr:from>
    <xdr:to>
      <xdr:col>17</xdr:col>
      <xdr:colOff>599209</xdr:colOff>
      <xdr:row>8</xdr:row>
      <xdr:rowOff>109105</xdr:rowOff>
    </xdr:to>
    <xdr:cxnSp macro="">
      <xdr:nvCxnSpPr>
        <xdr:cNvPr id="42" name="Straight Connector 41">
          <a:extLst>
            <a:ext uri="{FF2B5EF4-FFF2-40B4-BE49-F238E27FC236}">
              <a16:creationId xmlns:a16="http://schemas.microsoft.com/office/drawing/2014/main" id="{4D31DD52-BCD1-4C50-ADDB-A9F56558432B}"/>
            </a:ext>
          </a:extLst>
        </xdr:cNvPr>
        <xdr:cNvCxnSpPr/>
      </xdr:nvCxnSpPr>
      <xdr:spPr>
        <a:xfrm>
          <a:off x="10903527" y="1096242"/>
          <a:ext cx="0" cy="536863"/>
        </a:xfrm>
        <a:prstGeom prst="line">
          <a:avLst/>
        </a:prstGeom>
        <a:ln w="38100">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absolute">
    <xdr:from>
      <xdr:col>22</xdr:col>
      <xdr:colOff>335973</xdr:colOff>
      <xdr:row>0</xdr:row>
      <xdr:rowOff>0</xdr:rowOff>
    </xdr:from>
    <xdr:to>
      <xdr:col>29</xdr:col>
      <xdr:colOff>582445</xdr:colOff>
      <xdr:row>38</xdr:row>
      <xdr:rowOff>85344</xdr:rowOff>
    </xdr:to>
    <xdr:sp macro="" textlink="">
      <xdr:nvSpPr>
        <xdr:cNvPr id="29" name="Moon 28">
          <a:extLst>
            <a:ext uri="{FF2B5EF4-FFF2-40B4-BE49-F238E27FC236}">
              <a16:creationId xmlns:a16="http://schemas.microsoft.com/office/drawing/2014/main" id="{4D448335-C0DB-4D5E-BD5E-0833D64FA35D}"/>
            </a:ext>
          </a:extLst>
        </xdr:cNvPr>
        <xdr:cNvSpPr/>
      </xdr:nvSpPr>
      <xdr:spPr>
        <a:xfrm flipH="1">
          <a:off x="13670973" y="0"/>
          <a:ext cx="4489427" cy="7324344"/>
        </a:xfrm>
        <a:prstGeom prst="moon">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295274</xdr:colOff>
      <xdr:row>4</xdr:row>
      <xdr:rowOff>95250</xdr:rowOff>
    </xdr:from>
    <xdr:to>
      <xdr:col>23</xdr:col>
      <xdr:colOff>104775</xdr:colOff>
      <xdr:row>37</xdr:row>
      <xdr:rowOff>76200</xdr:rowOff>
    </xdr:to>
    <xdr:sp macro="" textlink="">
      <xdr:nvSpPr>
        <xdr:cNvPr id="4" name="Rectangle: Diagonal Corners Rounded 3">
          <a:extLst>
            <a:ext uri="{FF2B5EF4-FFF2-40B4-BE49-F238E27FC236}">
              <a16:creationId xmlns:a16="http://schemas.microsoft.com/office/drawing/2014/main" id="{BC5DBDC2-FEB7-2F81-96EF-59E1A37F42FE}"/>
            </a:ext>
          </a:extLst>
        </xdr:cNvPr>
        <xdr:cNvSpPr/>
      </xdr:nvSpPr>
      <xdr:spPr>
        <a:xfrm>
          <a:off x="295274" y="857250"/>
          <a:ext cx="13830301" cy="6267450"/>
        </a:xfrm>
        <a:prstGeom prst="round2Diag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171449</xdr:colOff>
      <xdr:row>1</xdr:row>
      <xdr:rowOff>171449</xdr:rowOff>
    </xdr:from>
    <xdr:to>
      <xdr:col>7</xdr:col>
      <xdr:colOff>226822</xdr:colOff>
      <xdr:row>22</xdr:row>
      <xdr:rowOff>161925</xdr:rowOff>
    </xdr:to>
    <xdr:sp macro="" textlink="">
      <xdr:nvSpPr>
        <xdr:cNvPr id="6" name="Oval 5">
          <a:extLst>
            <a:ext uri="{FF2B5EF4-FFF2-40B4-BE49-F238E27FC236}">
              <a16:creationId xmlns:a16="http://schemas.microsoft.com/office/drawing/2014/main" id="{7A404B02-C607-F15C-382E-880A1D68024A}"/>
            </a:ext>
          </a:extLst>
        </xdr:cNvPr>
        <xdr:cNvSpPr/>
      </xdr:nvSpPr>
      <xdr:spPr>
        <a:xfrm>
          <a:off x="171449" y="361949"/>
          <a:ext cx="4322573" cy="3990976"/>
        </a:xfrm>
        <a:prstGeom prst="ellips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22</xdr:col>
      <xdr:colOff>381000</xdr:colOff>
      <xdr:row>0</xdr:row>
      <xdr:rowOff>0</xdr:rowOff>
    </xdr:from>
    <xdr:to>
      <xdr:col>30</xdr:col>
      <xdr:colOff>21336</xdr:colOff>
      <xdr:row>38</xdr:row>
      <xdr:rowOff>85344</xdr:rowOff>
    </xdr:to>
    <xdr:sp macro="" textlink="">
      <xdr:nvSpPr>
        <xdr:cNvPr id="2" name="Moon 1">
          <a:extLst>
            <a:ext uri="{FF2B5EF4-FFF2-40B4-BE49-F238E27FC236}">
              <a16:creationId xmlns:a16="http://schemas.microsoft.com/office/drawing/2014/main" id="{97DE9009-8BB1-59E9-5696-DE7EEF4EB649}"/>
            </a:ext>
          </a:extLst>
        </xdr:cNvPr>
        <xdr:cNvSpPr/>
      </xdr:nvSpPr>
      <xdr:spPr>
        <a:xfrm flipH="1">
          <a:off x="13792200" y="0"/>
          <a:ext cx="4517136" cy="7324344"/>
        </a:xfrm>
        <a:prstGeom prst="moon">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295274</xdr:colOff>
      <xdr:row>1</xdr:row>
      <xdr:rowOff>76200</xdr:rowOff>
    </xdr:from>
    <xdr:to>
      <xdr:col>23</xdr:col>
      <xdr:colOff>123825</xdr:colOff>
      <xdr:row>4</xdr:row>
      <xdr:rowOff>16764</xdr:rowOff>
    </xdr:to>
    <xdr:sp macro="" textlink="">
      <xdr:nvSpPr>
        <xdr:cNvPr id="3" name="Rectangle: Rounded Corners 2">
          <a:extLst>
            <a:ext uri="{FF2B5EF4-FFF2-40B4-BE49-F238E27FC236}">
              <a16:creationId xmlns:a16="http://schemas.microsoft.com/office/drawing/2014/main" id="{2D89C745-B61E-8229-8F91-58F179203C1E}"/>
            </a:ext>
          </a:extLst>
        </xdr:cNvPr>
        <xdr:cNvSpPr/>
      </xdr:nvSpPr>
      <xdr:spPr>
        <a:xfrm>
          <a:off x="295274" y="266700"/>
          <a:ext cx="13849351" cy="512064"/>
        </a:xfrm>
        <a:prstGeom prst="roundRect">
          <a:avLst/>
        </a:prstGeom>
        <a:gradFill flip="none" rotWithShape="1">
          <a:gsLst>
            <a:gs pos="0">
              <a:schemeClr val="bg1"/>
            </a:gs>
            <a:gs pos="50000">
              <a:schemeClr val="bg1">
                <a:lumMod val="95000"/>
                <a:alpha val="60000"/>
              </a:schemeClr>
            </a:gs>
            <a:gs pos="100000">
              <a:schemeClr val="bg1"/>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314325</xdr:colOff>
      <xdr:row>5</xdr:row>
      <xdr:rowOff>104776</xdr:rowOff>
    </xdr:from>
    <xdr:to>
      <xdr:col>22</xdr:col>
      <xdr:colOff>533400</xdr:colOff>
      <xdr:row>36</xdr:row>
      <xdr:rowOff>66676</xdr:rowOff>
    </xdr:to>
    <xdr:sp macro="" textlink="">
      <xdr:nvSpPr>
        <xdr:cNvPr id="5" name="Rectangle: Diagonal Corners Rounded 4">
          <a:extLst>
            <a:ext uri="{FF2B5EF4-FFF2-40B4-BE49-F238E27FC236}">
              <a16:creationId xmlns:a16="http://schemas.microsoft.com/office/drawing/2014/main" id="{C9EED696-69B0-49BF-889F-F169543B6908}"/>
            </a:ext>
          </a:extLst>
        </xdr:cNvPr>
        <xdr:cNvSpPr/>
      </xdr:nvSpPr>
      <xdr:spPr>
        <a:xfrm>
          <a:off x="923925" y="1057276"/>
          <a:ext cx="13020675" cy="5867400"/>
        </a:xfrm>
        <a:prstGeom prst="round2DiagRect">
          <a:avLst/>
        </a:prstGeom>
        <a:solidFill>
          <a:schemeClr val="bg1"/>
        </a:solidFill>
        <a:ln>
          <a:noFill/>
        </a:ln>
        <a:effectLst>
          <a:outerShdw blurRad="63500" sx="102000" sy="102000" algn="ctr" rotWithShape="0">
            <a:prstClr val="black">
              <a:alpha val="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390525</xdr:colOff>
      <xdr:row>6</xdr:row>
      <xdr:rowOff>47624</xdr:rowOff>
    </xdr:from>
    <xdr:to>
      <xdr:col>22</xdr:col>
      <xdr:colOff>371475</xdr:colOff>
      <xdr:row>35</xdr:row>
      <xdr:rowOff>142875</xdr:rowOff>
    </xdr:to>
    <xdr:sp macro="" textlink="">
      <xdr:nvSpPr>
        <xdr:cNvPr id="7" name="Rectangle: Diagonal Corners Rounded 6">
          <a:extLst>
            <a:ext uri="{FF2B5EF4-FFF2-40B4-BE49-F238E27FC236}">
              <a16:creationId xmlns:a16="http://schemas.microsoft.com/office/drawing/2014/main" id="{6043CF98-6FD9-4522-AB5D-474598D027CD}"/>
            </a:ext>
          </a:extLst>
        </xdr:cNvPr>
        <xdr:cNvSpPr/>
      </xdr:nvSpPr>
      <xdr:spPr>
        <a:xfrm>
          <a:off x="4657725" y="1190624"/>
          <a:ext cx="9124950" cy="5619751"/>
        </a:xfrm>
        <a:prstGeom prst="round2DiagRect">
          <a:avLst/>
        </a:prstGeom>
        <a:solidFill>
          <a:schemeClr val="bg1"/>
        </a:solidFill>
        <a:ln>
          <a:noFill/>
        </a:ln>
        <a:effectLst>
          <a:outerShdw blurRad="63500" sx="102000" sy="102000" algn="ctr" rotWithShape="0">
            <a:prstClr val="black">
              <a:alpha val="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123825</xdr:colOff>
      <xdr:row>8</xdr:row>
      <xdr:rowOff>117764</xdr:rowOff>
    </xdr:from>
    <xdr:to>
      <xdr:col>22</xdr:col>
      <xdr:colOff>85725</xdr:colOff>
      <xdr:row>29</xdr:row>
      <xdr:rowOff>89189</xdr:rowOff>
    </xdr:to>
    <mc:AlternateContent xmlns:mc="http://schemas.openxmlformats.org/markup-compatibility/2006">
      <mc:Choice xmlns:we="http://schemas.microsoft.com/office/webextensions/webextension/2010/11" Requires="we">
        <xdr:graphicFrame macro="">
          <xdr:nvGraphicFramePr>
            <xdr:cNvPr id="9" name="Add-in 8">
              <a:extLst>
                <a:ext uri="{FF2B5EF4-FFF2-40B4-BE49-F238E27FC236}">
                  <a16:creationId xmlns:a16="http://schemas.microsoft.com/office/drawing/2014/main" id="{E3C539A4-521D-47DB-91F3-D6476A8C4489}"/>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9" name="Add-in 8">
              <a:extLst>
                <a:ext uri="{FF2B5EF4-FFF2-40B4-BE49-F238E27FC236}">
                  <a16:creationId xmlns:a16="http://schemas.microsoft.com/office/drawing/2014/main" id="{E3C539A4-521D-47DB-91F3-D6476A8C4489}"/>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twoCellAnchor>
    <xdr:from>
      <xdr:col>8</xdr:col>
      <xdr:colOff>28575</xdr:colOff>
      <xdr:row>10</xdr:row>
      <xdr:rowOff>3464</xdr:rowOff>
    </xdr:from>
    <xdr:to>
      <xdr:col>10</xdr:col>
      <xdr:colOff>9525</xdr:colOff>
      <xdr:row>12</xdr:row>
      <xdr:rowOff>32039</xdr:rowOff>
    </xdr:to>
    <xdr:sp macro="" textlink="">
      <xdr:nvSpPr>
        <xdr:cNvPr id="10" name="TextBox 9">
          <a:extLst>
            <a:ext uri="{FF2B5EF4-FFF2-40B4-BE49-F238E27FC236}">
              <a16:creationId xmlns:a16="http://schemas.microsoft.com/office/drawing/2014/main" id="{9906736A-601D-4176-7C87-CFDEBFADB248}"/>
            </a:ext>
          </a:extLst>
        </xdr:cNvPr>
        <xdr:cNvSpPr txBox="1"/>
      </xdr:nvSpPr>
      <xdr:spPr>
        <a:xfrm>
          <a:off x="4877666" y="1908464"/>
          <a:ext cx="1193223"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tx1">
                  <a:lumMod val="75000"/>
                  <a:lumOff val="25000"/>
                </a:schemeClr>
              </a:solidFill>
            </a:rPr>
            <a:t>Store Name</a:t>
          </a:r>
        </a:p>
      </xdr:txBody>
    </xdr:sp>
    <xdr:clientData/>
  </xdr:twoCellAnchor>
  <xdr:twoCellAnchor editAs="oneCell">
    <xdr:from>
      <xdr:col>2</xdr:col>
      <xdr:colOff>19049</xdr:colOff>
      <xdr:row>8</xdr:row>
      <xdr:rowOff>88323</xdr:rowOff>
    </xdr:from>
    <xdr:to>
      <xdr:col>7</xdr:col>
      <xdr:colOff>57150</xdr:colOff>
      <xdr:row>19</xdr:row>
      <xdr:rowOff>59748</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7F599B81-1F41-4CE9-8471-315D013A3F4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31322" y="1612323"/>
              <a:ext cx="3068783" cy="2066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585354</xdr:colOff>
      <xdr:row>19</xdr:row>
      <xdr:rowOff>51955</xdr:rowOff>
    </xdr:from>
    <xdr:to>
      <xdr:col>7</xdr:col>
      <xdr:colOff>80528</xdr:colOff>
      <xdr:row>23</xdr:row>
      <xdr:rowOff>25977</xdr:rowOff>
    </xdr:to>
    <xdr:sp macro="" textlink="">
      <xdr:nvSpPr>
        <xdr:cNvPr id="11" name="Rectangle: Diagonal Corners Rounded 10">
          <a:extLst>
            <a:ext uri="{FF2B5EF4-FFF2-40B4-BE49-F238E27FC236}">
              <a16:creationId xmlns:a16="http://schemas.microsoft.com/office/drawing/2014/main" id="{ADB5EC14-5333-42C3-A5D2-421588489A69}"/>
            </a:ext>
          </a:extLst>
        </xdr:cNvPr>
        <xdr:cNvSpPr/>
      </xdr:nvSpPr>
      <xdr:spPr>
        <a:xfrm>
          <a:off x="1191490" y="3671455"/>
          <a:ext cx="3131993" cy="736022"/>
        </a:xfrm>
        <a:prstGeom prst="round2DiagRect">
          <a:avLst/>
        </a:prstGeom>
        <a:solidFill>
          <a:schemeClr val="bg1">
            <a:lumMod val="95000"/>
          </a:schemeClr>
        </a:solidFill>
        <a:ln>
          <a:noFill/>
        </a:ln>
        <a:effectLst>
          <a:outerShdw blurRad="63500" sx="102000" sy="102000" algn="ctr" rotWithShape="0">
            <a:prstClr val="black">
              <a:alpha val="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585354</xdr:colOff>
      <xdr:row>24</xdr:row>
      <xdr:rowOff>9526</xdr:rowOff>
    </xdr:from>
    <xdr:to>
      <xdr:col>7</xdr:col>
      <xdr:colOff>80528</xdr:colOff>
      <xdr:row>27</xdr:row>
      <xdr:rowOff>174048</xdr:rowOff>
    </xdr:to>
    <xdr:sp macro="" textlink="">
      <xdr:nvSpPr>
        <xdr:cNvPr id="12" name="Rectangle: Diagonal Corners Rounded 11">
          <a:extLst>
            <a:ext uri="{FF2B5EF4-FFF2-40B4-BE49-F238E27FC236}">
              <a16:creationId xmlns:a16="http://schemas.microsoft.com/office/drawing/2014/main" id="{6A09EE1C-C537-4561-A743-2072F44DEBE3}"/>
            </a:ext>
          </a:extLst>
        </xdr:cNvPr>
        <xdr:cNvSpPr/>
      </xdr:nvSpPr>
      <xdr:spPr>
        <a:xfrm>
          <a:off x="1191490" y="4581526"/>
          <a:ext cx="3131993" cy="736022"/>
        </a:xfrm>
        <a:prstGeom prst="round2DiagRect">
          <a:avLst/>
        </a:prstGeom>
        <a:solidFill>
          <a:schemeClr val="bg1">
            <a:lumMod val="95000"/>
          </a:schemeClr>
        </a:solidFill>
        <a:ln>
          <a:noFill/>
        </a:ln>
        <a:effectLst>
          <a:outerShdw blurRad="63500" sx="102000" sy="102000" algn="ctr" rotWithShape="0">
            <a:prstClr val="black">
              <a:alpha val="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585354</xdr:colOff>
      <xdr:row>28</xdr:row>
      <xdr:rowOff>157596</xdr:rowOff>
    </xdr:from>
    <xdr:to>
      <xdr:col>7</xdr:col>
      <xdr:colOff>80528</xdr:colOff>
      <xdr:row>32</xdr:row>
      <xdr:rowOff>131618</xdr:rowOff>
    </xdr:to>
    <xdr:sp macro="" textlink="">
      <xdr:nvSpPr>
        <xdr:cNvPr id="13" name="Rectangle: Diagonal Corners Rounded 12">
          <a:extLst>
            <a:ext uri="{FF2B5EF4-FFF2-40B4-BE49-F238E27FC236}">
              <a16:creationId xmlns:a16="http://schemas.microsoft.com/office/drawing/2014/main" id="{C87FB8FB-2402-49DF-9472-9D9BC80215CA}"/>
            </a:ext>
          </a:extLst>
        </xdr:cNvPr>
        <xdr:cNvSpPr/>
      </xdr:nvSpPr>
      <xdr:spPr>
        <a:xfrm>
          <a:off x="1191490" y="5491596"/>
          <a:ext cx="3131993" cy="736022"/>
        </a:xfrm>
        <a:prstGeom prst="round2DiagRect">
          <a:avLst/>
        </a:prstGeom>
        <a:solidFill>
          <a:schemeClr val="bg1">
            <a:lumMod val="95000"/>
          </a:schemeClr>
        </a:solidFill>
        <a:ln>
          <a:noFill/>
        </a:ln>
        <a:effectLst>
          <a:outerShdw blurRad="63500" sx="102000" sy="102000" algn="ctr" rotWithShape="0">
            <a:prstClr val="black">
              <a:alpha val="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62346</xdr:colOff>
      <xdr:row>20</xdr:row>
      <xdr:rowOff>108239</xdr:rowOff>
    </xdr:from>
    <xdr:to>
      <xdr:col>2</xdr:col>
      <xdr:colOff>304800</xdr:colOff>
      <xdr:row>21</xdr:row>
      <xdr:rowOff>160193</xdr:rowOff>
    </xdr:to>
    <xdr:sp macro="" textlink="">
      <xdr:nvSpPr>
        <xdr:cNvPr id="14" name="Oval 13">
          <a:extLst>
            <a:ext uri="{FF2B5EF4-FFF2-40B4-BE49-F238E27FC236}">
              <a16:creationId xmlns:a16="http://schemas.microsoft.com/office/drawing/2014/main" id="{62DF36B8-16D0-7788-75F5-7E3AEF30AA57}"/>
            </a:ext>
          </a:extLst>
        </xdr:cNvPr>
        <xdr:cNvSpPr/>
      </xdr:nvSpPr>
      <xdr:spPr>
        <a:xfrm>
          <a:off x="1274619" y="3918239"/>
          <a:ext cx="242454" cy="242454"/>
        </a:xfrm>
        <a:prstGeom prst="ellipse">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62346</xdr:colOff>
      <xdr:row>25</xdr:row>
      <xdr:rowOff>65810</xdr:rowOff>
    </xdr:from>
    <xdr:to>
      <xdr:col>2</xdr:col>
      <xdr:colOff>304800</xdr:colOff>
      <xdr:row>26</xdr:row>
      <xdr:rowOff>117764</xdr:rowOff>
    </xdr:to>
    <xdr:sp macro="" textlink="">
      <xdr:nvSpPr>
        <xdr:cNvPr id="15" name="Oval 14">
          <a:extLst>
            <a:ext uri="{FF2B5EF4-FFF2-40B4-BE49-F238E27FC236}">
              <a16:creationId xmlns:a16="http://schemas.microsoft.com/office/drawing/2014/main" id="{676B30C6-AA93-4DA7-8E49-6D4E253F9F96}"/>
            </a:ext>
          </a:extLst>
        </xdr:cNvPr>
        <xdr:cNvSpPr/>
      </xdr:nvSpPr>
      <xdr:spPr>
        <a:xfrm>
          <a:off x="1274619" y="4828310"/>
          <a:ext cx="242454" cy="242454"/>
        </a:xfrm>
        <a:prstGeom prst="ellipse">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62346</xdr:colOff>
      <xdr:row>30</xdr:row>
      <xdr:rowOff>23380</xdr:rowOff>
    </xdr:from>
    <xdr:to>
      <xdr:col>2</xdr:col>
      <xdr:colOff>304800</xdr:colOff>
      <xdr:row>31</xdr:row>
      <xdr:rowOff>75334</xdr:rowOff>
    </xdr:to>
    <xdr:sp macro="" textlink="">
      <xdr:nvSpPr>
        <xdr:cNvPr id="16" name="Oval 15">
          <a:extLst>
            <a:ext uri="{FF2B5EF4-FFF2-40B4-BE49-F238E27FC236}">
              <a16:creationId xmlns:a16="http://schemas.microsoft.com/office/drawing/2014/main" id="{D598F4F7-1387-4D2B-983E-FBC42230CD9C}"/>
            </a:ext>
          </a:extLst>
        </xdr:cNvPr>
        <xdr:cNvSpPr/>
      </xdr:nvSpPr>
      <xdr:spPr>
        <a:xfrm>
          <a:off x="1274619" y="5738380"/>
          <a:ext cx="242454" cy="242454"/>
        </a:xfrm>
        <a:prstGeom prst="ellipse">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397452</xdr:colOff>
      <xdr:row>20</xdr:row>
      <xdr:rowOff>77932</xdr:rowOff>
    </xdr:from>
    <xdr:to>
      <xdr:col>4</xdr:col>
      <xdr:colOff>450273</xdr:colOff>
      <xdr:row>22</xdr:row>
      <xdr:rowOff>0</xdr:rowOff>
    </xdr:to>
    <xdr:sp macro="" textlink="">
      <xdr:nvSpPr>
        <xdr:cNvPr id="17" name="TextBox 16">
          <a:extLst>
            <a:ext uri="{FF2B5EF4-FFF2-40B4-BE49-F238E27FC236}">
              <a16:creationId xmlns:a16="http://schemas.microsoft.com/office/drawing/2014/main" id="{AEC5A074-7503-4DFF-8FBC-C80CBEB450B7}"/>
            </a:ext>
          </a:extLst>
        </xdr:cNvPr>
        <xdr:cNvSpPr txBox="1"/>
      </xdr:nvSpPr>
      <xdr:spPr>
        <a:xfrm>
          <a:off x="1609725" y="3887932"/>
          <a:ext cx="1265093" cy="30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tx1">
                  <a:lumMod val="75000"/>
                  <a:lumOff val="25000"/>
                </a:schemeClr>
              </a:solidFill>
            </a:rPr>
            <a:t>Total Revenue</a:t>
          </a:r>
        </a:p>
      </xdr:txBody>
    </xdr:sp>
    <xdr:clientData/>
  </xdr:twoCellAnchor>
  <xdr:twoCellAnchor>
    <xdr:from>
      <xdr:col>2</xdr:col>
      <xdr:colOff>368011</xdr:colOff>
      <xdr:row>25</xdr:row>
      <xdr:rowOff>35503</xdr:rowOff>
    </xdr:from>
    <xdr:to>
      <xdr:col>4</xdr:col>
      <xdr:colOff>420832</xdr:colOff>
      <xdr:row>26</xdr:row>
      <xdr:rowOff>148071</xdr:rowOff>
    </xdr:to>
    <xdr:sp macro="" textlink="">
      <xdr:nvSpPr>
        <xdr:cNvPr id="18" name="TextBox 17">
          <a:extLst>
            <a:ext uri="{FF2B5EF4-FFF2-40B4-BE49-F238E27FC236}">
              <a16:creationId xmlns:a16="http://schemas.microsoft.com/office/drawing/2014/main" id="{7E63BBC4-2622-47A9-B473-7129B960081D}"/>
            </a:ext>
          </a:extLst>
        </xdr:cNvPr>
        <xdr:cNvSpPr txBox="1"/>
      </xdr:nvSpPr>
      <xdr:spPr>
        <a:xfrm>
          <a:off x="1580284" y="4798003"/>
          <a:ext cx="1265093" cy="30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tx1">
                  <a:lumMod val="75000"/>
                  <a:lumOff val="25000"/>
                </a:schemeClr>
              </a:solidFill>
            </a:rPr>
            <a:t>Total Target</a:t>
          </a:r>
        </a:p>
      </xdr:txBody>
    </xdr:sp>
    <xdr:clientData/>
  </xdr:twoCellAnchor>
  <xdr:twoCellAnchor>
    <xdr:from>
      <xdr:col>2</xdr:col>
      <xdr:colOff>364547</xdr:colOff>
      <xdr:row>29</xdr:row>
      <xdr:rowOff>183573</xdr:rowOff>
    </xdr:from>
    <xdr:to>
      <xdr:col>4</xdr:col>
      <xdr:colOff>417368</xdr:colOff>
      <xdr:row>31</xdr:row>
      <xdr:rowOff>105641</xdr:rowOff>
    </xdr:to>
    <xdr:sp macro="" textlink="">
      <xdr:nvSpPr>
        <xdr:cNvPr id="19" name="TextBox 18">
          <a:extLst>
            <a:ext uri="{FF2B5EF4-FFF2-40B4-BE49-F238E27FC236}">
              <a16:creationId xmlns:a16="http://schemas.microsoft.com/office/drawing/2014/main" id="{4A118DA9-31D9-4898-A139-9ADF03EF5BFA}"/>
            </a:ext>
          </a:extLst>
        </xdr:cNvPr>
        <xdr:cNvSpPr txBox="1"/>
      </xdr:nvSpPr>
      <xdr:spPr>
        <a:xfrm>
          <a:off x="1576820" y="5708073"/>
          <a:ext cx="1265093" cy="30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tx1">
                  <a:lumMod val="75000"/>
                  <a:lumOff val="25000"/>
                </a:schemeClr>
              </a:solidFill>
            </a:rPr>
            <a:t>Variance %</a:t>
          </a:r>
        </a:p>
      </xdr:txBody>
    </xdr:sp>
    <xdr:clientData/>
  </xdr:twoCellAnchor>
  <xdr:twoCellAnchor>
    <xdr:from>
      <xdr:col>4</xdr:col>
      <xdr:colOff>560243</xdr:colOff>
      <xdr:row>20</xdr:row>
      <xdr:rowOff>77932</xdr:rowOff>
    </xdr:from>
    <xdr:to>
      <xdr:col>7</xdr:col>
      <xdr:colOff>6926</xdr:colOff>
      <xdr:row>22</xdr:row>
      <xdr:rowOff>43296</xdr:rowOff>
    </xdr:to>
    <xdr:sp macro="" textlink="'Analysis 01'!C6">
      <xdr:nvSpPr>
        <xdr:cNvPr id="20" name="TextBox 19">
          <a:extLst>
            <a:ext uri="{FF2B5EF4-FFF2-40B4-BE49-F238E27FC236}">
              <a16:creationId xmlns:a16="http://schemas.microsoft.com/office/drawing/2014/main" id="{50301A1B-3066-4BD3-80AC-84125361EF4C}"/>
            </a:ext>
          </a:extLst>
        </xdr:cNvPr>
        <xdr:cNvSpPr txBox="1"/>
      </xdr:nvSpPr>
      <xdr:spPr>
        <a:xfrm>
          <a:off x="2984788" y="3887932"/>
          <a:ext cx="1265093" cy="346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612471-A465-4B9B-9C18-1DE547EEFFD8}" type="TxLink">
            <a:rPr lang="en-US" sz="1600" b="1" i="0" u="none" strike="noStrike">
              <a:solidFill>
                <a:schemeClr val="bg2">
                  <a:lumMod val="25000"/>
                </a:schemeClr>
              </a:solidFill>
              <a:latin typeface="Calibri"/>
              <a:cs typeface="Calibri"/>
            </a:rPr>
            <a:pPr/>
            <a:t> $5.4M</a:t>
          </a:fld>
          <a:endParaRPr lang="en-US" sz="1800" b="1">
            <a:solidFill>
              <a:schemeClr val="bg2">
                <a:lumMod val="25000"/>
              </a:schemeClr>
            </a:solidFill>
          </a:endParaRPr>
        </a:p>
      </xdr:txBody>
    </xdr:sp>
    <xdr:clientData/>
  </xdr:twoCellAnchor>
  <xdr:twoCellAnchor>
    <xdr:from>
      <xdr:col>4</xdr:col>
      <xdr:colOff>560243</xdr:colOff>
      <xdr:row>25</xdr:row>
      <xdr:rowOff>35503</xdr:rowOff>
    </xdr:from>
    <xdr:to>
      <xdr:col>7</xdr:col>
      <xdr:colOff>6926</xdr:colOff>
      <xdr:row>26</xdr:row>
      <xdr:rowOff>148071</xdr:rowOff>
    </xdr:to>
    <xdr:sp macro="" textlink="'Analysis 01'!M6">
      <xdr:nvSpPr>
        <xdr:cNvPr id="21" name="TextBox 20">
          <a:extLst>
            <a:ext uri="{FF2B5EF4-FFF2-40B4-BE49-F238E27FC236}">
              <a16:creationId xmlns:a16="http://schemas.microsoft.com/office/drawing/2014/main" id="{55933945-7C40-4E9E-8E23-D3AE75CD5042}"/>
            </a:ext>
          </a:extLst>
        </xdr:cNvPr>
        <xdr:cNvSpPr txBox="1"/>
      </xdr:nvSpPr>
      <xdr:spPr>
        <a:xfrm>
          <a:off x="2984788" y="4798003"/>
          <a:ext cx="1265093" cy="30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D50D1C0-2814-43FE-9E2A-0258A745F397}" type="TxLink">
            <a:rPr lang="en-US" sz="1600" b="1" i="0" u="none" strike="noStrike">
              <a:solidFill>
                <a:schemeClr val="bg2">
                  <a:lumMod val="25000"/>
                </a:schemeClr>
              </a:solidFill>
              <a:latin typeface="Calibri"/>
              <a:ea typeface="+mn-ea"/>
              <a:cs typeface="Calibri"/>
            </a:rPr>
            <a:pPr marL="0" indent="0"/>
            <a:t> $5.3M</a:t>
          </a:fld>
          <a:endParaRPr lang="en-US" sz="1600" b="1" i="0" u="none" strike="noStrike">
            <a:solidFill>
              <a:schemeClr val="bg2">
                <a:lumMod val="25000"/>
              </a:schemeClr>
            </a:solidFill>
            <a:latin typeface="Calibri"/>
            <a:ea typeface="+mn-ea"/>
            <a:cs typeface="Calibri"/>
          </a:endParaRPr>
        </a:p>
      </xdr:txBody>
    </xdr:sp>
    <xdr:clientData/>
  </xdr:twoCellAnchor>
  <mc:AlternateContent xmlns:mc="http://schemas.openxmlformats.org/markup-compatibility/2006">
    <mc:Choice xmlns:a14="http://schemas.microsoft.com/office/drawing/2010/main" Requires="a14">
      <xdr:twoCellAnchor editAs="oneCell">
        <xdr:from>
          <xdr:col>4</xdr:col>
          <xdr:colOff>560243</xdr:colOff>
          <xdr:row>30</xdr:row>
          <xdr:rowOff>1049</xdr:rowOff>
        </xdr:from>
        <xdr:to>
          <xdr:col>6</xdr:col>
          <xdr:colOff>257174</xdr:colOff>
          <xdr:row>31</xdr:row>
          <xdr:rowOff>97666</xdr:rowOff>
        </xdr:to>
        <xdr:pic>
          <xdr:nvPicPr>
            <xdr:cNvPr id="28" name="Picture 27">
              <a:extLst>
                <a:ext uri="{FF2B5EF4-FFF2-40B4-BE49-F238E27FC236}">
                  <a16:creationId xmlns:a16="http://schemas.microsoft.com/office/drawing/2014/main" id="{B88191E8-337C-5053-12D6-92755FFC2947}"/>
                </a:ext>
              </a:extLst>
            </xdr:cNvPr>
            <xdr:cNvPicPr>
              <a:picLocks noChangeAspect="1" noChangeArrowheads="1"/>
              <a:extLst>
                <a:ext uri="{84589F7E-364E-4C9E-8A38-B11213B215E9}">
                  <a14:cameraTool cellRange="'Analysis 01'!$F$20" spid="_x0000_s2068"/>
                </a:ext>
              </a:extLst>
            </xdr:cNvPicPr>
          </xdr:nvPicPr>
          <xdr:blipFill>
            <a:blip xmlns:r="http://schemas.openxmlformats.org/officeDocument/2006/relationships" r:embed="rId3"/>
            <a:srcRect/>
            <a:stretch>
              <a:fillRect/>
            </a:stretch>
          </xdr:blipFill>
          <xdr:spPr bwMode="auto">
            <a:xfrm>
              <a:off x="2984788" y="5716049"/>
              <a:ext cx="909204" cy="28711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50.695043171298" createdVersion="8" refreshedVersion="8" minRefreshableVersion="3" recordCount="0" supportSubquery="1" supportAdvancedDrill="1" xr:uid="{0382B670-7263-425E-A518-AFDF21059E2F}">
  <cacheSource type="external" connectionId="8"/>
  <cacheFields count="4">
    <cacheField name="[Measures].[Total Revenue]" caption="Total Revenue" numFmtId="0" hierarchy="34" level="32767"/>
    <cacheField name="[Measures].[Total Target]" caption="Total Target" numFmtId="0" hierarchy="44" level="32767"/>
    <cacheField name="[Dim_SalesPerson].[Store Name].[Store Name]" caption="Store Name" numFmtId="0" hierarchy="22" level="1">
      <sharedItems count="10">
        <s v="Barron-Fleming"/>
        <s v="Berg-Trujillo"/>
        <s v="Lee-Myers"/>
        <s v="Lopez"/>
        <s v="Martinez"/>
        <s v="Miller"/>
        <s v="Myers-Lopez"/>
        <s v="Novak PLC"/>
        <s v="Thomas"/>
        <s v="Valdez"/>
      </sharedItems>
    </cacheField>
    <cacheField name="[Dim_Date].[Month].[Month]" caption="Month" numFmtId="0" hierarchy="9" level="1">
      <sharedItems containsSemiMixedTypes="0" containsNonDate="0" containsString="0"/>
    </cacheField>
  </cacheFields>
  <cacheHierarchies count="53">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3"/>
      </fieldsUsage>
    </cacheHierarchy>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2"/>
      </fieldsUsage>
    </cacheHierarchy>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oneField="1">
      <fieldsUsage count="1">
        <fieldUsage x="0"/>
      </fieldsUsage>
    </cacheHierarchy>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oneField="1">
      <fieldsUsage count="1">
        <fieldUsage x="1"/>
      </fieldsUsage>
    </cacheHierarchy>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50.695044444445" createdVersion="8" refreshedVersion="8" minRefreshableVersion="3" recordCount="0" supportSubquery="1" supportAdvancedDrill="1" xr:uid="{75B45EDF-63F6-4BDB-8FBD-D49307015F33}">
  <cacheSource type="external" connectionId="8"/>
  <cacheFields count="1">
    <cacheField name="[Dim_Date].[Month].[Month]" caption="Month" numFmtId="0" hierarchy="9" level="1">
      <sharedItems count="12">
        <s v="Jan"/>
        <s v="Feb"/>
        <s v="Mar"/>
        <s v="Apr"/>
        <s v="May"/>
        <s v="Jun"/>
        <s v="Jul"/>
        <s v="Aug"/>
        <s v="Sep"/>
        <s v="Oct"/>
        <s v="Nov"/>
        <s v="Dec"/>
      </sharedItems>
    </cacheField>
  </cacheFields>
  <cacheHierarchies count="53">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50.695045370368" createdVersion="8" refreshedVersion="8" minRefreshableVersion="3" recordCount="0" supportSubquery="1" supportAdvancedDrill="1" xr:uid="{7C44CC1E-5C64-477F-9C23-C0EF52F90B13}">
  <cacheSource type="external" connectionId="8"/>
  <cacheFields count="12">
    <cacheField name="[Measures].[Total Revenue]" caption="Total Revenue" numFmtId="0" hierarchy="34" level="32767"/>
    <cacheField name="[Measures].[COGS]" caption="COGS" numFmtId="0" hierarchy="35" level="32767"/>
    <cacheField name="[Measures].[Total Profit]" caption="Total Profit" numFmtId="0" hierarchy="36" level="32767"/>
    <cacheField name="[Measures].[Profit Margin]" caption="Profit Margin" numFmtId="0" hierarchy="37" level="32767"/>
    <cacheField name="[Measures].[# Transactions]" caption="# Transactions" numFmtId="0" hierarchy="38" level="32767"/>
    <cacheField name="[Measures].[Total Refund]" caption="Total Refund" numFmtId="0" hierarchy="39" level="32767"/>
    <cacheField name="[Measures].[Refund Rate]" caption="Refund Rate" numFmtId="0" hierarchy="40" level="32767"/>
    <cacheField name="[Measures].[# Products]" caption="# Products" numFmtId="0" hierarchy="41" level="32767"/>
    <cacheField name="[Measures].[Total Qty]" caption="Total Qty" numFmtId="0" hierarchy="42" level="32767"/>
    <cacheField name="[Measures].[Qty Returned]" caption="Qty Returned" numFmtId="0" hierarchy="43" level="32767"/>
    <cacheField name="[Measures].[Total Target]" caption="Total Target" numFmtId="0" hierarchy="44" level="32767"/>
    <cacheField name="[Dim_Date].[Month].[Month]" caption="Month" numFmtId="0" hierarchy="9" level="1">
      <sharedItems containsSemiMixedTypes="0" containsNonDate="0" containsString="0"/>
    </cacheField>
  </cacheFields>
  <cacheHierarchies count="53">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11"/>
      </fieldsUsage>
    </cacheHierarchy>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oneField="1">
      <fieldsUsage count="1">
        <fieldUsage x="0"/>
      </fieldsUsage>
    </cacheHierarchy>
    <cacheHierarchy uniqueName="[Measures].[COGS]" caption="COGS" measure="1" displayFolder="" measureGroup="Calculated Measures" count="0" oneField="1">
      <fieldsUsage count="1">
        <fieldUsage x="1"/>
      </fieldsUsage>
    </cacheHierarchy>
    <cacheHierarchy uniqueName="[Measures].[Total Profit]" caption="Total Profit" measure="1" displayFolder="" measureGroup="Calculated Measures" count="0" oneField="1">
      <fieldsUsage count="1">
        <fieldUsage x="2"/>
      </fieldsUsage>
    </cacheHierarchy>
    <cacheHierarchy uniqueName="[Measures].[Profit Margin]" caption="Profit Margin" measure="1" displayFolder="" measureGroup="Calculated Measures" count="0" oneField="1">
      <fieldsUsage count="1">
        <fieldUsage x="3"/>
      </fieldsUsage>
    </cacheHierarchy>
    <cacheHierarchy uniqueName="[Measures].[# Transactions]" caption="# Transactions" measure="1" displayFolder="" measureGroup="Calculated Measures" count="0" oneField="1">
      <fieldsUsage count="1">
        <fieldUsage x="4"/>
      </fieldsUsage>
    </cacheHierarchy>
    <cacheHierarchy uniqueName="[Measures].[Total Refund]" caption="Total Refund" measure="1" displayFolder="" measureGroup="Calculated Measures" count="0" oneField="1">
      <fieldsUsage count="1">
        <fieldUsage x="5"/>
      </fieldsUsage>
    </cacheHierarchy>
    <cacheHierarchy uniqueName="[Measures].[Refund Rate]" caption="Refund Rate" measure="1" displayFolder="" measureGroup="Calculated Measures" count="0" oneField="1">
      <fieldsUsage count="1">
        <fieldUsage x="6"/>
      </fieldsUsage>
    </cacheHierarchy>
    <cacheHierarchy uniqueName="[Measures].[# Products]" caption="# Products" measure="1" displayFolder="" measureGroup="Calculated Measures" count="0" oneField="1">
      <fieldsUsage count="1">
        <fieldUsage x="7"/>
      </fieldsUsage>
    </cacheHierarchy>
    <cacheHierarchy uniqueName="[Measures].[Total Qty]" caption="Total Qty" measure="1" displayFolder="" measureGroup="Calculated Measures" count="0" oneField="1">
      <fieldsUsage count="1">
        <fieldUsage x="8"/>
      </fieldsUsage>
    </cacheHierarchy>
    <cacheHierarchy uniqueName="[Measures].[Qty Returned]" caption="Qty Returned" measure="1" displayFolder="" measureGroup="Calculated Measures" count="0" oneField="1">
      <fieldsUsage count="1">
        <fieldUsage x="9"/>
      </fieldsUsage>
    </cacheHierarchy>
    <cacheHierarchy uniqueName="[Measures].[Total Target]" caption="Total Target" measure="1" displayFolder="" measureGroup="Calculated Measures" count="0" oneField="1">
      <fieldsUsage count="1">
        <fieldUsage x="10"/>
      </fieldsUsage>
    </cacheHierarchy>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50.743470717593" createdVersion="8" refreshedVersion="8" minRefreshableVersion="3" recordCount="0" supportSubquery="1" supportAdvancedDrill="1" xr:uid="{23A40F7C-1CD5-4060-8B9D-B639569E2F3F}">
  <cacheSource type="external" connectionId="8"/>
  <cacheFields count="4">
    <cacheField name="[Dim_Date].[Month].[Month]" caption="Month" numFmtId="0" hierarchy="9" level="1">
      <sharedItems count="12">
        <s v="Jan"/>
        <s v="Feb"/>
        <s v="Mar"/>
        <s v="Apr"/>
        <s v="May"/>
        <s v="Jun"/>
        <s v="Jul"/>
        <s v="Aug"/>
        <s v="Sep"/>
        <s v="Oct"/>
        <s v="Nov"/>
        <s v="Dec"/>
      </sharedItems>
    </cacheField>
    <cacheField name="[Measures].[Total Revenue]" caption="Total Revenue" numFmtId="0" hierarchy="34" level="32767"/>
    <cacheField name="[Measures].[Total Target]" caption="Total Target" numFmtId="0" hierarchy="44" level="32767"/>
    <cacheField name="[Dim_SalesPerson].[Store Name].[Store Name]" caption="Store Name" numFmtId="0" hierarchy="22" level="1">
      <sharedItems containsSemiMixedTypes="0" containsNonDate="0" containsString="0"/>
    </cacheField>
  </cacheFields>
  <cacheHierarchies count="53">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3"/>
      </fieldsUsage>
    </cacheHierarchy>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oneField="1">
      <fieldsUsage count="1">
        <fieldUsage x="1"/>
      </fieldsUsage>
    </cacheHierarchy>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oneField="1">
      <fieldsUsage count="1">
        <fieldUsage x="2"/>
      </fieldsUsage>
    </cacheHierarchy>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50.743472800925" createdVersion="8" refreshedVersion="8" minRefreshableVersion="3" recordCount="0" supportSubquery="1" supportAdvancedDrill="1" xr:uid="{C3018D3C-FC9F-4E7F-BA25-98F572FB0D7E}">
  <cacheSource type="external" connectionId="8"/>
  <cacheFields count="3">
    <cacheField name="[Measures].[Total Revenue]" caption="Total Revenue" numFmtId="0" hierarchy="34" level="32767"/>
    <cacheField name="[Measures].[Total Target]" caption="Total Target" numFmtId="0" hierarchy="44" level="32767"/>
    <cacheField name="[Dim_SalesPerson].[Store Name].[Store Name]" caption="Store Name" numFmtId="0" hierarchy="22" level="1">
      <sharedItems containsSemiMixedTypes="0" containsNonDate="0" containsString="0"/>
    </cacheField>
  </cacheFields>
  <cacheHierarchies count="53">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2"/>
      </fieldsUsage>
    </cacheHierarchy>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oneField="1">
      <fieldsUsage count="1">
        <fieldUsage x="0"/>
      </fieldsUsage>
    </cacheHierarchy>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oneField="1">
      <fieldsUsage count="1">
        <fieldUsage x="1"/>
      </fieldsUsage>
    </cacheHierarchy>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33.693828124997" createdVersion="3" refreshedVersion="8" minRefreshableVersion="3" recordCount="0" supportSubquery="1" supportAdvancedDrill="1" xr:uid="{9A21D413-2BE1-49DE-905F-6FA809EF0AF8}">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1354832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ADEC48-BFBB-4A61-966A-1751B8380635}" name="PivotTable1" cacheId="72" applyNumberFormats="0" applyBorderFormats="0" applyFontFormats="0" applyPatternFormats="0" applyAlignmentFormats="0" applyWidthHeightFormats="1" dataCaption="Values" tag="68a2182d-5077-4d82-9409-0ae03079e208" updatedVersion="8" minRefreshableVersion="3" useAutoFormatting="1" itemPrintTitles="1" createdVersion="8" indent="0" compact="0" compactData="0" multipleFieldFilters="0">
  <location ref="AA5:AA18" firstHeaderRow="1" firstDataRow="1" firstDataCol="1"/>
  <pivotFields count="1">
    <pivotField axis="axisRow" compact="0" allDrilled="1" outline="0" subtotalTop="0" showAll="0" dataSourceSort="1" defaultSubtotal="0" defaultAttributeDrillState="1">
      <items count="12">
        <item x="0"/>
        <item x="1"/>
        <item x="2"/>
        <item x="3"/>
        <item x="4"/>
        <item x="5"/>
        <item x="6"/>
        <item x="7"/>
        <item x="8"/>
        <item x="9"/>
        <item x="10"/>
        <item x="11"/>
      </items>
    </pivotField>
  </pivotFields>
  <rowFields count="1">
    <field x="0"/>
  </rowFields>
  <rowItems count="13">
    <i>
      <x/>
    </i>
    <i>
      <x v="1"/>
    </i>
    <i>
      <x v="2"/>
    </i>
    <i>
      <x v="3"/>
    </i>
    <i>
      <x v="4"/>
    </i>
    <i>
      <x v="5"/>
    </i>
    <i>
      <x v="6"/>
    </i>
    <i>
      <x v="7"/>
    </i>
    <i>
      <x v="8"/>
    </i>
    <i>
      <x v="9"/>
    </i>
    <i>
      <x v="10"/>
    </i>
    <i>
      <x v="11"/>
    </i>
    <i t="grand">
      <x/>
    </i>
  </rowItem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ed Measures]"/>
        <x15:activeTabTopLevelEntity name="[Dim_Products]"/>
        <x15:activeTabTopLevelEntity name="[Dim_SalesPerson]"/>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13D88A-02BE-4A48-8988-F1160B9ED83E}" name="PivotTable4" cacheId="69" applyNumberFormats="0" applyBorderFormats="0" applyFontFormats="0" applyPatternFormats="0" applyAlignmentFormats="0" applyWidthHeightFormats="1" dataCaption="Values" tag="68a2182d-5077-4d82-9409-0ae03079e208" updatedVersion="8" minRefreshableVersion="3" useAutoFormatting="1" itemPrintTitles="1" createdVersion="8" indent="0" compact="0" compactData="0" multipleFieldFilters="0">
  <location ref="Q5:S16" firstHeaderRow="0" firstDataRow="1" firstDataCol="1"/>
  <pivotFields count="4">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fld="0" subtotal="count" baseField="0" baseItem="0"/>
    <dataField fld="1"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ed Measures]"/>
        <x15:activeTabTopLevelEntity name="[Dim_Products]"/>
        <x15:activeTabTopLevelEntity name="[Dim_SalesPerson]"/>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BAAD10-F6E1-4C68-81A2-32F449C256D1}" name="KPIs" cacheId="75" applyNumberFormats="0" applyBorderFormats="0" applyFontFormats="0" applyPatternFormats="0" applyAlignmentFormats="0" applyWidthHeightFormats="1" dataCaption="Values" tag="b786f89a-9a43-43b0-9f64-86f6746fca20" updatedVersion="8" minRefreshableVersion="3" useAutoFormatting="1" itemPrintTitles="1" createdVersion="8" indent="0" outline="1" outlineData="1" multipleFieldFilters="0">
  <location ref="C5:M6" firstHeaderRow="0" firstDataRow="1" firstDataCol="0"/>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11">
    <i>
      <x/>
    </i>
    <i i="1">
      <x v="1"/>
    </i>
    <i i="2">
      <x v="2"/>
    </i>
    <i i="3">
      <x v="3"/>
    </i>
    <i i="4">
      <x v="4"/>
    </i>
    <i i="5">
      <x v="5"/>
    </i>
    <i i="6">
      <x v="6"/>
    </i>
    <i i="7">
      <x v="7"/>
    </i>
    <i i="8">
      <x v="8"/>
    </i>
    <i i="9">
      <x v="9"/>
    </i>
    <i i="10">
      <x v="10"/>
    </i>
  </colItems>
  <dataFields count="11">
    <dataField fld="0" subtotal="count" baseField="0" baseItem="0" numFmtId="167"/>
    <dataField fld="1" subtotal="count" baseField="0" baseItem="0" numFmtId="167"/>
    <dataField fld="2" subtotal="count" baseField="0" baseItem="0" numFmtId="167"/>
    <dataField fld="3" subtotal="count" baseField="0" baseItem="0"/>
    <dataField fld="4" subtotal="count" baseField="0" baseItem="0" numFmtId="168"/>
    <dataField fld="5" subtotal="count" baseField="0" baseItem="0" numFmtId="167"/>
    <dataField fld="6" subtotal="count" baseField="0" baseItem="0"/>
    <dataField fld="7" subtotal="count" baseField="0" baseItem="0" numFmtId="168"/>
    <dataField fld="8" subtotal="count" baseField="0" baseItem="0" numFmtId="168"/>
    <dataField fld="9" subtotal="count" baseField="0" baseItem="0" numFmtId="168"/>
    <dataField fld="10" subtotal="count" baseField="0" baseItem="0" numFmtId="167"/>
  </dataFields>
  <formats count="9">
    <format dxfId="16">
      <pivotArea outline="0" collapsedLevelsAreSubtotals="1" fieldPosition="0">
        <references count="1">
          <reference field="4294967294" count="1" selected="0">
            <x v="0"/>
          </reference>
        </references>
      </pivotArea>
    </format>
    <format dxfId="15">
      <pivotArea outline="0" collapsedLevelsAreSubtotals="1" fieldPosition="0">
        <references count="1">
          <reference field="4294967294" count="1" selected="0">
            <x v="1"/>
          </reference>
        </references>
      </pivotArea>
    </format>
    <format dxfId="14">
      <pivotArea outline="0" collapsedLevelsAreSubtotals="1" fieldPosition="0">
        <references count="1">
          <reference field="4294967294" count="1" selected="0">
            <x v="2"/>
          </reference>
        </references>
      </pivotArea>
    </format>
    <format dxfId="13">
      <pivotArea outline="0" collapsedLevelsAreSubtotals="1" fieldPosition="0">
        <references count="1">
          <reference field="4294967294" count="1" selected="0">
            <x v="5"/>
          </reference>
        </references>
      </pivotArea>
    </format>
    <format dxfId="12">
      <pivotArea outline="0" collapsedLevelsAreSubtotals="1" fieldPosition="0">
        <references count="1">
          <reference field="4294967294" count="1" selected="0">
            <x v="10"/>
          </reference>
        </references>
      </pivotArea>
    </format>
    <format dxfId="11">
      <pivotArea outline="0" collapsedLevelsAreSubtotals="1" fieldPosition="0">
        <references count="1">
          <reference field="4294967294" count="1" selected="0">
            <x v="7"/>
          </reference>
        </references>
      </pivotArea>
    </format>
    <format dxfId="10">
      <pivotArea outline="0" collapsedLevelsAreSubtotals="1" fieldPosition="0">
        <references count="1">
          <reference field="4294967294" count="1" selected="0">
            <x v="8"/>
          </reference>
        </references>
      </pivotArea>
    </format>
    <format dxfId="9">
      <pivotArea outline="0" collapsedLevelsAreSubtotals="1" fieldPosition="0">
        <references count="1">
          <reference field="4294967294" count="1" selected="0">
            <x v="9"/>
          </reference>
        </references>
      </pivotArea>
    </format>
    <format dxfId="8">
      <pivotArea outline="0" collapsedLevelsAreSubtotals="1" fieldPosition="0">
        <references count="1">
          <reference field="4294967294" count="1" selected="0">
            <x v="4"/>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ed Measure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9F864E-AA23-4EB8-9AF8-D229F5B32223}" name="PivotTable14" cacheId="22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U5:V6" firstHeaderRow="0" firstDataRow="1" firstDataCol="0"/>
  <pivotFields count="3">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Calculated Measure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BB050E-0D49-47B8-9079-0FD99AB002DA}" name="PivotTable1" cacheId="2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C5:E17" firstHeaderRow="0" firstDataRow="1" firstDataCol="1"/>
  <pivotFields count="4">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fld="1" subtotal="count" baseField="0" baseItem="0"/>
    <dataField fld="2" subtotal="count" baseField="0" baseItem="0"/>
  </dataFields>
  <formats count="1">
    <format dxfId="7">
      <pivotArea outline="0" collapsedLevelsAreSubtotals="1"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Calculated Measure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D49A57A-2AC9-475C-BC97-B9A8A08B5BCA}" sourceName="[Dim_Date].[Month]">
  <pivotTables>
    <pivotTable tabId="1" name="PivotTable4"/>
    <pivotTable tabId="1" name="PivotTable1"/>
    <pivotTable tabId="1" name="KPIs"/>
  </pivotTables>
  <data>
    <olap pivotCacheId="2113548326">
      <levels count="2">
        <level uniqueName="[Dim_Date].[Month].[(All)]" sourceCaption="(All)" count="0"/>
        <level uniqueName="[Dim_Date].[Month].[Month]" sourceCaption="Month" count="12">
          <ranges>
            <range startItem="0">
              <i n="[Dim_Date].[Month].&amp;[Jan]" c="Jan"/>
              <i n="[Dim_Date].[Month].&amp;[Feb]" c="Feb"/>
              <i n="[Dim_Date].[Month].&amp;[Mar]" c="Mar"/>
              <i n="[Dim_Date].[Month].&amp;[Apr]" c="Apr"/>
              <i n="[Dim_Date].[Month].&amp;[May]" c="May"/>
              <i n="[Dim_Date].[Month].&amp;[Jun]" c="Jun"/>
              <i n="[Dim_Date].[Month].&amp;[Jul]" c="Jul"/>
              <i n="[Dim_Date].[Month].&amp;[Aug]" c="Aug"/>
              <i n="[Dim_Date].[Month].&amp;[Sep]" c="Sep"/>
              <i n="[Dim_Date].[Month].&amp;[Oct]" c="Oct"/>
              <i n="[Dim_Date].[Month].&amp;[Nov]" c="Nov"/>
              <i n="[Dim_Date].[Month].&amp;[Dec]" c="Dec"/>
            </range>
          </ranges>
        </level>
      </levels>
      <selections count="1">
        <selection n="[Dim_Date].[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CBC8D51A-B54D-41F0-B224-B5012BEF0772}" sourceName="[Dim_SalesPerson].[Store Name]">
  <pivotTables>
    <pivotTable tabId="4" name="PivotTable1"/>
    <pivotTable tabId="4" name="PivotTable14"/>
  </pivotTables>
  <data>
    <olap pivotCacheId="2113548326">
      <levels count="2">
        <level uniqueName="[Dim_SalesPerson].[Store Name].[(All)]" sourceCaption="(All)" count="0"/>
        <level uniqueName="[Dim_SalesPerson].[Store Name].[Store Name]" sourceCaption="Store Name" count="10">
          <ranges>
            <range startItem="0">
              <i n="[Dim_SalesPerson].[Store Name].&amp;[Barron-Fleming]" c="Barron-Fleming"/>
              <i n="[Dim_SalesPerson].[Store Name].&amp;[Berg-Trujillo]" c="Berg-Trujillo"/>
              <i n="[Dim_SalesPerson].[Store Name].&amp;[Lee-Myers]" c="Lee-Myers"/>
              <i n="[Dim_SalesPerson].[Store Name].&amp;[Lopez]" c="Lopez"/>
              <i n="[Dim_SalesPerson].[Store Name].&amp;[Martinez]" c="Martinez"/>
              <i n="[Dim_SalesPerson].[Store Name].&amp;[Miller]" c="Miller"/>
              <i n="[Dim_SalesPerson].[Store Name].&amp;[Myers-Lopez]" c="Myers-Lopez"/>
              <i n="[Dim_SalesPerson].[Store Name].&amp;[Novak PLC]" c="Novak PLC"/>
              <i n="[Dim_SalesPerson].[Store Name].&amp;[Thomas]" c="Thomas"/>
              <i n="[Dim_SalesPerson].[Store Name].&amp;[Valdez]" c="Valdez"/>
            </range>
          </ranges>
        </level>
      </levels>
      <selections count="1">
        <selection n="[Dim_SalesPerson].[Store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Name" xr10:uid="{26D1CB2F-59E6-4E11-B49B-35F3B4804325}" cache="Slicer_Store_Name" caption="Store 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4841489-92AC-4F65-B2EB-0A57B4E6EF4E}" cache="Slicer_Month" caption="Filter by Month" columnCount="3" level="1" style="SlicerStyleLight1 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3.png"/></Relationships>
</file>

<file path=xl/webextensions/webextension1.xml><?xml version="1.0" encoding="utf-8"?>
<we:webextension xmlns:we="http://schemas.microsoft.com/office/webextensions/webextension/2010/11" id="{E3C539A4-521D-47DB-91F3-D6476A8C4489}">
  <we:reference id="wa200004689" version="1.0.0.0" store="en-US" storeType="OMEX"/>
  <we:alternateReferences>
    <we:reference id="wa200004689" version="1.0.0.0" store="wa200004689" storeType="OMEX"/>
  </we:alternateReferences>
  <we:properties>
    <we:property name="SourceData" value="{&quot;range&quot;:&quot;'Analysis 01'!U5:W15&quot;,&quot;worksheetId&quot;:&quot;{00000000-0001-0000-0000-000000000000}&quot;}"/>
    <we:property name="ZBILicenseSettings" value="{&quot;userInfo&quot;:{&quot;name&quot;:&quot;Mohammad Ghanaym&quot;,&quot;email&quot;:&quot;mohammadghanaym@outlook.com&quot;,&quot;userId&quot;:&quot;00000000-0000-0000-f8e9-1890748740da&quot;,&quot;organizationId&quot;:&quot;9188040d-6c67-4c5b-b112-36a304b66dad&quot;,&quot;isViewer&quot;:false}}"/>
    <we:property name="ZBITablesSettings" value="{&quot;proFeaturesEnabled&quot;:true,&quot;proFeaturesUnlocked&quot;:true,&quot;proFeaturesDisabledByUser&quot;:false,&quot;invert&quot;:false,&quot;suppressZeros&quot;:true,&quot;suppressNulls&quot;:true,&quot;suppressAbsoluteVariances&quot;:false,&quot;suppressEmptyColumns&quot;:false,&quot;showAsTable&quot;:false,&quot;showAdSlide&quot;:false,&quot;chartType&quot;:&quot;Actual / Absolute / Relative&quot;,&quot;groupsInColumns&quot;:false,&quot;showGridlines&quot;:true,&quot;showMajorGridlines&quot;:true,&quot;gridlineDensity&quot;:5,&quot;showGridlinesTable&quot;:true,&quot;gridlineDensityTable&quot;:1,&quot;fontSize&quot;:10,&quot;showTotals&quot;:0,&quot;showColumnTotals&quot;:false,&quot;columnTotalLabels&quot;:{},&quot;showRowGrandTotal&quot;:false,&quot;showColumnGrandTotal&quot;:false,&quot;freezeGrandTotal&quot;:true,&quot;grandTotalGap&quot;:false,&quot;rowGrandTotalLabel&quot;:&quot;Total&quot;,&quot;columnGrandTotalLabel&quot;:&quot;Total&quot;,&quot;absoluteChart&quot;:0,&quot;valueChart&quot;:1,&quot;valueChartIntegrated&quot;:false,&quot;onlyOneColumn&quot;:false,&quot;limitOutliers&quot;:false,&quot;minOutlierValue&quot;:null,&quot;maxOutlierValue&quot;:null,&quot;gapBetweenColumnsPercent&quot;:30,&quot;showPrefixes&quot;:true,&quot;columnSettings&quot;:{},&quot;categoryFormatSettings&quot;:{},&quot;columnTotalEmphasize&quot;:{},&quot;columnTotalEmphasizeTable&quot;:{},&quot;suppressLargeRelativeVariance&quot;:false,&quot;suppressLargeRelativeVarianceValue&quot;:100,&quot;valueHeader&quot;:null,&quot;referenceHeader&quot;:null,&quot;absoluteDifferenceHeader&quot;:null,&quot;relativeDifferenceHeader&quot;:null,&quot;secondReferenceHeader&quot;:null,&quot;secondAbsoluteDifferenceHeader&quot;:null,&quot;secondRelativeDifferenceHeader&quot;:null,&quot;thirdReferenceHeader&quot;:null,&quot;thirdAbsoluteDifferenceHeader&quot;:null,&quot;thirdRelativeDifferenceHeader&quot;:null,&quot;fourthReferenceHeader&quot;:null,&quot;fourthAbsoluteDifferenceHeader&quot;:null,&quot;fourthRelativeDifferenceHeader&quot;:null,&quot;fifthReferenceHeader&quot;:null,&quot;fifthAbsoluteDifferenceHeader&quot;:null,&quot;fifthRelativeDifferenceHeader&quot;:null,&quot;sixthReferenceHeader&quot;:null,&quot;sixthAbsoluteDifferenceHeader&quot;:null,&quot;sixthRelativeDifferenceHeader&quot;:null,&quot;seventhReferenceHeader&quot;:null,&quot;seventhAbsoluteDifferenceHeader&quot;:null,&quot;seventhRelativeDifferenceHeader&quot;:null,&quot;additionalMeasure1Header&quot;:null,&quot;additionalMeasure2Header&quot;:null,&quot;additionalMeasure3Header&quot;:null,&quot;additionalMeasure4Header&quot;:null,&quot;additionalMeasure5Header&quot;:null,&quot;additionalMeasure6Header&quot;:null,&quot;additionalMeasure7Header&quot;:null,&quot;additionalMeasure8Header&quot;:null,&quot;additionalMeasure9Header&quot;:null,&quot;additionalMeasure10Header&quot;:null,&quot;additionalMeasure11Header&quot;:null,&quot;additionalMeasure12Header&quot;:null,&quot;additionalMeasure13Header&quot;:null,&quot;additionalMeasure14Header&quot;:null,&quot;additionalMeasure15Header&quot;:null,&quot;additionalMeasure16Header&quot;:null,&quot;additionalMeasure17Header&quot;:null,&quot;additionalMeasure18Header&quot;:null,&quot;additionalMeasure19Header&quot;:null,&quot;additionalMeasure20Header&quot;:null,&quot;previousYear&quot;:&quot;Target&quot;,&quot;actual&quot;:&quot;Total Revenue&quot;,&quot;forecast&quot;:null,&quot;plan&quot;:null,&quot;plan2&quot;:null,&quot;plan3&quot;:null,&quot;forecast2&quot;:null,&quot;forecast3&quot;:null,&quot;actual-previousYear&quot;:&quot;Variance&quot;,&quot;actual-previousYear-percent&quot;:&quot;Variance%&quot;,&quot;previousYear-actual&quot;:null,&quot;previousYear-actual-percent&quot;:null,&quot;actual-forecast&quot;:null,&quot;actual-forecast-percent&quot;:null,&quot;forecast-actual&quot;:null,&quot;forecast-actual-percent&quot;:null,&quot;actual-plan&quot;:null,&quot;actual-plan-percent&quot;:null,&quot;plan-actual&quot;:null,&quot;plan-actual-percent&quot;:null,&quot;previousYear-forecast&quot;:null,&quot;previousYear-forecast-percent&quot;:null,&quot;forecast-previousYear&quot;:null,&quot;forecast-previousYear-percent&quot;:null,&quot;previousYear-plan&quot;:null,&quot;previousYear-plan-percent&quot;:null,&quot;plan-previousYear&quot;:null,&quot;plan-previousYear-percent&quot;:null,&quot;forecast-plan&quot;:null,&quot;forecast-plan-percent&quot;:null,&quot;plan-forecast&quot;:null,&quot;plan-forecast-percent&quot;:null,&quot;actual-plan2&quot;:null,&quot;actual-plan2-percent&quot;:null,&quot;actual-plan3&quot;:null,&quot;actual-plan3-percent&quot;:null,&quot;actual-forecast2&quot;:null,&quot;actual-forecast2-percent&quot;:null,&quot;actual-forecast3&quot;:null,&quot;actual-forecast3-percent&quot;:null,&quot;plan2-actual&quot;:null,&quot;plan2-actual-percent&quot;:null,&quot;plan3-actual&quot;:null,&quot;plan3-actual-percent&quot;:null,&quot;forecast2-actual&quot;:null,&quot;forecast2-actual-percent&quot;:null,&quot;forecast3-actual&quot;:null,&quot;forecast3-actual-percent&quot;:null,&quot;plan2-previousYear&quot;:null,&quot;plan2-previousYear-percent&quot;:null,&quot;plan3-previousYear&quot;:null,&quot;plan3-previousYear-percent&quot;:null,&quot;forecast2-previousYear&quot;:null,&quot;forecast2-previousYear-percent&quot;:null,&quot;forecast3-previousYear&quot;:null,&quot;forecast3-previousYear-percent&quot;:null,&quot;previousYear-plan2&quot;:null,&quot;previousYear-plan2-percent&quot;:null,&quot;previousYear-plan3&quot;:null,&quot;previousYear-plan3-percent&quot;:null,&quot;previousYear-forecast2&quot;:null,&quot;previousYear-forecast2-percent&quot;:null,&quot;previousYear-forecast3&quot;:null,&quot;previousYear-forecast3-percent&quot;:null,&quot;forecast-plan2&quot;:null,&quot;forecast-plan2-percent&quot;:null,&quot;forecast-plan3&quot;:null,&quot;forecast-plan3-percent&quot;:null,&quot;forecast2-plan&quot;:null,&quot;forecast2-plan-percent&quot;:null,&quot;forecast2-plan2&quot;:null,&quot;forecast2-plan2-percent&quot;:null,&quot;forecast2-plan3&quot;:null,&quot;forecast2-plan3-percent&quot;:null,&quot;forecast3-plan&quot;:null,&quot;forecast3-plan-percent&quot;:null,&quot;forecast3-plan2&quot;:null,&quot;forecast3-plan2-percent&quot;:null,&quot;forecast3-plan3&quot;:null,&quot;forecast3-plan3-percent&quot;:null,&quot;plan-forecast2&quot;:null,&quot;plan-forecast2-percent&quot;:null,&quot;plan-forecast3&quot;:null,&quot;plan-forecast3-percent&quot;:null,&quot;plan2-forecast&quot;:null,&quot;plan2-forecast-percent&quot;:null,&quot;plan2-forecast2&quot;:null,&quot;plan2-forecast2-percent&quot;:null,&quot;plan2-forecast3&quot;:null,&quot;plan2-forecast3-percent&quot;:null,&quot;plan3-forecast&quot;:null,&quot;plan3-forecast-percent&quot;:null,&quot;plan3-forecast2&quot;:null,&quot;plan3-forecast2-percent&quot;:null,&quot;plan3-forecast3&quot;:null,&quot;plan3-forecast3-percent&quot;:null,&quot;forecast-forecast2&quot;:null,&quot;forecast-forecast2-percent&quot;:null,&quot;forecast-forecast3&quot;:null,&quot;forecast-forecast3-percent&quot;:null,&quot;forecast2-forecast&quot;:null,&quot;forecast2-forecast-percent&quot;:null,&quot;forecast2-forecast3&quot;:null,&quot;forecast2-forecast3-percent&quot;:null,&quot;forecast3-forecast&quot;:null,&quot;forecast3-forecast-percent&quot;:null,&quot;forecast3-forecast2&quot;:null,&quot;forecast3-forecast2-percent&quot;:null,&quot;plan-plan2&quot;:null,&quot;plan-plan2-percent&quot;:null,&quot;plan-plan3&quot;:null,&quot;plan-plan3-percent&quot;:null,&quot;plan2-plan&quot;:null,&quot;plan2-plan-percent&quot;:null,&quot;plan2-plan3&quot;:null,&quot;plan2-plan3-percent&quot;:null,&quot;plan3-plan&quot;:null,&quot;plan3-plan-percent&quot;:null,&quot;plan3-plan2&quot;:null,&quot;plan3-plan2-percent&quot;:null,&quot;freezeHeaders&quot;:true,&quot;firstTimeShowingColumnAdder&quot;:true,&quot;showTitle&quot;:true,&quot;titleWrap&quot;:true,&quot;titleAlignment&quot;:&quot;left&quot;,&quot;titleFontSize&quot;:14,&quot;titleFontColor&quot;:&quot;#26404F&quot;,&quot;titleText&quot;:&quot;Total Revenue vs Total Target by Store&quot;,&quot;titleFontFamily&quot;:&quot;Calibri, helvetica, arial, sans-serif&quot;,&quot;titleFontWeight&quot;:&quot;bold&quot;,&quot;titleFontStyle&quot;:&quot;normal&quot;,&quot;freezeTitle&quot;:true,&quot;groupTitleAlignment&quot;:&quot;left&quot;,&quot;groupTitleFontSize&quot;:12,&quot;groupTitleFontColor&quot;:&quot;#000&quot;,&quot;groupTitleFontFamily&quot;:&quot;Calibri, helvetica, arial, sans-serif&quot;,&quot;groupTitleDisplayOptions&quot;:0,&quot;groupTitleWidth&quot;:50,&quot;showCategories&quot;:true,&quot;categoriesDisplayOptions&quot;:0,&quot;categoriesWidth&quot;:100,&quot;categoriesRowHeight&quot;:0,&quot;categoriesHeight&quot;:20,&quot;categoriesIndent&quot;:16,&quot;topNType&quot;:0,&quot;topNDataProperty&quot;:0,&quot;plottedDataProperties&quot;:[&quot;1&quot;,&quot;0&quot;,&quot;2&quot;,&quot;3&quot;],&quot;topNCategoriesToKeep&quot;:5,&quot;topNSettings&quot;:[],&quot;topNOtherLabel&quot;:&quot;Others&quot;,&quot;topNOtherShown&quot;:false,&quot;freezeCategories&quot;:true,&quot;showTopNForm&quot;:false,&quot;colorScheme&quot;:{&quot;positiveColor&quot;:&quot;#7aca00&quot;,&quot;negativeColor&quot;:&quot;#ff0000&quot;,&quot;neutralColor&quot;:&quot;#404040&quot;,&quot;markerColor&quot;:&quot;#000&quot;,&quot;lineColor&quot;:&quot;#404040&quot;,&quot;axisColor&quot;:&quot;#000&quot;,&quot;gridlineColor&quot;:&quot;#ccc&quot;,&quot;majorGridlineColor&quot;:&quot;#999&quot;,&quot;dotChartColor&quot;:&quot;#4080FF&quot;,&quot;useCustomScenarioColors&quot;:false,&quot;highlightColor&quot;:&quot;#0070C0&quot;},&quot;chartStyle&quot;:0,&quot;lightenOverlapped&quot;:true,&quot;varianceDisplayType&quot;:0,&quot;showDataLabels&quot;:true,&quot;labelFontColor&quot;:&quot;#000&quot;,&quot;displayUnits&quot;:&quot;Auto&quot;,&quot;showUnits&quot;:0,&quot;decimalPlaces&quot;:1,&quot;decimalPlacesPercentage&quot;:1,&quot;suppressSmallValues&quot;:true,&quot;labelFontSize&quot;:10,&quot;labelFontFamily&quot;:&quot;Calibri, helvetica, arial, sans-serif&quot;,&quot;integratedDifferenceLabel&quot;:1,&quot;labelPercentagePointUnit&quot;:&quot;pp&quot;,&quot;labelBackgroundTransparency&quot;:20,&quot;negativeValuesFormat&quot;:0,&quot;rightAlignNumbers&quot;:false,&quot;rightAlignParenthesisOffsetNormal&quot;:0,&quot;rightAlignParenthesisOffsetBold&quot;:0,&quot;showPercentageInLabel&quot;:false,&quot;sortColumnName&quot;:&quot;actual&quot;,&quot;chartSort&quot;:1,&quot;categorySort&quot;:1,&quot;sortReferenceChart&quot;:null,&quot;company&quot;:&quot;Free version&quot;,&quot;expiryDate&quot;:null,&quot;disabledInViewMode&quot;:false,&quot;licenseKey&quot;:&quot;&quot;,&quot;lastLicenseCheck&quot;:&quot;&quot;,&quot;resultCategories&quot;:[],&quot;skippedCategories&quot;:[],&quot;flatResultCategories&quot;:[],&quot;invertedCategories&quot;:[],&quot;userOverrideCategories&quot;:[],&quot;highlightedCategories&quot;:[],&quot;highlightedCategoriesCustomColors&quot;:[],&quot;hasAutoResults&quot;:false,&quot;hasAutoInverts&quot;:false,&quot;userChangedExpandCollapse&quot;:false,&quot;invertedGroups&quot;:[],&quot;groupNames&quot;:{},&quot;groupNamesString&quot;:&quot;&quot;,&quot;allowInteractions&quot;:true,&quot;allowChartChange&quot;:true,&quot;allowSliderChange&quot;:true,&quot;allowVarianceCalculationChange&quot;:true,&quot;allowSortChange&quot;:true,&quot;allowExpandCollapseChange&quot;:true,&quot;allowExpandCollapseRowsChange&quot;:true,&quot;allowExpandCollapseColumnsChange&quot;:true,&quot;allowColumnOrderChange&quot;:true,&quot;focusModeFontZoomPercentage&quot;:150,&quot;enableMeasureDrillThrough&quot;:false,&quot;allowInteractiveCommentBox&quot;:true,&quot;analyticsDataProperty&quot;:0,&quot;showAverageLine&quot;:false,&quot;averageLineStyle&quot;:&quot;8,4&quot;,&quot;averageLineTransparency&quot;:0,&quot;averageLabelShow&quot;:true,&quot;averageLabelHorizontalPosition&quot;:1,&quot;averageLabelVerticalPosition&quot;:1,&quot;averageLabelUnits&quot;:&quot;Auto&quot;,&quot;averageLabelDecimalPlaces&quot;:1,&quot;averageLabelTextOption&quot;:0,&quot;averageLabelText&quot;:&quot;Avg.&quot;,&quot;showConstantLine&quot;:false,&quot;constantLineStyle&quot;:&quot;&quot;,&quot;constantLineValue&quot;:0,&quot;constantLineTransparency&quot;:0,&quot;constantLabelShow&quot;:true,&quot;constantLabelHorizontalPosition&quot;:1,&quot;constantLabelVerticalPosition&quot;:1,&quot;constantLabelUnits&quot;:&quot;Auto&quot;,&quot;constantLabelDecimalPlaces&quot;:1,&quot;constantLabelTextOption&quot;:0,&quot;constantLabelText&quot;:&quot;Const.&quot;,&quot;showMedianLine&quot;:false,&quot;medianLineStyle&quot;:&quot;8,4&quot;,&quot;medianLineTransparency&quot;:0,&quot;medianLabelShow&quot;:true,&quot;medianLabelHorizontalPosition&quot;:1,&quot;medianLabelVerticalPosition&quot;:1,&quot;medianLabelUnits&quot;:&quot;Auto&quot;,&quot;medianLabelDecimalPlaces&quot;:1,&quot;medianLabelTextOption&quot;:0,&quot;medianLabelText&quot;:&quot;Med.&quot;,&quot;showPercentileLine&quot;:false,&quot;percentileLineStyle&quot;:&quot;2,4&quot;,&quot;percentileLinePercent&quot;:90,&quot;percentileLineTransparency&quot;:0,&quot;percentileLabelShow&quot;:true,&quot;percentileLabelHorizontalPosition&quot;:1,&quot;percentileLabelVerticalPosition&quot;:1,&quot;percentileLabelUnits&quot;:&quot;Auto&quot;,&quot;percentileLabelDecimalPlaces&quot;:1,&quot;percentileLabelTextOption&quot;:0,&quot;percentileLabelText&quot;:&quot;Perc.&quot;,&quot;formulaCalculation&quot;:{&quot;formulas&quot;:[],&quot;expressionMappings&quot;:{},&quot;expressionElements&quot;:{},&quot;identityDataPoints&quot;:{}},&quot;showCommentBox&quot;:false,&quot;commentBoxCustomTitleStyle&quot;:false,&quot;commentBoxTitle&quot;:3,&quot;commentBoxTitleFontColor&quot;:&quot;#000&quot;,&quot;commentBoxTitleFontFamily&quot;:&quot;Calibri, helvetica, arial, sans-serif&quot;,&quot;commentBoxTitleFontSize&quot;:18,&quot;commentBoxCustomTextStyle&quot;:false,&quot;commentBoxTextFontColor&quot;:&quot;#000&quot;,&quot;commentBoxTextFontFamily&quot;:&quot;Calibri, helvetica, arial, sans-serif&quot;,&quot;commentBoxTextFontSize&quot;:16,&quot;columnSettingsString&quot;:&quot;{\&quot;actual\&quot;:{\&quot;invert\&quot;:false,\&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2,\&quot;hidden\&quot;:false,\&quot;hiddenFromGroups\&quot;:[]}},\&quot;previousYear\&quot;:{\&quot;invert\&quot;:false,\&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actual-previousYear\&quot;:{\&quot;invert\&quot;:false,\&quot;scaleGroup\&quot;:1,\&quot;format\&quot;:1,\&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actual-previousYear-percent\&quot;:{\&quot;invert\&quot;:false,\&quot;scaleGroup\&quot;:1,\&quot;format\&quot;:2,\&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quot;categoryFormatSettingsString&quot;:&quot;&quot;,&quot;invertedTotalCategories&quot;:[],&quot;collapsedCategories&quot;:[],&quot;calculationsString&quot;:&quot;&quot;,&quot;minChartWidth&quot;:140,&quot;measure1Role&quot;:&quot;Values&quot;,&quot;measure2Role&quot;:&quot;PreviousYear&quot;,&quot;measure3Role&quot;:&quot;Plan&quot;,&quot;measure4Role&quot;:&quot;Forecast&quot;,&quot;measure5Role&quot;:&quot;Comments&quot;,&quot;measureRoles&quot;:[&quot;Values&quot;,&quot;PreviousYear&quot;],&quot;enableFiltering&quot;:true,&quot;viewMode&quot;:1,&quot;commentBoxPlacement&quot;:0,&quot;commentBoxSize&quot;:&quot;0.66&quot;,&quot;commentBoxPadding&quot;:10,&quot;commentBoxListHorizontal&quot;:false,&quot;commentBoxItemsMargin&quot;:10,&quot;commentBoxBorderWidth&quot;:0,&quot;commentBoxBorderColor&quot;:&quot;#808080&quot;,&quot;commentBoxBorderRadius&quot;:0,&quot;commentBoxShadow&quot;:false,&quot;commentBoxBackgroundColor&quot;:&quot;#ffffff00&quot;,&quot;commentBoxVarianceIcon&quot;:2,&quot;commentBoxShowVariance&quot;:1,&quot;showCrossTables&quot;:false,&quot;commentMarkersDataProperties&quot;:{},&quot;usedMeasuresCount&quot;:2,&quot;valueScenario&quot;:0,&quot;secondValueScenario&quot;:0,&quot;thirdValueScenario&quot;:0,&quot;fourthValueScenario&quot;:0,&quot;fifthValueScenario&quot;:0,&quot;sixthValueScenario&quot;:0,&quot;seventhValueScenario&quot;:0,&quot;valuePosition&quot;:0,&quot;secondValuePosition&quot;:0,&quot;thirdValuePosition&quot;:0,&quot;fourthValuePosition&quot;:0,&quot;fifthValuePosition&quot;:0,&quot;sixthValuePosition&quot;:0,&quot;seventhValuePosition&quot;:0,&quot;referenceScenario&quot;:1,&quot;secondReferenceScenario&quot;:1,&quot;thirdReferenceScenario&quot;:1,&quot;fourthReferenceScenario&quot;:1,&quot;fifthReferenceScenario&quot;:1,&quot;sixthReferenceScenario&quot;:1,&quot;seventhReferenceScenario&quot;:1,&quot;referencePosition&quot;:null,&quot;secondReferencePosition&quot;:null,&quot;thirdReferencePosition&quot;:null,&quot;fourthReferencePosition&quot;:null,&quot;fifthReferencePosition&quot;:null,&quot;sixthReferencePosition&quot;:null,&quot;seventhReferencePosition&quot;:null,&quot;calculations&quot;:[],&quot;scenarioOptions&quot;:{&quot;value&quot;:{&quot;index&quot;:0,&quot;scenario&quot;:0,&quot;fieldName&quot;:&quot;Total Revenue&quot;,&quot;position&quot;:null},&quot;reference&quot;:{&quot;index&quot;:1,&quot;scenario&quot;:1,&quot;fieldName&quot;:&quot;Total Target&quot;,&quot;position&quot;:null},&quot;secondReference&quot;:{&quot;index&quot;:null,&quot;scenario&quot;:null,&quot;fieldName&quot;:&quot;&quot;,&quot;position&quot;:null},&quot;thirdReference&quot;:{&quot;index&quot;:null,&quot;scenario&quot;:null,&quot;fieldName&quot;:&quot;&quot;,&quot;position&quot;:null},&quot;fourthReference&quot;:{&quot;index&quot;:null,&quot;scenario&quot;:null,&quot;fieldName&quot;:&quot;&quot;,&quot;position&quot;:null},&quot;fifthReference&quot;:{&quot;index&quot;:null,&quot;scenario&quot;:null,&quot;fieldName&quot;:&quot;&quot;,&quot;position&quot;:null},&quot;sixthReference&quot;:{&quot;index&quot;:null,&quot;scenario&quot;:null,&quot;fieldName&quot;:&quot;&quot;,&quot;position&quot;:null},&quot;seventhReference&quot;:{&quot;index&quot;:null,&quot;scenario&quot;:null,&quot;fieldName&quot;:&quot;&quot;,&quot;position&quot;:null},&quot;additionalMeasures&quot;:[],&quot;tooltips&quot;:[],&quot;comments&quot;:[]},&quot;dragStarted&quot;:false}"/>
  </we:properties>
  <we:bindings>
    <we:binding id="tablesRangeChanged" type="matrix" appref="{752D83CC-3E17-4F85-AC5F-6CB3A6F96254}"/>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AA27"/>
  <sheetViews>
    <sheetView showGridLines="0" workbookViewId="0">
      <selection activeCell="I30" sqref="I30"/>
    </sheetView>
  </sheetViews>
  <sheetFormatPr defaultRowHeight="15" x14ac:dyDescent="0.25"/>
  <cols>
    <col min="3" max="3" width="13.85546875" bestFit="1" customWidth="1"/>
    <col min="4" max="4" width="6.7109375" bestFit="1" customWidth="1"/>
    <col min="5" max="5" width="10.85546875" bestFit="1" customWidth="1"/>
    <col min="6" max="6" width="12.7109375" bestFit="1" customWidth="1"/>
    <col min="7" max="7" width="13.5703125" bestFit="1" customWidth="1"/>
    <col min="8" max="8" width="12.28515625" bestFit="1" customWidth="1"/>
    <col min="9" max="9" width="11.85546875" bestFit="1" customWidth="1"/>
    <col min="10" max="10" width="10.140625" bestFit="1" customWidth="1"/>
    <col min="11" max="11" width="9" bestFit="1" customWidth="1"/>
    <col min="12" max="12" width="12.85546875" bestFit="1" customWidth="1"/>
    <col min="13" max="13" width="11.42578125" bestFit="1" customWidth="1"/>
    <col min="14" max="14" width="16.28515625" bestFit="1" customWidth="1"/>
    <col min="15" max="15" width="6.7109375" style="5" customWidth="1"/>
    <col min="16" max="16" width="16.28515625" bestFit="1" customWidth="1"/>
    <col min="17" max="17" width="14.85546875" bestFit="1" customWidth="1"/>
    <col min="18" max="18" width="13.85546875" bestFit="1" customWidth="1"/>
    <col min="19" max="20" width="11.42578125" bestFit="1" customWidth="1"/>
    <col min="21" max="21" width="14.85546875" bestFit="1" customWidth="1"/>
    <col min="22" max="22" width="14.140625" bestFit="1" customWidth="1"/>
    <col min="23" max="23" width="13.7109375" bestFit="1" customWidth="1"/>
    <col min="24" max="26" width="11.42578125" bestFit="1" customWidth="1"/>
    <col min="27" max="27" width="11.28515625" bestFit="1" customWidth="1"/>
    <col min="28" max="28" width="11.42578125" bestFit="1" customWidth="1"/>
    <col min="29" max="102" width="16.28515625" bestFit="1" customWidth="1"/>
    <col min="103" max="103" width="11.28515625" bestFit="1" customWidth="1"/>
    <col min="104" max="702" width="16.28515625" bestFit="1" customWidth="1"/>
    <col min="703" max="703" width="18.85546875" bestFit="1" customWidth="1"/>
    <col min="704" max="704" width="10.85546875" bestFit="1" customWidth="1"/>
    <col min="705" max="705" width="15.85546875" bestFit="1" customWidth="1"/>
    <col min="706" max="706" width="17.85546875" bestFit="1" customWidth="1"/>
    <col min="707" max="707" width="18.5703125" bestFit="1" customWidth="1"/>
    <col min="708" max="708" width="17.42578125" bestFit="1" customWidth="1"/>
    <col min="709" max="710" width="16.85546875" bestFit="1" customWidth="1"/>
  </cols>
  <sheetData>
    <row r="5" spans="3:27" x14ac:dyDescent="0.25">
      <c r="C5" t="s">
        <v>0</v>
      </c>
      <c r="D5" t="s">
        <v>1</v>
      </c>
      <c r="E5" t="s">
        <v>2</v>
      </c>
      <c r="F5" t="s">
        <v>3</v>
      </c>
      <c r="G5" t="s">
        <v>4</v>
      </c>
      <c r="H5" t="s">
        <v>5</v>
      </c>
      <c r="I5" t="s">
        <v>6</v>
      </c>
      <c r="J5" t="s">
        <v>8</v>
      </c>
      <c r="K5" t="s">
        <v>9</v>
      </c>
      <c r="L5" t="s">
        <v>10</v>
      </c>
      <c r="M5" t="s">
        <v>11</v>
      </c>
      <c r="Q5" s="3" t="s">
        <v>23</v>
      </c>
      <c r="R5" t="s">
        <v>0</v>
      </c>
      <c r="S5" t="s">
        <v>11</v>
      </c>
      <c r="U5" t="str">
        <f>Q5</f>
        <v>Store Name</v>
      </c>
      <c r="V5" t="str">
        <f t="shared" ref="V5:W5" si="0">R5</f>
        <v>Total Revenue</v>
      </c>
      <c r="W5" t="str">
        <f t="shared" si="0"/>
        <v>Total Target</v>
      </c>
      <c r="AA5" s="3" t="s">
        <v>24</v>
      </c>
    </row>
    <row r="6" spans="3:27" x14ac:dyDescent="0.25">
      <c r="C6" s="7">
        <v>5446809.4700000202</v>
      </c>
      <c r="D6" s="7">
        <v>3149297.4099999927</v>
      </c>
      <c r="E6" s="7">
        <v>2297512.0600000275</v>
      </c>
      <c r="F6" s="2">
        <v>0.42180878047126164</v>
      </c>
      <c r="G6" s="8">
        <v>20000</v>
      </c>
      <c r="H6" s="7">
        <v>438297.51000000123</v>
      </c>
      <c r="I6" s="2">
        <v>8.0468669303389667E-2</v>
      </c>
      <c r="J6" s="8">
        <v>100</v>
      </c>
      <c r="K6" s="8">
        <v>606148</v>
      </c>
      <c r="L6" s="8">
        <v>48662</v>
      </c>
      <c r="M6" s="7">
        <v>5254990</v>
      </c>
      <c r="Q6" t="s">
        <v>13</v>
      </c>
      <c r="R6" s="1">
        <v>546574.63</v>
      </c>
      <c r="S6" s="1">
        <v>422011</v>
      </c>
      <c r="U6" t="str">
        <f t="shared" ref="U6:U15" si="1">Q6</f>
        <v>Barron-Fleming</v>
      </c>
      <c r="V6" s="6">
        <f t="shared" ref="V6:V15" si="2">R6</f>
        <v>546574.63</v>
      </c>
      <c r="W6" s="6">
        <f t="shared" ref="W6:W15" si="3">S6</f>
        <v>422011</v>
      </c>
      <c r="AA6" t="s">
        <v>29</v>
      </c>
    </row>
    <row r="7" spans="3:27" x14ac:dyDescent="0.25">
      <c r="Q7" t="s">
        <v>14</v>
      </c>
      <c r="R7" s="1">
        <v>526187</v>
      </c>
      <c r="S7" s="1">
        <v>600510</v>
      </c>
      <c r="U7" t="str">
        <f t="shared" si="1"/>
        <v>Berg-Trujillo</v>
      </c>
      <c r="V7" s="6">
        <f t="shared" si="2"/>
        <v>526187</v>
      </c>
      <c r="W7" s="6">
        <f t="shared" si="3"/>
        <v>600510</v>
      </c>
      <c r="AA7" t="s">
        <v>28</v>
      </c>
    </row>
    <row r="8" spans="3:27" x14ac:dyDescent="0.25">
      <c r="Q8" t="s">
        <v>15</v>
      </c>
      <c r="R8" s="1">
        <v>548423.81999999995</v>
      </c>
      <c r="S8" s="1">
        <v>418186</v>
      </c>
      <c r="U8" t="str">
        <f t="shared" si="1"/>
        <v>Lee-Myers</v>
      </c>
      <c r="V8" s="6">
        <f t="shared" si="2"/>
        <v>548423.81999999995</v>
      </c>
      <c r="W8" s="6">
        <f t="shared" si="3"/>
        <v>418186</v>
      </c>
      <c r="AA8" t="s">
        <v>32</v>
      </c>
    </row>
    <row r="9" spans="3:27" x14ac:dyDescent="0.25">
      <c r="Q9" t="s">
        <v>16</v>
      </c>
      <c r="R9" s="1">
        <v>545095.25999999989</v>
      </c>
      <c r="S9" s="1">
        <v>419431</v>
      </c>
      <c r="U9" t="str">
        <f t="shared" si="1"/>
        <v>Lopez</v>
      </c>
      <c r="V9" s="6">
        <f t="shared" si="2"/>
        <v>545095.25999999989</v>
      </c>
      <c r="W9" s="6">
        <f t="shared" si="3"/>
        <v>419431</v>
      </c>
      <c r="AA9" t="s">
        <v>25</v>
      </c>
    </row>
    <row r="10" spans="3:27" x14ac:dyDescent="0.25">
      <c r="Q10" t="s">
        <v>17</v>
      </c>
      <c r="R10" s="1">
        <v>536475.9</v>
      </c>
      <c r="S10" s="1">
        <v>601307</v>
      </c>
      <c r="U10" t="str">
        <f t="shared" si="1"/>
        <v>Martinez</v>
      </c>
      <c r="V10" s="6">
        <f t="shared" si="2"/>
        <v>536475.9</v>
      </c>
      <c r="W10" s="6">
        <f t="shared" si="3"/>
        <v>601307</v>
      </c>
      <c r="AA10" t="s">
        <v>33</v>
      </c>
    </row>
    <row r="11" spans="3:27" x14ac:dyDescent="0.25">
      <c r="Q11" t="s">
        <v>18</v>
      </c>
      <c r="R11" s="1">
        <v>547475.30000000005</v>
      </c>
      <c r="S11" s="1">
        <v>646080</v>
      </c>
      <c r="U11" t="str">
        <f t="shared" si="1"/>
        <v>Miller</v>
      </c>
      <c r="V11" s="6">
        <f t="shared" si="2"/>
        <v>547475.30000000005</v>
      </c>
      <c r="W11" s="6">
        <f t="shared" si="3"/>
        <v>646080</v>
      </c>
      <c r="AA11" t="s">
        <v>31</v>
      </c>
    </row>
    <row r="12" spans="3:27" x14ac:dyDescent="0.25">
      <c r="Q12" t="s">
        <v>19</v>
      </c>
      <c r="R12" s="1">
        <v>565168.15000000014</v>
      </c>
      <c r="S12" s="1">
        <v>445958</v>
      </c>
      <c r="U12" t="str">
        <f t="shared" si="1"/>
        <v>Myers-Lopez</v>
      </c>
      <c r="V12" s="6">
        <f t="shared" si="2"/>
        <v>565168.15000000014</v>
      </c>
      <c r="W12" s="6">
        <f t="shared" si="3"/>
        <v>445958</v>
      </c>
      <c r="AA12" t="s">
        <v>30</v>
      </c>
    </row>
    <row r="13" spans="3:27" x14ac:dyDescent="0.25">
      <c r="F13" s="9" t="s">
        <v>37</v>
      </c>
      <c r="G13" s="9" t="s">
        <v>38</v>
      </c>
      <c r="I13" s="9" t="s">
        <v>40</v>
      </c>
      <c r="Q13" t="s">
        <v>20</v>
      </c>
      <c r="R13" s="1">
        <v>536180.92999999993</v>
      </c>
      <c r="S13" s="1">
        <v>711271</v>
      </c>
      <c r="U13" t="str">
        <f t="shared" si="1"/>
        <v>Novak PLC</v>
      </c>
      <c r="V13" s="6">
        <f t="shared" si="2"/>
        <v>536180.92999999993</v>
      </c>
      <c r="W13" s="6">
        <f t="shared" si="3"/>
        <v>711271</v>
      </c>
      <c r="AA13" t="s">
        <v>26</v>
      </c>
    </row>
    <row r="14" spans="3:27" x14ac:dyDescent="0.25">
      <c r="F14" s="7">
        <f>C6</f>
        <v>5446809.4700000202</v>
      </c>
      <c r="G14" s="7">
        <f>M6</f>
        <v>5254990</v>
      </c>
      <c r="I14" s="10">
        <f>(F14-G14)/G14</f>
        <v>3.6502347292767488E-2</v>
      </c>
      <c r="Q14" t="s">
        <v>21</v>
      </c>
      <c r="R14" s="1">
        <v>537047.05999999982</v>
      </c>
      <c r="S14" s="1">
        <v>485684</v>
      </c>
      <c r="U14" t="str">
        <f t="shared" si="1"/>
        <v>Thomas</v>
      </c>
      <c r="V14" s="6">
        <f t="shared" si="2"/>
        <v>537047.05999999982</v>
      </c>
      <c r="W14" s="6">
        <f t="shared" si="3"/>
        <v>485684</v>
      </c>
      <c r="AA14" t="s">
        <v>36</v>
      </c>
    </row>
    <row r="15" spans="3:27" x14ac:dyDescent="0.25">
      <c r="Q15" t="s">
        <v>22</v>
      </c>
      <c r="R15" s="1">
        <v>558181.42000000004</v>
      </c>
      <c r="S15" s="1">
        <v>504552</v>
      </c>
      <c r="U15" t="str">
        <f t="shared" si="1"/>
        <v>Valdez</v>
      </c>
      <c r="V15" s="6">
        <f t="shared" si="2"/>
        <v>558181.42000000004</v>
      </c>
      <c r="W15" s="6">
        <f t="shared" si="3"/>
        <v>504552</v>
      </c>
      <c r="AA15" t="s">
        <v>35</v>
      </c>
    </row>
    <row r="16" spans="3:27" x14ac:dyDescent="0.25">
      <c r="H16" t="b">
        <f>F20&gt;0</f>
        <v>1</v>
      </c>
      <c r="I16" s="11"/>
      <c r="Q16" t="s">
        <v>7</v>
      </c>
      <c r="R16" s="1">
        <v>5446809.4700000202</v>
      </c>
      <c r="S16" s="1">
        <v>5254990</v>
      </c>
      <c r="AA16" t="s">
        <v>34</v>
      </c>
    </row>
    <row r="17" spans="6:27" x14ac:dyDescent="0.25">
      <c r="H17" t="b">
        <f>F20&lt;0</f>
        <v>0</v>
      </c>
      <c r="I17" s="12"/>
      <c r="AA17" t="s">
        <v>27</v>
      </c>
    </row>
    <row r="18" spans="6:27" x14ac:dyDescent="0.25">
      <c r="AA18" t="s">
        <v>7</v>
      </c>
    </row>
    <row r="19" spans="6:27" x14ac:dyDescent="0.25">
      <c r="F19" s="9" t="s">
        <v>39</v>
      </c>
    </row>
    <row r="20" spans="6:27" ht="18.75" x14ac:dyDescent="0.25">
      <c r="F20" s="13" t="str">
        <f>IF((F14-G14)/G14&gt;0,"▲", "▼") &amp; " " &amp; TEXT((F14-G14)/G14, "+0.0%;-0.0%")</f>
        <v>▲ +3.7%</v>
      </c>
    </row>
    <row r="26" spans="6:27" x14ac:dyDescent="0.25">
      <c r="H26" s="14"/>
    </row>
    <row r="27" spans="6:27" ht="18.75" x14ac:dyDescent="0.25">
      <c r="G27" s="13"/>
    </row>
  </sheetData>
  <conditionalFormatting sqref="F20">
    <cfRule type="expression" dxfId="5" priority="3">
      <formula>$I$14&gt;0</formula>
    </cfRule>
    <cfRule type="expression" dxfId="4" priority="4">
      <formula>$I$14&lt;0</formula>
    </cfRule>
  </conditionalFormatting>
  <conditionalFormatting sqref="G27">
    <cfRule type="expression" dxfId="3" priority="1">
      <formula>$I$14&gt;0</formula>
    </cfRule>
    <cfRule type="expression" dxfId="2" priority="2">
      <formula>$I$14&lt;0</formula>
    </cfRule>
  </conditionalFormatting>
  <pageMargins left="0.7" right="0.7" top="0.75" bottom="0.75" header="0.3" footer="0.3"/>
  <extLst>
    <ext xmlns:x15="http://schemas.microsoft.com/office/spreadsheetml/2010/11/main" uri="{F7C9EE02-42E1-4005-9D12-6889AFFD525C}">
      <x15:webExtensions xmlns:xm="http://schemas.microsoft.com/office/excel/2006/main">
        <x15:webExtension appRef="{752D83CC-3E17-4F85-AC5F-6CB3A6F96254}">
          <xm:f>'Analysis 01'!$U$5:$W$15</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044F5-2051-45DE-98B1-D299B5F17E0A}">
  <dimension ref="C4:W21"/>
  <sheetViews>
    <sheetView showGridLines="0" topLeftCell="N1" workbookViewId="0">
      <selection activeCell="U6" sqref="U6"/>
    </sheetView>
  </sheetViews>
  <sheetFormatPr defaultRowHeight="15" x14ac:dyDescent="0.25"/>
  <cols>
    <col min="1" max="1" width="13.140625" bestFit="1" customWidth="1"/>
    <col min="3" max="3" width="9.28515625" bestFit="1" customWidth="1"/>
    <col min="4" max="4" width="13.85546875" bestFit="1" customWidth="1"/>
    <col min="5" max="5" width="11.42578125" bestFit="1" customWidth="1"/>
    <col min="9" max="9" width="11.140625" bestFit="1" customWidth="1"/>
    <col min="10" max="10" width="13.85546875" bestFit="1" customWidth="1"/>
    <col min="11" max="11" width="11.42578125" bestFit="1" customWidth="1"/>
    <col min="16" max="16" width="10.5703125" bestFit="1" customWidth="1"/>
    <col min="19" max="19" width="5.140625" style="5" customWidth="1"/>
    <col min="21" max="21" width="13.85546875" bestFit="1" customWidth="1"/>
    <col min="22" max="22" width="11.42578125" bestFit="1" customWidth="1"/>
    <col min="23" max="23" width="12.42578125" bestFit="1" customWidth="1"/>
  </cols>
  <sheetData>
    <row r="4" spans="3:23" x14ac:dyDescent="0.25">
      <c r="L4" s="16"/>
    </row>
    <row r="5" spans="3:23" x14ac:dyDescent="0.25">
      <c r="C5" s="3" t="s">
        <v>24</v>
      </c>
      <c r="D5" t="s">
        <v>0</v>
      </c>
      <c r="E5" t="s">
        <v>11</v>
      </c>
      <c r="I5" s="16" t="str">
        <f>C5</f>
        <v>Month</v>
      </c>
      <c r="J5" s="16" t="str">
        <f t="shared" ref="J5:K5" si="0">D5</f>
        <v>Total Revenue</v>
      </c>
      <c r="K5" s="18" t="str">
        <f t="shared" si="0"/>
        <v>Total Target</v>
      </c>
      <c r="L5" s="16" t="s">
        <v>41</v>
      </c>
      <c r="O5" t="str">
        <f>I5</f>
        <v>Month</v>
      </c>
      <c r="P5" t="s">
        <v>39</v>
      </c>
      <c r="U5" t="s">
        <v>0</v>
      </c>
      <c r="V5" t="s">
        <v>11</v>
      </c>
      <c r="W5" t="s">
        <v>39</v>
      </c>
    </row>
    <row r="6" spans="3:23" x14ac:dyDescent="0.25">
      <c r="C6" t="s">
        <v>29</v>
      </c>
      <c r="D6" s="15">
        <v>444162.52</v>
      </c>
      <c r="E6" s="15">
        <v>439042</v>
      </c>
      <c r="I6" s="16" t="str">
        <f t="shared" ref="I6:I18" si="1">C6</f>
        <v>Jan</v>
      </c>
      <c r="J6" s="17">
        <f t="shared" ref="J6:J18" si="2">D6</f>
        <v>444162.52</v>
      </c>
      <c r="K6" s="19">
        <f t="shared" ref="K6:K18" si="3">E6</f>
        <v>439042</v>
      </c>
      <c r="L6" s="19" t="str">
        <f>IF(OR(J6=large_1, J6=large_2), J6, "")</f>
        <v/>
      </c>
      <c r="O6" t="str">
        <f t="shared" ref="O6:O17" si="4">I6</f>
        <v>Jan</v>
      </c>
      <c r="P6" s="21">
        <f t="shared" ref="P6:P17" si="5">(J6-K6)/K6</f>
        <v>1.1662938853230486E-2</v>
      </c>
      <c r="U6" s="15">
        <v>5446809.4700000202</v>
      </c>
      <c r="V6" s="15">
        <v>5254990</v>
      </c>
      <c r="W6" s="20">
        <f>(U6-V6)/V6</f>
        <v>3.6502347292767488E-2</v>
      </c>
    </row>
    <row r="7" spans="3:23" x14ac:dyDescent="0.25">
      <c r="C7" t="s">
        <v>28</v>
      </c>
      <c r="D7" s="15">
        <v>423741.52</v>
      </c>
      <c r="E7" s="15">
        <v>431279</v>
      </c>
      <c r="I7" s="16" t="str">
        <f t="shared" si="1"/>
        <v>Feb</v>
      </c>
      <c r="J7" s="17">
        <f t="shared" si="2"/>
        <v>423741.52</v>
      </c>
      <c r="K7" s="19">
        <f t="shared" si="3"/>
        <v>431279</v>
      </c>
      <c r="L7" s="19" t="str">
        <f>IF(OR(J7=large_1, J7=large_2), J7, "")</f>
        <v/>
      </c>
      <c r="O7" t="str">
        <f t="shared" si="4"/>
        <v>Feb</v>
      </c>
      <c r="P7" s="21">
        <f t="shared" si="5"/>
        <v>-1.7477039225188291E-2</v>
      </c>
    </row>
    <row r="8" spans="3:23" x14ac:dyDescent="0.25">
      <c r="C8" t="s">
        <v>32</v>
      </c>
      <c r="D8" s="15">
        <v>468344.26999999955</v>
      </c>
      <c r="E8" s="15">
        <v>445591</v>
      </c>
      <c r="I8" s="16" t="str">
        <f t="shared" si="1"/>
        <v>Mar</v>
      </c>
      <c r="J8" s="17">
        <f t="shared" si="2"/>
        <v>468344.26999999955</v>
      </c>
      <c r="K8" s="19">
        <f t="shared" si="3"/>
        <v>445591</v>
      </c>
      <c r="L8" s="19" t="str">
        <f>IF(OR(J8=large_1, J8=large_2), J8, "")</f>
        <v/>
      </c>
      <c r="O8" t="str">
        <f t="shared" si="4"/>
        <v>Mar</v>
      </c>
      <c r="P8" s="21">
        <f>(J8-K8)/K8</f>
        <v>5.1063127397096335E-2</v>
      </c>
    </row>
    <row r="9" spans="3:23" ht="18.75" x14ac:dyDescent="0.3">
      <c r="C9" t="s">
        <v>25</v>
      </c>
      <c r="D9" s="15">
        <v>448652.76000000007</v>
      </c>
      <c r="E9" s="15">
        <v>453071</v>
      </c>
      <c r="I9" s="16" t="str">
        <f t="shared" si="1"/>
        <v>Apr</v>
      </c>
      <c r="J9" s="17">
        <f t="shared" si="2"/>
        <v>448652.76000000007</v>
      </c>
      <c r="K9" s="19">
        <f t="shared" si="3"/>
        <v>453071</v>
      </c>
      <c r="L9" s="19" t="str">
        <f>IF(OR(J9=large_1, J9=large_2), J9, "")</f>
        <v/>
      </c>
      <c r="O9" t="str">
        <f t="shared" si="4"/>
        <v>Apr</v>
      </c>
      <c r="P9" s="21">
        <f t="shared" si="5"/>
        <v>-9.7517607615581932E-3</v>
      </c>
      <c r="W9" s="22" t="str">
        <f>IF(((U6-V6)/V6) &gt; 0, "▲", "▼")&amp;" " &amp;TEXT((U6-V6)/V6,"+0.0%;-0.0%")</f>
        <v>▲ +3.7%</v>
      </c>
    </row>
    <row r="10" spans="3:23" x14ac:dyDescent="0.25">
      <c r="C10" t="s">
        <v>33</v>
      </c>
      <c r="D10" s="15">
        <v>480720.64000000001</v>
      </c>
      <c r="E10" s="15">
        <v>444167</v>
      </c>
      <c r="I10" s="16" t="str">
        <f t="shared" si="1"/>
        <v>May</v>
      </c>
      <c r="J10" s="17">
        <f t="shared" si="2"/>
        <v>480720.64000000001</v>
      </c>
      <c r="K10" s="19">
        <f t="shared" si="3"/>
        <v>444167</v>
      </c>
      <c r="L10" s="19">
        <f>IF(OR(J10=large_1, J10=large_2), J10, "")</f>
        <v>480720.64000000001</v>
      </c>
      <c r="O10" t="str">
        <f t="shared" si="4"/>
        <v>May</v>
      </c>
      <c r="P10" s="21">
        <f t="shared" si="5"/>
        <v>8.2297063942165932E-2</v>
      </c>
    </row>
    <row r="11" spans="3:23" x14ac:dyDescent="0.25">
      <c r="C11" t="s">
        <v>31</v>
      </c>
      <c r="D11" s="15">
        <v>455501.13999999996</v>
      </c>
      <c r="E11" s="15">
        <v>421979</v>
      </c>
      <c r="I11" s="16" t="str">
        <f t="shared" si="1"/>
        <v>Jun</v>
      </c>
      <c r="J11" s="17">
        <f t="shared" si="2"/>
        <v>455501.13999999996</v>
      </c>
      <c r="K11" s="19">
        <f t="shared" si="3"/>
        <v>421979</v>
      </c>
      <c r="L11" s="19" t="str">
        <f>IF(OR(J11=large_1, J11=large_2), J11, "")</f>
        <v/>
      </c>
      <c r="O11" t="str">
        <f t="shared" si="4"/>
        <v>Jun</v>
      </c>
      <c r="P11" s="21">
        <f t="shared" si="5"/>
        <v>7.9440303901378878E-2</v>
      </c>
    </row>
    <row r="12" spans="3:23" x14ac:dyDescent="0.25">
      <c r="C12" t="s">
        <v>30</v>
      </c>
      <c r="D12" s="15">
        <v>433725.86000000045</v>
      </c>
      <c r="E12" s="15">
        <v>456718</v>
      </c>
      <c r="I12" s="16" t="str">
        <f t="shared" si="1"/>
        <v>Jul</v>
      </c>
      <c r="J12" s="17">
        <f t="shared" si="2"/>
        <v>433725.86000000045</v>
      </c>
      <c r="K12" s="19">
        <f t="shared" si="3"/>
        <v>456718</v>
      </c>
      <c r="L12" s="19" t="str">
        <f>IF(OR(J12=large_1, J12=large_2), J12, "")</f>
        <v/>
      </c>
      <c r="O12" t="str">
        <f t="shared" si="4"/>
        <v>Jul</v>
      </c>
      <c r="P12" s="21">
        <f t="shared" si="5"/>
        <v>-5.0342092932618265E-2</v>
      </c>
    </row>
    <row r="13" spans="3:23" x14ac:dyDescent="0.25">
      <c r="C13" t="s">
        <v>26</v>
      </c>
      <c r="D13" s="15">
        <v>485766.24999999977</v>
      </c>
      <c r="E13" s="15">
        <v>431727</v>
      </c>
      <c r="I13" s="16" t="str">
        <f t="shared" si="1"/>
        <v>Aug</v>
      </c>
      <c r="J13" s="17">
        <f t="shared" si="2"/>
        <v>485766.24999999977</v>
      </c>
      <c r="K13" s="19">
        <f t="shared" si="3"/>
        <v>431727</v>
      </c>
      <c r="L13" s="19">
        <f>IF(OR(J13=large_1, J13=large_2), J13, "")</f>
        <v>485766.24999999977</v>
      </c>
      <c r="O13" t="str">
        <f t="shared" si="4"/>
        <v>Aug</v>
      </c>
      <c r="P13" s="21">
        <f t="shared" si="5"/>
        <v>0.12516995694038077</v>
      </c>
    </row>
    <row r="14" spans="3:23" x14ac:dyDescent="0.25">
      <c r="C14" t="s">
        <v>36</v>
      </c>
      <c r="D14" s="15">
        <v>443447.4300000004</v>
      </c>
      <c r="E14" s="15">
        <v>446912</v>
      </c>
      <c r="I14" s="16" t="str">
        <f t="shared" si="1"/>
        <v>Sep</v>
      </c>
      <c r="J14" s="17">
        <f t="shared" si="2"/>
        <v>443447.4300000004</v>
      </c>
      <c r="K14" s="19">
        <f t="shared" si="3"/>
        <v>446912</v>
      </c>
      <c r="L14" s="19" t="str">
        <f>IF(OR(J14=large_1, J14=large_2), J14, "")</f>
        <v/>
      </c>
      <c r="O14" t="str">
        <f t="shared" si="4"/>
        <v>Sep</v>
      </c>
      <c r="P14" s="21">
        <f t="shared" si="5"/>
        <v>-7.7522420521256973E-3</v>
      </c>
    </row>
    <row r="15" spans="3:23" x14ac:dyDescent="0.25">
      <c r="C15" t="s">
        <v>35</v>
      </c>
      <c r="D15" s="15">
        <v>458984.37999999983</v>
      </c>
      <c r="E15" s="15">
        <v>414360</v>
      </c>
      <c r="I15" s="16" t="str">
        <f t="shared" si="1"/>
        <v>Oct</v>
      </c>
      <c r="J15" s="17">
        <f t="shared" si="2"/>
        <v>458984.37999999983</v>
      </c>
      <c r="K15" s="19">
        <f t="shared" si="3"/>
        <v>414360</v>
      </c>
      <c r="L15" s="19" t="str">
        <f>IF(OR(J15=large_1, J15=large_2), J15, "")</f>
        <v/>
      </c>
      <c r="O15" t="str">
        <f t="shared" si="4"/>
        <v>Oct</v>
      </c>
      <c r="P15" s="21">
        <f t="shared" si="5"/>
        <v>0.10769470991408396</v>
      </c>
    </row>
    <row r="16" spans="3:23" x14ac:dyDescent="0.25">
      <c r="C16" t="s">
        <v>34</v>
      </c>
      <c r="D16" s="15">
        <v>462537.40999999963</v>
      </c>
      <c r="E16" s="15">
        <v>413371</v>
      </c>
      <c r="I16" s="16" t="str">
        <f t="shared" si="1"/>
        <v>Nov</v>
      </c>
      <c r="J16" s="17">
        <f t="shared" si="2"/>
        <v>462537.40999999963</v>
      </c>
      <c r="K16" s="19">
        <f t="shared" si="3"/>
        <v>413371</v>
      </c>
      <c r="L16" s="19" t="str">
        <f>IF(OR(J16=large_1, J16=large_2), J16, "")</f>
        <v/>
      </c>
      <c r="O16" t="str">
        <f t="shared" si="4"/>
        <v>Nov</v>
      </c>
      <c r="P16" s="21">
        <f t="shared" si="5"/>
        <v>0.1189401530344403</v>
      </c>
    </row>
    <row r="17" spans="3:16" x14ac:dyDescent="0.25">
      <c r="C17" t="s">
        <v>27</v>
      </c>
      <c r="D17" s="15">
        <v>441225.2900000001</v>
      </c>
      <c r="E17" s="15">
        <v>456773</v>
      </c>
      <c r="I17" s="16" t="str">
        <f t="shared" si="1"/>
        <v>Dec</v>
      </c>
      <c r="J17" s="17">
        <f t="shared" si="2"/>
        <v>441225.2900000001</v>
      </c>
      <c r="K17" s="19">
        <f t="shared" si="3"/>
        <v>456773</v>
      </c>
      <c r="L17" s="19" t="str">
        <f>IF(OR(J17=large_1, J17=large_2), J17, "")</f>
        <v/>
      </c>
      <c r="O17" t="str">
        <f t="shared" si="4"/>
        <v>Dec</v>
      </c>
      <c r="P17" s="21">
        <f t="shared" si="5"/>
        <v>-3.4038154619471607E-2</v>
      </c>
    </row>
    <row r="20" spans="3:16" x14ac:dyDescent="0.25">
      <c r="I20">
        <v>1</v>
      </c>
      <c r="J20" s="17">
        <f>LARGE(J6:$J$17, I20)</f>
        <v>485766.24999999977</v>
      </c>
      <c r="K20" t="s">
        <v>42</v>
      </c>
    </row>
    <row r="21" spans="3:16" x14ac:dyDescent="0.25">
      <c r="I21">
        <v>2</v>
      </c>
      <c r="J21" s="17">
        <f>LARGE(J7:$J$17, I21)</f>
        <v>480720.64000000001</v>
      </c>
      <c r="K21" t="s">
        <v>43</v>
      </c>
    </row>
  </sheetData>
  <conditionalFormatting sqref="W9">
    <cfRule type="expression" dxfId="0" priority="2">
      <formula>$W$6&gt;0</formula>
    </cfRule>
    <cfRule type="expression" dxfId="1" priority="1">
      <formula>$W$6&lt;0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63860-2BBD-4144-A4D0-860E46A5BA99}">
  <dimension ref="D13:G27"/>
  <sheetViews>
    <sheetView showGridLines="0" showRowColHeaders="0" tabSelected="1" zoomScale="110" zoomScaleNormal="110" workbookViewId="0">
      <selection activeCell="D10" sqref="D10"/>
    </sheetView>
  </sheetViews>
  <sheetFormatPr defaultRowHeight="15" x14ac:dyDescent="0.25"/>
  <cols>
    <col min="1" max="16384" width="9.140625" style="4"/>
  </cols>
  <sheetData>
    <row r="13" spans="7:7" x14ac:dyDescent="0.25">
      <c r="G13" s="4" t="s">
        <v>12</v>
      </c>
    </row>
    <row r="27" spans="4:4" x14ac:dyDescent="0.25">
      <c r="D27" s="4" t="s">
        <v>12</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E2DFE-3427-4D3D-ABBF-F2EBEAB8ED53}">
  <dimension ref="D13:G27"/>
  <sheetViews>
    <sheetView showGridLines="0" showRowColHeaders="0" zoomScale="110" zoomScaleNormal="110" workbookViewId="0">
      <selection activeCell="Y22" sqref="Y22"/>
    </sheetView>
  </sheetViews>
  <sheetFormatPr defaultRowHeight="15" x14ac:dyDescent="0.25"/>
  <cols>
    <col min="1" max="16384" width="9.140625" style="4"/>
  </cols>
  <sheetData>
    <row r="13" spans="7:7" x14ac:dyDescent="0.25">
      <c r="G13" s="4" t="s">
        <v>12</v>
      </c>
    </row>
    <row r="27" spans="4:4" x14ac:dyDescent="0.25">
      <c r="D27" s="4" t="s">
        <v>12</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 2 0 2 5 - 0 3 - 1 7 T 1 6 : 3 9 : 0 7 . 6 4 1 5 3 7 3 + 0 2 : 0 0 < / L a s t P r o c e s s e d T i m e > < / D a t a M o d e l i n g S a n d b o x . S e r i a l i z e d S a n d b o x E r r o r C a c h e > ] ] > < / C u s t o m C o n t e n t > < / G e m i n i > 
</file>

<file path=customXml/item11.xml>��< ? x m l   v e r s i o n = " 1 . 0 "   e n c o d i n g = " U T F - 1 6 " ? > < G e m i n i   x m l n s = " h t t p : / / g e m i n i / p i v o t c u s t o m i z a t i o n / T a b l e O r d e r " > < C u s t o m C o n t e n t > < ! [ C D A T A [ D i m _ C u s t o m e r _ b c 0 3 1 e 1 6 - 6 4 4 3 - 4 3 d 8 - 9 e d 1 - 6 d 3 1 5 1 7 9 6 a a 3 , F a c t _ T a b l e _ c 8 4 3 f d 8 f - 0 4 8 e - 4 c a d - 9 e c 8 - c b 9 2 9 8 4 d 8 c 1 5 , m o n t h l y _ s t o r e _ t a r g e t s _ 6 a 8 d 1 6 6 e - b 6 8 3 - 4 f a 8 - b 6 5 f - 3 e 8 6 6 d 7 e b a a 4 , D i m _ S a l e s P e r s o n _ 6 a 9 f e f d e - 5 3 3 b - 4 8 5 0 - 9 d 9 f - 3 6 2 2 8 8 e 6 e 1 3 c , D i m _ D a t e _ b 2 9 b d 9 1 f - 5 7 b 5 - 4 0 8 a - 8 e b c - f 5 8 a 3 b f 8 c 8 f c , C a l c u l a t e d   M e a s u r e s _ 7 e f 7 2 0 e c - e 4 f a - 4 9 a 6 - b 6 9 9 - f 1 8 8 b e d e e 4 a 4 , D i m _ P r o d u c t s _ d f 8 5 c c 1 4 - 4 5 f 8 - 4 6 a 1 - b 4 c 7 - 8 5 c 7 f 1 7 9 6 e 9 a ] ] > < / 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T a b l e X M L _ D i m _ S a l e s P e r s o n _ 6 a 9 f e f d e - 5 3 3 b - 4 8 5 0 - 9 d 9 f - 3 6 2 2 8 8 e 6 e 1 3 c " > < C u s t o m C o n t e n t > < ! [ C D A T A [ < T a b l e W i d g e t G r i d S e r i a l i z a t i o n   x m l n s : x s d = " h t t p : / / w w w . w 3 . o r g / 2 0 0 1 / X M L S c h e m a "   x m l n s : x s i = " h t t p : / / w w w . w 3 . o r g / 2 0 0 1 / X M L S c h e m a - i n s t a n c e " > < C o l u m n S u g g e s t e d T y p e   / > < C o l u m n F o r m a t   / > < C o l u m n A c c u r a c y   / > < C o l u m n C u r r e n c y S y m b o l   / > < C o l u m n P o s i t i v e P a t t e r n   / > < C o l u m n N e g a t i v e P a t t e r n   / > < C o l u m n W i d t h s > < i t e m > < k e y > < s t r i n g > S a l e s   P e r s o n   I D < / s t r i n g > < / k e y > < v a l u e > < i n t > 1 4 2 < / i n t > < / v a l u e > < / i t e m > < i t e m > < k e y > < s t r i n g > F u l l   N a m e < / s t r i n g > < / k e y > < v a l u e > < i n t > 1 0 2 < / i n t > < / v a l u e > < / i t e m > < i t e m > < k e y > < s t r i n g > S t o r e   N a m e < / s t r i n g > < / k e y > < v a l u e > < i n t > 1 1 5 < / i n t > < / v a l u e > < / i t e m > < i t e m > < k e y > < s t r i n g > A g e < / s t r i n g > < / k e y > < v a l u e > < i n t > 6 0 < / i n t > < / v a l u e > < / i t e m > < / C o l u m n W i d t h s > < C o l u m n D i s p l a y I n d e x > < i t e m > < k e y > < s t r i n g > S a l e s   P e r s o n   I D < / s t r i n g > < / k e y > < v a l u e > < i n t > 0 < / i n t > < / v a l u e > < / i t e m > < i t e m > < k e y > < s t r i n g > F u l l   N a m e < / s t r i n g > < / k e y > < v a l u e > < i n t > 1 < / i n t > < / v a l u e > < / i t e m > < i t e m > < k e y > < s t r i n g > S t o r e   N a m e < / s t r i n g > < / k e y > < v a l u e > < i n t > 2 < / i n t > < / v a l u e > < / i t e m > < i t e m > < k e y > < s t r i n g > A g e < / 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D i m _ P r o d u c t s _ d f 8 5 c c 1 4 - 4 5 f 8 - 4 6 a 1 - b 4 c 7 - 8 5 c 7 f 1 7 9 6 e 9 a " > < 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 P r o d u c t   N a m e < / s t r i n g > < / k e y > < v a l u e > < i n t > 1 3 1 < / i n t > < / v a l u e > < / i t e m > < i t e m > < k e y > < s t r i n g > C a t e g o r y < / s t r i n g > < / k e y > < v a l u e > < i n t > 9 5 < / i n t > < / v a l u e > < / i t e m > < i t e m > < k e y > < s t r i n g > S a l e s   P r i c e < / s t r i n g > < / k e y > < v a l u e > < i n t > 1 1 0 < / i n t > < / v a l u e > < / i t e m > < i t e m > < k e y > < s t r i n g > C o s t   P r i c e < / s t r i n g > < / k e y > < v a l u e > < i n t > 1 0 5 < / 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b 7 8 6 f 8 9 a - 9 a 4 3 - 4 3 b 0 - 9 f 6 4 - 8 6 f 6 7 4 6 f c a 2 0 " > < C u s t o m C o n t e n t > < ! [ C D A T A [ < ? x m l   v e r s i o n = " 1 . 0 "   e n c o d i n g = " u t f - 1 6 " ? > < S e t t i n g s > < C a l c u l a t e d F i e l d s > < i t e m > < M e a s u r e N a m e > T o t a l   R e v e n u e < / M e a s u r e N a m e > < D i s p l a y N a m e > T o t a l   R e v e n u e < / D i s p l a y N a m e > < V i s i b l e > T r u e < / V i s i b l e > < / i t e m > < i t e m > < M e a s u r e N a m e > C O G S < / M e a s u r e N a m e > < D i s p l a y N a m e > C O G S < / D i s p l a y N a m e > < V i s i b l e > F a l s e < / V i s i b l e > < / i t e m > < / C a l c u l a t e d F i e l d s > < S A H o s t H a s h > 0 < / S A H o s t H a s h > < G e m i n i F i e l d L i s t V i s i b l e > T r u e < / G e m i n i F i e l d L i s t V i s i b l e > < / S e t t i n g s > ] ] > < / C u s t o m C o n t e n t > < / G e m i n i > 
</file>

<file path=customXml/item16.xml>��< ? x m l   v e r s i o n = " 1 . 0 "   e n c o d i n g = " U T F - 1 6 " ? > < G e m i n i   x m l n s = " h t t p : / / g e m i n i / p i v o t c u s t o m i z a t i o n / T a b l e X M L _ D i m _ C u s t o m e r _ b c 0 3 1 e 1 6 - 6 4 4 3 - 4 3 d 8 - 9 e d 1 - 6 d 3 1 5 1 7 9 6 a a 3 " > < 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 1 1 9 < / i n t > < / v a l u e > < / i t e m > < i t e m > < k e y > < s t r i n g > F u l l   N a m e < / s t r i n g > < / k e y > < v a l u e > < i n t > 1 0 2 < / i n t > < / v a l u e > < / i t e m > < i t e m > < k e y > < s t r i n g > G e n d e r < / s t r i n g > < / k e y > < v a l u e > < i n t > 8 4 < / i n t > < / v a l u e > < / i t e m > < i t e m > < k e y > < s t r i n g > L o c a t i o n < / s t r i n g > < / k e y > < v a l u e > < i n t > 9 2 < / i n t > < / v a l u e > < / i t e m > < i t e m > < k e y > < s t r i n g > D a t e   o f   B i r t h < / s t r i n g > < / k e y > < v a l u e > < i n t > 1 1 7 < / i n t > < / v a l u e > < / i t e m > < i t e m > < k e y > < s t r i n g > C u s t o m e r   A g e < / s t r i n g > < / k e y > < v a l u e > < i n t > 1 3 0 < / i n t > < / v a l u e > < / i t e m > < / C o l u m n W i d t h s > < C o l u m n D i s p l a y I n d e x > < i t e m > < k e y > < s t r i n g > C u s t o m e r   I D < / s t r i n g > < / k e y > < v a l u e > < i n t > 0 < / i n t > < / v a l u e > < / i t e m > < i t e m > < k e y > < s t r i n g > F u l l   N a m e < / s t r i n g > < / k e y > < v a l u e > < i n t > 1 < / i n t > < / v a l u e > < / i t e m > < i t e m > < k e y > < s t r i n g > G e n d e r < / s t r i n g > < / k e y > < v a l u e > < i n t > 2 < / i n t > < / v a l u e > < / i t e m > < i t e m > < k e y > < s t r i n g > L o c a t i o n < / s t r i n g > < / k e y > < v a l u e > < i n t > 3 < / i n t > < / v a l u e > < / i t e m > < i t e m > < k e y > < s t r i n g > D a t e   o f   B i r t h < / s t r i n g > < / k e y > < v a l u e > < i n t > 4 < / i n t > < / v a l u e > < / i t e m > < i t e m > < k e y > < s t r i n g > C u s t o m e r   A g e < / s t r i n g > < / k e y > < v a l u e > < i n t > 5 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0 2 5 5 2 a e b - a 8 c 5 - 4 9 1 2 - 9 9 a 7 - 9 b e 4 2 2 b 3 3 b 4 1 " > < C u s t o m C o n t e n t > < ! [ C D A T A [ < ? x m l   v e r s i o n = " 1 . 0 "   e n c o d i n g = " u t f - 1 6 " ? > < S e t t i n g s > < C a l c u l a t e d F i e l d s > < i t e m > < M e a s u r e N a m e > T o t a l   R e v e n u e < / M e a s u r e N a m e > < D i s p l a y N a m e > T o t a l   R e v e n u e < / D i s p l a y N a m e > < V i s i b l e > F a l s e < / V i s i b l e > < / i t e m > < i t e m > < M e a s u r e N a m e > C O G S < / M e a s u r e N a m e > < D i s p l a y N a m e > C O G S < / D i s p l a y N a m e > < V i s i b l e > F a l s e < / V i s i b l e > < / i t e m > < i t e m > < M e a s u r e N a m e > T o t a l   P r o f i t < / M e a s u r e N a m e > < D i s p l a y N a m e > T o t a l   P r o f i t < / D i s p l a y N a m e > < V i s i b l e > F a l s e < / V i s i b l e > < / i t e m > < i t e m > < M e a s u r e N a m e > P r o f i t   M a r g i n < / M e a s u r e N a m e > < D i s p l a y N a m e > P r o f i t 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C a l c u l a t e d F i e l d s > < S A H o s t H a s h > 0 < / S A H o s t H a s h > < G e m i n i F i e l d L i s t V i s i b l e > T r u e < / G e m i n i F i e l d L i s t V i s i b l e > < / S e t t i n g s > ] ] > < / 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 T a g s \ T a b l e s \ & l t ; T a b l e s \ D i m _ C u s t o m e r & g t ; < / K e y > < / D i a g r a m O b j e c t K e y > < D i a g r a m O b j e c t K e y > < K e y > D y n a m i c   T a g s \ T a b l e s \ & l t ; T a b l e s \ F a c t _ T a b l e & g t ; < / K e y > < / D i a g r a m O b j e c t K e y > < D i a g r a m O b j e c t K e y > < K e y > D y n a m i c   T a g s \ T a b l e s \ & l t ; T a b l e s \ m o n t h l y _ s t o r e _ t a r g e t s & g t ; < / K e y > < / D i a g r a m O b j e c t K e y > < D i a g r a m O b j e c t K e y > < K e y > D y n a m i c   T a g s \ T a b l e s \ & l t ; T a b l e s \ D i m _ S a l e s P e r s o n & g t ; < / K e y > < / D i a g r a m O b j e c t K e y > < D i a g r a m O b j e c t K e y > < K e y > D y n a m i c   T a g s \ T a b l e s \ & l t ; T a b l e s \ D i m _ D a t e & g t ; < / K e y > < / D i a g r a m O b j e c t K e y > < D i a g r a m O b j e c t K e y > < K e y > D y n a m i c   T a g s \ T a b l e s \ & l t ; T a b l e s \ D i m _ P r o d u c t s & g t ; < / K e y > < / D i a g r a m O b j e c t K e y > < D i a g r a m O b j e c t K e y > < K e y > D y n a m i c   T a g s \ T a b l e s \ & l t ; T a b l e s \ C a l c u l a t e d   M e a s u r e s & g t ; < / K e y > < / D i a g r a m O b j e c t K e y > < D i a g r a m O b j e c t K e y > < K e y > T a b l e s \ D i m _ C u s t o m e r < / K e y > < / D i a g r a m O b j e c t K e y > < D i a g r a m O b j e c t K e y > < K e y > T a b l e s \ D i m _ C u s t o m e r \ C o l u m n s \ C u s t o m e r   I D < / K e y > < / D i a g r a m O b j e c t K e y > < D i a g r a m O b j e c t K e y > < K e y > T a b l e s \ D i m _ C u s t o m e r \ C o l u m n s \ F u l l   N a m e < / K e y > < / D i a g r a m O b j e c t K e y > < D i a g r a m O b j e c t K e y > < K e y > T a b l e s \ D i m _ C u s t o m e r \ C o l u m n s \ G e n d e r < / K e y > < / D i a g r a m O b j e c t K e y > < D i a g r a m O b j e c t K e y > < K e y > T a b l e s \ D i m _ C u s t o m e r \ C o l u m n s \ L o c a t i o n < / K e y > < / D i a g r a m O b j e c t K e y > < D i a g r a m O b j e c t K e y > < K e y > T a b l e s \ D i m _ C u s t o m e r \ C o l u m n s \ D a t e   o f   B i r t h < / K e y > < / D i a g r a m O b j e c t K e y > < D i a g r a m O b j e c t K e y > < K e y > T a b l e s \ D i m _ C u s t o m e r \ C o l u m n s \ C u s t o m e r   A g e < / K e y > < / D i a g r a m O b j e c t K e y > < D i a g r a m O b j e c t K e y > < K e y > T a b l e s \ F a c t _ T a b l e < / K e y > < / D i a g r a m O b j e c t K e y > < D i a g r a m O b j e c t K e y > < K e y > T a b l e s \ F a c t _ T a b l e \ C o l u m n s \ P r o d u c t   I D < / K e y > < / D i a g r a m O b j e c t K e y > < D i a g r a m O b j e c t K e y > < K e y > T a b l e s \ F a c t _ T a b l e \ C o l u m n s \ C u s t o m e r   I D < / K e y > < / D i a g r a m O b j e c t K e y > < D i a g r a m O b j e c t K e y > < K e y > T a b l e s \ F a c t _ T a b l e \ C o l u m n s \ S a l e s   P e r s o n   I D < / K e y > < / D i a g r a m O b j e c t K e y > < D i a g r a m O b j e c t K e y > < K e y > T a b l e s \ F a c t _ T a b l e \ C o l u m n s \ Q u a n t i t y   S o l d < / K e y > < / D i a g r a m O b j e c t K e y > < D i a g r a m O b j e c t K e y > < K e y > T a b l e s \ F a c t _ T a b l e \ C o l u m n s \ P a y m e n t   M e t h o d < / K e y > < / D i a g r a m O b j e c t K e y > < D i a g r a m O b j e c t K e y > < K e y > T a b l e s \ F a c t _ T a b l e \ C o l u m n s \ Q u a n t i t y   R e t u r n e d < / K e y > < / D i a g r a m O b j e c t K e y > < D i a g r a m O b j e c t K e y > < K e y > T a b l e s \ F a c t _ T a b l e \ C o l u m n s \ O r d e r   D a t e < / K e y > < / D i a g r a m O b j e c t K e y > < D i a g r a m O b j e c t K e y > < K e y > T a b l e s \ m o n t h l y _ s t o r e _ t a r g e t s < / K e y > < / D i a g r a m O b j e c t K e y > < D i a g r a m O b j e c t K e y > < K e y > T a b l e s \ m o n t h l y _ s t o r e _ t a r g e t s \ C o l u m n s \ S t o r e   I D < / K e y > < / D i a g r a m O b j e c t K e y > < D i a g r a m O b j e c t K e y > < K e y > T a b l e s \ m o n t h l y _ s t o r e _ t a r g e t s \ C o l u m n s \ D a t e < / K e y > < / D i a g r a m O b j e c t K e y > < D i a g r a m O b j e c t K e y > < K e y > T a b l e s \ m o n t h l y _ s t o r e _ t a r g e t s \ C o l u m n s \ M o n t h l y   T a r g e t < / K e y > < / D i a g r a m O b j e c t K e y > < D i a g r a m O b j e c t K e y > < K e y > T a b l e s \ D i m _ S a l e s P e r s o n < / K e y > < / D i a g r a m O b j e c t K e y > < D i a g r a m O b j e c t K e y > < K e y > T a b l e s \ D i m _ S a l e s P e r s o n \ C o l u m n s \ S a l e s   P e r s o n   I D < / K e y > < / D i a g r a m O b j e c t K e y > < D i a g r a m O b j e c t K e y > < K e y > T a b l e s \ D i m _ S a l e s P e r s o n \ C o l u m n s \ F u l l   N a m e < / K e y > < / D i a g r a m O b j e c t K e y > < D i a g r a m O b j e c t K e y > < K e y > T a b l e s \ D i m _ S a l e s P e r s o n \ C o l u m n s \ S t o r e   N a m e < / K e y > < / D i a g r a m O b j e c t K e y > < D i a g r a m O b j e c t K e y > < K e y > T a b l e s \ D i m _ S a l e s P e r s o n \ C o l u m n s \ A g e < / K e y > < / D i a g r a m O b j e c t K e y > < D i a g r a m O b j e c t K e y > < K e y > T a b l e s \ D i m _ D a t e < / K e y > < / D i a g r a m O b j e c t K e y > < D i a g r a m O b j e c t K e y > < K e y > T a b l e s \ D i m _ D a t e \ C o l u m n s \ O r d e r   D a t e < / K e y > < / D i a g r a m O b j e c t K e y > < D i a g r a m O b j e c t K e y > < K e y > T a b l e s \ D i m _ D a t e \ C o l u m n s \ Y e a r < / K e y > < / D i a g r a m O b j e c t K e y > < D i a g r a m O b j e c t K e y > < K e y > T a b l e s \ D i m _ D a t e \ C o l u m n s \ M o n t h < / K e y > < / D i a g r a m O b j e c t K e y > < D i a g r a m O b j e c t K e y > < K e y > T a b l e s \ D i m _ D a t e \ C o l u m n s \ M o n t h N u m < / K e y > < / D i a g r a m O b j e c t K e y > < D i a g r a m O b j e c t K e y > < K e y > T a b l e s \ D i m _ D a t e \ C o l u m n s \ W e e k d a y < / K e y > < / D i a g r a m O b j e c t K e y > < D i a g r a m O b j e c t K e y > < K e y > T a b l e s \ D i m _ D a t e \ C o l u m n s \ W e e k D a y N u m < / K e y > < / D i a g r a m O b j e c t K e y > < D i a g r a m O b j e c t K e y > < K e y > T a b l e s \ D i m _ D a t e \ C o l u m n s \ D a y T y p e < / K e y > < / D i a g r a m O b j e c t K e y > < D i a g r a m O b j e c t K e y > < K e y > T a b l e s \ D i m _ D a t e \ C o l u m n s \ Q u a r t e r < / K e y > < / D i a g r a m O b j e c t K e y > < D i a g r a m O b j e c t K e y > < K e y > T a b l e s \ D i m _ P r o d u c t s < / K e y > < / D i a g r a m O b j e c t K e y > < D i a g r a m O b j e c t K e y > < K e y > T a b l e s \ D i m _ P r o d u c t s \ C o l u m n s \ P r o d u c t   I D < / K e y > < / D i a g r a m O b j e c t K e y > < D i a g r a m O b j e c t K e y > < K e y > T a b l e s \ D i m _ P r o d u c t s \ C o l u m n s \ P r o d u c t   N a m e < / K e y > < / D i a g r a m O b j e c t K e y > < D i a g r a m O b j e c t K e y > < K e y > T a b l e s \ D i m _ P r o d u c t s \ C o l u m n s \ C a t e g o r y < / K e y > < / D i a g r a m O b j e c t K e y > < D i a g r a m O b j e c t K e y > < K e y > T a b l e s \ D i m _ P r o d u c t s \ C o l u m n s \ S a l e s   P r i c e < / K e y > < / D i a g r a m O b j e c t K e y > < D i a g r a m O b j e c t K e y > < K e y > T a b l e s \ D i m _ P r o d u c t s \ C o l u m n s \ C o s t   P r i c e < / K e y > < / D i a g r a m O b j e c t K e y > < D i a g r a m O b j e c t K e y > < K e y > T a b l e s \ C a l c u l a t e d   M e a s u r e s < / K e y > < / D i a g r a m O b j e c t K e y > < D i a g r a m O b j e c t K e y > < K e y > T a b l e s \ C a l c u l a t e d   M e a s u r e s \ C o l u m n s \ M e a s u r e s < / K e y > < / D i a g r a m O b j e c t K e y > < D i a g r a m O b j e c t K e y > < K e y > T a b l e s \ C a l c u l a t e d   M e a s u r e s \ M e a s u r e s \ T o t a l   R e v e n u e < / K e y > < / D i a g r a m O b j e c t K e y > < D i a g r a m O b j e c t K e y > < K e y > T a b l e s \ C a l c u l a t e d   M e a s u r e s \ M e a s u r e s \ C O G S < / K e y > < / D i a g r a m O b j e c t K e y > < D i a g r a m O b j e c t K e y > < K e y > R e l a t i o n s h i p s \ & l t ; T a b l e s \ F a c t _ T a b l e \ C o l u m n s \ C u s t o m e r   I D & g t ; - & l t ; T a b l e s \ D i m _ C u s t o m e r \ C o l u m n s \ C u s t o m e r   I D & g t ; < / K e y > < / D i a g r a m O b j e c t K e y > < D i a g r a m O b j e c t K e y > < K e y > R e l a t i o n s h i p s \ & l t ; T a b l e s \ F a c t _ T a b l e \ C o l u m n s \ C u s t o m e r   I D & g t ; - & l t ; T a b l e s \ D i m _ C u s t o m e r \ C o l u m n s \ C u s t o m e r   I D & g t ; \ F K < / K e y > < / D i a g r a m O b j e c t K e y > < D i a g r a m O b j e c t K e y > < K e y > R e l a t i o n s h i p s \ & l t ; T a b l e s \ F a c t _ T a b l e \ C o l u m n s \ C u s t o m e r   I D & g t ; - & l t ; T a b l e s \ D i m _ C u s t o m e r \ C o l u m n s \ C u s t o m e r   I D & g t ; \ P K < / K e y > < / D i a g r a m O b j e c t K e y > < D i a g r a m O b j e c t K e y > < K e y > R e l a t i o n s h i p s \ & l t ; T a b l e s \ F a c t _ T a b l e \ C o l u m n s \ C u s t o m e r   I D & g t ; - & l t ; T a b l e s \ D i m _ C u s t o m e r \ C o l u m n s \ C u s t o m e r   I D & g t ; \ C r o s s F i l t e r < / K e y > < / D i a g r a m O b j e c t K e y > < D i a g r a m O b j e c t K e y > < K e y > R e l a t i o n s h i p s \ & l t ; T a b l e s \ F a c t _ T a b l e \ C o l u m n s \ S a l e s   P e r s o n   I D & g t ; - & l t ; T a b l e s \ D i m _ S a l e s P e r s o n \ C o l u m n s \ S a l e s   P e r s o n   I D & g t ; < / K e y > < / D i a g r a m O b j e c t K e y > < D i a g r a m O b j e c t K e y > < K e y > R e l a t i o n s h i p s \ & l t ; T a b l e s \ F a c t _ T a b l e \ C o l u m n s \ S a l e s   P e r s o n   I D & g t ; - & l t ; T a b l e s \ D i m _ S a l e s P e r s o n \ C o l u m n s \ S a l e s   P e r s o n   I D & g t ; \ F K < / K e y > < / D i a g r a m O b j e c t K e y > < D i a g r a m O b j e c t K e y > < K e y > R e l a t i o n s h i p s \ & l t ; T a b l e s \ F a c t _ T a b l e \ C o l u m n s \ S a l e s   P e r s o n   I D & g t ; - & l t ; T a b l e s \ D i m _ S a l e s P e r s o n \ C o l u m n s \ S a l e s   P e r s o n   I D & g t ; \ P K < / K e y > < / D i a g r a m O b j e c t K e y > < D i a g r a m O b j e c t K e y > < K e y > R e l a t i o n s h i p s \ & l t ; T a b l e s \ F a c t _ T a b l e \ C o l u m n s \ S a l e s   P e r s o n   I D & g t ; - & l t ; T a b l e s \ D i m _ S a l e s P e r s o n \ C o l u m n s \ S a l e s   P e r s o n   I D & g t ; \ C r o s s F i l t e r < / K e y > < / D i a g r a m O b j e c t K e y > < D i a g r a m O b j e c t K e y > < K e y > R e l a t i o n s h i p s \ & l t ; T a b l e s \ F a c t _ T a b l e \ C o l u m n s \ O r d e r   D a t e & g t ; - & l t ; T a b l e s \ D i m _ D a t e \ C o l u m n s \ O r d e r   D a t e & g t ; < / K e y > < / D i a g r a m O b j e c t K e y > < D i a g r a m O b j e c t K e y > < K e y > R e l a t i o n s h i p s \ & l t ; T a b l e s \ F a c t _ T a b l e \ C o l u m n s \ O r d e r   D a t e & g t ; - & l t ; T a b l e s \ D i m _ D a t e \ C o l u m n s \ O r d e r   D a t e & g t ; \ F K < / K e y > < / D i a g r a m O b j e c t K e y > < D i a g r a m O b j e c t K e y > < K e y > R e l a t i o n s h i p s \ & l t ; T a b l e s \ F a c t _ T a b l e \ C o l u m n s \ O r d e r   D a t e & g t ; - & l t ; T a b l e s \ D i m _ D a t e \ C o l u m n s \ O r d e r   D a t e & g t ; \ P K < / K e y > < / D i a g r a m O b j e c t K e y > < D i a g r a m O b j e c t K e y > < K e y > R e l a t i o n s h i p s \ & l t ; T a b l e s \ F a c t _ T a b l e \ C o l u m n s \ O r d e r   D a t e & g t ; - & l t ; T a b l e s \ D i m _ D a t e \ C o l u m n s \ O r d e r   D a t e & g t ; \ C r o s s F i l t e r < / K e y > < / D i a g r a m O b j e c t K e y > < D i a g r a m O b j e c t K e y > < K e y > R e l a t i o n s h i p s \ & l t ; T a b l e s \ F a c t _ T a b l e \ C o l u m n s \ P r o d u c t   I D & g t ; - & l t ; T a b l e s \ D i m _ P r o d u c t s \ C o l u m n s \ P r o d u c t   I D & g t ; < / K e y > < / D i a g r a m O b j e c t K e y > < D i a g r a m O b j e c t K e y > < K e y > R e l a t i o n s h i p s \ & l t ; T a b l e s \ F a c t _ T a b l e \ C o l u m n s \ P r o d u c t   I D & g t ; - & l t ; T a b l e s \ D i m _ P r o d u c t s \ C o l u m n s \ P r o d u c t   I D & g t ; \ F K < / K e y > < / D i a g r a m O b j e c t K e y > < D i a g r a m O b j e c t K e y > < K e y > R e l a t i o n s h i p s \ & l t ; T a b l e s \ F a c t _ T a b l e \ C o l u m n s \ P r o d u c t   I D & g t ; - & l t ; T a b l e s \ D i m _ P r o d u c t s \ C o l u m n s \ P r o d u c t   I D & g t ; \ P K < / K e y > < / D i a g r a m O b j e c t K e y > < D i a g r a m O b j e c t K e y > < K e y > R e l a t i o n s h i p s \ & l t ; T a b l e s \ F a c t _ T a b l e \ C o l u m n s \ P r o d u c t   I D & g t ; - & l t ; T a b l e s \ D i m _ P r o d u c t s \ C o l u m n s \ P r o d u c t   I D & g t ; \ C r o s s F i l t e r < / K e y > < / D i a g r a m O b j e c t K e y > < D i a g r a m O b j e c t K e y > < K e y > R e l a t i o n s h i p s \ & l t ; T a b l e s \ m o n t h l y _ s t o r e _ t a r g e t s \ C o l u m n s \ D a t e & g t ; - & l t ; T a b l e s \ D i m _ D a t e \ C o l u m n s \ O r d e r   D a t e & g t ; < / K e y > < / D i a g r a m O b j e c t K e y > < D i a g r a m O b j e c t K e y > < K e y > R e l a t i o n s h i p s \ & l t ; T a b l e s \ m o n t h l y _ s t o r e _ t a r g e t s \ C o l u m n s \ D a t e & g t ; - & l t ; T a b l e s \ D i m _ D a t e \ C o l u m n s \ O r d e r   D a t e & g t ; \ F K < / K e y > < / D i a g r a m O b j e c t K e y > < D i a g r a m O b j e c t K e y > < K e y > R e l a t i o n s h i p s \ & l t ; T a b l e s \ m o n t h l y _ s t o r e _ t a r g e t s \ C o l u m n s \ D a t e & g t ; - & l t ; T a b l e s \ D i m _ D a t e \ C o l u m n s \ O r d e r   D a t e & g t ; \ P K < / K e y > < / D i a g r a m O b j e c t K e y > < D i a g r a m O b j e c t K e y > < K e y > R e l a t i o n s h i p s \ & l t ; T a b l e s \ m o n t h l y _ s t o r e _ t a r g e t s \ C o l u m n s \ D a t e & g t ; - & l t ; T a b l e s \ D i m _ D a t e \ C o l u m n s \ O r d e r   D a t e & g t ; \ C r o s s F i l t e r < / K e y > < / D i a g r a m O b j e c t K e y > < D i a g r a m O b j e c t K e y > < K e y > R e l a t i o n s h i p s \ & l t ; T a b l e s \ m o n t h l y _ s t o r e _ t a r g e t s \ C o l u m n s \ S t o r e   I D & g t ; - & l t ; T a b l e s \ D i m _ S a l e s P e r s o n \ C o l u m n s \ S a l e s   P e r s o n   I D & g t ; < / K e y > < / D i a g r a m O b j e c t K e y > < D i a g r a m O b j e c t K e y > < K e y > R e l a t i o n s h i p s \ & l t ; T a b l e s \ m o n t h l y _ s t o r e _ t a r g e t s \ C o l u m n s \ S t o r e   I D & g t ; - & l t ; T a b l e s \ D i m _ S a l e s P e r s o n \ C o l u m n s \ S a l e s   P e r s o n   I D & g t ; \ F K < / K e y > < / D i a g r a m O b j e c t K e y > < D i a g r a m O b j e c t K e y > < K e y > R e l a t i o n s h i p s \ & l t ; T a b l e s \ m o n t h l y _ s t o r e _ t a r g e t s \ C o l u m n s \ S t o r e   I D & g t ; - & l t ; T a b l e s \ D i m _ S a l e s P e r s o n \ C o l u m n s \ S a l e s   P e r s o n   I D & g t ; \ P K < / K e y > < / D i a g r a m O b j e c t K e y > < D i a g r a m O b j e c t K e y > < K e y > R e l a t i o n s h i p s \ & l t ; T a b l e s \ m o n t h l y _ s t o r e _ t a r g e t s \ C o l u m n s \ S t o r e   I D & g t ; - & l t ; T a b l e s \ D i m _ S a l e s P e r s o n \ C o l u m n s \ S a l e s   P e r s o n   I D & g t ; \ C r o s s F i l t e r < / K e y > < / D i a g r a m O b j e c t K e y > < / A l l K e y s > < S e l e c t e d K e y s > < D i a g r a m O b j e c t K e y > < K e y > T a b l e s \ D i m _ S a l e s P e r s o n 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 T a g s \ T a b l e s \ & l t ; T a b l e s \ D i m _ C u s t o m e r & g t ; < / K e y > < / a : K e y > < a : V a l u e   i : t y p e = " D i a g r a m D i s p l a y T a g V i e w S t a t e " > < I s N o t F i l t e r e d O u t > t r u e < / I s N o t F i l t e r e d O u t > < / a : V a l u e > < / a : K e y V a l u e O f D i a g r a m O b j e c t K e y a n y T y p e z b w N T n L X > < a : K e y V a l u e O f D i a g r a m O b j e c t K e y a n y T y p e z b w N T n L X > < a : K e y > < K e y > D y n a m i c   T a g s \ T a b l e s \ & l t ; T a b l e s \ F a c t _ T a b l e & g t ; < / K e y > < / a : K e y > < a : V a l u e   i : t y p e = " D i a g r a m D i s p l a y T a g V i e w S t a t e " > < I s N o t F i l t e r e d O u t > t r u e < / I s N o t F i l t e r e d O u t > < / a : V a l u e > < / a : K e y V a l u e O f D i a g r a m O b j e c t K e y a n y T y p e z b w N T n L X > < a : K e y V a l u e O f D i a g r a m O b j e c t K e y a n y T y p e z b w N T n L X > < a : K e y > < K e y > D y n a m i c   T a g s \ T a b l e s \ & l t ; T a b l e s \ m o n t h l y _ s t o r e _ t a r g e t s & g t ; < / K e y > < / a : K e y > < a : V a l u e   i : t y p e = " D i a g r a m D i s p l a y T a g V i e w S t a t e " > < I s N o t F i l t e r e d O u t > t r u e < / I s N o t F i l t e r e d O u t > < / a : V a l u e > < / a : K e y V a l u e O f D i a g r a m O b j e c t K e y a n y T y p e z b w N T n L X > < a : K e y V a l u e O f D i a g r a m O b j e c t K e y a n y T y p e z b w N T n L X > < a : K e y > < K e y > D y n a m i c   T a g s \ T a b l e s \ & l t ; T a b l e s \ D i m _ S a l e s P e r s o n & g t ; 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 T a g s \ T a b l e s \ & l t ; T a b l e s \ C a l c u l a t e d   M e a s u r e s & g t ; < / K e y > < / a : K e y > < a : V a l u e   i : t y p e = " D i a g r a m D i s p l a y T a g V i e w S t a t e " > < I s N o t F i l t e r e d O u t > t r u e < / I s N o t F i l t e r e d O u t > < / a : V a l u e > < / a : K e y V a l u e O f D i a g r a m O b j e c t K e y a n y T y p e z b w N T n L X > < a : K e y V a l u e O f D i a g r a m O b j e c t K e y a n y T y p e z b w N T n L X > < a : K e y > < K e y > T a b l e s \ D i m _ C u s t o m e r < / K e y > < / a : K e y > < a : V a l u e   i : t y p e = " D i a g r a m D i s p l a y N o d e V i e w S t a t e " > < H e i g h t > 2 1 7 < / H e i g h t > < I s E x p a n d e d > t r u e < / I s E x p a n d e d > < L a y e d O u t > t r u e < / L a y e d O u t > < T o p > 7 < / T o p > < W i d t h > 2 0 0 < / W i d t h > < / a : V a l u e > < / a : K e y V a l u e O f D i a g r a m O b j e c t K e y a n y T y p e z b w N T n L X > < a : K e y V a l u e O f D i a g r a m O b j e c t K e y a n y T y p e z b w N T n L X > < a : K e y > < K e y > T a b l e s \ D i m _ C u s t o m e r \ C o l u m n s \ C u s t o m e r   I D < / K e y > < / a : K e y > < a : V a l u e   i : t y p e = " D i a g r a m D i s p l a y N o d e V i e w S t a t e " > < H e i g h t > 1 5 0 < / H e i g h t > < I s E x p a n d e d > t r u e < / I s E x p a n d e d > < W i d t h > 2 0 0 < / W i d t h > < / a : V a l u e > < / a : K e y V a l u e O f D i a g r a m O b j e c t K e y a n y T y p e z b w N T n L X > < a : K e y V a l u e O f D i a g r a m O b j e c t K e y a n y T y p e z b w N T n L X > < a : K e y > < K e y > T a b l e s \ D i m _ C u s t o m e r \ C o l u m n s \ F u l l   N a m e < / K e y > < / a : K e y > < a : V a l u e   i : t y p e = " D i a g r a m D i s p l a y N o d e V i e w S t a t e " > < H e i g h t > 1 5 0 < / H e i g h t > < I s E x p a n d e d > t r u e < / I s E x p a n d e d > < W i d t h > 2 0 0 < / W i d t h > < / a : V a l u e > < / a : K e y V a l u e O f D i a g r a m O b j e c t K e y a n y T y p e z b w N T n L X > < a : K e y V a l u e O f D i a g r a m O b j e c t K e y a n y T y p e z b w N T n L X > < a : K e y > < K e y > T a b l e s \ D i m _ C u s t o m e r \ C o l u m n s \ G e n d e r < / K e y > < / a : K e y > < a : V a l u e   i : t y p e = " D i a g r a m D i s p l a y N o d e V i e w S t a t e " > < H e i g h t > 1 5 0 < / H e i g h t > < I s E x p a n d e d > t r u e < / I s E x p a n d e d > < W i d t h > 2 0 0 < / W i d t h > < / a : V a l u e > < / a : K e y V a l u e O f D i a g r a m O b j e c t K e y a n y T y p e z b w N T n L X > < a : K e y V a l u e O f D i a g r a m O b j e c t K e y a n y T y p e z b w N T n L X > < a : K e y > < K e y > T a b l e s \ D i m _ C u s t o m e r \ C o l u m n s \ L o c a t i o n < / K e y > < / a : K e y > < a : V a l u e   i : t y p e = " D i a g r a m D i s p l a y N o d e V i e w S t a t e " > < H e i g h t > 1 5 0 < / H e i g h t > < I s E x p a n d e d > t r u e < / I s E x p a n d e d > < W i d t h > 2 0 0 < / W i d t h > < / a : V a l u e > < / a : K e y V a l u e O f D i a g r a m O b j e c t K e y a n y T y p e z b w N T n L X > < a : K e y V a l u e O f D i a g r a m O b j e c t K e y a n y T y p e z b w N T n L X > < a : K e y > < K e y > T a b l e s \ D i m _ C u s t o m e r \ C o l u m n s \ D a t e   o f   B i r t h < / K e y > < / a : K e y > < a : V a l u e   i : t y p e = " D i a g r a m D i s p l a y N o d e V i e w S t a t e " > < H e i g h t > 1 5 0 < / H e i g h t > < I s E x p a n d e d > t r u e < / I s E x p a n d e d > < W i d t h > 2 0 0 < / W i d t h > < / a : V a l u e > < / a : K e y V a l u e O f D i a g r a m O b j e c t K e y a n y T y p e z b w N T n L X > < a : K e y V a l u e O f D i a g r a m O b j e c t K e y a n y T y p e z b w N T n L X > < a : K e y > < K e y > T a b l e s \ D i m _ C u s t o m e r \ C o l u m n s \ C u s t o m e r   A g e < / K e y > < / a : K e y > < a : V a l u e   i : t y p e = " D i a g r a m D i s p l a y N o d e V i e w S t a t e " > < H e i g h t > 1 5 0 < / H e i g h t > < I s E x p a n d e d > t r u e < / I s E x p a n d e d > < W i d t h > 2 0 0 < / W i d t h > < / a : V a l u e > < / a : K e y V a l u e O f D i a g r a m O b j e c t K e y a n y T y p e z b w N T n L X > < a : K e y V a l u e O f D i a g r a m O b j e c t K e y a n y T y p e z b w N T n L X > < a : K e y > < K e y > T a b l e s \ F a c t _ T a b l e < / K e y > < / a : K e y > < a : V a l u e   i : t y p e = " D i a g r a m D i s p l a y N o d e V i e w S t a t e " > < H e i g h t > 2 2 5 < / H e i g h t > < I s E x p a n d e d > t r u e < / I s E x p a n d e d > < L a y e d O u t > t r u e < / L a y e d O u t > < L e f t > 3 4 8 . 9 0 3 8 1 0 5 6 7 6 6 5 8 < / L e f t > < T a b I n d e x > 1 < / T a b I n d e x > < W i d t h > 2 0 0 < / W i d t h > < / a : V a l u e > < / a : K e y V a l u e O f D i a g r a m O b j e c t K e y a n y T y p e z b w N T n L X > < a : K e y V a l u e O f D i a g r a m O b j e c t K e y a n y T y p e z b w N T n L X > < a : K e y > < K e y > T a b l e s \ F a c t _ T a b l e \ C o l u m n s \ P r o d u c t   I D < / K e y > < / a : K e y > < a : V a l u e   i : t y p e = " D i a g r a m D i s p l a y N o d e V i e w S t a t e " > < H e i g h t > 1 5 0 < / H e i g h t > < I s E x p a n d e d > t r u e < / I s E x p a n d e d > < W i d t h > 2 0 0 < / W i d t h > < / a : V a l u e > < / a : K e y V a l u e O f D i a g r a m O b j e c t K e y a n y T y p e z b w N T n L X > < a : K e y V a l u e O f D i a g r a m O b j e c t K e y a n y T y p e z b w N T n L X > < a : K e y > < K e y > T a b l e s \ F a c t _ T a b l e \ C o l u m n s \ C u s t o m e r   I D < / K e y > < / a : K e y > < a : V a l u e   i : t y p e = " D i a g r a m D i s p l a y N o d e V i e w S t a t e " > < H e i g h t > 1 5 0 < / H e i g h t > < I s E x p a n d e d > t r u e < / I s E x p a n d e d > < W i d t h > 2 0 0 < / W i d t h > < / a : V a l u e > < / a : K e y V a l u e O f D i a g r a m O b j e c t K e y a n y T y p e z b w N T n L X > < a : K e y V a l u e O f D i a g r a m O b j e c t K e y a n y T y p e z b w N T n L X > < a : K e y > < K e y > T a b l e s \ F a c t _ T a b l e \ C o l u m n s \ S a l e s   P e r s o n   I D < / K e y > < / a : K e y > < a : V a l u e   i : t y p e = " D i a g r a m D i s p l a y N o d e V i e w S t a t e " > < H e i g h t > 1 5 0 < / H e i g h t > < I s E x p a n d e d > t r u e < / I s E x p a n d e d > < W i d t h > 2 0 0 < / W i d t h > < / a : V a l u e > < / a : K e y V a l u e O f D i a g r a m O b j e c t K e y a n y T y p e z b w N T n L X > < a : K e y V a l u e O f D i a g r a m O b j e c t K e y a n y T y p e z b w N T n L X > < a : K e y > < K e y > T a b l e s \ F a c t _ T a b l e \ C o l u m n s \ Q u a n t i t y   S o l d < / K e y > < / a : K e y > < a : V a l u e   i : t y p e = " D i a g r a m D i s p l a y N o d e V i e w S t a t e " > < H e i g h t > 1 5 0 < / H e i g h t > < I s E x p a n d e d > t r u e < / I s E x p a n d e d > < W i d t h > 2 0 0 < / W i d t h > < / a : V a l u e > < / a : K e y V a l u e O f D i a g r a m O b j e c t K e y a n y T y p e z b w N T n L X > < a : K e y V a l u e O f D i a g r a m O b j e c t K e y a n y T y p e z b w N T n L X > < a : K e y > < K e y > T a b l e s \ F a c t _ T a b l e \ C o l u m n s \ P a y m e n t   M e t h o d < / K e y > < / a : K e y > < a : V a l u e   i : t y p e = " D i a g r a m D i s p l a y N o d e V i e w S t a t e " > < H e i g h t > 1 5 0 < / H e i g h t > < I s E x p a n d e d > t r u e < / I s E x p a n d e d > < W i d t h > 2 0 0 < / W i d t h > < / a : V a l u e > < / a : K e y V a l u e O f D i a g r a m O b j e c t K e y a n y T y p e z b w N T n L X > < a : K e y V a l u e O f D i a g r a m O b j e c t K e y a n y T y p e z b w N T n L X > < a : K e y > < K e y > T a b l e s \ F a c t _ T a b l e \ C o l u m n s \ Q u a n t i t y   R e t u r n e d < / K e y > < / a : K e y > < a : V a l u e   i : t y p e = " D i a g r a m D i s p l a y N o d e V i e w S t a t e " > < H e i g h t > 1 5 0 < / H e i g h t > < I s E x p a n d e d > t r u e < / I s E x p a n d e d > < W i d t h > 2 0 0 < / W i d t h > < / a : V a l u e > < / a : K e y V a l u e O f D i a g r a m O b j e c t K e y a n y T y p e z b w N T n L X > < a : K e y V a l u e O f D i a g r a m O b j e c t K e y a n y T y p e z b w N T n L X > < a : K e y > < K e y > T a b l e s \ F a c t _ T a b l e \ C o l u m n s \ O r d e r   D a t e < / K e y > < / a : K e y > < a : V a l u e   i : t y p e = " D i a g r a m D i s p l a y N o d e V i e w S t a t e " > < H e i g h t > 1 5 0 < / H e i g h t > < I s E x p a n d e d > t r u e < / I s E x p a n d e d > < W i d t h > 2 0 0 < / W i d t h > < / a : V a l u e > < / a : K e y V a l u e O f D i a g r a m O b j e c t K e y a n y T y p e z b w N T n L X > < a : K e y V a l u e O f D i a g r a m O b j e c t K e y a n y T y p e z b w N T n L X > < a : K e y > < K e y > T a b l e s \ m o n t h l y _ s t o r e _ t a r g e t s < / K e y > < / a : K e y > < a : V a l u e   i : t y p e = " D i a g r a m D i s p l a y N o d e V i e w S t a t e " > < H e i g h t > 1 5 0 < / H e i g h t > < I s E x p a n d e d > t r u e < / I s E x p a n d e d > < L a y e d O u t > t r u e < / L a y e d O u t > < L e f t > 9 0 0 . 8 0 7 6 2 1 1 3 5 3 3 1 6 < / L e f t > < T a b I n d e x > 6 < / T a b I n d e x > < T o p > 3 5 6 < / T o p > < W i d t h > 2 0 0 < / W i d t h > < / a : V a l u e > < / a : K e y V a l u e O f D i a g r a m O b j e c t K e y a n y T y p e z b w N T n L X > < a : K e y V a l u e O f D i a g r a m O b j e c t K e y a n y T y p e z b w N T n L X > < a : K e y > < K e y > T a b l e s \ m o n t h l y _ s t o r e _ t a r g e t s \ C o l u m n s \ S t o r e   I D < / K e y > < / a : K e y > < a : V a l u e   i : t y p e = " D i a g r a m D i s p l a y N o d e V i e w S t a t e " > < H e i g h t > 1 5 0 < / H e i g h t > < I s E x p a n d e d > t r u e < / I s E x p a n d e d > < W i d t h > 2 0 0 < / W i d t h > < / a : V a l u e > < / a : K e y V a l u e O f D i a g r a m O b j e c t K e y a n y T y p e z b w N T n L X > < a : K e y V a l u e O f D i a g r a m O b j e c t K e y a n y T y p e z b w N T n L X > < a : K e y > < K e y > T a b l e s \ m o n t h l y _ s t o r e _ t a r g e t s \ C o l u m n s \ D a t e < / K e y > < / a : K e y > < a : V a l u e   i : t y p e = " D i a g r a m D i s p l a y N o d e V i e w S t a t e " > < H e i g h t > 1 5 0 < / H e i g h t > < I s E x p a n d e d > t r u e < / I s E x p a n d e d > < W i d t h > 2 0 0 < / W i d t h > < / a : V a l u e > < / a : K e y V a l u e O f D i a g r a m O b j e c t K e y a n y T y p e z b w N T n L X > < a : K e y V a l u e O f D i a g r a m O b j e c t K e y a n y T y p e z b w N T n L X > < a : K e y > < K e y > T a b l e s \ m o n t h l y _ s t o r e _ t a r g e t s \ C o l u m n s \ M o n t h l y   T a r g e t < / K e y > < / a : K e y > < a : V a l u e   i : t y p e = " D i a g r a m D i s p l a y N o d e V i e w S t a t e " > < H e i g h t > 1 5 0 < / H e i g h t > < I s E x p a n d e d > t r u e < / I s E x p a n d e d > < W i d t h > 2 0 0 < / W i d t h > < / a : V a l u e > < / a : K e y V a l u e O f D i a g r a m O b j e c t K e y a n y T y p e z b w N T n L X > < a : K e y V a l u e O f D i a g r a m O b j e c t K e y a n y T y p e z b w N T n L X > < a : K e y > < K e y > T a b l e s \ D i m _ S a l e s P e r s o n < / K e y > < / a : K e y > < a : V a l u e   i : t y p e = " D i a g r a m D i s p l a y N o d e V i e w S t a t e " > < H e i g h t > 1 5 0 < / H e i g h t > < I s E x p a n d e d > t r u e < / I s E x p a n d e d > < L a y e d O u t > t r u e < / L a y e d O u t > < L e f t > 7 5 4 . 6 1 5 2 4 2 2 7 0 6 6 3 2 < / L e f t > < T a b I n d e x > 2 < / T a b I n d e x > < T o p > 1 3 < / T o p > < W i d t h > 2 0 0 < / W i d t h > < / a : V a l u e > < / a : K e y V a l u e O f D i a g r a m O b j e c t K e y a n y T y p e z b w N T n L X > < a : K e y V a l u e O f D i a g r a m O b j e c t K e y a n y T y p e z b w N T n L X > < a : K e y > < K e y > T a b l e s \ D i m _ S a l e s P e r s o n \ C o l u m n s \ S a l e s   P e r s o n   I D < / K e y > < / a : K e y > < a : V a l u e   i : t y p e = " D i a g r a m D i s p l a y N o d e V i e w S t a t e " > < H e i g h t > 1 5 0 < / H e i g h t > < I s E x p a n d e d > t r u e < / I s E x p a n d e d > < W i d t h > 2 0 0 < / W i d t h > < / a : V a l u e > < / a : K e y V a l u e O f D i a g r a m O b j e c t K e y a n y T y p e z b w N T n L X > < a : K e y V a l u e O f D i a g r a m O b j e c t K e y a n y T y p e z b w N T n L X > < a : K e y > < K e y > T a b l e s \ D i m _ S a l e s P e r s o n \ C o l u m n s \ F u l l   N a m e < / K e y > < / a : K e y > < a : V a l u e   i : t y p e = " D i a g r a m D i s p l a y N o d e V i e w S t a t e " > < H e i g h t > 1 5 0 < / H e i g h t > < I s E x p a n d e d > t r u e < / I s E x p a n d e d > < W i d t h > 2 0 0 < / W i d t h > < / a : V a l u e > < / a : K e y V a l u e O f D i a g r a m O b j e c t K e y a n y T y p e z b w N T n L X > < a : K e y V a l u e O f D i a g r a m O b j e c t K e y a n y T y p e z b w N T n L X > < a : K e y > < K e y > T a b l e s \ D i m _ S a l e s P e r s o n \ C o l u m n s \ S t o r e   N a m e < / K e y > < / a : K e y > < a : V a l u e   i : t y p e = " D i a g r a m D i s p l a y N o d e V i e w S t a t e " > < H e i g h t > 1 5 0 < / H e i g h t > < I s E x p a n d e d > t r u e < / I s E x p a n d e d > < W i d t h > 2 0 0 < / W i d t h > < / a : V a l u e > < / a : K e y V a l u e O f D i a g r a m O b j e c t K e y a n y T y p e z b w N T n L X > < a : K e y V a l u e O f D i a g r a m O b j e c t K e y a n y T y p e z b w N T n L X > < a : K e y > < K e y > T a b l e s \ D i m _ S a l e s P e r s o n \ C o l u m n s \ A g e < / K e y > < / a : K e y > < a : V a l u e   i : t y p e = " D i a g r a m D i s p l a y N o d e V i e w S t a t e " > < H e i g h t > 1 5 0 < / H e i g h t > < I s E x p a n d e d > t r u e < / I s E x p a n d e d > < W i d t h > 2 0 0 < / W i d t h > < / a : V a l u e > < / a : K e y V a l u e O f D i a g r a m O b j e c t K e y a n y T y p e z b w N T n L X > < a : K e y V a l u e O f D i a g r a m O b j e c t K e y a n y T y p e z b w N T n L X > < a : K e y > < K e y > T a b l e s \ D i m _ D a t e < / K e y > < / a : K e y > < a : V a l u e   i : t y p e = " D i a g r a m D i s p l a y N o d e V i e w S t a t e " > < H e i g h t > 2 2 6 < / H e i g h t > < I s E x p a n d e d > t r u e < / I s E x p a n d e d > < L a y e d O u t > t r u e < / L a y e d O u t > < L e f t > 5 2 2 . 5 1 9 0 5 2 8 3 8 3 2 9 1 2 < / L e f t > < S c r o l l V e r t i c a l O f f s e t > 2 . 3 9 9 9 9 9 9 9 9 9 9 9 9 7 7 3 < / S c r o l l V e r t i c a l O f f s e t > < T a b I n d e x > 5 < / T a b I n d e x > < T o p > 3 0 8 < / T o p > < W i d t h > 2 0 0 < / W i d t h > < / a : V a l u e > < / a : K e y V a l u e O f D i a g r a m O b j e c t K e y a n y T y p e z b w N T n L X > < a : K e y V a l u e O f D i a g r a m O b j e c t K e y a n y T y p e z b w N T n L X > < a : K e y > < K e y > T a b l e s \ D i m _ D a t e \ C o l u m n s \ O r d e r   D a t e < / K e y > < / a : K e y > < a : V a l u e   i : t y p e = " D i a g r a m D i s p l a y N o d e V i e w S t a t e " > < H e i g h t > 1 5 0 < / H e i g h t > < I s E x p a n d e d > t r u e < / I s E x p a n d e d > < W i d t h > 2 0 0 < / W i d t h > < / a : V a l u e > < / a : K e y V a l u e O f D i a g r a m O b j e c t K e y a n y T y p e z b w N T n L X > < a : K e y V a l u e O f D i a g r a m O b j e c t K e y a n y T y p e z b w N T n L X > < a : K e y > < K e y > T a b l e s \ D i m _ D a t e \ C o l u m n s \ Y e a r < / K e y > < / a : K e y > < a : V a l u e   i : t y p e = " D i a g r a m D i s p l a y N o d e V i e w S t a t e " > < H e i g h t > 1 5 0 < / H e i g h t > < I s E x p a n d e d > t r u e < / I s E x p a n d e d > < W i d t h > 2 0 0 < / W i d t h > < / a : V a l u e > < / a : K e y V a l u e O f D i a g r a m O b j e c t K e y a n y T y p e z b w N T n L X > < a : K e y V a l u e O f D i a g r a m O b j e c t K e y a n y T y p e z b w N T n L X > < a : K e y > < K e y > T a b l e s \ D i m _ D a t e \ C o l u m n s \ M o n t h < / K e y > < / a : K e y > < a : V a l u e   i : t y p e = " D i a g r a m D i s p l a y N o d e V i e w S t a t e " > < H e i g h t > 1 5 0 < / H e i g h t > < I s E x p a n d e d > t r u e < / I s E x p a n d e d > < W i d t h > 2 0 0 < / W i d t h > < / a : V a l u e > < / a : K e y V a l u e O f D i a g r a m O b j e c t K e y a n y T y p e z b w N T n L X > < a : K e y V a l u e O f D i a g r a m O b j e c t K e y a n y T y p e z b w N T n L X > < a : K e y > < K e y > T a b l e s \ D i m _ D a t e \ C o l u m n s \ M o n t h N u m < / K e y > < / a : K e y > < a : V a l u e   i : t y p e = " D i a g r a m D i s p l a y N o d e V i e w S t a t e " > < H e i g h t > 1 5 0 < / H e i g h t > < I s E x p a n d e d > t r u e < / I s E x p a n d e d > < W i d t h > 2 0 0 < / W i d t h > < / a : V a l u e > < / a : K e y V a l u e O f D i a g r a m O b j e c t K e y a n y T y p e z b w N T n L X > < a : K e y V a l u e O f D i a g r a m O b j e c t K e y a n y T y p e z b w N T n L X > < a : K e y > < K e y > T a b l e s \ D i m _ D a t e \ C o l u m n s \ W e e k d a y < / K e y > < / a : K e y > < a : V a l u e   i : t y p e = " D i a g r a m D i s p l a y N o d e V i e w S t a t e " > < H e i g h t > 1 5 0 < / H e i g h t > < I s E x p a n d e d > t r u e < / I s E x p a n d e d > < W i d t h > 2 0 0 < / W i d t h > < / a : V a l u e > < / a : K e y V a l u e O f D i a g r a m O b j e c t K e y a n y T y p e z b w N T n L X > < a : K e y V a l u e O f D i a g r a m O b j e c t K e y a n y T y p e z b w N T n L X > < a : K e y > < K e y > T a b l e s \ D i m _ D a t e \ C o l u m n s \ W e e k D a y N u m < / K e y > < / a : K e y > < a : V a l u e   i : t y p e = " D i a g r a m D i s p l a y N o d e V i e w S t a t e " > < H e i g h t > 1 5 0 < / H e i g h t > < I s E x p a n d e d > t r u e < / I s E x p a n d e d > < W i d t h > 2 0 0 < / W i d t h > < / a : V a l u e > < / a : K e y V a l u e O f D i a g r a m O b j e c t K e y a n y T y p e z b w N T n L X > < a : K e y V a l u e O f D i a g r a m O b j e c t K e y a n y T y p e z b w N T n L X > < a : K e y > < K e y > T a b l e s \ D i m _ D a t e \ C o l u m n s \ D a y T y p e < / K e y > < / a : K e y > < a : V a l u e   i : t y p e = " D i a g r a m D i s p l a y N o d e V i e w S t a t e " > < H e i g h t > 1 5 0 < / H e i g h t > < I s E x p a n d e d > t r u e < / I s E x p a n d e d > < W i d t h > 2 0 0 < / W i d t h > < / a : V a l u e > < / a : K e y V a l u e O f D i a g r a m O b j e c t K e y a n y T y p e z b w N T n L X > < a : K e y V a l u e O f D i a g r a m O b j e c t K e y a n y T y p e z b w N T n L X > < a : K e y > < K e y > T a b l e s \ D i m _ D a t e \ C o l u m n s \ Q u a r t e r < / K e y > < / a : K e y > < a : V a l u e   i : t y p e = " D i a g r a m D i s p l a y N o d e V i e w S t a t e " > < H e i g h t > 1 5 0 < / H e i g h t > < I s E x p a n d e d > t r u e < / I s E x p a n d e d > < W i d t h > 2 0 0 < / W i d t h > < / a : V a l u e > < / a : K e y V a l u e O f D i a g r a m O b j e c t K e y a n y T y p e z b w N T n L X > < a : K e y V a l u e O f D i a g r a m O b j e c t K e y a n y T y p e z b w N T n L X > < a : K e y > < K e y > T a b l e s \ D i m _ P r o d u c t s < / K e y > < / a : K e y > < a : V a l u e   i : t y p e = " D i a g r a m D i s p l a y N o d e V i e w S t a t e " > < H e i g h t > 1 5 0 < / H e i g h t > < I s E x p a n d e d > t r u e < / I s E x p a n d e d > < L a y e d O u t > t r u e < / L a y e d O u t > < L e f t > 3 9 . 5 1 9 0 5 2 8 3 8 3 2 9 1 1 7 < / L e f t > < T a b I n d e x > 4 < / T a b I n d e x > < T o p > 3 7 0 . 5 < / T o p > < W i d t h > 2 0 0 < / W i d t h > < / a : V a l u e > < / a : K e y V a l u e O f D i a g r a m O b j e c t K e y a n y T y p e z b w N T n L X > < a : K e y V a l u e O f D i a g r a m O b j e c t K e y a n y T y p e z b w N T n L X > < a : K e y > < K e y > T a b l e s \ D i m _ P r o d u c t s \ C o l u m n s \ P r o d u c t   I D < / K e y > < / a : K e y > < a : V a l u e   i : t y p e = " D i a g r a m D i s p l a y N o d e V i e w S t a t e " > < H e i g h t > 1 5 0 < / H e i g h t > < I s E x p a n d e d > t r u e < / I s E x p a n d e d > < W i d t h > 2 0 0 < / W i d t h > < / a : V a l u e > < / a : K e y V a l u e O f D i a g r a m O b j e c t K e y a n y T y p e z b w N T n L X > < a : K e y V a l u e O f D i a g r a m O b j e c t K e y a n y T y p e z b w N T n L X > < a : K e y > < K e y > T a b l e s \ D i m _ P r o d u c t s \ C o l u m n s \ P r o d u c t   N a m e < / 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 T a b l e s \ D i m _ P r o d u c t s \ C o l u m n s \ S a l e s   P r i c e < / K e y > < / a : K e y > < a : V a l u e   i : t y p e = " D i a g r a m D i s p l a y N o d e V i e w S t a t e " > < H e i g h t > 1 5 0 < / H e i g h t > < I s E x p a n d e d > t r u e < / I s E x p a n d e d > < W i d t h > 2 0 0 < / W i d t h > < / a : V a l u e > < / a : K e y V a l u e O f D i a g r a m O b j e c t K e y a n y T y p e z b w N T n L X > < a : K e y V a l u e O f D i a g r a m O b j e c t K e y a n y T y p e z b w N T n L X > < a : K e y > < K e y > T a b l e s \ D i m _ P r o d u c t s \ C o l u m n s \ C o s t   P r i c e < / K e y > < / a : K e y > < a : V a l u e   i : t y p e = " D i a g r a m D i s p l a y N o d e V i e w S t a t e " > < H e i g h t > 1 5 0 < / H e i g h t > < I s E x p a n d e d > t r u e < / I s E x p a n d e d > < W i d t h > 2 0 0 < / W i d t h > < / a : V a l u e > < / a : K e y V a l u e O f D i a g r a m O b j e c t K e y a n y T y p e z b w N T n L X > < a : K e y V a l u e O f D i a g r a m O b j e c t K e y a n y T y p e z b w N T n L X > < a : K e y > < K e y > T a b l e s \ C a l c u l a t e d   M e a s u r e s < / K e y > < / a : K e y > < a : V a l u e   i : t y p e = " D i a g r a m D i s p l a y N o d e V i e w S t a t e " > < H e i g h t > 1 5 0 < / H e i g h t > < I s E x p a n d e d > t r u e < / I s E x p a n d e d > < L a y e d O u t > t r u e < / L a y e d O u t > < L e f t > 1 0 7 5 . 6 1 5 2 4 2 2 7 0 6 6 3 2 < / L e f t > < T a b I n d e x > 3 < / T a b I n d e x > < T o p > 7 7 . 5 < / T o p > < W i d t h > 2 0 0 < / W i d t h > < / a : V a l u e > < / a : K e y V a l u e O f D i a g r a m O b j e c t K e y a n y T y p e z b w N T n L X > < a : K e y V a l u e O f D i a g r a m O b j e c t K e y a n y T y p e z b w N T n L X > < a : K e y > < K e y > T a b l e s \ C a l c u l a t e d   M e a s u r e s \ C o l u m n s \ M e a s u r e s < / K e y > < / a : K e y > < a : V a l u e   i : t y p e = " D i a g r a m D i s p l a y N o d e V i e w S t a t e " > < H e i g h t > 1 5 0 < / H e i g h t > < I s E x p a n d e d > t r u e < / I s E x p a n d e d > < W i d t h > 2 0 0 < / W i d t h > < / a : V a l u e > < / a : K e y V a l u e O f D i a g r a m O b j e c t K e y a n y T y p e z b w N T n L X > < a : K e y V a l u e O f D i a g r a m O b j e c t K e y a n y T y p e z b w N T n L X > < a : K e y > < K e y > T a b l e s \ C a l c u l a t e d   M e a s u r e s \ M e a s u r e s \ T o t a l   R e v e n u e < / K e y > < / a : K e y > < a : V a l u e   i : t y p e = " D i a g r a m D i s p l a y N o d e V i e w S t a t e " > < H e i g h t > 1 5 0 < / H e i g h t > < I s E x p a n d e d > t r u e < / I s E x p a n d e d > < W i d t h > 2 0 0 < / W i d t h > < / a : V a l u e > < / a : K e y V a l u e O f D i a g r a m O b j e c t K e y a n y T y p e z b w N T n L X > < a : K e y V a l u e O f D i a g r a m O b j e c t K e y a n y T y p e z b w N T n L X > < a : K e y > < K e y > T a b l e s \ C a l c u l a t e d   M e a s u r e s \ M e a s u r e s \ C O G S < / K e y > < / a : K e y > < a : V a l u e   i : t y p e = " D i a g r a m D i s p l a y N o d e V i e w S t a t e " > < H e i g h t > 1 5 0 < / H e i g h t > < I s E x p a n d e d > t r u e < / I s E x p a n d e d > < W i d t h > 2 0 0 < / W i d t h > < / a : V a l u e > < / a : K e y V a l u e O f D i a g r a m O b j e c t K e y a n y T y p e z b w N T n L X > < a : K e y V a l u e O f D i a g r a m O b j e c t K e y a n y T y p e z b w N T n L X > < a : K e y > < K e y > R e l a t i o n s h i p s \ & l t ; T a b l e s \ F a c t _ T a b l e \ C o l u m n s \ C u s t o m e r   I D & g t ; - & l t ; T a b l e s \ D i m _ C u s t o m e r \ C o l u m n s \ C u s t o m e r   I D & g t ; < / K e y > < / a : K e y > < a : V a l u e   i : t y p e = " D i a g r a m D i s p l a y L i n k V i e w S t a t e " > < A u t o m a t i o n P r o p e r t y H e l p e r T e x t > E n d   p o i n t   1 :   ( 3 3 2 . 9 0 3 8 1 0 5 6 7 6 6 6 , 1 0 4 ) .   E n d   p o i n t   2 :   ( 2 1 6 , 1 2 4 )   < / A u t o m a t i o n P r o p e r t y H e l p e r T e x t > < L a y e d O u t > t r u e < / L a y e d O u t > < P o i n t s   x m l n s : b = " h t t p : / / s c h e m a s . d a t a c o n t r a c t . o r g / 2 0 0 4 / 0 7 / S y s t e m . W i n d o w s " > < b : P o i n t > < b : _ x > 3 3 2 . 9 0 3 8 1 0 5 6 7 6 6 5 8 < / b : _ x > < b : _ y > 1 0 4 . 0 0 0 0 0 0 0 0 0 0 0 0 0 1 < / b : _ y > < / b : P o i n t > < b : P o i n t > < b : _ x > 2 7 6 . 4 5 1 9 0 5 5 < / b : _ x > < b : _ y > 1 0 4 < / b : _ y > < / b : P o i n t > < b : P o i n t > < b : _ x > 2 7 4 . 4 5 1 9 0 5 5 < / b : _ x > < b : _ y > 1 0 6 < / b : _ y > < / b : P o i n t > < b : P o i n t > < b : _ x > 2 7 4 . 4 5 1 9 0 5 5 < / b : _ x > < b : _ y > 1 2 2 < / b : _ y > < / b : P o i n t > < b : P o i n t > < b : _ x > 2 7 2 . 4 5 1 9 0 5 5 < / b : _ x > < b : _ y > 1 2 4 < / b : _ y > < / b : P o i n t > < b : P o i n t > < b : _ x > 2 1 6 . 0 0 0 0 0 0 0 0 0 0 0 0 0 3 < / b : _ x > < b : _ y > 1 2 4 < / b : _ y > < / b : P o i n t > < / P o i n t s > < / a : V a l u e > < / a : K e y V a l u e O f D i a g r a m O b j e c t K e y a n y T y p e z b w N T n L X > < a : K e y V a l u e O f D i a g r a m O b j e c t K e y a n y T y p e z b w N T n L X > < a : K e y > < K e y > R e l a t i o n s h i p s \ & l t ; T a b l e s \ F a c t _ T a b l e \ C o l u m n s \ C u s t o m e r   I D & g t ; - & l t ; T a b l e s \ D i m _ C u s t o m e r \ C o l u m n s \ C u s t o m e r   I D & g t ; \ F K < / K e y > < / a : K e y > < a : V a l u e   i : t y p e = " D i a g r a m D i s p l a y L i n k E n d p o i n t V i e w S t a t e " > < H e i g h t > 1 6 < / H e i g h t > < L a b e l L o c a t i o n   x m l n s : b = " h t t p : / / s c h e m a s . d a t a c o n t r a c t . o r g / 2 0 0 4 / 0 7 / S y s t e m . W i n d o w s " > < b : _ x > 3 3 2 . 9 0 3 8 1 0 5 6 7 6 6 5 8 < / b : _ x > < b : _ y > 9 6 . 0 0 0 0 0 0 0 0 0 0 0 0 0 1 4 < / b : _ y > < / L a b e l L o c a t i o n > < L o c a t i o n   x m l n s : b = " h t t p : / / s c h e m a s . d a t a c o n t r a c t . o r g / 2 0 0 4 / 0 7 / S y s t e m . W i n d o w s " > < b : _ x > 3 4 8 . 9 0 3 8 1 0 5 6 7 6 6 5 8 < / b : _ x > < b : _ y > 1 0 4 < / b : _ y > < / L o c a t i o n > < S h a p e R o t a t e A n g l e > 1 7 9 . 9 9 9 9 9 9 9 9 9 9 9 9 9 4 < / S h a p e R o t a t e A n g l e > < W i d t h > 1 6 < / W i d t h > < / a : V a l u e > < / a : K e y V a l u e O f D i a g r a m O b j e c t K e y a n y T y p e z b w N T n L X > < a : K e y V a l u e O f D i a g r a m O b j e c t K e y a n y T y p e z b w N T n L X > < a : K e y > < K e y > R e l a t i o n s h i p s \ & l t ; T a b l e s \ F a c t _ T a b l e \ C o l u m n s \ C u s t o m e r   I D & g t ; - & l t ; T a b l e s \ D i m _ C u s t o m e r \ C o l u m n s \ C u s t o m e r   I D & g t ; \ P K < / K e y > < / a : K e y > < a : V a l u e   i : t y p e = " D i a g r a m D i s p l a y L i n k E n d p o i n t V i e w S t a t e " > < H e i g h t > 1 6 < / H e i g h t > < L a b e l L o c a t i o n   x m l n s : b = " h t t p : / / s c h e m a s . d a t a c o n t r a c t . o r g / 2 0 0 4 / 0 7 / S y s t e m . W i n d o w s " > < b : _ x > 2 0 0 . 0 0 0 0 0 0 0 0 0 0 0 0 0 3 < / b : _ x > < b : _ y > 1 1 6 < / b : _ y > < / L a b e l L o c a t i o n > < L o c a t i o n   x m l n s : b = " h t t p : / / s c h e m a s . d a t a c o n t r a c t . o r g / 2 0 0 4 / 0 7 / S y s t e m . W i n d o w s " > < b : _ x > 2 0 0 . 0 0 0 0 0 0 0 0 0 0 0 0 0 6 < / b : _ x > < b : _ y > 1 2 4 < / b : _ y > < / L o c a t i o n > < S h a p e R o t a t e A n g l e > 3 6 0 < / S h a p e R o t a t e A n g l e > < W i d t h > 1 6 < / W i d t h > < / a : V a l u e > < / a : K e y V a l u e O f D i a g r a m O b j e c t K e y a n y T y p e z b w N T n L X > < a : K e y V a l u e O f D i a g r a m O b j e c t K e y a n y T y p e z b w N T n L X > < a : K e y > < K e y > R e l a t i o n s h i p s \ & l t ; T a b l e s \ F a c t _ T a b l e \ C o l u m n s \ C u s t o m e r   I D & g t ; - & l t ; T a b l e s \ D i m _ C u s t o m e r \ C o l u m n s \ C u s t o m e r   I D & g t ; \ C r o s s F i l t e r < / K e y > < / a : K e y > < a : V a l u e   i : t y p e = " D i a g r a m D i s p l a y L i n k C r o s s F i l t e r V i e w S t a t e " > < P o i n t s   x m l n s : b = " h t t p : / / s c h e m a s . d a t a c o n t r a c t . o r g / 2 0 0 4 / 0 7 / S y s t e m . W i n d o w s " > < b : P o i n t > < b : _ x > 3 3 2 . 9 0 3 8 1 0 5 6 7 6 6 5 8 < / b : _ x > < b : _ y > 1 0 4 . 0 0 0 0 0 0 0 0 0 0 0 0 0 1 < / b : _ y > < / b : P o i n t > < b : P o i n t > < b : _ x > 2 7 6 . 4 5 1 9 0 5 5 < / b : _ x > < b : _ y > 1 0 4 < / b : _ y > < / b : P o i n t > < b : P o i n t > < b : _ x > 2 7 4 . 4 5 1 9 0 5 5 < / b : _ x > < b : _ y > 1 0 6 < / b : _ y > < / b : P o i n t > < b : P o i n t > < b : _ x > 2 7 4 . 4 5 1 9 0 5 5 < / b : _ x > < b : _ y > 1 2 2 < / b : _ y > < / b : P o i n t > < b : P o i n t > < b : _ x > 2 7 2 . 4 5 1 9 0 5 5 < / b : _ x > < b : _ y > 1 2 4 < / b : _ y > < / b : P o i n t > < b : P o i n t > < b : _ x > 2 1 6 . 0 0 0 0 0 0 0 0 0 0 0 0 0 3 < / b : _ x > < b : _ y > 1 2 4 < / b : _ y > < / b : P o i n t > < / P o i n t s > < / a : V a l u e > < / a : K e y V a l u e O f D i a g r a m O b j e c t K e y a n y T y p e z b w N T n L X > < a : K e y V a l u e O f D i a g r a m O b j e c t K e y a n y T y p e z b w N T n L X > < a : K e y > < K e y > R e l a t i o n s h i p s \ & l t ; T a b l e s \ F a c t _ T a b l e \ C o l u m n s \ S a l e s   P e r s o n   I D & g t ; - & l t ; T a b l e s \ D i m _ S a l e s P e r s o n \ C o l u m n s \ S a l e s   P e r s o n   I D & g t ; < / K e y > < / a : K e y > < a : V a l u e   i : t y p e = " D i a g r a m D i s p l a y L i n k V i e w S t a t e " > < A u t o m a t i o n P r o p e r t y H e l p e r T e x t > E n d   p o i n t   1 :   ( 5 6 4 . 9 0 3 8 1 0 5 6 7 6 6 6 , 1 1 2 . 5 ) .   E n d   p o i n t   2 :   ( 7 3 8 . 6 1 5 2 4 2 2 7 0 6 6 3 , 8 8 )   < / A u t o m a t i o n P r o p e r t y H e l p e r T e x t > < L a y e d O u t > t r u e < / L a y e d O u t > < P o i n t s   x m l n s : b = " h t t p : / / s c h e m a s . d a t a c o n t r a c t . o r g / 2 0 0 4 / 0 7 / S y s t e m . W i n d o w s " > < b : P o i n t > < b : _ x > 5 6 4 . 9 0 3 8 1 0 5 6 7 6 6 5 8 < / b : _ x > < b : _ y > 1 1 2 . 5 < / b : _ y > < / b : P o i n t > < b : P o i n t > < b : _ x > 6 4 9 . 7 5 9 5 2 6 5 < / b : _ x > < b : _ y > 1 1 2 . 5 < / b : _ y > < / b : P o i n t > < b : P o i n t > < b : _ x > 6 5 1 . 7 5 9 5 2 6 5 < / b : _ x > < b : _ y > 1 1 0 . 5 < / b : _ y > < / b : P o i n t > < b : P o i n t > < b : _ x > 6 5 1 . 7 5 9 5 2 6 5 < / b : _ x > < b : _ y > 9 0 < / b : _ y > < / b : P o i n t > < b : P o i n t > < b : _ x > 6 5 3 . 7 5 9 5 2 6 5 < / b : _ x > < b : _ y > 8 8 < / b : _ y > < / b : P o i n t > < b : P o i n t > < b : _ x > 7 3 8 . 6 1 5 2 4 2 2 7 0 6 6 3 2 < / b : _ x > < b : _ y > 8 8 < / b : _ y > < / b : P o i n t > < / P o i n t s > < / a : V a l u e > < / a : K e y V a l u e O f D i a g r a m O b j e c t K e y a n y T y p e z b w N T n L X > < a : K e y V a l u e O f D i a g r a m O b j e c t K e y a n y T y p e z b w N T n L X > < a : K e y > < K e y > R e l a t i o n s h i p s \ & l t ; T a b l e s \ F a c t _ T a b l e \ C o l u m n s \ S a l e s   P e r s o n   I D & g t ; - & l t ; T a b l e s \ D i m _ S a l e s P e r s o n \ C o l u m n s \ S a l e s   P e r s o n   I D & g t ; \ F K < / K e y > < / a : K e y > < a : V a l u e   i : t y p e = " D i a g r a m D i s p l a y L i n k E n d p o i n t V i e w S t a t e " > < H e i g h t > 1 6 < / H e i g h t > < L a b e l L o c a t i o n   x m l n s : b = " h t t p : / / s c h e m a s . d a t a c o n t r a c t . o r g / 2 0 0 4 / 0 7 / S y s t e m . W i n d o w s " > < b : _ x > 5 4 8 . 9 0 3 8 1 0 5 6 7 6 6 5 8 < / b : _ x > < b : _ y > 1 0 4 . 5 < / b : _ y > < / L a b e l L o c a t i o n > < L o c a t i o n   x m l n s : b = " h t t p : / / s c h e m a s . d a t a c o n t r a c t . o r g / 2 0 0 4 / 0 7 / S y s t e m . W i n d o w s " > < b : _ x > 5 4 8 . 9 0 3 8 1 0 5 6 7 6 6 5 8 < / b : _ x > < b : _ y > 1 1 2 . 5 < / b : _ y > < / L o c a t i o n > < S h a p e R o t a t e A n g l e > 3 6 0 < / S h a p e R o t a t e A n g l e > < W i d t h > 1 6 < / W i d t h > < / a : V a l u e > < / a : K e y V a l u e O f D i a g r a m O b j e c t K e y a n y T y p e z b w N T n L X > < a : K e y V a l u e O f D i a g r a m O b j e c t K e y a n y T y p e z b w N T n L X > < a : K e y > < K e y > R e l a t i o n s h i p s \ & l t ; T a b l e s \ F a c t _ T a b l e \ C o l u m n s \ S a l e s   P e r s o n   I D & g t ; - & l t ; T a b l e s \ D i m _ S a l e s P e r s o n \ C o l u m n s \ S a l e s   P e r s o n   I D & g t ; \ P K < / K e y > < / a : K e y > < a : V a l u e   i : t y p e = " D i a g r a m D i s p l a y L i n k E n d p o i n t V i e w S t a t e " > < H e i g h t > 1 6 < / H e i g h t > < L a b e l L o c a t i o n   x m l n s : b = " h t t p : / / s c h e m a s . d a t a c o n t r a c t . o r g / 2 0 0 4 / 0 7 / S y s t e m . W i n d o w s " > < b : _ x > 7 3 8 . 6 1 5 2 4 2 2 7 0 6 6 3 2 < / b : _ x > < b : _ y > 8 0 < / b : _ y > < / L a b e l L o c a t i o n > < L o c a t i o n   x m l n s : b = " h t t p : / / s c h e m a s . d a t a c o n t r a c t . o r g / 2 0 0 4 / 0 7 / S y s t e m . W i n d o w s " > < b : _ x > 7 5 4 . 6 1 5 2 4 2 2 7 0 6 6 3 2 < / b : _ x > < b : _ y > 8 8 < / b : _ y > < / L o c a t i o n > < S h a p e R o t a t e A n g l e > 1 8 0 < / S h a p e R o t a t e A n g l e > < W i d t h > 1 6 < / W i d t h > < / a : V a l u e > < / a : K e y V a l u e O f D i a g r a m O b j e c t K e y a n y T y p e z b w N T n L X > < a : K e y V a l u e O f D i a g r a m O b j e c t K e y a n y T y p e z b w N T n L X > < a : K e y > < K e y > R e l a t i o n s h i p s \ & l t ; T a b l e s \ F a c t _ T a b l e \ C o l u m n s \ S a l e s   P e r s o n   I D & g t ; - & l t ; T a b l e s \ D i m _ S a l e s P e r s o n \ C o l u m n s \ S a l e s   P e r s o n   I D & g t ; \ C r o s s F i l t e r < / K e y > < / a : K e y > < a : V a l u e   i : t y p e = " D i a g r a m D i s p l a y L i n k C r o s s F i l t e r V i e w S t a t e " > < P o i n t s   x m l n s : b = " h t t p : / / s c h e m a s . d a t a c o n t r a c t . o r g / 2 0 0 4 / 0 7 / S y s t e m . W i n d o w s " > < b : P o i n t > < b : _ x > 5 6 4 . 9 0 3 8 1 0 5 6 7 6 6 5 8 < / b : _ x > < b : _ y > 1 1 2 . 5 < / b : _ y > < / b : P o i n t > < b : P o i n t > < b : _ x > 6 4 9 . 7 5 9 5 2 6 5 < / b : _ x > < b : _ y > 1 1 2 . 5 < / b : _ y > < / b : P o i n t > < b : P o i n t > < b : _ x > 6 5 1 . 7 5 9 5 2 6 5 < / b : _ x > < b : _ y > 1 1 0 . 5 < / b : _ y > < / b : P o i n t > < b : P o i n t > < b : _ x > 6 5 1 . 7 5 9 5 2 6 5 < / b : _ x > < b : _ y > 9 0 < / b : _ y > < / b : P o i n t > < b : P o i n t > < b : _ x > 6 5 3 . 7 5 9 5 2 6 5 < / b : _ x > < b : _ y > 8 8 < / b : _ y > < / b : P o i n t > < b : P o i n t > < b : _ x > 7 3 8 . 6 1 5 2 4 2 2 7 0 6 6 3 2 < / b : _ x > < b : _ y > 8 8 < / b : _ y > < / b : P o i n t > < / P o i n t s > < / a : V a l u e > < / a : K e y V a l u e O f D i a g r a m O b j e c t K e y a n y T y p e z b w N T n L X > < a : K e y V a l u e O f D i a g r a m O b j e c t K e y a n y T y p e z b w N T n L X > < a : K e y > < K e y > R e l a t i o n s h i p s \ & l t ; T a b l e s \ F a c t _ T a b l e \ C o l u m n s \ O r d e r   D a t e & g t ; - & l t ; T a b l e s \ D i m _ D a t e \ C o l u m n s \ O r d e r   D a t e & g t ; < / K e y > < / a : K e y > < a : V a l u e   i : t y p e = " D i a g r a m D i s p l a y L i n k V i e w S t a t e " > < A u t o m a t i o n P r o p e r t y H e l p e r T e x t > E n d   p o i n t   1 :   ( 4 5 8 . 9 0 3 8 1 1 , 2 4 1 ) .   E n d   p o i n t   2 :   ( 6 2 2 . 5 1 9 0 5 3 , 2 9 2 )   < / A u t o m a t i o n P r o p e r t y H e l p e r T e x t > < L a y e d O u t > t r u e < / L a y e d O u t > < P o i n t s   x m l n s : b = " h t t p : / / s c h e m a s . d a t a c o n t r a c t . o r g / 2 0 0 4 / 0 7 / S y s t e m . W i n d o w s " > < b : P o i n t > < b : _ x > 4 5 8 . 9 0 3 8 1 1 < / b : _ x > < b : _ y > 2 4 1 . 0 0 0 0 0 0 0 0 0 0 0 0 0 3 < / b : _ y > < / b : P o i n t > < b : P o i n t > < b : _ x > 4 5 8 . 9 0 3 8 1 1 < / b : _ x > < b : _ y > 2 6 4 . 5 < / b : _ y > < / b : P o i n t > < b : P o i n t > < b : _ x > 4 6 0 . 9 0 3 8 1 1 < / b : _ x > < b : _ y > 2 6 6 . 5 < / b : _ y > < / b : P o i n t > < b : P o i n t > < b : _ x > 6 2 0 . 5 1 9 0 5 3 < / b : _ x > < b : _ y > 2 6 6 . 5 < / b : _ y > < / b : P o i n t > < b : P o i n t > < b : _ x > 6 2 2 . 5 1 9 0 5 3 < / b : _ x > < b : _ y > 2 6 8 . 5 < / b : _ y > < / b : P o i n t > < b : P o i n t > < b : _ x > 6 2 2 . 5 1 9 0 5 3 < / b : _ x > < b : _ y > 2 9 2 . 0 0 0 0 0 0 0 0 0 0 0 0 0 6 < / b : _ y > < / b : P o i n t > < / P o i n t s > < / a : V a l u e > < / a : K e y V a l u e O f D i a g r a m O b j e c t K e y a n y T y p e z b w N T n L X > < a : K e y V a l u e O f D i a g r a m O b j e c t K e y a n y T y p e z b w N T n L X > < a : K e y > < K e y > R e l a t i o n s h i p s \ & l t ; T a b l e s \ F a c t _ T a b l e \ C o l u m n s \ O r d e r   D a t e & g t ; - & l t ; T a b l e s \ D i m _ D a t e \ C o l u m n s \ O r d e r   D a t e & g t ; \ F K < / K e y > < / a : K e y > < a : V a l u e   i : t y p e = " D i a g r a m D i s p l a y L i n k E n d p o i n t V i e w S t a t e " > < H e i g h t > 1 6 < / H e i g h t > < L a b e l L o c a t i o n   x m l n s : b = " h t t p : / / s c h e m a s . d a t a c o n t r a c t . o r g / 2 0 0 4 / 0 7 / S y s t e m . W i n d o w s " > < b : _ x > 4 5 0 . 9 0 3 8 1 1 < / b : _ x > < b : _ y > 2 2 5 . 0 0 0 0 0 0 0 0 0 0 0 0 0 3 < / b : _ y > < / L a b e l L o c a t i o n > < L o c a t i o n   x m l n s : b = " h t t p : / / s c h e m a s . d a t a c o n t r a c t . o r g / 2 0 0 4 / 0 7 / S y s t e m . W i n d o w s " > < b : _ x > 4 5 8 . 9 0 3 8 1 1 < / b : _ x > < b : _ y > 2 2 5 < / b : _ y > < / L o c a t i o n > < S h a p e R o t a t e A n g l e > 9 0 < / S h a p e R o t a t e A n g l e > < W i d t h > 1 6 < / W i d t h > < / a : V a l u e > < / a : K e y V a l u e O f D i a g r a m O b j e c t K e y a n y T y p e z b w N T n L X > < a : K e y V a l u e O f D i a g r a m O b j e c t K e y a n y T y p e z b w N T n L X > < a : K e y > < K e y > R e l a t i o n s h i p s \ & l t ; T a b l e s \ F a c t _ T a b l e \ C o l u m n s \ O r d e r   D a t e & g t ; - & l t ; T a b l e s \ D i m _ D a t e \ C o l u m n s \ O r d e r   D a t e & g t ; \ P K < / K e y > < / a : K e y > < a : V a l u e   i : t y p e = " D i a g r a m D i s p l a y L i n k E n d p o i n t V i e w S t a t e " > < H e i g h t > 1 6 < / H e i g h t > < L a b e l L o c a t i o n   x m l n s : b = " h t t p : / / s c h e m a s . d a t a c o n t r a c t . o r g / 2 0 0 4 / 0 7 / S y s t e m . W i n d o w s " > < b : _ x > 6 1 4 . 5 1 9 0 5 3 < / b : _ x > < b : _ y > 2 9 2 . 0 0 0 0 0 0 0 0 0 0 0 0 0 6 < / b : _ y > < / L a b e l L o c a t i o n > < L o c a t i o n   x m l n s : b = " h t t p : / / s c h e m a s . d a t a c o n t r a c t . o r g / 2 0 0 4 / 0 7 / S y s t e m . W i n d o w s " > < b : _ x > 6 2 2 . 5 1 9 0 5 3 < / b : _ x > < b : _ y > 3 0 8 . 0 0 0 0 0 0 0 0 0 0 0 0 0 6 < / b : _ y > < / L o c a t i o n > < S h a p e R o t a t e A n g l e > 2 7 0 < / S h a p e R o t a t e A n g l e > < W i d t h > 1 6 < / W i d t h > < / a : V a l u e > < / a : K e y V a l u e O f D i a g r a m O b j e c t K e y a n y T y p e z b w N T n L X > < a : K e y V a l u e O f D i a g r a m O b j e c t K e y a n y T y p e z b w N T n L X > < a : K e y > < K e y > R e l a t i o n s h i p s \ & l t ; T a b l e s \ F a c t _ T a b l e \ C o l u m n s \ O r d e r   D a t e & g t ; - & l t ; T a b l e s \ D i m _ D a t e \ C o l u m n s \ O r d e r   D a t e & g t ; \ C r o s s F i l t e r < / K e y > < / a : K e y > < a : V a l u e   i : t y p e = " D i a g r a m D i s p l a y L i n k C r o s s F i l t e r V i e w S t a t e " > < P o i n t s   x m l n s : b = " h t t p : / / s c h e m a s . d a t a c o n t r a c t . o r g / 2 0 0 4 / 0 7 / S y s t e m . W i n d o w s " > < b : P o i n t > < b : _ x > 4 5 8 . 9 0 3 8 1 1 < / b : _ x > < b : _ y > 2 4 1 . 0 0 0 0 0 0 0 0 0 0 0 0 0 3 < / b : _ y > < / b : P o i n t > < b : P o i n t > < b : _ x > 4 5 8 . 9 0 3 8 1 1 < / b : _ x > < b : _ y > 2 6 4 . 5 < / b : _ y > < / b : P o i n t > < b : P o i n t > < b : _ x > 4 6 0 . 9 0 3 8 1 1 < / b : _ x > < b : _ y > 2 6 6 . 5 < / b : _ y > < / b : P o i n t > < b : P o i n t > < b : _ x > 6 2 0 . 5 1 9 0 5 3 < / b : _ x > < b : _ y > 2 6 6 . 5 < / b : _ y > < / b : P o i n t > < b : P o i n t > < b : _ x > 6 2 2 . 5 1 9 0 5 3 < / b : _ x > < b : _ y > 2 6 8 . 5 < / b : _ y > < / b : P o i n t > < b : P o i n t > < b : _ x > 6 2 2 . 5 1 9 0 5 3 < / b : _ x > < b : _ y > 2 9 2 . 0 0 0 0 0 0 0 0 0 0 0 0 0 6 < / b : _ y > < / b : P o i n t > < / P o i n t s > < / a : V a l u e > < / a : K e y V a l u e O f D i a g r a m O b j e c t K e y a n y T y p e z b w N T n L X > < a : K e y V a l u e O f D i a g r a m O b j e c t K e y a n y T y p e z b w N T n L X > < a : K e y > < K e y > R e l a t i o n s h i p s \ & l t ; T a b l e s \ F a c t _ T a b l e \ C o l u m n s \ P r o d u c t   I D & g t ; - & l t ; T a b l e s \ D i m _ P r o d u c t s \ C o l u m n s \ P r o d u c t   I D & g t ; < / K e y > < / a : K e y > < a : V a l u e   i : t y p e = " D i a g r a m D i s p l a y L i n k V i e w S t a t e " > < A u t o m a t i o n P r o p e r t y H e l p e r T e x t > E n d   p o i n t   1 :   ( 4 3 8 . 9 0 3 8 1 1 , 2 4 1 ) .   E n d   p o i n t   2 :   ( 2 5 5 . 5 1 9 0 5 2 8 3 8 3 2 9 , 4 4 5 . 5 )   < / A u t o m a t i o n P r o p e r t y H e l p e r T e x t > < L a y e d O u t > t r u e < / L a y e d O u t > < P o i n t s   x m l n s : b = " h t t p : / / s c h e m a s . d a t a c o n t r a c t . o r g / 2 0 0 4 / 0 7 / S y s t e m . W i n d o w s " > < b : P o i n t > < b : _ x > 4 3 8 . 9 0 3 8 1 1 < / b : _ x > < b : _ y > 2 4 1 < / b : _ y > < / b : P o i n t > < b : P o i n t > < b : _ x > 4 3 8 . 9 0 3 8 1 1 < / b : _ x > < b : _ y > 4 4 3 . 5 < / b : _ y > < / b : P o i n t > < b : P o i n t > < b : _ x > 4 3 6 . 9 0 3 8 1 1 < / b : _ x > < b : _ y > 4 4 5 . 5 < / b : _ y > < / b : P o i n t > < b : P o i n t > < b : _ x > 2 5 5 . 5 1 9 0 5 2 8 3 8 3 2 9 0 6 < / b : _ x > < b : _ y > 4 4 5 . 5 < / b : _ y > < / b : P o i n t > < / P o i n t s > < / a : V a l u e > < / a : K e y V a l u e O f D i a g r a m O b j e c t K e y a n y T y p e z b w N T n L X > < a : K e y V a l u e O f D i a g r a m O b j e c t K e y a n y T y p e z b w N T n L X > < a : K e y > < K e y > R e l a t i o n s h i p s \ & l t ; T a b l e s \ F a c t _ T a b l e \ C o l u m n s \ P r o d u c t   I D & g t ; - & l t ; T a b l e s \ D i m _ P r o d u c t s \ C o l u m n s \ P r o d u c t   I D & g t ; \ F K < / K e y > < / a : K e y > < a : V a l u e   i : t y p e = " D i a g r a m D i s p l a y L i n k E n d p o i n t V i e w S t a t e " > < H e i g h t > 1 6 < / H e i g h t > < L a b e l L o c a t i o n   x m l n s : b = " h t t p : / / s c h e m a s . d a t a c o n t r a c t . o r g / 2 0 0 4 / 0 7 / S y s t e m . W i n d o w s " > < b : _ x > 4 3 0 . 9 0 3 8 1 1 < / b : _ x > < b : _ y > 2 2 5 < / b : _ y > < / L a b e l L o c a t i o n > < L o c a t i o n   x m l n s : b = " h t t p : / / s c h e m a s . d a t a c o n t r a c t . o r g / 2 0 0 4 / 0 7 / S y s t e m . W i n d o w s " > < b : _ x > 4 3 8 . 9 0 3 8 1 1 < / b : _ x > < b : _ y > 2 2 5 < / b : _ y > < / L o c a t i o n > < S h a p e R o t a t e A n g l e > 9 0 < / S h a p e R o t a t e A n g l e > < W i d t h > 1 6 < / W i d t h > < / a : V a l u e > < / a : K e y V a l u e O f D i a g r a m O b j e c t K e y a n y T y p e z b w N T n L X > < a : K e y V a l u e O f D i a g r a m O b j e c t K e y a n y T y p e z b w N T n L X > < a : K e y > < K e y > R e l a t i o n s h i p s \ & l t ; T a b l e s \ F a c t _ T a b l e \ C o l u m n s \ P r o d u c t   I D & g t ; - & l t ; T a b l e s \ D i m _ P r o d u c t s \ C o l u m n s \ P r o d u c t   I D & g t ; \ P K < / K e y > < / a : K e y > < a : V a l u e   i : t y p e = " D i a g r a m D i s p l a y L i n k E n d p o i n t V i e w S t a t e " > < H e i g h t > 1 6 < / H e i g h t > < L a b e l L o c a t i o n   x m l n s : b = " h t t p : / / s c h e m a s . d a t a c o n t r a c t . o r g / 2 0 0 4 / 0 7 / S y s t e m . W i n d o w s " > < b : _ x > 2 3 9 . 5 1 9 0 5 2 8 3 8 3 2 9 0 6 < / b : _ x > < b : _ y > 4 3 7 . 5 < / b : _ y > < / L a b e l L o c a t i o n > < L o c a t i o n   x m l n s : b = " h t t p : / / s c h e m a s . d a t a c o n t r a c t . o r g / 2 0 0 4 / 0 7 / S y s t e m . W i n d o w s " > < b : _ x > 2 3 9 . 5 1 9 0 5 2 8 3 8 3 2 9 0 6 < / b : _ x > < b : _ y > 4 4 5 . 5 < / b : _ y > < / L o c a t i o n > < S h a p e R o t a t e A n g l e > 3 6 0 < / S h a p e R o t a t e A n g l e > < W i d t h > 1 6 < / W i d t h > < / a : V a l u e > < / a : K e y V a l u e O f D i a g r a m O b j e c t K e y a n y T y p e z b w N T n L X > < a : K e y V a l u e O f D i a g r a m O b j e c t K e y a n y T y p e z b w N T n L X > < a : K e y > < K e y > R e l a t i o n s h i p s \ & l t ; T a b l e s \ F a c t _ T a b l e \ C o l u m n s \ P r o d u c t   I D & g t ; - & l t ; T a b l e s \ D i m _ P r o d u c t s \ C o l u m n s \ P r o d u c t   I D & g t ; \ C r o s s F i l t e r < / K e y > < / a : K e y > < a : V a l u e   i : t y p e = " D i a g r a m D i s p l a y L i n k C r o s s F i l t e r V i e w S t a t e " > < P o i n t s   x m l n s : b = " h t t p : / / s c h e m a s . d a t a c o n t r a c t . o r g / 2 0 0 4 / 0 7 / S y s t e m . W i n d o w s " > < b : P o i n t > < b : _ x > 4 3 8 . 9 0 3 8 1 1 < / b : _ x > < b : _ y > 2 4 1 < / b : _ y > < / b : P o i n t > < b : P o i n t > < b : _ x > 4 3 8 . 9 0 3 8 1 1 < / b : _ x > < b : _ y > 4 4 3 . 5 < / b : _ y > < / b : P o i n t > < b : P o i n t > < b : _ x > 4 3 6 . 9 0 3 8 1 1 < / b : _ x > < b : _ y > 4 4 5 . 5 < / b : _ y > < / b : P o i n t > < b : P o i n t > < b : _ x > 2 5 5 . 5 1 9 0 5 2 8 3 8 3 2 9 0 6 < / b : _ x > < b : _ y > 4 4 5 . 5 < / b : _ y > < / b : P o i n t > < / P o i n t s > < / a : V a l u e > < / a : K e y V a l u e O f D i a g r a m O b j e c t K e y a n y T y p e z b w N T n L X > < a : K e y V a l u e O f D i a g r a m O b j e c t K e y a n y T y p e z b w N T n L X > < a : K e y > < K e y > R e l a t i o n s h i p s \ & l t ; T a b l e s \ m o n t h l y _ s t o r e _ t a r g e t s \ C o l u m n s \ D a t e & g t ; - & l t ; T a b l e s \ D i m _ D a t e \ C o l u m n s \ O r d e r   D a t e & g t ; < / K e y > < / a : K e y > < a : V a l u e   i : t y p e = " D i a g r a m D i s p l a y L i n k V i e w S t a t e " > < A u t o m a t i o n P r o p e r t y H e l p e r T e x t > E n d   p o i n t   1 :   ( 8 8 4 . 8 0 7 6 2 1 1 3 5 3 3 2 , 4 4 1 ) .   E n d   p o i n t   2 :   ( 7 3 8 . 5 1 9 0 5 2 8 3 8 3 2 9 , 4 2 1 )   < / A u t o m a t i o n P r o p e r t y H e l p e r T e x t > < L a y e d O u t > t r u e < / L a y e d O u t > < P o i n t s   x m l n s : b = " h t t p : / / s c h e m a s . d a t a c o n t r a c t . o r g / 2 0 0 4 / 0 7 / S y s t e m . W i n d o w s " > < b : P o i n t > < b : _ x > 8 8 4 . 8 0 7 6 2 1 1 3 5 3 3 1 6 < / b : _ x > < b : _ y > 4 4 1 < / b : _ y > < / b : P o i n t > < b : P o i n t > < b : _ x > 8 1 3 . 6 6 3 3 3 7 < / b : _ x > < b : _ y > 4 4 1 < / b : _ y > < / b : P o i n t > < b : P o i n t > < b : _ x > 8 1 1 . 6 6 3 3 3 7 < / b : _ x > < b : _ y > 4 3 9 < / b : _ y > < / b : P o i n t > < b : P o i n t > < b : _ x > 8 1 1 . 6 6 3 3 3 7 < / b : _ x > < b : _ y > 4 2 3 < / b : _ y > < / b : P o i n t > < b : P o i n t > < b : _ x > 8 0 9 . 6 6 3 3 3 7 < / b : _ x > < b : _ y > 4 2 1 < / b : _ y > < / b : P o i n t > < b : P o i n t > < b : _ x > 7 3 8 . 5 1 9 0 5 2 8 3 8 3 2 9 1 2 < / b : _ x > < b : _ y > 4 2 1 < / b : _ y > < / b : P o i n t > < / P o i n t s > < / a : V a l u e > < / a : K e y V a l u e O f D i a g r a m O b j e c t K e y a n y T y p e z b w N T n L X > < a : K e y V a l u e O f D i a g r a m O b j e c t K e y a n y T y p e z b w N T n L X > < a : K e y > < K e y > R e l a t i o n s h i p s \ & l t ; T a b l e s \ m o n t h l y _ s t o r e _ t a r g e t s \ C o l u m n s \ D a t e & g t ; - & l t ; T a b l e s \ D i m _ D a t e \ C o l u m n s \ O r d e r   D a t e & g t ; \ F K < / K e y > < / a : K e y > < a : V a l u e   i : t y p e = " D i a g r a m D i s p l a y L i n k E n d p o i n t V i e w S t a t e " > < H e i g h t > 1 6 < / H e i g h t > < L a b e l L o c a t i o n   x m l n s : b = " h t t p : / / s c h e m a s . d a t a c o n t r a c t . o r g / 2 0 0 4 / 0 7 / S y s t e m . W i n d o w s " > < b : _ x > 8 8 4 . 8 0 7 6 2 1 1 3 5 3 3 1 6 < / b : _ x > < b : _ y > 4 3 3 < / b : _ y > < / L a b e l L o c a t i o n > < L o c a t i o n   x m l n s : b = " h t t p : / / s c h e m a s . d a t a c o n t r a c t . o r g / 2 0 0 4 / 0 7 / S y s t e m . W i n d o w s " > < b : _ x > 9 0 0 . 8 0 7 6 2 1 1 3 5 3 3 1 6 < / b : _ x > < b : _ y > 4 4 1 < / b : _ y > < / L o c a t i o n > < S h a p e R o t a t e A n g l e > 1 8 0 < / S h a p e R o t a t e A n g l e > < W i d t h > 1 6 < / W i d t h > < / a : V a l u e > < / a : K e y V a l u e O f D i a g r a m O b j e c t K e y a n y T y p e z b w N T n L X > < a : K e y V a l u e O f D i a g r a m O b j e c t K e y a n y T y p e z b w N T n L X > < a : K e y > < K e y > R e l a t i o n s h i p s \ & l t ; T a b l e s \ m o n t h l y _ s t o r e _ t a r g e t s \ C o l u m n s \ D a t e & g t ; - & l t ; T a b l e s \ D i m _ D a t e \ C o l u m n s \ O r d e r   D a t e & g t ; \ P K < / K e y > < / a : K e y > < a : V a l u e   i : t y p e = " D i a g r a m D i s p l a y L i n k E n d p o i n t V i e w S t a t e " > < H e i g h t > 1 6 < / H e i g h t > < L a b e l L o c a t i o n   x m l n s : b = " h t t p : / / s c h e m a s . d a t a c o n t r a c t . o r g / 2 0 0 4 / 0 7 / S y s t e m . W i n d o w s " > < b : _ x > 7 2 2 . 5 1 9 0 5 2 8 3 8 3 2 9 1 2 < / b : _ x > < b : _ y > 4 1 3 < / b : _ y > < / L a b e l L o c a t i o n > < L o c a t i o n   x m l n s : b = " h t t p : / / s c h e m a s . d a t a c o n t r a c t . o r g / 2 0 0 4 / 0 7 / S y s t e m . W i n d o w s " > < b : _ x > 7 2 2 . 5 1 9 0 5 2 8 3 8 3 2 9 1 2 < / b : _ x > < b : _ y > 4 2 1 < / b : _ y > < / L o c a t i o n > < S h a p e R o t a t e A n g l e > 3 6 0 < / S h a p e R o t a t e A n g l e > < W i d t h > 1 6 < / W i d t h > < / a : V a l u e > < / a : K e y V a l u e O f D i a g r a m O b j e c t K e y a n y T y p e z b w N T n L X > < a : K e y V a l u e O f D i a g r a m O b j e c t K e y a n y T y p e z b w N T n L X > < a : K e y > < K e y > R e l a t i o n s h i p s \ & l t ; T a b l e s \ m o n t h l y _ s t o r e _ t a r g e t s \ C o l u m n s \ D a t e & g t ; - & l t ; T a b l e s \ D i m _ D a t e \ C o l u m n s \ O r d e r   D a t e & g t ; \ C r o s s F i l t e r < / K e y > < / a : K e y > < a : V a l u e   i : t y p e = " D i a g r a m D i s p l a y L i n k C r o s s F i l t e r V i e w S t a t e " > < P o i n t s   x m l n s : b = " h t t p : / / s c h e m a s . d a t a c o n t r a c t . o r g / 2 0 0 4 / 0 7 / S y s t e m . W i n d o w s " > < b : P o i n t > < b : _ x > 8 8 4 . 8 0 7 6 2 1 1 3 5 3 3 1 6 < / b : _ x > < b : _ y > 4 4 1 < / b : _ y > < / b : P o i n t > < b : P o i n t > < b : _ x > 8 1 3 . 6 6 3 3 3 7 < / b : _ x > < b : _ y > 4 4 1 < / b : _ y > < / b : P o i n t > < b : P o i n t > < b : _ x > 8 1 1 . 6 6 3 3 3 7 < / b : _ x > < b : _ y > 4 3 9 < / b : _ y > < / b : P o i n t > < b : P o i n t > < b : _ x > 8 1 1 . 6 6 3 3 3 7 < / b : _ x > < b : _ y > 4 2 3 < / b : _ y > < / b : P o i n t > < b : P o i n t > < b : _ x > 8 0 9 . 6 6 3 3 3 7 < / b : _ x > < b : _ y > 4 2 1 < / b : _ y > < / b : P o i n t > < b : P o i n t > < b : _ x > 7 3 8 . 5 1 9 0 5 2 8 3 8 3 2 9 1 2 < / b : _ x > < b : _ y > 4 2 1 < / b : _ y > < / b : P o i n t > < / P o i n t s > < / a : V a l u e > < / a : K e y V a l u e O f D i a g r a m O b j e c t K e y a n y T y p e z b w N T n L X > < a : K e y V a l u e O f D i a g r a m O b j e c t K e y a n y T y p e z b w N T n L X > < a : K e y > < K e y > R e l a t i o n s h i p s \ & l t ; T a b l e s \ m o n t h l y _ s t o r e _ t a r g e t s \ C o l u m n s \ S t o r e   I D & g t ; - & l t ; T a b l e s \ D i m _ S a l e s P e r s o n \ C o l u m n s \ S a l e s   P e r s o n   I D & g t ; < / K e y > < / a : K e y > < a : V a l u e   i : t y p e = " D i a g r a m D i s p l a y L i n k V i e w S t a t e " > < A u t o m a t i o n P r o p e r t y H e l p e r T e x t > E n d   p o i n t   1 :   ( 8 8 4 . 8 0 7 6 2 1 1 3 5 3 3 2 , 4 2 1 ) .   E n d   p o i n t   2 :   ( 8 5 4 . 6 1 5 2 4 2 , 1 7 9 )   < / A u t o m a t i o n P r o p e r t y H e l p e r T e x t > < L a y e d O u t > t r u e < / L a y e d O u t > < P o i n t s   x m l n s : b = " h t t p : / / s c h e m a s . d a t a c o n t r a c t . o r g / 2 0 0 4 / 0 7 / S y s t e m . W i n d o w s " > < b : P o i n t > < b : _ x > 8 8 4 . 8 0 7 6 2 1 1 3 5 3 3 1 6 < / b : _ x > < b : _ y > 4 2 1 < / b : _ y > < / b : P o i n t > < b : P o i n t > < b : _ x > 8 5 6 . 6 1 5 2 4 2 < / b : _ x > < b : _ y > 4 2 1 < / b : _ y > < / b : P o i n t > < b : P o i n t > < b : _ x > 8 5 4 . 6 1 5 2 4 2 < / b : _ x > < b : _ y > 4 1 9 < / b : _ y > < / b : P o i n t > < b : P o i n t > < b : _ x > 8 5 4 . 6 1 5 2 4 2 < / b : _ x > < b : _ y > 1 7 9 . 0 0 0 0 0 0 0 0 0 0 0 0 0 6 < / b : _ y > < / b : P o i n t > < / P o i n t s > < / a : V a l u e > < / a : K e y V a l u e O f D i a g r a m O b j e c t K e y a n y T y p e z b w N T n L X > < a : K e y V a l u e O f D i a g r a m O b j e c t K e y a n y T y p e z b w N T n L X > < a : K e y > < K e y > R e l a t i o n s h i p s \ & l t ; T a b l e s \ m o n t h l y _ s t o r e _ t a r g e t s \ C o l u m n s \ S t o r e   I D & g t ; - & l t ; T a b l e s \ D i m _ S a l e s P e r s o n \ C o l u m n s \ S a l e s   P e r s o n   I D & g t ; \ F K < / K e y > < / a : K e y > < a : V a l u e   i : t y p e = " D i a g r a m D i s p l a y L i n k E n d p o i n t V i e w S t a t e " > < H e i g h t > 1 6 < / H e i g h t > < L a b e l L o c a t i o n   x m l n s : b = " h t t p : / / s c h e m a s . d a t a c o n t r a c t . o r g / 2 0 0 4 / 0 7 / S y s t e m . W i n d o w s " > < b : _ x > 8 8 4 . 8 0 7 6 2 1 1 3 5 3 3 1 6 < / b : _ x > < b : _ y > 4 1 3 < / b : _ y > < / L a b e l L o c a t i o n > < L o c a t i o n   x m l n s : b = " h t t p : / / s c h e m a s . d a t a c o n t r a c t . o r g / 2 0 0 4 / 0 7 / S y s t e m . W i n d o w s " > < b : _ x > 9 0 0 . 8 0 7 6 2 1 1 3 5 3 3 1 6 < / b : _ x > < b : _ y > 4 2 1 < / b : _ y > < / L o c a t i o n > < S h a p e R o t a t e A n g l e > 1 8 0 < / S h a p e R o t a t e A n g l e > < W i d t h > 1 6 < / W i d t h > < / a : V a l u e > < / a : K e y V a l u e O f D i a g r a m O b j e c t K e y a n y T y p e z b w N T n L X > < a : K e y V a l u e O f D i a g r a m O b j e c t K e y a n y T y p e z b w N T n L X > < a : K e y > < K e y > R e l a t i o n s h i p s \ & l t ; T a b l e s \ m o n t h l y _ s t o r e _ t a r g e t s \ C o l u m n s \ S t o r e   I D & g t ; - & l t ; T a b l e s \ D i m _ S a l e s P e r s o n \ C o l u m n s \ S a l e s   P e r s o n   I D & g t ; \ P K < / K e y > < / a : K e y > < a : V a l u e   i : t y p e = " D i a g r a m D i s p l a y L i n k E n d p o i n t V i e w S t a t e " > < H e i g h t > 1 6 < / H e i g h t > < L a b e l L o c a t i o n   x m l n s : b = " h t t p : / / s c h e m a s . d a t a c o n t r a c t . o r g / 2 0 0 4 / 0 7 / S y s t e m . W i n d o w s " > < b : _ x > 8 4 6 . 6 1 5 2 4 2 < / b : _ x > < b : _ y > 1 6 3 . 0 0 0 0 0 0 0 0 0 0 0 0 0 6 < / b : _ y > < / L a b e l L o c a t i o n > < L o c a t i o n   x m l n s : b = " h t t p : / / s c h e m a s . d a t a c o n t r a c t . o r g / 2 0 0 4 / 0 7 / S y s t e m . W i n d o w s " > < b : _ x > 8 5 4 . 6 1 5 2 4 2 < / b : _ x > < b : _ y > 1 6 3 . 0 0 0 0 0 0 0 0 0 0 0 0 0 6 < / b : _ y > < / L o c a t i o n > < S h a p e R o t a t e A n g l e > 9 0 < / S h a p e R o t a t e A n g l e > < W i d t h > 1 6 < / W i d t h > < / a : V a l u e > < / a : K e y V a l u e O f D i a g r a m O b j e c t K e y a n y T y p e z b w N T n L X > < a : K e y V a l u e O f D i a g r a m O b j e c t K e y a n y T y p e z b w N T n L X > < a : K e y > < K e y > R e l a t i o n s h i p s \ & l t ; T a b l e s \ m o n t h l y _ s t o r e _ t a r g e t s \ C o l u m n s \ S t o r e   I D & g t ; - & l t ; T a b l e s \ D i m _ S a l e s P e r s o n \ C o l u m n s \ S a l e s   P e r s o n   I D & g t ; \ C r o s s F i l t e r < / K e y > < / a : K e y > < a : V a l u e   i : t y p e = " D i a g r a m D i s p l a y L i n k C r o s s F i l t e r V i e w S t a t e " > < P o i n t s   x m l n s : b = " h t t p : / / s c h e m a s . d a t a c o n t r a c t . o r g / 2 0 0 4 / 0 7 / S y s t e m . W i n d o w s " > < b : P o i n t > < b : _ x > 8 8 4 . 8 0 7 6 2 1 1 3 5 3 3 1 6 < / b : _ x > < b : _ y > 4 2 1 < / b : _ y > < / b : P o i n t > < b : P o i n t > < b : _ x > 8 5 6 . 6 1 5 2 4 2 < / b : _ x > < b : _ y > 4 2 1 < / b : _ y > < / b : P o i n t > < b : P o i n t > < b : _ x > 8 5 4 . 6 1 5 2 4 2 < / b : _ x > < b : _ y > 4 1 9 < / b : _ y > < / b : P o i n t > < b : P o i n t > < b : _ x > 8 5 4 . 6 1 5 2 4 2 < / b : _ x > < b : _ y > 1 7 9 . 0 0 0 0 0 0 0 0 0 0 0 0 0 6 < / b : _ y > < / b : P o i n t > < / P o i n t s > < / a : V a l u e > < / 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 C o l u m n s \ C a t e g o r y < / K e y > < / D i a g r a m O b j e c t K e y > < D i a g r a m O b j e c t K e y > < K e y > C o l u m n s \ S a l e s   P r i c e < / K e y > < / D i a g r a m O b j e c t K e y > < D i a g r a m O b j e c t K e y > < K e y > C o l u m n s \ C o s t 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 C o l u m n s \ S a l e s   P r i c e < / K e y > < / a : K e y > < a : V a l u e   i : t y p e = " M e a s u r e G r i d N o d e V i e w S t a t e " > < C o l u m n > 3 < / C o l u m n > < L a y e d O u t > t r u e < / L a y e d O u t > < / a : V a l u e > < / a : K e y V a l u e O f D i a g r a m O b j e c t K e y a n y T y p e z b w N T n L X > < a : K e y V a l u e O f D i a g r a m O b j e c t K e y a n y T y p e z b w N T n L X > < a : K e y > < K e y > C o l u m n s \ C o s t   P r i c e < / K e y > < / a : K e y > < a : V a l u e   i : t y p e = " M e a s u r e G r i d N o d e V i e w S t a t e " > < C o l u m n > 4 < / C o l u m n > < L a y e d O u t > t r u e < / L a y e d O u t > < / a : V a l u e > < / a : K e y V a l u e O f D i a g r a m O b j e c t K e y a n y T y p e z b w N T n L X > < / V i e w S t a t e s > < / D i a g r a m M a n a g e r . S e r i a l i z a b l e D i a g r a m > < D i a g r a m M a n a g e r . S e r i a l i z a b l e D i a g r a m > < A d a p t e r   i : t y p e = " M e a s u r e D i a g r a m S a n d b o x A d a p t e r " > < T a b l e N a m e > F a c t _ T a b l e 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 C o l u m n s \ C u s t o m e r   I D < / K e y > < / D i a g r a m O b j e c t K e y > < D i a g r a m O b j e c t K e y > < K e y > C o l u m n s \ S a l e s   P e r s o n   I D < / K e y > < / D i a g r a m O b j e c t K e y > < D i a g r a m O b j e c t K e y > < K e y > C o l u m n s \ Q u a n t i t y   S o l d < / K e y > < / D i a g r a m O b j e c t K e y > < D i a g r a m O b j e c t K e y > < K e y > C o l u m n s \ P a y m e n t   M e t h o d < / K e y > < / D i a g r a m O b j e c t K e y > < D i a g r a m O b j e c t K e y > < K e y > C o l u m n s \ Q u a n t i t y   R e t u r n e d < / K e y > < / D i a g r a m O b j e c t K e y > < D i a g r a m O b j e c t K e y > < K e y > C o l u m n s \ O r d e r 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  P e r s o n   I D < / K e y > < / a : K e y > < a : V a l u e   i : t y p e = " M e a s u r e G r i d N o d e V i e w S t a t e " > < C o l u m n > 2 < / C o l u m n > < L a y e d O u t > t r u e < / L a y e d O u t > < / a : V a l u e > < / a : K e y V a l u e O f D i a g r a m O b j e c t K e y a n y T y p e z b w N T n L X > < a : K e y V a l u e O f D i a g r a m O b j e c t K e y a n y T y p e z b w N T n L X > < a : K e y > < K e y > C o l u m n s \ Q u a n t i t y   S o l d < / K e y > < / a : K e y > < a : V a l u e   i : t y p e = " M e a s u r e G r i d N o d e V i e w S t a t e " > < C o l u m n > 3 < / C o l u m n > < L a y e d O u t > t r u e < / L a y e d O u t > < / a : V a l u e > < / a : K e y V a l u e O f D i a g r a m O b j e c t K e y a n y T y p e z b w N T n L X > < a : K e y V a l u e O f D i a g r a m O b j e c t K e y a n y T y p e z b w N T n L X > < a : K e y > < K e y > C o l u m n s \ P a y m e n t   M e t h o d < / K e y > < / a : K e y > < a : V a l u e   i : t y p e = " M e a s u r e G r i d N o d e V i e w S t a t e " > < C o l u m n > 4 < / C o l u m n > < L a y e d O u t > t r u e < / L a y e d O u t > < / a : V a l u e > < / a : K e y V a l u e O f D i a g r a m O b j e c t K e y a n y T y p e z b w N T n L X > < a : K e y V a l u e O f D i a g r a m O b j e c t K e y a n y T y p e z b w N T n L X > < a : K e y > < K e y > C o l u m n s \ Q u a n t i t y   R e t u r n e d 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V i e w S t a t e s > < / D i a g r a m M a n a g e r . S e r i a l i z a b l e D i a g r a m > < D i a g r a m M a n a g e r . S e r i a l i z a b l e D i a g r a m > < A d a p t e r   i : t y p e = " M e a s u r e D i a g r a m S a n d b o x A d a p t e r " > < T a b l e N a m e > D i m _ C u s t o m e r 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 C o l u m n s \ F u l l   N a m e < / K e y > < / D i a g r a m O b j e c t K e y > < D i a g r a m O b j e c t K e y > < K e y > C o l u m n s \ G e n d e r < / K e y > < / D i a g r a m O b j e c t K e y > < D i a g r a m O b j e c t K e y > < K e y > C o l u m n s \ L o c a t i o n < / K e y > < / D i a g r a m O b j e c t K e y > < D i a g r a m O b j e c t K e y > < K e y > C o l u m n s \ D a t e   o f   B i r t h < / K e y > < / D i a g r a m O b j e c t K e y > < D i a g r a m O b j e c t K e y > < K e y > C o l u m n s \ C u s t o m e r   A g e 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 C o l u m n s \ D a t e   o f   B i r t h < / K e y > < / a : K e y > < a : V a l u e   i : t y p e = " M e a s u r e G r i d N o d e V i e w S t a t e " > < C o l u m n > 4 < / C o l u m n > < L a y e d O u t > t r u e < / L a y e d O u t > < / a : V a l u e > < / a : K e y V a l u e O f D i a g r a m O b j e c t K e y a n y T y p e z b w N T n L X > < a : K e y V a l u e O f D i a g r a m O b j e c t K e y a n y T y p e z b w N T n L X > < a : K e y > < K e y > C o l u m n s \ C u s t o m e r   A g e < / K e y > < / a : K e y > < a : V a l u e   i : t y p e = " M e a s u r e G r i d N o d e V i e w S t a t e " > < C o l u m n > 5 < / C o l u m n > < L a y e d O u t > t r u e < / L a y e d O u t > < / a : V a l u e > < / 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D i a g r a m O b j e c t K e y > < K e y > C o l u m n s \ Y e a r < / K e y > < / D i a g r a m O b j e c t K e y > < D i a g r a m O b j e c t K e y > < K e y > C o l u m n s \ M o n t h < / K e y > < / D i a g r a m O b j e c t K e y > < D i a g r a m O b j e c t K e y > < K e y > C o l u m n s \ M o n t h N u m < / K e y > < / D i a g r a m O b j e c t K e y > < D i a g r a m O b j e c t K e y > < K e y > C o l u m n s \ W e e k d a y < / K e y > < / D i a g r a m O b j e c t K e y > < D i a g r a m O b j e c t K e y > < K e y > C o l u m n s \ W e e k D a y N u m < / K e y > < / D i a g r a m O b j e c t K e y > < D i a g r a m O b j e c t K e y > < K e y > C o l u m n s \ D a y T y p e < / 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 C o l u m n s \ W e e k d a y < / K e y > < / a : K e y > < a : V a l u e   i : t y p e = " M e a s u r e G r i d N o d e V i e w S t a t e " > < C o l u m n > 4 < / C o l u m n > < L a y e d O u t > t r u e < / L a y e d O u t > < / a : V a l u e > < / a : K e y V a l u e O f D i a g r a m O b j e c t K e y a n y T y p e z b w N T n L X > < a : K e y V a l u e O f D i a g r a m O b j e c t K e y a n y T y p e z b w N T n L X > < a : K e y > < K e y > C o l u m n s \ W e e k D a y N u m < / K e y > < / a : K e y > < a : V a l u e   i : t y p e = " M e a s u r e G r i d N o d e V i e w S t a t e " > < C o l u m n > 5 < / C o l u m n > < L a y e d O u t > t r u e < / L a y e d O u t > < / a : V a l u e > < / a : K e y V a l u e O f D i a g r a m O b j e c t K e y a n y T y p e z b w N T n L X > < a : K e y V a l u e O f D i a g r a m O b j e c t K e y a n y T y p e z b w N T n L X > < a : K e y > < K e y > C o l u m n s \ D a y T y p e < / 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V i e w S t a t e s > < / D i a g r a m M a n a g e r . S e r i a l i z a b l e D i a g r a m > < / A r r a y O f D i a g r a m M a n a g e r . S e r i a l i z a b l e D i a g r a m > ] ] > < / 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F a c t _ T a b l e _ c 8 4 3 f d 8 f - 0 4 8 e - 4 c a d - 9 e c 8 - c b 9 2 9 8 4 d 8 c 1 5 " > < 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 C u s t o m e r   I D < / s t r i n g > < / k e y > < v a l u e > < i n t > 1 1 9 < / i n t > < / v a l u e > < / i t e m > < i t e m > < k e y > < s t r i n g > S a l e s   P e r s o n   I D < / s t r i n g > < / k e y > < v a l u e > < i n t > 1 4 2 < / i n t > < / v a l u e > < / i t e m > < i t e m > < k e y > < s t r i n g > Q u a n t i t y   S o l d < / s t r i n g > < / k e y > < v a l u e > < i n t > 1 2 3 < / i n t > < / v a l u e > < / i t e m > < i t e m > < k e y > < s t r i n g > P a y m e n t   M e t h o d < / s t r i n g > < / k e y > < v a l u e > < i n t > 1 4 7 < / i n t > < / v a l u e > < / i t e m > < i t e m > < k e y > < s t r i n g > Q u a n t i t y   R e t u r n e d < / s t r i n g > < / k e y > < v a l u e > < i n t > 1 5 3 < / i n t > < / v a l u e > < / i t e m > < i t e m > < k e y > < s t r i n g > O r d e r   D a t e < / s t r i n g > < / k e y > < v a l u e > < i n t > 1 0 8 < / 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a n u a l C a l c M o d e " > < C u s t o m C o n t e n t > < ! [ C D A T A [ F a l s e ] ] > < / C u s t o m C o n t e n t > < / G e m i n i > 
</file>

<file path=customXml/item21.xml>��< ? x m l   v e r s i o n = " 1 . 0 "   e n c o d i n g = " U T F - 1 6 " ? > < G e m i n i   x m l n s = " h t t p : / / g e m i n i / p i v o t c u s t o m i z a t i o n / T a b l e X M L _ m o n t h l y _ s t o r e _ t a r g e t s _ 6 a 8 d 1 6 6 e - b 6 8 3 - 4 f a 8 - b 6 5 f - 3 e 8 6 6 d 7 e b a a 4 " > < 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 8 9 < / i n t > < / v a l u e > < / i t e m > < i t e m > < k e y > < s t r i n g > D a t e < / s t r i n g > < / k e y > < v a l u e > < i n t > 6 6 < / i n t > < / v a l u e > < / i t e m > < i t e m > < k e y > < s t r i n g > M o n t h l y   T a r g e t < / s t r i n g > < / k e y > < v a l u e > < i n t > 1 3 3 < / i n t > < / v a l u e > < / i t e m > < / C o l u m n W i d t h s > < C o l u m n D i s p l a y I n d e x > < i t e m > < k e y > < s t r i n g > S t o r e   I D < / s t r i n g > < / k e y > < v a l u e > < i n t > 0 < / i n t > < / v a l u e > < / i t e m > < i t e m > < k e y > < s t r i n g > D a t e < / s t r i n g > < / k e y > < v a l u e > < i n t > 1 < / i n t > < / v a l u e > < / i t e m > < i t e m > < k e y > < s t r i n g > M o n t h l y   T a r g e t < / s t r i n g > < / k e y > < v a l u e > < i n t > 2 < / 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p r o d u c t s _ t a b l e _ e 4 3 3 f e c e - f 3 3 2 - 4 7 0 f - 9 6 0 8 - 8 7 c e d 5 4 a 4 6 6 0 " > < 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 P r o d u c t   N a m e < / s t r i n g > < / k e y > < v a l u e > < i n t > 1 3 1 < / i n t > < / v a l u e > < / i t e m > < i t e m > < k e y > < s t r i n g > C a t e g o r y < / s t r i n g > < / k e y > < v a l u e > < i n t > 9 5 < / i n t > < / v a l u e > < / i t e m > < i t e m > < k e y > < s t r i n g > S a l e s   P r i c e < / s t r i n g > < / k e y > < v a l u e > < i n t > 1 1 0 < / i n t > < / v a l u e > < / i t e m > < i t e m > < k e y > < s t r i n g > C o s t   P r i c e < / s t r i n g > < / k e y > < v a l u e > < i n t > 1 0 5 < / 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23.xml>��< ? x m l   v e r s i o n = " 1 . 0 "   e n c o d i n g = " U T F - 1 6 "   s t a n d a l o n e = " n o " ? > < D a t a M a s h u p   x m l n s = " h t t p : / / s c h e m a s . m i c r o s o f t . c o m / D a t a M a s h u p " > A A A A A M Y 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k y w k O a w A A A D 3 A A A A E g A A A E N v b m Z p Z y 9 Q Y W N r Y W d l L n h t b I S P s Q 6 C M B i E d x P f g X S n L Y g L + S m D q y Q m R O P a Q C O N 8 N f Q I r y b g 4 / k K w h R 1 M 3 x 7 r 7 k 7 h 6 3 O 6 R D U 3 t X 1 V p t M C E B 5 c S z T m I p a 4 M q I W h I K p Y L 2 M n i L E / K G 2 m 0 8 W D L h F T O X W L G + r 6 n / Y q a 9 s R C z g N 2 z L Z 5 U a l G k g + s / 8 O + x q m 2 U E T A 4 b V G h D S I O I 3 4 m n J g s w m Z x i 8 Q j o O n 9 M e E T V e 7 r l V C o b / P g c 0 S 2 P u D e A I A A P / / A w B Q S w M E F A A C A A g A A A A h A M m Y n B 3 W B A A A J R o A A B M A A A B G b 3 J t d W x h c y 9 T Z W N 0 a W 9 u M S 5 t 7 F h t a y M 3 E P 4 e u P 8 g 9 q C s Y e P i p E m h x R 9 y d n w N X N 7 O O U p J g l F 2 5 X h b r R Q k b Z o l 5 L 9 3 J K 3 3 V W t v A y X l 7 v z F t k a a l 2 e e G c 2 u J K G K O U N z + z 3 6 d W d H r r A g E Z r G y W K S S s U T I t A Y U a L e 7 S D 4 z H k q Q g I r E / k 4 n P I w T Q h T / i y m Z D j h T M E f 6 X u z X 2 4 + x m q V 3 u 3 d T L H C u 0 c M 0 0 z G c v d C 8 D / B l L y Z Y 0 o k m m K 5 u u N Y R O i L j N k 9 O n 4 K C b 2 J 4 M h N m N u W C 4 X v Q H k o H 7 1 B c D 0 l N E 5 i R c T Y C 7 w A T T h N E y b H h w E 6 Z i G P Q M l 4 t H e w F 6 D L l C s y V x k l 4 / L n 8 I w z c j s I b C j v P X A n A V m E f i M 4 A l s e x H V l z O W S f N 2 3 U Q f o O l 8 / o n Q e Y o q F H C u R V l V O V p j d g 8 a r 7 I G U 6 q 4 E Z n L J R W I d 1 k L p O + w H z 8 9 e g f r J F C I 8 Y e r w p 6 E + 8 B K g Z 2 8 W C 6 n Q G U 4 I y B S s I k W e l B F 9 w l 2 S j 4 S B 9 v Y B H m K d 9 Z Y A c k Y Q X 6 I P s V C r t R S y Q l 5 e y k B P i d B x 5 h k o Q 5 3 w 5 C 5 m J F / 3 G 4 g E j R A q X r 8 E + V G x 1 n E F D n 3 I i p T 7 H v K q i T X Z H A T e L K X U q i i 9 O 2 G S C I 3 s 0 X 0 l D U d R Z P 3 y W / 6 D K w X w + k y A C A 5 X y N d Y D G e Q J / P r K k 7 I U O N G z / j f / m C A d t F 1 D a 3 b w Y / 7 h w d u O o y 2 8 q H m d Y 0 L 1 q U K G V 4 G 7 3 Z i 5 j Z T V v E M h 2 p h T L 5 F D S + 1 9 T 7 l + / N X V L 6 w G K W h c l b v x t K 2 c F 6 A H m j I r g 2 X K W Y q V h n k j 0 Z t 8 Q X O d B 7 R K V E r H r W K u j j 9 m a h U M O L Q c C 4 g C q T 5 3 C j 6 L q p V m J Y A c V Y 0 W 0 C A g k D S o b i U f A v S O R 3 Z w r / 9 r 4 h / c x 2 3 k z + n G p l a Z o t V m o E l j V S z y R S O f S Y M O q y j 3 1 t B Z 7 s v z Z p r x W u w q a m 2 P o D k t f Q m P H r I b f d q Y A f f S A N b y 5 x j x g T y e 8 9 F 1 h L k n U 3 E Y X G I p c k d E f Y Y h w n A J e z V d z R N j P 6 8 c b 4 B U 6 T e s H g w 9 r 8 9 u m y 9 t l 4 1 s t o u 5 h R 9 o 9 P p / 2 c o d c y i l W s i 4 Y / u a 0 I L 3 L i P N P D 1 t D Z v i b r W e v m b k 9 / H 2 + / j 7 W v H 2 x Z 7 z 9 U K d r Y 4 P C c U m N H d O y o G H E q n 6 Q O N 4 Y m b V D R O Y 6 l i F i q / y 7 a j Z / x B s H A 3 D Y c l a B x m f 9 4 5 T O P Q C / 5 1 6 S z w o w K V w 6 K Z 4 G w P c 9 q t u w Y m K w e q h s 2 y X m 1 a L 1 L 5 i n n T 5 W U x d h a N 3 A 6 h 1 V w f P y k B B a w f k k 3 L h 2 S a / 9 U 6 a x S G 9 N t + A b H K E d e E q u + F 4 R w e P J S / C N B + N b y q / b r f b m A 3 + L i O a T h q Q 9 w n u Y 0 4 R n 0 B L r E 1 l u 3 P s z T x n L F N c b a B N y 0 f z E N C 1 i Y O L J 4 v f y f k r 5 7 k 6 c Z t t D G 5 b b 9 N e p s + 9 c x w I 7 y 9 b o g 3 + R v U H f A 0 D B H O u v G G O 1 T v 6 Q X 5 3 h r y 9 S E n 6 n 3 4 B E a M W h b F + p 0 i p r m J L R 2 j b l u 7 Y p u p d S N e o u s 8 3 l v Q 4 8 1 T 0 A f 9 k V k Y C I s 8 R K g k 7 Y 1 Y u T c W 8 D n A g y s E v j t 6 a 2 d 8 4 P X 6 Y B W 8 f O 1 8 2 b f b W g M X g i z j p 3 4 k L c 0 + P z d 9 8 C 5 3 P f S D Z a o Z F I G o H m G 7 X + Z e F 1 3 / 3 V R Y c z f n a J 6 6 P s W w 3 + 8 F Q k n / C k n 0 N y z l T W f D 2 4 T 9 y q A I e j E N U 4 p N J y N Y p s J e x O 2 x c V R C w t m j x V p x 6 6 0 + 8 d 7 M f P 5 I 4 2 4 P d c G 4 F U W H A f P a 1 2 w a / Q c v Y 0 r N X g H C t l c y / w A A A P / / A w B Q S w E C L Q A U A A Y A C A A A A C E A K t 2 q Q N I A A A A 3 A Q A A E w A A A A A A A A A A A A A A A A A A A A A A W 0 N v b n R l b n R f V H l w Z X N d L n h t b F B L A Q I t A B Q A A g A I A A A A I Q C T L C Q 5 r A A A A P c A A A A S A A A A A A A A A A A A A A A A A A s D A A B D b 2 5 m a W c v U G F j a 2 F n Z S 5 4 b W x Q S w E C L Q A U A A I A C A A A A C E A y Z i c H d Y E A A A l G g A A E w A A A A A A A A A A A A A A A A D n A w A A R m 9 y b X V s Y X M v U 2 V j d G l v b j E u b V B L B Q Y A A A A A A w A D A M I A A A D u C A 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1 Y A A A A A A A A F V 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R p b V 9 D d X N 0 b 2 1 l c j w v S X R l b V B h d G g + P C 9 J d G V t T G 9 j Y X R p b 2 4 + P F N 0 Y W J s Z U V u d H J p Z X M + P E V u d H J 5 I F R 5 c G U 9 I k F k Z G V k V G 9 E Y X R h T W 9 k Z W w i I F Z h b H V l P S J s M S I v P j x F b n R y e S B U e X B l P S J C d W Z m Z X J O Z X h 0 U m V m c m V z a C I g V m F s d W U 9 I m w x I i 8 + P E V u d H J 5 I F R 5 c G U 9 I k Z p b G x D b 3 V u d C I g V m F s d W U 9 I m w 2 M D A i L z 4 8 R W 5 0 c n k g V H l w Z T 0 i R m l s b E V u Y W J s Z W Q i I F Z h b H V l P S J s M C I v P j x F b n R y e S B U e X B l P S J G a W x s R X J y b 3 J D b 2 R l I i B W Y W x 1 Z T 0 i c 1 V u a 2 5 v d 2 4 i L z 4 8 R W 5 0 c n k g V H l w Z T 0 i R m l s b E V y c m 9 y Q 2 9 1 b n Q i I F Z h b H V l P S J s M C I v P j x F b n R y e S B U e X B l P S J G a W x s T G F z d F V w Z G F 0 Z W Q i I F Z h b H V l P S J k M j A y N S 0 w M y 0 x M F Q x N T o 1 M z o 0 N C 4 y M T A 3 M D M 4 W i I v P j x F b n R y e S B U e X B l P S J G a W x s Q 2 9 s d W 1 u V H l w Z X M i I F Z h b H V l P S J z Q X d Z R 0 J n a 0 Q i L z 4 8 R W 5 0 c n k g V H l w Z T 0 i R m l s b E N v b H V t b k 5 h b W V z I i B W Y W x 1 Z T 0 i c 1 s m c X V v d D t D d X N 0 b 2 1 l c i B J R C Z x d W 9 0 O y w m c X V v d D t G d W x s I E 5 h b W U m c X V v d D s s J n F 1 b 3 Q 7 R 2 V u Z G V y J n F 1 b 3 Q 7 L C Z x d W 9 0 O 0 x v Y 2 F 0 a W 9 u J n F 1 b 3 Q 7 L C Z x d W 9 0 O 0 R h d G U g b 2 Y g Q m l y d G g m c X V v d D s s J n F 1 b 3 Q 7 Q 3 V z d G 9 t Z X I g Q W d 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2 M T N k Z j g 2 O S 0 5 Z D N m L T Q 1 M T M t Y j g 4 Y i 0 5 N T J m Z j R k N j A z Y T g i L z 4 8 R W 5 0 c n k g V H l w Z T 0 i U m V s Y X R p b 2 5 z a G l w S W 5 m b 0 N v b n R h a W 5 l c i I g V m F s d W U 9 I n N 7 J n F 1 b 3 Q 7 Y 2 9 s d W 1 u Q 2 9 1 b n Q m c X V v d D s 6 N i w m c X V v d D t r Z X l D b 2 x 1 b W 5 O Y W 1 l c y Z x d W 9 0 O z p b X S w m c X V v d D t x d W V y e V J l b G F 0 a W 9 u c 2 h p c H M m c X V v d D s 6 W 1 0 s J n F 1 b 3 Q 7 Y 2 9 s d W 1 u S W R l b n R p d G l l c y Z x d W 9 0 O z p b J n F 1 b 3 Q 7 U 2 V j d G l v b j E v R G l t X 0 N 1 c 3 R v b W V y L 0 N o Y W 5 n Z W Q g V H l w Z S 5 7 Q 3 V z d G 9 t Z X I g S U Q s M H 0 m c X V v d D s s J n F 1 b 3 Q 7 U 2 V j d G l v b j E v R G l t X 0 N 1 c 3 R v b W V y L 0 1 l c m d l Z C B D b 2 x 1 b W 5 z L n t G d W x s I E 5 h b W U s M X 0 m c X V v d D s s J n F 1 b 3 Q 7 U 2 V j d G l v b j E v R G l t X 0 N 1 c 3 R v b W V y L 0 N o Y W 5 n Z W Q g V H l w Z S 5 7 R 2 V u Z G V y L D N 9 J n F 1 b 3 Q 7 L C Z x d W 9 0 O 1 N l Y 3 R p b 2 4 x L 0 R p b V 9 D d X N 0 b 2 1 l c i 9 D a G F u Z 2 V k I F R 5 c G U u e 0 x v Y 2 F 0 a W 9 u L D R 9 J n F 1 b 3 Q 7 L C Z x d W 9 0 O 1 N l Y 3 R p b 2 4 x L 0 R p b V 9 D d X N 0 b 2 1 l c i 9 D a G F u Z 2 V k I F R 5 c G U u e 0 R h d G U g b 2 Y g Q m l y d G g s N X 0 m c X V v d D s s J n F 1 b 3 Q 7 U 2 V j d G l v b j E v R G l t X 0 N 1 c 3 R v b W V y L 0 N o Y W 5 n Z W Q g V H l w Z T E u e 0 N 1 c 3 R v b W V y I E F n Z S w 1 f S Z x d W 9 0 O 1 0 s J n F 1 b 3 Q 7 Q 2 9 s d W 1 u Q 2 9 1 b n Q m c X V v d D s 6 N i w m c X V v d D t L Z X l D b 2 x 1 b W 5 O Y W 1 l c y Z x d W 9 0 O z p b X S w m c X V v d D t D b 2 x 1 b W 5 J Z G V u d G l 0 a W V z J n F 1 b 3 Q 7 O l s m c X V v d D t T Z W N 0 a W 9 u M S 9 E a W 1 f Q 3 V z d G 9 t Z X I v Q 2 h h b m d l Z C B U e X B l L n t D d X N 0 b 2 1 l c i B J R C w w f S Z x d W 9 0 O y w m c X V v d D t T Z W N 0 a W 9 u M S 9 E a W 1 f Q 3 V z d G 9 t Z X I v T W V y Z 2 V k I E N v b H V t b n M u e 0 Z 1 b G w g T m F t Z S w x f S Z x d W 9 0 O y w m c X V v d D t T Z W N 0 a W 9 u M S 9 E a W 1 f Q 3 V z d G 9 t Z X I v Q 2 h h b m d l Z C B U e X B l L n t H Z W 5 k Z X I s M 3 0 m c X V v d D s s J n F 1 b 3 Q 7 U 2 V j d G l v b j E v R G l t X 0 N 1 c 3 R v b W V y L 0 N o Y W 5 n Z W Q g V H l w Z S 5 7 T G 9 j Y X R p b 2 4 s N H 0 m c X V v d D s s J n F 1 b 3 Q 7 U 2 V j d G l v b j E v R G l t X 0 N 1 c 3 R v b W V y L 0 N o Y W 5 n Z W Q g V H l w Z S 5 7 R G F 0 Z S B v Z i B C a X J 0 a C w 1 f S Z x d W 9 0 O y w m c X V v d D t T Z W N 0 a W 9 u M S 9 E a W 1 f Q 3 V z d G 9 t Z X I v Q 2 h h b m d l Z C B U e X B l M S 5 7 Q 3 V z d G 9 t Z X I g Q W d l L D V 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G Y W N 0 X 1 R h Y m x l P C 9 J d G V t U G F 0 a D 4 8 L 0 l 0 Z W 1 M b 2 N h d G l v b j 4 8 U 3 R h Y m x l R W 5 0 c m l l c z 4 8 R W 5 0 c n k g V H l w Z T 0 i Q W R k Z W R U b 0 R h d G F N b 2 R l b C I g V m F s d W U 9 I m w x I i 8 + P E V u d H J 5 I F R 5 c G U 9 I k J 1 Z m Z l c k 5 l e H R S Z W Z y Z X N o I i B W Y W x 1 Z T 0 i b D E i L z 4 8 R W 5 0 c n k g V H l w Z T 0 i R m l s b E N v d W 5 0 I i B W Y W x 1 Z T 0 i b D I w M D A w I i 8 + P E V u d H J 5 I F R 5 c G U 9 I k Z p b G x F b m F i b G V k I i B W Y W x 1 Z T 0 i b D A i L z 4 8 R W 5 0 c n k g V H l w Z T 0 i R m l s b E V y c m 9 y Q 2 9 k Z S I g V m F s d W U 9 I n N V b m t u b 3 d u I i 8 + P E V u d H J 5 I F R 5 c G U 9 I k Z p b G x F c n J v c k N v d W 5 0 I i B W Y W x 1 Z T 0 i b D A i L z 4 8 R W 5 0 c n k g V H l w Z T 0 i R m l s b E x h c 3 R V c G R h d G V k I i B W Y W x 1 Z T 0 i Z D I w M j U t M D M t M T B U M T U 6 N T M 6 N D Q u M j I w N z A 0 M l o i L z 4 8 R W 5 0 c n k g V H l w Z T 0 i R m l s b E N v b H V t b l R 5 c G V z I i B W Y W x 1 Z T 0 i c 0 F 3 T U R B d 1 l E Q 1 E 9 P S I v P j x F b n R y e S B U e X B l P S J G a W x s Q 2 9 s d W 1 u T m F t Z X M i I F Z h b H V l P S J z W y Z x d W 9 0 O 1 B y b 2 R 1 Y 3 Q g S U Q m c X V v d D s s J n F 1 b 3 Q 7 Q 3 V z d G 9 t Z X I g S U Q m c X V v d D s s J n F 1 b 3 Q 7 U 2 F s Z X M g U G V y c 2 9 u I E l E J n F 1 b 3 Q 7 L C Z x d W 9 0 O 1 F 1 Y W 5 0 a X R 5 I F N v b G Q m c X V v d D s s J n F 1 b 3 Q 7 U G F 5 b W V u d C B N Z X R o b 2 Q m c X V v d D s s J n F 1 b 3 Q 7 U X V h b n R p d H k g U m V 0 d X J u Z W Q m c X V v d D s s J n F 1 b 3 Q 7 T 3 J k Z X I g 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z R l Z m Q 2 Z T I t Y j E w N i 0 0 O D J j L T l h N W Y t N T d m Z D M x Z G F h O W F i I i 8 + P E V u d H J 5 I F R 5 c G U 9 I l J l b G F 0 a W 9 u c 2 h p c E l u Z m 9 D b 2 5 0 Y W l u Z X I i I F Z h b H V l P S J z e y Z x d W 9 0 O 2 N v b H V t b k N v d W 5 0 J n F 1 b 3 Q 7 O j c s J n F 1 b 3 Q 7 a 2 V 5 Q 2 9 s d W 1 u T m F t Z X M m c X V v d D s 6 W 1 0 s J n F 1 b 3 Q 7 c X V l c n l S Z W x h d G l v b n N o a X B z J n F 1 b 3 Q 7 O l t d L C Z x d W 9 0 O 2 N v b H V t b k l k Z W 5 0 a X R p Z X M m c X V v d D s 6 W y Z x d W 9 0 O 1 N l Y 3 R p b 2 4 x L 0 Z h Y 3 R f V G F i b G U v Q 2 h h b m d l Z C B U e X B l L n t Q c m 9 k d W N 0 I E l E L D B 9 J n F 1 b 3 Q 7 L C Z x d W 9 0 O 1 N l Y 3 R p b 2 4 x L 0 Z h Y 3 R f V G F i b G U v Q 2 h h b m d l Z C B U e X B l L n t D d X N 0 b 2 1 l c i B J R C w x f S Z x d W 9 0 O y w m c X V v d D t T Z W N 0 a W 9 u M S 9 G Y W N 0 X 1 R h Y m x l L 0 N o Y W 5 n Z W Q g V H l w Z S 5 7 U 2 F s Z X M g U G V y c 2 9 u I E l E L D J 9 J n F 1 b 3 Q 7 L C Z x d W 9 0 O 1 N l Y 3 R p b 2 4 x L 0 Z h Y 3 R f V G F i b G U v Q 2 h h b m d l Z C B U e X B l L n t R d W F u d G l 0 e S B T b 2 x k L D N 9 J n F 1 b 3 Q 7 L C Z x d W 9 0 O 1 N l Y 3 R p b 2 4 x L 0 Z h Y 3 R f V G F i b G U v Q 2 h h b m d l Z C B U e X B l L n t Q Y X l t Z W 5 0 I E 1 l d G h v Z C w 0 f S Z x d W 9 0 O y w m c X V v d D t T Z W N 0 a W 9 u M S 9 G Y W N 0 X 1 R h Y m x l L 0 N o Y W 5 n Z W Q g V H l w Z S 5 7 U X V h b n R p d H k g U m V 0 d X J u Z W Q s N X 0 m c X V v d D s s J n F 1 b 3 Q 7 U 2 V j d G l v b j E v R m F j d F 9 U Y W J s Z S 9 D a G F u Z 2 V k I F R 5 c G U u e 0 9 y Z G V y I E R h d G U s N n 0 m c X V v d D t d L C Z x d W 9 0 O 0 N v b H V t b k N v d W 5 0 J n F 1 b 3 Q 7 O j c s J n F 1 b 3 Q 7 S 2 V 5 Q 2 9 s d W 1 u T m F t Z X M m c X V v d D s 6 W 1 0 s J n F 1 b 3 Q 7 Q 2 9 s d W 1 u S W R l b n R p d G l l c y Z x d W 9 0 O z p b J n F 1 b 3 Q 7 U 2 V j d G l v b j E v R m F j d F 9 U Y W J s Z S 9 D a G F u Z 2 V k I F R 5 c G U u e 1 B y b 2 R 1 Y 3 Q g S U Q s M H 0 m c X V v d D s s J n F 1 b 3 Q 7 U 2 V j d G l v b j E v R m F j d F 9 U Y W J s Z S 9 D a G F u Z 2 V k I F R 5 c G U u e 0 N 1 c 3 R v b W V y I E l E L D F 9 J n F 1 b 3 Q 7 L C Z x d W 9 0 O 1 N l Y 3 R p b 2 4 x L 0 Z h Y 3 R f V G F i b G U v Q 2 h h b m d l Z C B U e X B l L n t T Y W x l c y B Q Z X J z b 2 4 g S U Q s M n 0 m c X V v d D s s J n F 1 b 3 Q 7 U 2 V j d G l v b j E v R m F j d F 9 U Y W J s Z S 9 D a G F u Z 2 V k I F R 5 c G U u e 1 F 1 Y W 5 0 a X R 5 I F N v b G Q s M 3 0 m c X V v d D s s J n F 1 b 3 Q 7 U 2 V j d G l v b j E v R m F j d F 9 U Y W J s Z S 9 D a G F u Z 2 V k I F R 5 c G U u e 1 B h e W 1 l b n Q g T W V 0 a G 9 k L D R 9 J n F 1 b 3 Q 7 L C Z x d W 9 0 O 1 N l Y 3 R p b 2 4 x L 0 Z h Y 3 R f V G F i b G U v Q 2 h h b m d l Z C B U e X B l L n t R d W F u d G l 0 e S B S Z X R 1 c m 5 l Z C w 1 f S Z x d W 9 0 O y w m c X V v d D t T Z W N 0 a W 9 u M S 9 G Y W N 0 X 1 R h Y m x l L 0 N o Y W 5 n Z W Q g V H l w Z S 5 7 T 3 J k Z X I g R G F 0 Z S w 2 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u Y W x 5 c 2 l z I D A x I V B p d m 9 0 V G F i b G U 0 I i 8 + P C 9 T d G F i b G V F b n R y a W V z P j w v S X R l b T 4 8 S X R l b T 4 8 S X R l b U x v Y 2 F 0 a W 9 u P j x J d G V t V H l w Z T 5 G b 3 J t d W x h P C 9 J d G V t V H l w Z T 4 8 S X R l b V B h d G g + U 2 V j d G l v b j E v b W 9 u d G h s e V 9 z d G 9 y Z V 9 0 Y X J n Z X R z P C 9 J d G V t U G F 0 a D 4 8 L 0 l 0 Z W 1 M b 2 N h d G l v b j 4 8 U 3 R h Y m x l R W 5 0 c m l l c z 4 8 R W 5 0 c n k g V H l w Z T 0 i Q W R k Z W R U b 0 R h d G F N b 2 R l b C I g V m F s d W U 9 I m w x I i 8 + P E V u d H J 5 I F R 5 c G U 9 I k J 1 Z m Z l c k 5 l e H R S Z W Z y Z X N o I i B W Y W x 1 Z T 0 i b D E i L z 4 8 R W 5 0 c n k g V H l w Z T 0 i R m l s b E N v d W 5 0 I i B W Y W x 1 Z T 0 i b D E y M C I v P j x F b n R y e S B U e X B l P S J G a W x s R W 5 h Y m x l Z C I g V m F s d W U 9 I m w w I i 8 + P E V u d H J 5 I F R 5 c G U 9 I k Z p b G x F c n J v c k N v Z G U i I F Z h b H V l P S J z V W 5 r b m 9 3 b i I v P j x F b n R y e S B U e X B l P S J G a W x s R X J y b 3 J D b 3 V u d C I g V m F s d W U 9 I m w w I i 8 + P E V u d H J 5 I F R 5 c G U 9 I k Z p b G x M Y X N 0 V X B k Y X R l Z C I g V m F s d W U 9 I m Q y M D I 1 L T A z L T E w V D E 1 O j U z O j Q 0 L j I z M D Y 5 N z N a I i 8 + P E V u d H J 5 I F R 5 c G U 9 I k Z p b G x D b 2 x 1 b W 5 U e X B l c y I g V m F s d W U 9 I n N B d 2 t E I i 8 + P E V u d H J 5 I F R 5 c G U 9 I k Z p b G x D b 2 x 1 b W 5 O Y W 1 l c y I g V m F s d W U 9 I n N b J n F 1 b 3 Q 7 U 3 R v c m U g S U Q m c X V v d D s s J n F 1 b 3 Q 7 R G F 0 Z S Z x d W 9 0 O y w m c X V v d D t N b 2 5 0 a G x 5 I F R h c m d l d 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2 E 3 O D R j Z D A t Z T d h O C 0 0 M z k 5 L W I 2 Z T U t O T R m N D J j N D c x N W V h I i 8 + P E V u d H J 5 I F R 5 c G U 9 I l J l b G F 0 a W 9 u c 2 h p c E l u Z m 9 D b 2 5 0 Y W l u Z X I i I F Z h b H V l P S J z e y Z x d W 9 0 O 2 N v b H V t b k N v d W 5 0 J n F 1 b 3 Q 7 O j M s J n F 1 b 3 Q 7 a 2 V 5 Q 2 9 s d W 1 u T m F t Z X M m c X V v d D s 6 W 1 0 s J n F 1 b 3 Q 7 c X V l c n l S Z W x h d G l v b n N o a X B z J n F 1 b 3 Q 7 O l t d L C Z x d W 9 0 O 2 N v b H V t b k l k Z W 5 0 a X R p Z X M m c X V v d D s 6 W y Z x d W 9 0 O 1 N l Y 3 R p b 2 4 x L 2 1 v b n R o b H l f c 3 R v c m V f d G F y Z 2 V 0 c y 9 D a G F u Z 2 V k I F R 5 c G U u e 1 N 0 b 3 J l I E l E L D B 9 J n F 1 b 3 Q 7 L C Z x d W 9 0 O 1 N l Y 3 R p b 2 4 x L 2 1 v b n R o b H l f c 3 R v c m V f d G F y Z 2 V 0 c y 9 D a G F u Z 2 V k I F R 5 c G U u e 0 1 v b n R o L D F 9 J n F 1 b 3 Q 7 L C Z x d W 9 0 O 1 N l Y 3 R p b 2 4 x L 2 1 v b n R o b H l f c 3 R v c m V f d G F y Z 2 V 0 c y 9 D a G F u Z 2 V k I F R 5 c G U u e 0 1 v b n R o b H k g V G F y Z 2 V 0 L D J 9 J n F 1 b 3 Q 7 X S w m c X V v d D t D b 2 x 1 b W 5 D b 3 V u d C Z x d W 9 0 O z o z L C Z x d W 9 0 O 0 t l e U N v b H V t b k 5 h b W V z J n F 1 b 3 Q 7 O l t d L C Z x d W 9 0 O 0 N v b H V t b k l k Z W 5 0 a X R p Z X M m c X V v d D s 6 W y Z x d W 9 0 O 1 N l Y 3 R p b 2 4 x L 2 1 v b n R o b H l f c 3 R v c m V f d G F y Z 2 V 0 c y 9 D a G F u Z 2 V k I F R 5 c G U u e 1 N 0 b 3 J l I E l E L D B 9 J n F 1 b 3 Q 7 L C Z x d W 9 0 O 1 N l Y 3 R p b 2 4 x L 2 1 v b n R o b H l f c 3 R v c m V f d G F y Z 2 V 0 c y 9 D a G F u Z 2 V k I F R 5 c G U u e 0 1 v b n R o L D F 9 J n F 1 b 3 Q 7 L C Z x d W 9 0 O 1 N l Y 3 R p b 2 4 x L 2 1 v b n R o b H l f c 3 R v c m V f d G F y Z 2 V 0 c y 9 D a G F u Z 2 V k I F R 5 c G U u e 0 1 v b n R o b H k g V G F y Z 2 V 0 L D J 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5 h b H l z a X M g M D E h U G l 2 b 3 R U Y W J s Z T Q i L z 4 8 L 1 N 0 Y W J s Z U V u d H J p Z X M + P C 9 J d G V t P j x J d G V t P j x J d G V t T G 9 j Y X R p b 2 4 + P E l 0 Z W 1 U e X B l P k Z v c m 1 1 b G E 8 L 0 l 0 Z W 1 U e X B l P j x J d G V t U G F 0 a D 5 T Z W N 0 a W 9 u M S 9 E a W 1 f U H J v Z H V j d H M 8 L 0 l 0 Z W 1 Q Y X R o P j w v S X R l b U x v Y 2 F 0 a W 9 u P j x T d G F i b G V F b n R y a W V z P j x F b n R y e S B U e X B l P S J B Z G R l Z F R v R G F 0 Y U 1 v Z G V s I i B W Y W x 1 Z T 0 i b D E i L z 4 8 R W 5 0 c n k g V H l w Z T 0 i Q n V m Z m V y T m V 4 d F J l Z n J l c 2 g i I F Z h b H V l P S J s M S I v P j x F b n R y e S B U e X B l P S J G a W x s Q 2 9 1 b n Q i I F Z h b H V l P S J s M T A w I i 8 + P E V u d H J 5 I F R 5 c G U 9 I k Z p b G x F b m F i b G V k I i B W Y W x 1 Z T 0 i b D A i L z 4 8 R W 5 0 c n k g V H l w Z T 0 i R m l s b E V y c m 9 y Q 2 9 k Z S I g V m F s d W U 9 I n N V b m t u b 3 d u I i 8 + P E V u d H J 5 I F R 5 c G U 9 I k Z p b G x F c n J v c k N v d W 5 0 I i B W Y W x 1 Z T 0 i b D A i L z 4 8 R W 5 0 c n k g V H l w Z T 0 i R m l s b E x h c 3 R V c G R h d G V k I i B W Y W x 1 Z T 0 i Z D I w M j U t M D M t M T B U M T U 6 N T M 6 N D Q u M T k 1 N z A 0 M l o i L z 4 8 R W 5 0 c n k g V H l w Z T 0 i R m l s b E N v b H V t b l R 5 c G V z I i B W Y W x 1 Z T 0 i c 0 F 3 W U d C U V U 9 I i 8 + P E V u d H J 5 I F R 5 c G U 9 I k Z p b G x D b 2 x 1 b W 5 O Y W 1 l c y I g V m F s d W U 9 I n N b J n F 1 b 3 Q 7 U H J v Z H V j d C B J R C Z x d W 9 0 O y w m c X V v d D t Q c m 9 k d W N 0 I E 5 h b W U m c X V v d D s s J n F 1 b 3 Q 7 Q 2 F 0 Z W d v c n k m c X V v d D s s J n F 1 b 3 Q 7 U 2 F s Z X M g U H J p Y 2 U m c X V v d D s s J n F 1 b 3 Q 7 Q 2 9 z d C B Q c m l j 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z I 4 N T l i O D I t M m Z i M i 0 0 Y z l i L W F j N j U t O D A 0 Y j N k Y 2 M 0 N j c 5 I i 8 + P E V u d H J 5 I F R 5 c G U 9 I l J l b G F 0 a W 9 u c 2 h p c E l u Z m 9 D b 2 5 0 Y W l u Z X I i I F Z h b H V l P S J z e y Z x d W 9 0 O 2 N v b H V t b k N v d W 5 0 J n F 1 b 3 Q 7 O j U s J n F 1 b 3 Q 7 a 2 V 5 Q 2 9 s d W 1 u T m F t Z X M m c X V v d D s 6 W 1 0 s J n F 1 b 3 Q 7 c X V l c n l S Z W x h d G l v b n N o a X B z J n F 1 b 3 Q 7 O l t d L C Z x d W 9 0 O 2 N v b H V t b k l k Z W 5 0 a X R p Z X M m c X V v d D s 6 W y Z x d W 9 0 O 1 N l Y 3 R p b 2 4 x L 0 R p b V 9 Q c m 9 k d W N 0 c y 9 D a G F u Z 2 V k I F R 5 c G U u e 1 B y b 2 R 1 Y 3 Q g S U Q s M H 0 m c X V v d D s s J n F 1 b 3 Q 7 U 2 V j d G l v b j E v R G l t X 1 B y b 2 R 1 Y 3 R z L 0 N o Y W 5 n Z W Q g V H l w Z S 5 7 U H J v Z H V j d C B O Y W 1 l L D F 9 J n F 1 b 3 Q 7 L C Z x d W 9 0 O 1 N l Y 3 R p b 2 4 x L 0 R p b V 9 Q c m 9 k d W N 0 c y 9 D a G F u Z 2 V k I F R 5 c G U u e 0 N h d G V n b 3 J 5 L D J 9 J n F 1 b 3 Q 7 L C Z x d W 9 0 O 1 N l Y 3 R p b 2 4 x L 0 R p b V 9 Q c m 9 k d W N 0 c y 9 D a G F u Z 2 V k I F R 5 c G U u e 1 N h b G V z I F B y a W N l L D N 9 J n F 1 b 3 Q 7 L C Z x d W 9 0 O 1 N l Y 3 R p b 2 4 x L 0 R p b V 9 Q c m 9 k d W N 0 c y 9 D a G F u Z 2 V k I F R 5 c G U u e 0 N v c 3 Q g U H J p Y 2 U s N H 0 m c X V v d D t d L C Z x d W 9 0 O 0 N v b H V t b k N v d W 5 0 J n F 1 b 3 Q 7 O j U s J n F 1 b 3 Q 7 S 2 V 5 Q 2 9 s d W 1 u T m F t Z X M m c X V v d D s 6 W 1 0 s J n F 1 b 3 Q 7 Q 2 9 s d W 1 u S W R l b n R p d G l l c y Z x d W 9 0 O z p b J n F 1 b 3 Q 7 U 2 V j d G l v b j E v R G l t X 1 B y b 2 R 1 Y 3 R z L 0 N o Y W 5 n Z W Q g V H l w Z S 5 7 U H J v Z H V j d C B J R C w w f S Z x d W 9 0 O y w m c X V v d D t T Z W N 0 a W 9 u M S 9 E a W 1 f U H J v Z H V j d H M v Q 2 h h b m d l Z C B U e X B l L n t Q c m 9 k d W N 0 I E 5 h b W U s M X 0 m c X V v d D s s J n F 1 b 3 Q 7 U 2 V j d G l v b j E v R G l t X 1 B y b 2 R 1 Y 3 R z L 0 N o Y W 5 n Z W Q g V H l w Z S 5 7 Q 2 F 0 Z W d v c n k s M n 0 m c X V v d D s s J n F 1 b 3 Q 7 U 2 V j d G l v b j E v R G l t X 1 B y b 2 R 1 Y 3 R z L 0 N o Y W 5 n Z W Q g V H l w Z S 5 7 U 2 F s Z X M g U H J p Y 2 U s M 3 0 m c X V v d D s s J n F 1 b 3 Q 7 U 2 V j d G l v b j E v R G l t X 1 B y b 2 R 1 Y 3 R z L 0 N o Y W 5 n Z W Q g V H l w Z S 5 7 Q 2 9 z d C B Q c m l j Z S w 0 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u Y W x 5 c 2 l z I D A x I V B p d m 9 0 V G F i b G U 0 I i 8 + P C 9 T d G F i b G V F b n R y a W V z P j w v S X R l b T 4 8 S X R l b T 4 8 S X R l b U x v Y 2 F 0 a W 9 u P j x J d G V t V H l w Z T 5 G b 3 J t d W x h P C 9 J d G V t V H l w Z T 4 8 S X R l b V B h d G g + U 2 V j d G l v b j E v R G l t X 1 N h b G V z U G V y c 2 9 u P C 9 J d G V t U G F 0 a D 4 8 L 0 l 0 Z W 1 M b 2 N h d G l v b j 4 8 U 3 R h Y m x l R W 5 0 c m l l c z 4 8 R W 5 0 c n k g V H l w Z T 0 i Q W R k Z W R U b 0 R h d G F N b 2 R l b C I g V m F s d W U 9 I m w x I i 8 + P E V u d H J 5 I F R 5 c G U 9 I k J 1 Z m Z l c k 5 l e H R S Z W Z y Z X N o I i B W Y W x 1 Z T 0 i b D E i L z 4 8 R W 5 0 c n k g V H l w Z T 0 i R m l s b E N v d W 5 0 I i B W Y W x 1 Z T 0 i b D E w I i 8 + P E V u d H J 5 I F R 5 c G U 9 I k Z p b G x F b m F i b G V k I i B W Y W x 1 Z T 0 i b D A i L z 4 8 R W 5 0 c n k g V H l w Z T 0 i R m l s b E V y c m 9 y Q 2 9 k Z S I g V m F s d W U 9 I n N V b m t u b 3 d u I i 8 + P E V u d H J 5 I F R 5 c G U 9 I k Z p b G x F c n J v c k N v d W 5 0 I i B W Y W x 1 Z T 0 i b D A i L z 4 8 R W 5 0 c n k g V H l w Z T 0 i R m l s b E x h c 3 R V c G R h d G V k I i B W Y W x 1 Z T 0 i Z D I w M j U t M D M t M T B U M T U 6 N T M 6 N D Q u M j M 1 N z A y M l o i L z 4 8 R W 5 0 c n k g V H l w Z T 0 i R m l s b E N v b H V t b l R 5 c G V z I i B W Y W x 1 Z T 0 i c 0 F 3 W U d B d z 0 9 I i 8 + P E V u d H J 5 I F R 5 c G U 9 I k Z p b G x D b 2 x 1 b W 5 O Y W 1 l c y I g V m F s d W U 9 I n N b J n F 1 b 3 Q 7 U 2 F s Z X M g U G V y c 2 9 u I E l E J n F 1 b 3 Q 7 L C Z x d W 9 0 O 0 Z 1 b G w g T m F t Z S Z x d W 9 0 O y w m c X V v d D t T d G 9 y Z S B O Y W 1 l J n F 1 b 3 Q 7 L C Z x d W 9 0 O 0 F n 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m U x O W M 5 Y z g t N j M z M i 0 0 N W U 5 L T g x M W Q t Y m E x M G R k Z m U w M j A 0 I i 8 + P E V u d H J 5 I F R 5 c G U 9 I l J l Y 2 9 2 Z X J 5 V G F y Z 2 V 0 Q 2 9 s d W 1 u I i B W Y W x 1 Z T 0 i b D E i L z 4 8 R W 5 0 c n k g V H l w Z T 0 i U m V j b 3 Z l c n l U Y X J n Z X R S b 3 c i I F Z h b H V l P S J s M S I v P j x F b n R y e S B U e X B l P S J S Z W N v d m V y e V R h c m d l d F N o Z W V 0 I i B W Y W x 1 Z T 0 i c 0 R p b V 9 T Y W x l c 1 B l c n N v b i I v P j x F b n R y e S B U e X B l P S J S Z W x h d G l v b n N o a X B J b m Z v Q 2 9 u d G F p b m V y I i B W Y W x 1 Z T 0 i c 3 s m c X V v d D t j b 2 x 1 b W 5 D b 3 V u d C Z x d W 9 0 O z o 0 L C Z x d W 9 0 O 2 t l e U N v b H V t b k 5 h b W V z J n F 1 b 3 Q 7 O l t d L C Z x d W 9 0 O 3 F 1 Z X J 5 U m V s Y X R p b 2 5 z a G l w c y Z x d W 9 0 O z p b X S w m c X V v d D t j b 2 x 1 b W 5 J Z G V u d G l 0 a W V z J n F 1 b 3 Q 7 O l s m c X V v d D t T Z W N 0 a W 9 u M S 9 E a W 1 f U 2 F s Z X N Q Z X J z b 2 4 v Q 2 h h b m d l Z C B U e X B l L n t T Y W x l c y B Q Z X J z b 2 4 g S U Q s M H 0 m c X V v d D s s J n F 1 b 3 Q 7 U 2 V j d G l v b j E v R G l t X 1 N h b G V z U G V y c 2 9 u L 0 1 l c m d l Z C B D b 2 x 1 b W 5 z L n t G d W x s I E 5 h b W U s M X 0 m c X V v d D s s J n F 1 b 3 Q 7 U 2 V j d G l v b j E v R G l t X 1 N h b G V z U G V y c 2 9 u L 0 N o Y W 5 n Z W Q g V H l w Z S 5 7 U 3 R v c m U g T m F t Z S w z f S Z x d W 9 0 O y w m c X V v d D t T Z W N 0 a W 9 u M S 9 E a W 1 f U 2 F s Z X N Q Z X J z b 2 4 v Q 2 h h b m d l Z C B U e X B l M S 5 7 Q W d l L D R 9 J n F 1 b 3 Q 7 X S w m c X V v d D t D b 2 x 1 b W 5 D b 3 V u d C Z x d W 9 0 O z o 0 L C Z x d W 9 0 O 0 t l e U N v b H V t b k 5 h b W V z J n F 1 b 3 Q 7 O l t d L C Z x d W 9 0 O 0 N v b H V t b k l k Z W 5 0 a X R p Z X M m c X V v d D s 6 W y Z x d W 9 0 O 1 N l Y 3 R p b 2 4 x L 0 R p b V 9 T Y W x l c 1 B l c n N v b i 9 D a G F u Z 2 V k I F R 5 c G U u e 1 N h b G V z I F B l c n N v b i B J R C w w f S Z x d W 9 0 O y w m c X V v d D t T Z W N 0 a W 9 u M S 9 E a W 1 f U 2 F s Z X N Q Z X J z b 2 4 v T W V y Z 2 V k I E N v b H V t b n M u e 0 Z 1 b G w g T m F t Z S w x f S Z x d W 9 0 O y w m c X V v d D t T Z W N 0 a W 9 u M S 9 E a W 1 f U 2 F s Z X N Q Z X J z b 2 4 v Q 2 h h b m d l Z C B U e X B l L n t T d G 9 y Z S B O Y W 1 l L D N 9 J n F 1 b 3 Q 7 L C Z x d W 9 0 O 1 N l Y 3 R p b 2 4 x L 0 R p b V 9 T Y W x l c 1 B l c n N v b i 9 D a G F u Z 2 V k I F R 5 c G U x L n t B Z 2 U s N 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B b m F s e X N p c y A w M S F Q a X Z v d F R h Y m x l M S I v P j w v U 3 R h Y m x l R W 5 0 c m l l c z 4 8 L 0 l 0 Z W 0 + P E l 0 Z W 0 + P E l 0 Z W 1 M b 2 N h d G l v b j 4 8 S X R l b V R 5 c G U + R m 9 y b X V s Y T w v S X R l b V R 5 c G U + P E l 0 Z W 1 Q Y X R o P l N l Y 3 R p b 2 4 x L 0 R p b V 9 E Y X R l P C 9 J d G V t U G F 0 a D 4 8 L 0 l 0 Z W 1 M b 2 N h d G l v b j 4 8 U 3 R h Y m x l R W 5 0 c m l l c z 4 8 R W 5 0 c n k g V H l w Z T 0 i Q W R k Z W R U b 0 R h d G F N b 2 R l b C I g V m F s d W U 9 I m w x I i 8 + P E V u d H J 5 I F R 5 c G U 9 I k J 1 Z m Z l c k 5 l e H R S Z W Z y Z X N o I i B W Y W x 1 Z T 0 i b D E i L z 4 8 R W 5 0 c n k g V H l w Z T 0 i R m l s b E N v d W 5 0 I i B W Y W x 1 Z T 0 i b D M 2 N C I v P j x F b n R y e S B U e X B l P S J G a W x s R W 5 h Y m x l Z C I g V m F s d W U 9 I m w w I i 8 + P E V u d H J 5 I F R 5 c G U 9 I k Z p b G x F c n J v c k N v Z G U i I F Z h b H V l P S J z V W 5 r b m 9 3 b i I v P j x F b n R y e S B U e X B l P S J G a W x s R X J y b 3 J D b 3 V u d C I g V m F s d W U 9 I m w w I i 8 + P E V u d H J 5 I F R 5 c G U 9 I k Z p b G x M Y X N 0 V X B k Y X R l Z C I g V m F s d W U 9 I m Q y M D I 1 L T A z L T E w V D E 1 O j U z O j Q 0 L j I 0 N T Y 5 N T J a I i 8 + P E V u d H J 5 I F R 5 c G U 9 I k Z p b G x D b 2 x 1 b W 5 U e X B l c y I g V m F s d W U 9 I n N D U U 1 H Q X d Z R E J n W T 0 i L z 4 8 R W 5 0 c n k g V H l w Z T 0 i R m l s b E N v b H V t b k 5 h b W V z I i B W Y W x 1 Z T 0 i c 1 s m c X V v d D t P c m R l c i B E Y X R l J n F 1 b 3 Q 7 L C Z x d W 9 0 O 1 l l Y X I m c X V v d D s s J n F 1 b 3 Q 7 T W 9 u d G g m c X V v d D s s J n F 1 b 3 Q 7 T W 9 u d G h O d W 0 m c X V v d D s s J n F 1 b 3 Q 7 V 2 V l a 2 R h e S Z x d W 9 0 O y w m c X V v d D t X Z W V r R G F 5 T n V t J n F 1 b 3 Q 7 L C Z x d W 9 0 O 0 R h e V R 5 c G U m c X V v d D s s J n F 1 b 3 Q 7 U X V h c n R l c i 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T A 5 Z j c w Y z A t Z T d m Y S 0 0 M 2 Y 5 L W I 0 N D E t Z D U 3 M j U 2 N T Y 5 Z j M 5 I i 8 + P E V u d H J 5 I F R 5 c G U 9 I l J l b G F 0 a W 9 u c 2 h p c E l u Z m 9 D b 2 5 0 Y W l u Z X I i I F Z h b H V l P S J z e y Z x d W 9 0 O 2 N v b H V t b k N v d W 5 0 J n F 1 b 3 Q 7 O j g s J n F 1 b 3 Q 7 a 2 V 5 Q 2 9 s d W 1 u T m F t Z X M m c X V v d D s 6 W y Z x d W 9 0 O 0 9 y Z G V y I E R h d G U m c X V v d D t d L C Z x d W 9 0 O 3 F 1 Z X J 5 U m V s Y X R p b 2 5 z a G l w c y Z x d W 9 0 O z p b X S w m c X V v d D t j b 2 x 1 b W 5 J Z G V u d G l 0 a W V z J n F 1 b 3 Q 7 O l s m c X V v d D t T Z W N 0 a W 9 u M S 9 E a W 1 f R G F 0 Z S 9 D a G F u Z 2 V k I F R 5 c G U u e 0 9 y Z G V y I E R h d G U s N n 0 m c X V v d D s s J n F 1 b 3 Q 7 U 2 V j d G l v b j E v R G l t X 0 R h d G U v S W 5 z Z X J 0 Z W Q g W W V h c i 5 7 W W V h c i w x f S Z x d W 9 0 O y w m c X V v d D t T Z W N 0 a W 9 u M S 9 E a W 1 f R G F 0 Z S 9 F e H R y Y W N 0 Z W Q g R m l y c 3 Q g Q 2 h h c m F j d G V y c y 5 7 T W 9 u d G g s M n 0 m c X V v d D s s J n F 1 b 3 Q 7 U 2 V j d G l v b j E v R G l t X 0 R h d G U v S W 5 z Z X J 0 Z W Q g T W 9 u d G g u e 0 1 v b n R o L j E s M 3 0 m c X V v d D s s J n F 1 b 3 Q 7 U 2 V j d G l v b j E v R G l t X 0 R h d G U v R X h 0 c m F j d G V k I E Z p c n N 0 I E N o Y X J h Y 3 R l c n M x L n t E Y X k g T m F t Z S w 0 f S Z x d W 9 0 O y w m c X V v d D t T Z W N 0 a W 9 u M S 9 E a W 1 f R G F 0 Z S 9 J b n N l c n R l Z C B E Y X k g b 2 Y g V 2 V l a y 5 7 R G F 5 I G 9 m I F d l Z W s s N X 0 m c X V v d D s s J n F 1 b 3 Q 7 U 2 V j d G l v b j E v R G l t X 0 R h d G U v Q 2 h h b m d l Z C B U e X B l M S 5 7 R G F 5 V H l w Z S w 2 f S Z x d W 9 0 O y w m c X V v d D t T Z W N 0 a W 9 u M S 9 E a W 1 f R G F 0 Z S 9 B Z G R l Z C B Q c m V m a X g u e 1 F 1 Y X J 0 Z X I s N 3 0 m c X V v d D t d L C Z x d W 9 0 O 0 N v b H V t b k N v d W 5 0 J n F 1 b 3 Q 7 O j g s J n F 1 b 3 Q 7 S 2 V 5 Q 2 9 s d W 1 u T m F t Z X M m c X V v d D s 6 W y Z x d W 9 0 O 0 9 y Z G V y I E R h d G U m c X V v d D t d L C Z x d W 9 0 O 0 N v b H V t b k l k Z W 5 0 a X R p Z X M m c X V v d D s 6 W y Z x d W 9 0 O 1 N l Y 3 R p b 2 4 x L 0 R p b V 9 E Y X R l L 0 N o Y W 5 n Z W Q g V H l w Z S 5 7 T 3 J k Z X I g R G F 0 Z S w 2 f S Z x d W 9 0 O y w m c X V v d D t T Z W N 0 a W 9 u M S 9 E a W 1 f R G F 0 Z S 9 J b n N l c n R l Z C B Z Z W F y L n t Z Z W F y L D F 9 J n F 1 b 3 Q 7 L C Z x d W 9 0 O 1 N l Y 3 R p b 2 4 x L 0 R p b V 9 E Y X R l L 0 V 4 d H J h Y 3 R l Z C B G a X J z d C B D a G F y Y W N 0 Z X J z L n t N b 2 5 0 a C w y f S Z x d W 9 0 O y w m c X V v d D t T Z W N 0 a W 9 u M S 9 E a W 1 f R G F 0 Z S 9 J b n N l c n R l Z C B N b 2 5 0 a C 5 7 T W 9 u d G g u M S w z f S Z x d W 9 0 O y w m c X V v d D t T Z W N 0 a W 9 u M S 9 E a W 1 f R G F 0 Z S 9 F e H R y Y W N 0 Z W Q g R m l y c 3 Q g Q 2 h h c m F j d G V y c z E u e 0 R h e S B O Y W 1 l L D R 9 J n F 1 b 3 Q 7 L C Z x d W 9 0 O 1 N l Y 3 R p b 2 4 x L 0 R p b V 9 E Y X R l L 0 l u c 2 V y d G V k I E R h e S B v Z i B X Z W V r L n t E Y X k g b 2 Y g V 2 V l a y w 1 f S Z x d W 9 0 O y w m c X V v d D t T Z W N 0 a W 9 u M S 9 E a W 1 f R G F 0 Z S 9 D a G F u Z 2 V k I F R 5 c G U x L n t E Y X l U e X B l L D Z 9 J n F 1 b 3 Q 7 L C Z x d W 9 0 O 1 N l Y 3 R p b 2 4 x L 0 R p b V 9 E Y X R l L 0 F k Z G V k I F B y Z W Z p e C 5 7 U X V h c n R l c i w 3 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u Y W x 5 c 2 l z I D A x I V B p d m 9 0 V G F i b G U x I i 8 + P E V u d H J 5 I F R 5 c G U 9 I k x v Y W R l Z F R v Q W 5 h b H l z a X N T Z X J 2 a W N l c y I g V m F s d W U 9 I m w w I i 8 + P C 9 T d G F i b G V F b n R y a W V z P j w v S X R l b T 4 8 S X R l b T 4 8 S X R l b U x v Y 2 F 0 a W 9 u P j x J d G V t V H l w Z T 5 G b 3 J t d W x h P C 9 J d G V t V H l w Z T 4 8 S X R l b V B h d G g + U 2 V j d G l v b j E v Q 2 F s Y 3 V s Y X R l Z C U y M E 1 l Y X N 1 c m V z P C 9 J d G V t U G F 0 a D 4 8 L 0 l 0 Z W 1 M b 2 N h d G l v b j 4 8 U 3 R h Y m x l R W 5 0 c m l l c z 4 8 R W 5 0 c n k g V H l w Z T 0 i Q W R k Z W R U b 0 R h d G F N b 2 R l b C I g V m F s d W U 9 I m w x I i 8 + P E V u d H J 5 I F R 5 c G U 9 I k J 1 Z m Z l c k 5 l e H R S Z W Z y Z X N o I i B W Y W x 1 Z T 0 i b D E i L z 4 8 R W 5 0 c n k g V H l w Z T 0 i R m l s b E N v d W 5 0 I i B W Y W x 1 Z T 0 i b D E i L z 4 8 R W 5 0 c n k g V H l w Z T 0 i R m l s b E V u Y W J s Z W Q i I F Z h b H V l P S J s M C I v P j x F b n R y e S B U e X B l P S J G a W x s R X J y b 3 J D b 2 R l I i B W Y W x 1 Z T 0 i c 1 V u a 2 5 v d 2 4 i L z 4 8 R W 5 0 c n k g V H l w Z T 0 i R m l s b E V y c m 9 y Q 2 9 1 b n Q i I F Z h b H V l P S J s M C I v P j x F b n R y e S B U e X B l P S J G a W x s T G F z d F V w Z G F 0 Z W Q i I F Z h b H V l P S J k M j A y N S 0 w M y 0 x M 1 Q x N D o z N z o 1 N S 4 4 N D A 2 N D I 0 W i I v P j x F b n R y e S B U e X B l P S J G a W x s Q 2 9 s d W 1 u V H l w Z X M i I F Z h b H V l P S J z Q X c 9 P S I v P j x F b n R y e S B U e X B l P S J G a W x s Q 2 9 s d W 1 u T m F t Z X M i I F Z h b H V l P S J z W y Z x d W 9 0 O 0 1 l Y X N 1 c m V z 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h Z G R i M 2 Z k M S 0 5 M m Q 0 L T Q 5 Y T M t O T Y 2 Z C 1 k O D V h Y T c 2 M z N h Z T I i L z 4 8 R W 5 0 c n k g V H l w Z T 0 i U m V s Y X R p b 2 5 z a G l w S W 5 m b 0 N v b n R h a W 5 l c i I g V m F s d W U 9 I n N 7 J n F 1 b 3 Q 7 Y 2 9 s d W 1 u Q 2 9 1 b n Q m c X V v d D s 6 M S w m c X V v d D t r Z X l D b 2 x 1 b W 5 O Y W 1 l c y Z x d W 9 0 O z p b X S w m c X V v d D t x d W V y e V J l b G F 0 a W 9 u c 2 h p c H M m c X V v d D s 6 W 1 0 s J n F 1 b 3 Q 7 Y 2 9 s d W 1 u S W R l b n R p d G l l c y Z x d W 9 0 O z p b J n F 1 b 3 Q 7 U 2 V j d G l v b j E v Q 2 F s Y 3 V s Y X R l Z C B N Z W F z d X J l c y 9 D a G F u Z 2 V k I F R 5 c G U u e 0 N v b H V t b j E s M H 0 m c X V v d D t d L C Z x d W 9 0 O 0 N v b H V t b k N v d W 5 0 J n F 1 b 3 Q 7 O j E s J n F 1 b 3 Q 7 S 2 V 5 Q 2 9 s d W 1 u T m F t Z X M m c X V v d D s 6 W 1 0 s J n F 1 b 3 Q 7 Q 2 9 s d W 1 u S W R l b n R p d G l l c y Z x d W 9 0 O z p b J n F 1 b 3 Q 7 U 2 V j d G l v b j E v Q 2 F s Y 3 V s Y X R l Z C B N Z W F z d X J l c y 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B b m F s e X N p c y A w M S F Q a X Z v d F R h Y m x l N C I v P j w v U 3 R h Y m x l R W 5 0 c m l l c z 4 8 L 0 l 0 Z W 0 + P E l 0 Z W 0 + P E l 0 Z W 1 M b 2 N h d G l v b j 4 8 S X R l b V R 5 c G U + R m 9 y b X V s Y T w v S X R l b V R 5 c G U + P E l 0 Z W 1 Q Y X R o P l N l Y 3 R p b 2 4 x L 0 R p b V 9 D d X N 0 b 2 1 l c i 9 T b 3 V y Y 2 U 8 L 0 l 0 Z W 1 Q Y X R o P j w v S X R l b U x v Y 2 F 0 a W 9 u P j x T d G F i b G V F b n R y a W V z L z 4 8 L 0 l 0 Z W 0 + P E l 0 Z W 0 + P E l 0 Z W 1 M b 2 N h d G l v b j 4 8 S X R l b V R 5 c G U + R m 9 y b X V s Y T w v S X R l b V R 5 c G U + P E l 0 Z W 1 Q Y X R o P l N l Y 3 R p b 2 4 x L 0 R p b V 9 D d X N 0 b 2 1 l c i 9 Q c m 9 t b 3 R l Z C U y M E h l Y W R l c n M 8 L 0 l 0 Z W 1 Q Y X R o P j w v S X R l b U x v Y 2 F 0 a W 9 u P j x T d G F i b G V F b n R y a W V z L z 4 8 L 0 l 0 Z W 0 + P E l 0 Z W 0 + P E l 0 Z W 1 M b 2 N h d G l v b j 4 8 S X R l b V R 5 c G U + R m 9 y b X V s Y T w v S X R l b V R 5 c G U + P E l 0 Z W 1 Q Y X R o P l N l Y 3 R p b 2 4 x L 0 R p b V 9 D d X N 0 b 2 1 l c i 9 D a G F u Z 2 V k J T I w V H l w Z T w v S X R l b V B h d G g + P C 9 J d G V t T G 9 j Y X R p b 2 4 + P F N 0 Y W J s Z U V u d H J p Z X M v P j w v S X R l b T 4 8 S X R l b T 4 8 S X R l b U x v Y 2 F 0 a W 9 u P j x J d G V t V H l w Z T 5 G b 3 J t d W x h P C 9 J d G V t V H l w Z T 4 8 S X R l b V B h d G g + U 2 V j d G l v b j E v R G l t X 0 N 1 c 3 R v b W V y L 0 1 l c m d l Z C U y M E N v b H V t b n M 8 L 0 l 0 Z W 1 Q Y X R o P j w v S X R l b U x v Y 2 F 0 a W 9 u P j x T d G F i b G V F b n R y a W V z L z 4 8 L 0 l 0 Z W 0 + P E l 0 Z W 0 + P E l 0 Z W 1 M b 2 N h d G l v b j 4 8 S X R l b V R 5 c G U + R m 9 y b X V s Y T w v S X R l b V R 5 c G U + P E l 0 Z W 1 Q Y X R o P l N l Y 3 R p b 2 4 x L 0 R p b V 9 D d X N 0 b 2 1 l c i 9 J b n N l c n R l Z C U y M E F n Z T w v S X R l b V B h d G g + P C 9 J d G V t T G 9 j Y X R p b 2 4 + P F N 0 Y W J s Z U V u d H J p Z X M v P j w v S X R l b T 4 8 S X R l b T 4 8 S X R l b U x v Y 2 F 0 a W 9 u P j x J d G V t V H l w Z T 5 G b 3 J t d W x h P C 9 J d G V t V H l w Z T 4 8 S X R l b V B h d G g + U 2 V j d G l v b j E v R G l t X 0 N 1 c 3 R v b W V y L 0 N o Y W 5 n Z W Q l M j B U e X B l M T w v S X R l b V B h d G g + P C 9 J d G V t T G 9 j Y X R p b 2 4 + P F N 0 Y W J s Z U V u d H J p Z X M v P j w v S X R l b T 4 8 S X R l b T 4 8 S X R l b U x v Y 2 F 0 a W 9 u P j x J d G V t V H l w Z T 5 G b 3 J t d W x h P C 9 J d G V t V H l w Z T 4 8 S X R l b V B h d G g + U 2 V j d G l v b j E v R m F j d F 9 U Y W J s Z S 9 T b 3 V y Y 2 U 8 L 0 l 0 Z W 1 Q Y X R o P j w v S X R l b U x v Y 2 F 0 a W 9 u P j x T d G F i b G V F b n R y a W V z L z 4 8 L 0 l 0 Z W 0 + P E l 0 Z W 0 + P E l 0 Z W 1 M b 2 N h d G l v b j 4 8 S X R l b V R 5 c G U + R m 9 y b X V s Y T w v S X R l b V R 5 c G U + P E l 0 Z W 1 Q Y X R o P l N l Y 3 R p b 2 4 x L 0 Z h Y 3 R f V G F i b G U v U H J v b W 9 0 Z W Q l M j B I Z W F k Z X J z P C 9 J d G V t U G F 0 a D 4 8 L 0 l 0 Z W 1 M b 2 N h d G l v b j 4 8 U 3 R h Y m x l R W 5 0 c m l l c y 8 + P C 9 J d G V t P j x J d G V t P j x J d G V t T G 9 j Y X R p b 2 4 + P E l 0 Z W 1 U e X B l P k Z v c m 1 1 b G E 8 L 0 l 0 Z W 1 U e X B l P j x J d G V t U G F 0 a D 5 T Z W N 0 a W 9 u M S 9 G Y W N 0 X 1 R h Y m x l L 0 N o Y W 5 n Z W Q l M j B U e X B l P C 9 J d G V t U G F 0 a D 4 8 L 0 l 0 Z W 1 M b 2 N h d G l v b j 4 8 U 3 R h Y m x l R W 5 0 c m l l c y 8 + P C 9 J d G V t P j x J d G V t P j x J d G V t T G 9 j Y X R p b 2 4 + P E l 0 Z W 1 U e X B l P k Z v c m 1 1 b G E 8 L 0 l 0 Z W 1 U e X B l P j x J d G V t U G F 0 a D 5 T Z W N 0 a W 9 u M S 9 t b 2 5 0 a G x 5 X 3 N 0 b 3 J l X 3 R h c m d l d H M v U 2 9 1 c m N l P C 9 J d G V t U G F 0 a D 4 8 L 0 l 0 Z W 1 M b 2 N h d G l v b j 4 8 U 3 R h Y m x l R W 5 0 c m l l c y 8 + P C 9 J d G V t P j x J d G V t P j x J d G V t T G 9 j Y X R p b 2 4 + P E l 0 Z W 1 U e X B l P k Z v c m 1 1 b G E 8 L 0 l 0 Z W 1 U e X B l P j x J d G V t U G F 0 a D 5 T Z W N 0 a W 9 u M S 9 t b 2 5 0 a G x 5 X 3 N 0 b 3 J l X 3 R h c m d l d H M v U H J v b W 9 0 Z W Q l M j B I Z W F k Z X J z P C 9 J d G V t U G F 0 a D 4 8 L 0 l 0 Z W 1 M b 2 N h d G l v b j 4 8 U 3 R h Y m x l R W 5 0 c m l l c y 8 + P C 9 J d G V t P j x J d G V t P j x J d G V t T G 9 j Y X R p b 2 4 + P E l 0 Z W 1 U e X B l P k Z v c m 1 1 b G E 8 L 0 l 0 Z W 1 U e X B l P j x J d G V t U G F 0 a D 5 T Z W N 0 a W 9 u M S 9 t b 2 5 0 a G x 5 X 3 N 0 b 3 J l X 3 R h c m d l d H M v Q 2 h h b m d l Z C U y M F R 5 c G U 8 L 0 l 0 Z W 1 Q Y X R o P j w v S X R l b U x v Y 2 F 0 a W 9 u P j x T d G F i b G V F b n R y a W V z L z 4 8 L 0 l 0 Z W 0 + P E l 0 Z W 0 + P E l 0 Z W 1 M b 2 N h d G l v b j 4 8 S X R l b V R 5 c G U + R m 9 y b X V s Y T w v S X R l b V R 5 c G U + P E l 0 Z W 1 Q Y X R o P l N l Y 3 R p b 2 4 x L 0 R p b V 9 Q c m 9 k d W N 0 c y 9 T b 3 V y Y 2 U 8 L 0 l 0 Z W 1 Q Y X R o P j w v S X R l b U x v Y 2 F 0 a W 9 u P j x T d G F i b G V F b n R y a W V z L z 4 8 L 0 l 0 Z W 0 + P E l 0 Z W 0 + P E l 0 Z W 1 M b 2 N h d G l v b j 4 8 S X R l b V R 5 c G U + R m 9 y b X V s Y T w v S X R l b V R 5 c G U + P E l 0 Z W 1 Q Y X R o P l N l Y 3 R p b 2 4 x L 0 R p b V 9 Q c m 9 k d W N 0 c y 9 Q c m 9 t b 3 R l Z C U y M E h l Y W R l c n M 8 L 0 l 0 Z W 1 Q Y X R o P j w v S X R l b U x v Y 2 F 0 a W 9 u P j x T d G F i b G V F b n R y a W V z L z 4 8 L 0 l 0 Z W 0 + P E l 0 Z W 0 + P E l 0 Z W 1 M b 2 N h d G l v b j 4 8 S X R l b V R 5 c G U + R m 9 y b X V s Y T w v S X R l b V R 5 c G U + P E l 0 Z W 1 Q Y X R o P l N l Y 3 R p b 2 4 x L 0 R p b V 9 Q c m 9 k d W N 0 c y 9 D a G F u Z 2 V k J T I w V H l w Z T w v S X R l b V B h d G g + P C 9 J d G V t T G 9 j Y X R p b 2 4 + P F N 0 Y W J s Z U V u d H J p Z X M v P j w v S X R l b T 4 8 S X R l b T 4 8 S X R l b U x v Y 2 F 0 a W 9 u P j x J d G V t V H l w Z T 5 G b 3 J t d W x h P C 9 J d G V t V H l w Z T 4 8 S X R l b V B h d G g + U 2 V j d G l v b j E v R G l t X 1 N h b G V z U G V y c 2 9 u L 1 N v d X J j Z T w v S X R l b V B h d G g + P C 9 J d G V t T G 9 j Y X R p b 2 4 + P F N 0 Y W J s Z U V u d H J p Z X M v P j w v S X R l b T 4 8 S X R l b T 4 8 S X R l b U x v Y 2 F 0 a W 9 u P j x J d G V t V H l w Z T 5 G b 3 J t d W x h P C 9 J d G V t V H l w Z T 4 8 S X R l b V B h d G g + U 2 V j d G l v b j E v R G l t X 1 N h b G V z U G V y c 2 9 u L 1 B y b 2 1 v d G V k J T I w S G V h Z G V y c z w v S X R l b V B h d G g + P C 9 J d G V t T G 9 j Y X R p b 2 4 + P F N 0 Y W J s Z U V u d H J p Z X M v P j w v S X R l b T 4 8 S X R l b T 4 8 S X R l b U x v Y 2 F 0 a W 9 u P j x J d G V t V H l w Z T 5 G b 3 J t d W x h P C 9 J d G V t V H l w Z T 4 8 S X R l b V B h d G g + U 2 V j d G l v b j E v R G l t X 1 N h b G V z U G V y c 2 9 u L 0 N o Y W 5 n Z W Q l M j B U e X B l P C 9 J d G V t U G F 0 a D 4 8 L 0 l 0 Z W 1 M b 2 N h d G l v b j 4 8 U 3 R h Y m x l R W 5 0 c m l l c y 8 + P C 9 J d G V t P j x J d G V t P j x J d G V t T G 9 j Y X R p b 2 4 + P E l 0 Z W 1 U e X B l P k Z v c m 1 1 b G E 8 L 0 l 0 Z W 1 U e X B l P j x J d G V t U G F 0 a D 5 T Z W N 0 a W 9 u M S 9 E a W 1 f U 2 F s Z X N Q Z X J z b 2 4 v T W V y Z 2 V k J T I w Q 2 9 s d W 1 u c z w v S X R l b V B h d G g + P C 9 J d G V t T G 9 j Y X R p b 2 4 + P F N 0 Y W J s Z U V u d H J p Z X M v P j w v S X R l b T 4 8 S X R l b T 4 8 S X R l b U x v Y 2 F 0 a W 9 u P j x J d G V t V H l w Z T 5 G b 3 J t d W x h P C 9 J d G V t V H l w Z T 4 8 S X R l b V B h d G g + U 2 V j d G l v b j E v R G l t X 1 N h b G V z U G V y c 2 9 u L 0 l u c 2 V y d G V k J T I w Q W d l P C 9 J d G V t U G F 0 a D 4 8 L 0 l 0 Z W 1 M b 2 N h d G l v b j 4 8 U 3 R h Y m x l R W 5 0 c m l l c y 8 + P C 9 J d G V t P j x J d G V t P j x J d G V t T G 9 j Y X R p b 2 4 + P E l 0 Z W 1 U e X B l P k Z v c m 1 1 b G E 8 L 0 l 0 Z W 1 U e X B l P j x J d G V t U G F 0 a D 5 T Z W N 0 a W 9 u M S 9 E a W 1 f U 2 F s Z X N Q Z X J z b 2 4 v Q 2 h h b m d l Z C U y M F R 5 c G U x P C 9 J d G V t U G F 0 a D 4 8 L 0 l 0 Z W 1 M b 2 N h d G l v b j 4 8 U 3 R h Y m x l R W 5 0 c m l l c y 8 + P C 9 J d G V t P j x J d G V t P j x J d G V t T G 9 j Y X R p b 2 4 + P E l 0 Z W 1 U e X B l P k Z v c m 1 1 b G E 8 L 0 l 0 Z W 1 U e X B l P j x J d G V t U G F 0 a D 5 T Z W N 0 a W 9 u M S 9 E a W 1 f U 2 F s Z X N Q Z X J z b 2 4 v U m V t b 3 Z l Z C U y M E N v b H V t b n M 8 L 0 l 0 Z W 1 Q Y X R o P j w v S X R l b U x v Y 2 F 0 a W 9 u P j x T d G F i b G V F b n R y a W V z L z 4 8 L 0 l 0 Z W 0 + P E l 0 Z W 0 + P E l 0 Z W 1 M b 2 N h d G l v b j 4 8 S X R l b V R 5 c G U + R m 9 y b X V s Y T w v S X R l b V R 5 c G U + P E l 0 Z W 1 Q Y X R o P l N l Y 3 R p b 2 4 x L 0 R p b V 9 E Y X R l L 1 N v d X J j Z T w v S X R l b V B h d G g + P C 9 J d G V t T G 9 j Y X R p b 2 4 + P F N 0 Y W J s Z U V u d H J p Z X M v P j w v S X R l b T 4 8 S X R l b T 4 8 S X R l b U x v Y 2 F 0 a W 9 u P j x J d G V t V H l w Z T 5 G b 3 J t d W x h P C 9 J d G V t V H l w Z T 4 8 S X R l b V B h d G g + U 2 V j d G l v b j E v R G l t X 0 R h d G U v U H J v b W 9 0 Z W Q l M j B I Z W F k Z X J z P C 9 J d G V t U G F 0 a D 4 8 L 0 l 0 Z W 1 M b 2 N h d G l v b j 4 8 U 3 R h Y m x l R W 5 0 c m l l c y 8 + P C 9 J d G V t P j x J d G V t P j x J d G V t T G 9 j Y X R p b 2 4 + P E l 0 Z W 1 U e X B l P k Z v c m 1 1 b G E 8 L 0 l 0 Z W 1 U e X B l P j x J d G V t U G F 0 a D 5 T Z W N 0 a W 9 u M S 9 E a W 1 f R G F 0 Z S 9 D a G F u Z 2 V k J T I w V H l w Z T w v S X R l b V B h d G g + P C 9 J d G V t T G 9 j Y X R p b 2 4 + P F N 0 Y W J s Z U V u d H J p Z X M v P j w v S X R l b T 4 8 S X R l b T 4 8 S X R l b U x v Y 2 F 0 a W 9 u P j x J d G V t V H l w Z T 5 G b 3 J t d W x h P C 9 J d G V t V H l w Z T 4 8 S X R l b V B h d G g + U 2 V j d G l v b j E v R G l t X 0 R h d G U v U m V t b 3 Z l Z C U y M E 9 0 a G V y J T I w Q 2 9 s d W 1 u c z w v S X R l b V B h d G g + P C 9 J d G V t T G 9 j Y X R p b 2 4 + P F N 0 Y W J s Z U V u d H J p Z X M v P j w v S X R l b T 4 8 S X R l b T 4 8 S X R l b U x v Y 2 F 0 a W 9 u P j x J d G V t V H l w Z T 5 G b 3 J t d W x h P C 9 J d G V t V H l w Z T 4 8 S X R l b V B h d G g + U 2 V j d G l v b j E v R G l t X 0 R h d G U v U m V t b 3 Z l Z C U y M E R 1 c G x p Y 2 F 0 Z X M 8 L 0 l 0 Z W 1 Q Y X R o P j w v S X R l b U x v Y 2 F 0 a W 9 u P j x T d G F i b G V F b n R y a W V z L z 4 8 L 0 l 0 Z W 0 + P E l 0 Z W 0 + P E l 0 Z W 1 M b 2 N h d G l v b j 4 8 S X R l b V R 5 c G U + R m 9 y b X V s Y T w v S X R l b V R 5 c G U + P E l 0 Z W 1 Q Y X R o P l N l Y 3 R p b 2 4 x L 0 R p b V 9 E Y X R l L 0 l u c 2 V y d G V k J T I w W W V h c j w v S X R l b V B h d G g + P C 9 J d G V t T G 9 j Y X R p b 2 4 + P F N 0 Y W J s Z U V u d H J p Z X M v P j w v S X R l b T 4 8 S X R l b T 4 8 S X R l b U x v Y 2 F 0 a W 9 u P j x J d G V t V H l w Z T 5 G b 3 J t d W x h P C 9 J d G V t V H l w Z T 4 8 S X R l b V B h d G g + U 2 V j d G l v b j E v R G l t X 0 R h d G U v S W 5 z Z X J 0 Z W Q l M j B N b 2 5 0 a C U y M E 5 h b W U 8 L 0 l 0 Z W 1 Q Y X R o P j w v S X R l b U x v Y 2 F 0 a W 9 u P j x T d G F i b G V F b n R y a W V z L z 4 8 L 0 l 0 Z W 0 + P E l 0 Z W 0 + P E l 0 Z W 1 M b 2 N h d G l v b j 4 8 S X R l b V R 5 c G U + R m 9 y b X V s Y T w v S X R l b V R 5 c G U + P E l 0 Z W 1 Q Y X R o P l N l Y 3 R p b 2 4 x L 0 R p b V 9 E Y X R l L 1 J l b m F t Z W Q l M j B D b 2 x 1 b W 5 z P C 9 J d G V t U G F 0 a D 4 8 L 0 l 0 Z W 1 M b 2 N h d G l v b j 4 8 U 3 R h Y m x l R W 5 0 c m l l c y 8 + P C 9 J d G V t P j x J d G V t P j x J d G V t T G 9 j Y X R p b 2 4 + P E l 0 Z W 1 U e X B l P k Z v c m 1 1 b G E 8 L 0 l 0 Z W 1 U e X B l P j x J d G V t U G F 0 a D 5 T Z W N 0 a W 9 u M S 9 E a W 1 f R G F 0 Z S 9 F e H R y Y W N 0 Z W Q l M j B G a X J z d C U y M E N o Y X J h Y 3 R l c n M 8 L 0 l 0 Z W 1 Q Y X R o P j w v S X R l b U x v Y 2 F 0 a W 9 u P j x T d G F i b G V F b n R y a W V z L z 4 8 L 0 l 0 Z W 0 + P E l 0 Z W 0 + P E l 0 Z W 1 M b 2 N h d G l v b j 4 8 S X R l b V R 5 c G U + R m 9 y b X V s Y T w v S X R l b V R 5 c G U + P E l 0 Z W 1 Q Y X R o P l N l Y 3 R p b 2 4 x L 0 R p b V 9 E Y X R l L 0 l u c 2 V y d G V k J T I w T W 9 u d G g 8 L 0 l 0 Z W 1 Q Y X R o P j w v S X R l b U x v Y 2 F 0 a W 9 u P j x T d G F i b G V F b n R y a W V z L z 4 8 L 0 l 0 Z W 0 + P E l 0 Z W 0 + P E l 0 Z W 1 M b 2 N h d G l v b j 4 8 S X R l b V R 5 c G U + R m 9 y b X V s Y T w v S X R l b V R 5 c G U + P E l 0 Z W 1 Q Y X R o P l N l Y 3 R p b 2 4 x L 0 R p b V 9 E Y X R l L 1 J l b m F t Z W Q l M j B D b 2 x 1 b W 5 z M T w v S X R l b V B h d G g + P C 9 J d G V t T G 9 j Y X R p b 2 4 + P F N 0 Y W J s Z U V u d H J p Z X M v P j w v S X R l b T 4 8 S X R l b T 4 8 S X R l b U x v Y 2 F 0 a W 9 u P j x J d G V t V H l w Z T 5 G b 3 J t d W x h P C 9 J d G V t V H l w Z T 4 8 S X R l b V B h d G g + U 2 V j d G l v b j E v R G l t X 0 R h d G U v S W 5 z Z X J 0 Z W Q l M j B E Y X k l M j B O Y W 1 l P C 9 J d G V t U G F 0 a D 4 8 L 0 l 0 Z W 1 M b 2 N h d G l v b j 4 8 U 3 R h Y m x l R W 5 0 c m l l c y 8 + P C 9 J d G V t P j x J d G V t P j x J d G V t T G 9 j Y X R p b 2 4 + P E l 0 Z W 1 U e X B l P k Z v c m 1 1 b G E 8 L 0 l 0 Z W 1 U e X B l P j x J d G V t U G F 0 a D 5 T Z W N 0 a W 9 u M S 9 E a W 1 f R G F 0 Z S 9 F e H R y Y W N 0 Z W Q l M j B G a X J z d C U y M E N o Y X J h Y 3 R l c n M x P C 9 J d G V t U G F 0 a D 4 8 L 0 l 0 Z W 1 M b 2 N h d G l v b j 4 8 U 3 R h Y m x l R W 5 0 c m l l c y 8 + P C 9 J d G V t P j x J d G V t P j x J d G V t T G 9 j Y X R p b 2 4 + P E l 0 Z W 1 U e X B l P k Z v c m 1 1 b G E 8 L 0 l 0 Z W 1 U e X B l P j x J d G V t U G F 0 a D 5 T Z W N 0 a W 9 u M S 9 E a W 1 f R G F 0 Z S 9 S Z W 5 h b W V k J T I w Q 2 9 s d W 1 u c z I 8 L 0 l 0 Z W 1 Q Y X R o P j w v S X R l b U x v Y 2 F 0 a W 9 u P j x T d G F i b G V F b n R y a W V z L z 4 8 L 0 l 0 Z W 0 + P E l 0 Z W 0 + P E l 0 Z W 1 M b 2 N h d G l v b j 4 8 S X R l b V R 5 c G U + R m 9 y b X V s Y T w v S X R l b V R 5 c G U + P E l 0 Z W 1 Q Y X R o P l N l Y 3 R p b 2 4 x L 0 R p b V 9 E Y X R l L 0 l u c 2 V y d G V k J T I w R G F 5 J T I w b 2 Y l M j B X Z W V r P C 9 J d G V t U G F 0 a D 4 8 L 0 l 0 Z W 1 M b 2 N h d G l v b j 4 8 U 3 R h Y m x l R W 5 0 c m l l c y 8 + P C 9 J d G V t P j x J d G V t P j x J d G V t T G 9 j Y X R p b 2 4 + P E l 0 Z W 1 U e X B l P k Z v c m 1 1 b G E 8 L 0 l 0 Z W 1 U e X B l P j x J d G V t U G F 0 a D 5 T Z W N 0 a W 9 u M S 9 E a W 1 f R G F 0 Z S 9 B Z G R l Z C U y M E N v b m R p d G l v b m F s J T I w Q 2 9 s d W 1 u P C 9 J d G V t U G F 0 a D 4 8 L 0 l 0 Z W 1 M b 2 N h d G l v b j 4 8 U 3 R h Y m x l R W 5 0 c m l l c y 8 + P C 9 J d G V t P j x J d G V t P j x J d G V t T G 9 j Y X R p b 2 4 + P E l 0 Z W 1 U e X B l P k Z v c m 1 1 b G E 8 L 0 l 0 Z W 1 U e X B l P j x J d G V t U G F 0 a D 5 T Z W N 0 a W 9 u M S 9 E a W 1 f R G F 0 Z S 9 J b n N l c n R l Z C U y M F F 1 Y X J 0 Z X I 8 L 0 l 0 Z W 1 Q Y X R o P j w v S X R l b U x v Y 2 F 0 a W 9 u P j x T d G F i b G V F b n R y a W V z L z 4 8 L 0 l 0 Z W 0 + P E l 0 Z W 0 + P E l 0 Z W 1 M b 2 N h d G l v b j 4 8 S X R l b V R 5 c G U + R m 9 y b X V s Y T w v S X R l b V R 5 c G U + P E l 0 Z W 1 Q Y X R o P l N l Y 3 R p b 2 4 x L 0 R p b V 9 E Y X R l L 0 F k Z G V k J T I w U H J l Z m l 4 P C 9 J d G V t U G F 0 a D 4 8 L 0 l 0 Z W 1 M b 2 N h d G l v b j 4 8 U 3 R h Y m x l R W 5 0 c m l l c y 8 + P C 9 J d G V t P j x J d G V t P j x J d G V t T G 9 j Y X R p b 2 4 + P E l 0 Z W 1 U e X B l P k Z v c m 1 1 b G E 8 L 0 l 0 Z W 1 U e X B l P j x J d G V t U G F 0 a D 5 T Z W N 0 a W 9 u M S 9 E a W 1 f R G F 0 Z S 9 D a G F u Z 2 V k J T I w V H l w Z T E 8 L 0 l 0 Z W 1 Q Y X R o P j w v S X R l b U x v Y 2 F 0 a W 9 u P j x T d G F i b G V F b n R y a W V z L z 4 8 L 0 l 0 Z W 0 + P E l 0 Z W 0 + P E l 0 Z W 1 M b 2 N h d G l v b j 4 8 S X R l b V R 5 c G U + R m 9 y b X V s Y T w v S X R l b V R 5 c G U + P E l 0 Z W 1 Q Y X R o P l N l Y 3 R p b 2 4 x L 0 R p b V 9 E Y X R l L 1 J l b m F t Z W Q l M j B D b 2 x 1 b W 5 z M z w v S X R l b V B h d G g + P C 9 J d G V t T G 9 j Y X R p b 2 4 + P F N 0 Y W J s Z U V u d H J p Z X M v P j w v S X R l b T 4 8 S X R l b T 4 8 S X R l b U x v Y 2 F 0 a W 9 u P j x J d G V t V H l w Z T 5 G b 3 J t d W x h P C 9 J d G V t V H l w Z T 4 8 S X R l b V B h d G g + U 2 V j d G l v b j E v b W 9 u d G h s e V 9 z d G 9 y Z V 9 0 Y X J n Z X R z L 1 J l b m F t Z W Q l M j B D b 2 x 1 b W 5 z P C 9 J d G V t U G F 0 a D 4 8 L 0 l 0 Z W 1 M b 2 N h d G l v b j 4 8 U 3 R h Y m x l R W 5 0 c m l l c y 8 + P C 9 J d G V t P j x J d G V t P j x J d G V t T G 9 j Y X R p b 2 4 + P E l 0 Z W 1 U e X B l P k Z v c m 1 1 b G E 8 L 0 l 0 Z W 1 U e X B l P j x J d G V t U G F 0 a D 5 T Z W N 0 a W 9 u M S 9 D Y W x j d W x h d G V k J T I w T W V h c 3 V y Z X M v U 2 9 1 c m N l P C 9 J d G V t U G F 0 a D 4 8 L 0 l 0 Z W 1 M b 2 N h d G l v b j 4 8 U 3 R h Y m x l R W 5 0 c m l l c y 8 + P C 9 J d G V t P j x J d G V t P j x J d G V t T G 9 j Y X R p b 2 4 + P E l 0 Z W 1 U e X B l P k Z v c m 1 1 b G E 8 L 0 l 0 Z W 1 U e X B l P j x J d G V t U G F 0 a D 5 T Z W N 0 a W 9 u M S 9 D Y W x j d W x h d G V k J T I w T W V h c 3 V y Z X M v Q 2 9 u d m V y d G V k J T I w d G 8 l M j B U Y W J s Z T w v S X R l b V B h d G g + P C 9 J d G V t T G 9 j Y X R p b 2 4 + P F N 0 Y W J s Z U V u d H J p Z X M v P j w v S X R l b T 4 8 S X R l b T 4 8 S X R l b U x v Y 2 F 0 a W 9 u P j x J d G V t V H l w Z T 5 G b 3 J t d W x h P C 9 J d G V t V H l w Z T 4 8 S X R l b V B h d G g + U 2 V j d G l v b j E v Q 2 F s Y 3 V s Y X R l Z C U y M E 1 l Y X N 1 c m V z L 0 N o Y W 5 n Z W Q l M j B U e X B l P C 9 J d G V t U G F 0 a D 4 8 L 0 l 0 Z W 1 M b 2 N h d G l v b j 4 8 U 3 R h Y m x l R W 5 0 c m l l c y 8 + P C 9 J d G V t P j x J d G V t P j x J d G V t T G 9 j Y X R p b 2 4 + P E l 0 Z W 1 U e X B l P k Z v c m 1 1 b G E 8 L 0 l 0 Z W 1 U e X B l P j x J d G V t U G F 0 a D 5 T Z W N 0 a W 9 u M S 9 D Y W x j d W x h d G V k J T I w T W V h c 3 V y Z X M 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I L u O G 5 P C 3 Z J t X b F z L r t t s g A A A A A A g A A A A A A E G Y A A A A B A A A g A A A A d m R p c K j h x t g p z m d 0 f R q P i y Z C B T A 8 1 y L 9 L W U I + 7 W N 6 p Y A A A A A D o A A A A A C A A A g A A A A 4 o N 2 5 c B 6 0 1 E M n d P k x x l 2 t X 3 W u 7 f 1 V b k h 6 v K A 5 G D I 5 Q 1 Q A A A A h 8 B k 9 t P u X j 7 s n Z 6 i u A k M o w C t d g L M 6 g l + N 6 C o 6 J 1 Q 3 K G 6 R z Z G / l W D x b 8 / l m 9 n i u 0 H D x 3 5 B x N z E t 7 W K w Z Z h E 3 v B 4 H V 9 J e I y c e x w i a 3 6 0 K U v P h A A A A A M T K o A u p y x A x n e b d p s S G B B P X e Z V h A N M 6 C Z H K F A Q g a r m 3 e M 4 u 9 J Z l E D 6 / y 1 r j P B o U l Z s 9 u 4 g L J Q Y z 8 H 8 8 m P f Q t a g = = < / D a t a M a s h u p > 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 D i m _ C u s t o m e r _ b c 0 3 1 e 1 6 - 6 4 4 3 - 4 3 d 8 - 9 e d 1 - 6 d 3 1 5 1 7 9 6 a a 3 < / K e y > < V a l u e   x m l n s : a = " h t t p : / / s c h e m a s . d a t a c o n t r a c t . o r g / 2 0 0 4 / 0 7 / M i c r o s o f t . A n a l y s i s S e r v i c e s . C o m m o n " > < a : H a s F o c u s > t r u e < / a : H a s F o c u s > < a : S i z e A t D p i 9 6 > 1 1 3 < / a : S i z e A t D p i 9 6 > < a : V i s i b l e > t r u e < / a : V i s i b l e > < / V a l u e > < / K e y V a l u e O f s t r i n g S a n d b o x E d i t o r . M e a s u r e G r i d S t a t e S c d E 3 5 R y > < K e y V a l u e O f s t r i n g S a n d b o x E d i t o r . M e a s u r e G r i d S t a t e S c d E 3 5 R y > < K e y > D i m _ S a l e s P e r s o n _ 6 a 9 f e f d e - 5 3 3 b - 4 8 5 0 - 9 d 9 f - 3 6 2 2 8 8 e 6 e 1 3 c < / K e y > < V a l u e   x m l n s : a = " h t t p : / / s c h e m a s . d a t a c o n t r a c t . o r g / 2 0 0 4 / 0 7 / M i c r o s o f t . A n a l y s i s S e r v i c e s . C o m m o n " > < a : H a s F o c u s > f a l s e < / a : H a s F o c u s > < a : S i z e A t D p i 9 6 > 1 1 3 < / a : S i z e A t D p i 9 6 > < a : V i s i b l e > t r u e < / a : V i s i b l e > < / V a l u e > < / K e y V a l u e O f s t r i n g S a n d b o x E d i t o r . M e a s u r e G r i d S t a t e S c d E 3 5 R y > < K e y V a l u e O f s t r i n g S a n d b o x E d i t o r . M e a s u r e G r i d S t a t e S c d E 3 5 R y > < K e y > D i m _ D a t e _ b 2 9 b d 9 1 f - 5 7 b 5 - 4 0 8 a - 8 e b c - f 5 8 a 3 b f 8 c 8 f c < / K e y > < V a l u e   x m l n s : a = " h t t p : / / s c h e m a s . d a t a c o n t r a c t . o r g / 2 0 0 4 / 0 7 / M i c r o s o f t . A n a l y s i s S e r v i c e s . C o m m o n " > < a : H a s F o c u s > f a l s e < / a : H a s F o c u s > < a : S i z e A t D p i 9 6 > 1 1 3 < / a : S i z e A t D p i 9 6 > < a : V i s i b l e > t r u e < / a : V i s i b l e > < / V a l u e > < / K e y V a l u e O f s t r i n g S a n d b o x E d i t o r . M e a s u r e G r i d S t a t e S c d E 3 5 R y > < K e y V a l u e O f s t r i n g S a n d b o x E d i t o r . M e a s u r e G r i d S t a t e S c d E 3 5 R y > < K e y > m o n t h l y _ s t o r e _ t a r g e t s _ 6 a 8 d 1 6 6 e - b 6 8 3 - 4 f a 8 - b 6 5 f - 3 e 8 6 6 d 7 e b a a 4 < / K e y > < V a l u e   x m l n s : a = " h t t p : / / s c h e m a s . d a t a c o n t r a c t . o r g / 2 0 0 4 / 0 7 / M i c r o s o f t . A n a l y s i s S e r v i c e s . C o m m o n " > < a : H a s F o c u s > f a l s e < / a : H a s F o c u s > < a : S i z e A t D p i 9 6 > 1 1 3 < / a : S i z e A t D p i 9 6 > < a : V i s i b l e > t r u e < / a : V i s i b l e > < / V a l u e > < / K e y V a l u e O f s t r i n g S a n d b o x E d i t o r . M e a s u r e G r i d S t a t e S c d E 3 5 R y > < K e y V a l u e O f s t r i n g S a n d b o x E d i t o r . M e a s u r e G r i d S t a t e S c d E 3 5 R y > < K e y > D i m _ P r o d u c t s _ d f 8 5 c c 1 4 - 4 5 f 8 - 4 6 a 1 - b 4 c 7 - 8 5 c 7 f 1 7 9 6 e 9 a < / K e y > < V a l u e   x m l n s : a = " h t t p : / / s c h e m a s . d a t a c o n t r a c t . o r g / 2 0 0 4 / 0 7 / M i c r o s o f t . A n a l y s i s S e r v i c e s . C o m m o n " > < a : H a s F o c u s > t r u e < / a : H a s F o c u s > < a : S i z e A t D p i 9 6 > 1 1 3 < / a : S i z e A t D p i 9 6 > < a : V i s i b l e > t r u e < / a : V i s i b l e > < / V a l u e > < / K e y V a l u e O f s t r i n g S a n d b o x E d i t o r . M e a s u r e G r i d S t a t e S c d E 3 5 R y > < K e y V a l u e O f s t r i n g S a n d b o x E d i t o r . M e a s u r e G r i d S t a t e S c d E 3 5 R y > < K e y > F a c t _ T a b l e _ c 8 4 3 f d 8 f - 0 4 8 e - 4 c a d - 9 e c 8 - c b 9 2 9 8 4 d 8 c 1 5 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S a n d b o x N o n E m p t y " > < C u s t o m C o n t e n t > < ! [ C D A T A [ 1 ] ] > < / C u s t o m C o n t e n t > < / G e m i n i > 
</file>

<file path=customXml/item3.xml>��< ? x m l   v e r s i o n = " 1 . 0 "   e n c o d i n g = " U T F - 1 6 " ? > < G e m i n i   x m l n s = " h t t p : / / g e m i n i / p i v o t c u s t o m i z a t i o n / C l i e n t W i n d o w X M L " > < C u s t o m C o n t e n t > < ! [ C D A T A [ D i m _ D a t e _ b 2 9 b d 9 1 f - 5 7 b 5 - 4 0 8 a - 8 e b c - f 5 8 a 3 b f 8 c 8 f c ] ] > < / 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 C o l u m n s \ C u s t o m e r   A g e 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  R e t u r n e d 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 D i m _ S a l e s P e r s o n 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 D i m _ S a l e s P e r s o n 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 m o n t h l y _ s t o r e _ t a r g e t s 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 m o n t h l y _ s t o r e _ t a r g e t s 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 C o l u m n s \ M o n t h l y 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 C o l u m n s \ W e e k D a y N u m < / K e y > < / a : K e y > < a : V a l u e   i : t y p e = " T a b l e W i d g e t B a s e V i e w S t a t e " / > < / a : K e y V a l u e O f D i a g r a m O b j e c t K e y a n y T y p e z b w N T n L X > < a : K e y V a l u e O f D i a g r a m O b j e c t K e y a n y T y p e z b w N T n L X > < a : K e y > < K e y > C o l u m n s \ D a y T y p e 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6 8 a 2 1 8 2 d - 5 0 7 7 - 4 d 8 2 - 9 4 0 9 - 0 a e 0 3 0 7 9 e 2 0 8 " > < C u s t o m C o n t e n t > < ! [ C D A T A [ < ? x m l   v e r s i o n = " 1 . 0 "   e n c o d i n g = " u t f - 1 6 " ? > < S e t t i n g s > < C a l c u l a t e d F i e l d s > < i t e m > < M e a s u r e N a m e > T o t a l   R e v e n u e < / M e a s u r e N a m e > < D i s p l a y N a m e > T o t a l   R e v e n u e < / D i s p l a y N a m e > < V i s i b l e > T r u e < / V i s i b l e > < / i t e m > < i t e m > < M e a s u r e N a m e > C O G S < / M e a s u r e N a m e > < D i s p l a y N a m e > C O G S < / D i s p l a y N a m e > < V i s i b l e > F a l s e < / V i s i b l e > < / i t e m > < i t e m > < M e a s u r e N a m e > T o t a l   P r o f i t < / M e a s u r e N a m e > < D i s p l a y N a m e > T o t a l   P r o f i t < / D i s p l a y N a m e > < V i s i b l e > F a l s e < / V i s i b l e > < / i t e m > < i t e m > < M e a s u r e N a m e > P r o f i t   M a r g i n < / M e a s u r e N a m e > < D i s p l a y N a m e > P r o f i t 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C a l c u l a t e d F i e l d s > < S A H o s t H a s h > 0 < / S A H o s t H a s h > < G e m i n i F i e l d L i s t V i s i b l e > T r u e < / G e m i n i F i e l d L i s t V i s i b l e > < / S e t t i n g s > ] ] > < / C u s t o m C o n t e n t > < / G e m i n i > 
</file>

<file path=customXml/item7.xml>��< ? x m l   v e r s i o n = " 1 . 0 "   e n c o d i n g = " U T F - 1 6 " ? > < G e m i n i   x m l n s = " h t t p : / / g e m i n i / p i v o t c u s t o m i z a t i o n / T a b l e X M L _ D i m _ D a t e _ b 2 9 b d 9 1 f - 5 7 b 5 - 4 0 8 a - 8 e b c - f 5 8 a 3 b f 8 c 8 f c " > < 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 1 0 8 < / i n t > < / v a l u e > < / i t e m > < i t e m > < k e y > < s t r i n g > Y e a r < / s t r i n g > < / k e y > < v a l u e > < i n t > 6 5 < / i n t > < / v a l u e > < / i t e m > < i t e m > < k e y > < s t r i n g > M o n t h < / s t r i n g > < / k e y > < v a l u e > < i n t > 7 7 < / i n t > < / v a l u e > < / i t e m > < i t e m > < k e y > < s t r i n g > M o n t h N u m < / s t r i n g > < / k e y > < v a l u e > < i n t > 1 0 9 < / i n t > < / v a l u e > < / i t e m > < i t e m > < k e y > < s t r i n g > W e e k d a y < / s t r i n g > < / k e y > < v a l u e > < i n t > 9 7 < / i n t > < / v a l u e > < / i t e m > < i t e m > < k e y > < s t r i n g > W e e k D a y N u m < / s t r i n g > < / k e y > < v a l u e > < i n t > 1 3 2 < / i n t > < / v a l u e > < / i t e m > < i t e m > < k e y > < s t r i n g > D a y T y p e < / s t r i n g > < / k e y > < v a l u e > < i n t > 9 3 < / i n t > < / v a l u e > < / i t e m > < i t e m > < k e y > < s t r i n g > Q u a r t e r < / s t r i n g > < / k e y > < v a l u e > < i n t > 8 5 < / i n t > < / v a l u e > < / i t e m > < / C o l u m n W i d t h s > < C o l u m n D i s p l a y I n d e x > < i t e m > < k e y > < s t r i n g > O r d e r   D a t e < / s t r i n g > < / k e y > < v a l u e > < i n t > 0 < / i n t > < / v a l u e > < / i t e m > < i t e m > < k e y > < s t r i n g > Y e a r < / s t r i n g > < / k e y > < v a l u e > < i n t > 1 < / i n t > < / v a l u e > < / i t e m > < i t e m > < k e y > < s t r i n g > M o n t h < / s t r i n g > < / k e y > < v a l u e > < i n t > 2 < / i n t > < / v a l u e > < / i t e m > < i t e m > < k e y > < s t r i n g > M o n t h N u m < / s t r i n g > < / k e y > < v a l u e > < i n t > 3 < / i n t > < / v a l u e > < / i t e m > < i t e m > < k e y > < s t r i n g > W e e k d a y < / s t r i n g > < / k e y > < v a l u e > < i n t > 4 < / i n t > < / v a l u e > < / i t e m > < i t e m > < k e y > < s t r i n g > W e e k D a y N u m < / s t r i n g > < / k e y > < v a l u e > < i n t > 5 < / i n t > < / v a l u e > < / i t e m > < i t e m > < k e y > < s t r i n g > D a y T y p e < / s t r i n g > < / k e y > < v a l u e > < i n t > 6 < / i n t > < / v a l u e > < / i t e m > < i t e m > < k e y > < s t r i n g > Q u a r t e r < / s t r i n g > < / k e y > < v a l u e > < i n t > 7 < / i n t > < / v a l u e > < / i t e m > < / C o l u m n D i s p l a y I n d e x > < C o l u m n F r o z e n   / > < C o l u m n C h e c k e d   / > < C o l u m n F i l t e r   / > < S e l e c t i o n F i l t e r   / > < F i l t e r P a r a m e t e r s   / > < S o r t B y C o l u m n > M o n t h N u m < / S o r t B y C o l u m n > < 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D22AF8EC-AFD1-4182-8254-4FFC389CC599}">
  <ds:schemaRefs/>
</ds:datastoreItem>
</file>

<file path=customXml/itemProps10.xml><?xml version="1.0" encoding="utf-8"?>
<ds:datastoreItem xmlns:ds="http://schemas.openxmlformats.org/officeDocument/2006/customXml" ds:itemID="{C7FD98C4-351B-45E8-B7D6-2754ADF01766}">
  <ds:schemaRefs/>
</ds:datastoreItem>
</file>

<file path=customXml/itemProps11.xml><?xml version="1.0" encoding="utf-8"?>
<ds:datastoreItem xmlns:ds="http://schemas.openxmlformats.org/officeDocument/2006/customXml" ds:itemID="{C9C8E5F5-A456-4441-B8B0-F9DABA7B2E4C}">
  <ds:schemaRefs/>
</ds:datastoreItem>
</file>

<file path=customXml/itemProps12.xml><?xml version="1.0" encoding="utf-8"?>
<ds:datastoreItem xmlns:ds="http://schemas.openxmlformats.org/officeDocument/2006/customXml" ds:itemID="{A5CFCBD6-1F7C-44C2-A4E2-039D090FB249}">
  <ds:schemaRefs/>
</ds:datastoreItem>
</file>

<file path=customXml/itemProps13.xml><?xml version="1.0" encoding="utf-8"?>
<ds:datastoreItem xmlns:ds="http://schemas.openxmlformats.org/officeDocument/2006/customXml" ds:itemID="{87D655D6-387D-4F01-B665-F88FD81CEEB7}">
  <ds:schemaRefs/>
</ds:datastoreItem>
</file>

<file path=customXml/itemProps14.xml><?xml version="1.0" encoding="utf-8"?>
<ds:datastoreItem xmlns:ds="http://schemas.openxmlformats.org/officeDocument/2006/customXml" ds:itemID="{19DFF03F-DA88-45D3-9B0E-0F6807B2DD9D}">
  <ds:schemaRefs/>
</ds:datastoreItem>
</file>

<file path=customXml/itemProps15.xml><?xml version="1.0" encoding="utf-8"?>
<ds:datastoreItem xmlns:ds="http://schemas.openxmlformats.org/officeDocument/2006/customXml" ds:itemID="{DF39B4BE-C6CB-44A2-82FD-F533AD6C7FF2}">
  <ds:schemaRefs/>
</ds:datastoreItem>
</file>

<file path=customXml/itemProps16.xml><?xml version="1.0" encoding="utf-8"?>
<ds:datastoreItem xmlns:ds="http://schemas.openxmlformats.org/officeDocument/2006/customXml" ds:itemID="{D12ED3E6-91DC-42F0-9098-050F2649EB39}">
  <ds:schemaRefs/>
</ds:datastoreItem>
</file>

<file path=customXml/itemProps17.xml><?xml version="1.0" encoding="utf-8"?>
<ds:datastoreItem xmlns:ds="http://schemas.openxmlformats.org/officeDocument/2006/customXml" ds:itemID="{2377857B-6284-4104-A4CF-706A2C1754DB}">
  <ds:schemaRefs/>
</ds:datastoreItem>
</file>

<file path=customXml/itemProps18.xml><?xml version="1.0" encoding="utf-8"?>
<ds:datastoreItem xmlns:ds="http://schemas.openxmlformats.org/officeDocument/2006/customXml" ds:itemID="{B2A591F5-45B1-4B88-BC29-5D8E2C7E94C6}">
  <ds:schemaRefs/>
</ds:datastoreItem>
</file>

<file path=customXml/itemProps19.xml><?xml version="1.0" encoding="utf-8"?>
<ds:datastoreItem xmlns:ds="http://schemas.openxmlformats.org/officeDocument/2006/customXml" ds:itemID="{D1668E04-A516-44A1-8161-E53C57FFE2F2}">
  <ds:schemaRefs/>
</ds:datastoreItem>
</file>

<file path=customXml/itemProps2.xml><?xml version="1.0" encoding="utf-8"?>
<ds:datastoreItem xmlns:ds="http://schemas.openxmlformats.org/officeDocument/2006/customXml" ds:itemID="{12432F09-2490-45DC-BBF5-8992F4814EB2}">
  <ds:schemaRefs/>
</ds:datastoreItem>
</file>

<file path=customXml/itemProps20.xml><?xml version="1.0" encoding="utf-8"?>
<ds:datastoreItem xmlns:ds="http://schemas.openxmlformats.org/officeDocument/2006/customXml" ds:itemID="{014BF13E-378C-4219-A53E-C7E655B28984}">
  <ds:schemaRefs/>
</ds:datastoreItem>
</file>

<file path=customXml/itemProps21.xml><?xml version="1.0" encoding="utf-8"?>
<ds:datastoreItem xmlns:ds="http://schemas.openxmlformats.org/officeDocument/2006/customXml" ds:itemID="{031F30BC-A188-4696-9138-D4922E69589E}">
  <ds:schemaRefs/>
</ds:datastoreItem>
</file>

<file path=customXml/itemProps22.xml><?xml version="1.0" encoding="utf-8"?>
<ds:datastoreItem xmlns:ds="http://schemas.openxmlformats.org/officeDocument/2006/customXml" ds:itemID="{7DB53D7F-8D4B-42FE-97C8-6DDD02B19426}">
  <ds:schemaRefs/>
</ds:datastoreItem>
</file>

<file path=customXml/itemProps23.xml><?xml version="1.0" encoding="utf-8"?>
<ds:datastoreItem xmlns:ds="http://schemas.openxmlformats.org/officeDocument/2006/customXml" ds:itemID="{715F5086-1C99-40B8-880B-A781B6C4E381}">
  <ds:schemaRefs>
    <ds:schemaRef ds:uri="http://schemas.microsoft.com/DataMashup"/>
  </ds:schemaRefs>
</ds:datastoreItem>
</file>

<file path=customXml/itemProps24.xml><?xml version="1.0" encoding="utf-8"?>
<ds:datastoreItem xmlns:ds="http://schemas.openxmlformats.org/officeDocument/2006/customXml" ds:itemID="{B5F5B37C-ED5B-4ED4-8F5C-DC17523C7427}">
  <ds:schemaRefs/>
</ds:datastoreItem>
</file>

<file path=customXml/itemProps25.xml><?xml version="1.0" encoding="utf-8"?>
<ds:datastoreItem xmlns:ds="http://schemas.openxmlformats.org/officeDocument/2006/customXml" ds:itemID="{F37A4EF4-DE2D-4D09-81B0-6BD22D0189DC}">
  <ds:schemaRefs/>
</ds:datastoreItem>
</file>

<file path=customXml/itemProps26.xml><?xml version="1.0" encoding="utf-8"?>
<ds:datastoreItem xmlns:ds="http://schemas.openxmlformats.org/officeDocument/2006/customXml" ds:itemID="{4FA7E6AF-8E3E-4A68-ACEB-005BA4A1572B}">
  <ds:schemaRefs/>
</ds:datastoreItem>
</file>

<file path=customXml/itemProps3.xml><?xml version="1.0" encoding="utf-8"?>
<ds:datastoreItem xmlns:ds="http://schemas.openxmlformats.org/officeDocument/2006/customXml" ds:itemID="{E80B59AA-0647-4A54-B05A-EC2BF19B4B7D}">
  <ds:schemaRefs/>
</ds:datastoreItem>
</file>

<file path=customXml/itemProps4.xml><?xml version="1.0" encoding="utf-8"?>
<ds:datastoreItem xmlns:ds="http://schemas.openxmlformats.org/officeDocument/2006/customXml" ds:itemID="{6D86A99D-0AC0-45A4-B188-8156DF28C246}">
  <ds:schemaRefs/>
</ds:datastoreItem>
</file>

<file path=customXml/itemProps5.xml><?xml version="1.0" encoding="utf-8"?>
<ds:datastoreItem xmlns:ds="http://schemas.openxmlformats.org/officeDocument/2006/customXml" ds:itemID="{6725D864-ECA8-42F4-8CA3-06928AEB6AD9}">
  <ds:schemaRefs/>
</ds:datastoreItem>
</file>

<file path=customXml/itemProps6.xml><?xml version="1.0" encoding="utf-8"?>
<ds:datastoreItem xmlns:ds="http://schemas.openxmlformats.org/officeDocument/2006/customXml" ds:itemID="{7A582C50-EAAA-4D7D-96E1-28DAA5EB3061}">
  <ds:schemaRefs/>
</ds:datastoreItem>
</file>

<file path=customXml/itemProps7.xml><?xml version="1.0" encoding="utf-8"?>
<ds:datastoreItem xmlns:ds="http://schemas.openxmlformats.org/officeDocument/2006/customXml" ds:itemID="{9AC2FADB-D4F8-41D0-AFCB-74C8A9A3905B}">
  <ds:schemaRefs/>
</ds:datastoreItem>
</file>

<file path=customXml/itemProps8.xml><?xml version="1.0" encoding="utf-8"?>
<ds:datastoreItem xmlns:ds="http://schemas.openxmlformats.org/officeDocument/2006/customXml" ds:itemID="{F8C2B81F-35F7-45C1-A68E-68CE38B8DF5B}">
  <ds:schemaRefs/>
</ds:datastoreItem>
</file>

<file path=customXml/itemProps9.xml><?xml version="1.0" encoding="utf-8"?>
<ds:datastoreItem xmlns:ds="http://schemas.openxmlformats.org/officeDocument/2006/customXml" ds:itemID="{38478FDB-409F-4448-B105-CD2102889D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Analysis 01</vt:lpstr>
      <vt:lpstr>Analysis 02</vt:lpstr>
      <vt:lpstr>Time Frame</vt:lpstr>
      <vt:lpstr>Store Dashboard</vt:lpstr>
      <vt:lpstr>large_1</vt:lpstr>
      <vt:lpstr>large_2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Ghanaym</dc:creator>
  <cp:lastModifiedBy>Mohammad Ghanaym</cp:lastModifiedBy>
  <dcterms:created xsi:type="dcterms:W3CDTF">2015-06-05T18:17:20Z</dcterms:created>
  <dcterms:modified xsi:type="dcterms:W3CDTF">2025-04-03T15:52:03Z</dcterms:modified>
</cp:coreProperties>
</file>