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F:\Github2\Data-Analysis-Projects\Sales Dashboard Using Excel\"/>
    </mc:Choice>
  </mc:AlternateContent>
  <xr:revisionPtr revIDLastSave="0" documentId="13_ncr:1_{B174E36C-EB99-4B58-9C1B-E16412CC104B}" xr6:coauthVersionLast="47" xr6:coauthVersionMax="47" xr10:uidLastSave="{00000000-0000-0000-0000-000000000000}"/>
  <bookViews>
    <workbookView xWindow="20370" yWindow="-120" windowWidth="29040" windowHeight="15840" activeTab="1" xr2:uid="{00000000-000D-0000-FFFF-FFFF00000000}"/>
  </bookViews>
  <sheets>
    <sheet name="Analysis 01" sheetId="1" r:id="rId1"/>
    <sheet name="Sheet2" sheetId="2" r:id="rId2"/>
  </sheets>
  <definedNames>
    <definedName name="Slicer_Month">#N/A</definedName>
  </definedNames>
  <calcPr calcId="191029"/>
  <pivotCaches>
    <pivotCache cacheId="522" r:id="rId3"/>
    <pivotCache cacheId="525" r:id="rId4"/>
    <pivotCache cacheId="528"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c031e16-6443-43d8-9ed1-6d3151796aa3" name="Dim_Customer" connection="Query - Dim_Customer"/>
          <x15:modelTable id="Fact_Table_c843fd8f-048e-4cad-9ec8-cb92984d8c15" name="Fact_Table" connection="Query - Fact_Table"/>
          <x15:modelTable id="monthly_store_targets_6a8d166e-b683-4fa8-b65f-3e866d7ebaa4" name="monthly_store_targets" connection="Query - monthly_store_targets"/>
          <x15:modelTable id="Dim_Products_df85cc14-45f8-46a1-b4c7-85c7f1796e9a" name="Dim_Products" connection="Query - Dim_Products"/>
          <x15:modelTable id="Dim_SalesPerson_6a9fefde-533b-4850-9d9f-362288e6e13c" name="Dim_SalesPerson" connection="Query - Dim_SalesPerson"/>
          <x15:modelTable id="Dim_Date_b29bd91f-57b5-408a-8ebc-f58a3bf8c8fc" name="Dim_Date" connection="Query - Dim_Date"/>
          <x15:modelTable id="Calculated Measures_7ef720ec-e4fa-49a6-b699-f188bedee4a4" name="Calculated Measures" connection="Query - Calculated Measure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Order Date" toTable="Dim_Date" toColumn="Order Date"/>
          <x15:modelRelationship fromTable="Fact_Table" fromColumn="Product ID" toTable="Dim_Products" toColumn="Product ID"/>
          <x15:modelRelationship fromTable="monthly_store_targets" fromColumn="Date" toTable="Dim_Date" toColumn="Order Date"/>
          <x15:modelRelationship fromTable="monthly_store_targets" fromColumn="Store ID" toTable="Dim_SalesPerson"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F14" i="1"/>
  <c r="U6" i="1"/>
  <c r="V6" i="1"/>
  <c r="W6" i="1"/>
  <c r="U7" i="1"/>
  <c r="V7" i="1"/>
  <c r="W7" i="1"/>
  <c r="U8" i="1"/>
  <c r="V8" i="1"/>
  <c r="W8" i="1"/>
  <c r="U9" i="1"/>
  <c r="V9" i="1"/>
  <c r="W9" i="1"/>
  <c r="U10" i="1"/>
  <c r="V10" i="1"/>
  <c r="W10" i="1"/>
  <c r="U11" i="1"/>
  <c r="V11" i="1"/>
  <c r="W11" i="1"/>
  <c r="U12" i="1"/>
  <c r="V12" i="1"/>
  <c r="W12" i="1"/>
  <c r="U13" i="1"/>
  <c r="V13" i="1"/>
  <c r="W13" i="1"/>
  <c r="U14" i="1"/>
  <c r="V14" i="1"/>
  <c r="W14" i="1"/>
  <c r="U15" i="1"/>
  <c r="V15" i="1"/>
  <c r="W15" i="1"/>
  <c r="V5" i="1"/>
  <c r="W5" i="1"/>
  <c r="U5" i="1"/>
  <c r="F20" i="1" l="1"/>
  <c r="I14" i="1"/>
  <c r="H16" i="1" l="1"/>
  <c r="H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85F8C-944A-4E41-A700-F0D1EFDBD9F0}" name="Query - Calculated Measures" description="Connection to the 'Calculated Measures' query in the workbook." type="100" refreshedVersion="8" minRefreshableVersion="5">
    <extLst>
      <ext xmlns:x15="http://schemas.microsoft.com/office/spreadsheetml/2010/11/main" uri="{DE250136-89BD-433C-8126-D09CA5730AF9}">
        <x15:connection id="61348d8e-e47f-4ee3-869f-3da1d9024ea4"/>
      </ext>
    </extLst>
  </connection>
  <connection id="2" xr16:uid="{A34D0BBE-F45B-49D7-96CC-03C92BCBECDC}" name="Query - Dim_Customer" description="Connection to the 'Dim_Customer' query in the workbook." type="100" refreshedVersion="8" minRefreshableVersion="5">
    <extLst>
      <ext xmlns:x15="http://schemas.microsoft.com/office/spreadsheetml/2010/11/main" uri="{DE250136-89BD-433C-8126-D09CA5730AF9}">
        <x15:connection id="26682ff2-bdf5-4238-bf86-af3cab7f51ba">
          <x15:oledbPr connection="Provider=Microsoft.Mashup.OleDb.1;Data Source=$Workbook$;Location=Dim_Customer;Extended Properties=&quot;&quot;">
            <x15:dbTables>
              <x15:dbTable name="Dim_Customer"/>
            </x15:dbTables>
          </x15:oledbPr>
        </x15:connection>
      </ext>
    </extLst>
  </connection>
  <connection id="3" xr16:uid="{A1D10B3C-EEAA-44CD-BEEB-F2301B525251}" name="Query - Dim_Date" description="Connection to the 'Dim_Date' query in the workbook." type="100" refreshedVersion="8" minRefreshableVersion="5">
    <extLst>
      <ext xmlns:x15="http://schemas.microsoft.com/office/spreadsheetml/2010/11/main" uri="{DE250136-89BD-433C-8126-D09CA5730AF9}">
        <x15:connection id="17c668f7-c4a2-4bab-8f13-3310d361602b">
          <x15:oledbPr connection="Provider=Microsoft.Mashup.OleDb.1;Data Source=$Workbook$;Location=Dim_Date;Extended Properties=&quot;&quot;">
            <x15:dbTables>
              <x15:dbTable name="Dim_Date"/>
            </x15:dbTables>
          </x15:oledbPr>
        </x15:connection>
      </ext>
    </extLst>
  </connection>
  <connection id="4" xr16:uid="{F88F6EA8-0EE8-4E81-B533-232458DFB039}" name="Query - Dim_Products" description="Connection to the 'Dim_Products' query in the workbook." type="100" refreshedVersion="8" minRefreshableVersion="5">
    <extLst>
      <ext xmlns:x15="http://schemas.microsoft.com/office/spreadsheetml/2010/11/main" uri="{DE250136-89BD-433C-8126-D09CA5730AF9}">
        <x15:connection id="b4e222cf-7b8c-4ecf-8a57-2e58d8aed01e">
          <x15:oledbPr connection="Provider=Microsoft.Mashup.OleDb.1;Data Source=$Workbook$;Location=Dim_Products;Extended Properties=&quot;&quot;">
            <x15:dbTables>
              <x15:dbTable name="Dim_Products"/>
            </x15:dbTables>
          </x15:oledbPr>
        </x15:connection>
      </ext>
    </extLst>
  </connection>
  <connection id="5" xr16:uid="{F5A14772-9085-403C-AB81-ADA3CB947CDC}" name="Query - Dim_SalesPerson" description="Connection to the 'Dim_SalesPerson' query in the workbook." type="100" refreshedVersion="8" minRefreshableVersion="5">
    <extLst>
      <ext xmlns:x15="http://schemas.microsoft.com/office/spreadsheetml/2010/11/main" uri="{DE250136-89BD-433C-8126-D09CA5730AF9}">
        <x15:connection id="97d939e4-0d7c-4e51-9ce5-5e80b8c7054d">
          <x15:oledbPr connection="Provider=Microsoft.Mashup.OleDb.1;Data Source=$Workbook$;Location=Dim_SalesPerson;Extended Properties=&quot;&quot;">
            <x15:dbTables>
              <x15:dbTable name="Dim_SalesPerson"/>
            </x15:dbTables>
          </x15:oledbPr>
        </x15:connection>
      </ext>
    </extLst>
  </connection>
  <connection id="6" xr16:uid="{375AF270-8B3F-4738-B107-DF16E069904C}" name="Query - Fact_Table" description="Connection to the 'Fact_Table' query in the workbook." type="100" refreshedVersion="8" minRefreshableVersion="5">
    <extLst>
      <ext xmlns:x15="http://schemas.microsoft.com/office/spreadsheetml/2010/11/main" uri="{DE250136-89BD-433C-8126-D09CA5730AF9}">
        <x15:connection id="6d58bdeb-f77c-4577-8d0e-566e5c25ad8d">
          <x15:oledbPr connection="Provider=Microsoft.Mashup.OleDb.1;Data Source=$Workbook$;Location=Fact_Table;Extended Properties=&quot;&quot;">
            <x15:dbTables>
              <x15:dbTable name="Fact_Table"/>
            </x15:dbTables>
          </x15:oledbPr>
        </x15:connection>
      </ext>
    </extLst>
  </connection>
  <connection id="7" xr16:uid="{6C68B888-F8DD-4408-AA2A-2A8134621A2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6d7181ac-a8e3-4dca-9bd2-506c0b75c54e">
          <x15:oledbPr connection="Provider=Microsoft.Mashup.OleDb.1;Data Source=$Workbook$;Location=monthly_store_targets;Extended Properties=&quot;&quot;">
            <x15:dbTables>
              <x15:dbTable name="monthly_store_targets"/>
            </x15:dbTables>
          </x15:oledbPr>
        </x15:connection>
      </ext>
    </extLst>
  </connection>
  <connection id="8" xr16:uid="{D8782112-EFA3-4F5D-B509-FC9F08BF1B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<sst xmlns="http://schemas.openxmlformats.org/spreadsheetml/2006/main" count="45" uniqueCount="41">
  <si>
    <t>Total Revenue</t>
  </si>
  <si>
    <t>COGS</t>
  </si>
  <si>
    <t>Total Profit</t>
  </si>
  <si>
    <t>Profit Margin</t>
  </si>
  <si>
    <t># Transactions</t>
  </si>
  <si>
    <t>Total Refund</t>
  </si>
  <si>
    <t>Refund Rate</t>
  </si>
  <si>
    <t>Grand Total</t>
  </si>
  <si>
    <t># Products</t>
  </si>
  <si>
    <t>Total Qty</t>
  </si>
  <si>
    <t>Qty Returned</t>
  </si>
  <si>
    <t>Total Target</t>
  </si>
  <si>
    <t xml:space="preserve"> </t>
  </si>
  <si>
    <t>Barron-Fleming</t>
  </si>
  <si>
    <t>Berg-Trujillo</t>
  </si>
  <si>
    <t>Lee-Myers</t>
  </si>
  <si>
    <t>Lopez</t>
  </si>
  <si>
    <t>Martinez</t>
  </si>
  <si>
    <t>Miller</t>
  </si>
  <si>
    <t>Myers-Lopez</t>
  </si>
  <si>
    <t>Novak PLC</t>
  </si>
  <si>
    <t>Thomas</t>
  </si>
  <si>
    <t>Valdez</t>
  </si>
  <si>
    <t>Store Name</t>
  </si>
  <si>
    <t>Month</t>
  </si>
  <si>
    <t>Apr</t>
  </si>
  <si>
    <t>Aug</t>
  </si>
  <si>
    <t>Dec</t>
  </si>
  <si>
    <t>Feb</t>
  </si>
  <si>
    <t>Jan</t>
  </si>
  <si>
    <t>Jul</t>
  </si>
  <si>
    <t>Jun</t>
  </si>
  <si>
    <t>Mar</t>
  </si>
  <si>
    <t>May</t>
  </si>
  <si>
    <t>Nov</t>
  </si>
  <si>
    <t>Oct</t>
  </si>
  <si>
    <t>Sep</t>
  </si>
  <si>
    <t>Revenue</t>
  </si>
  <si>
    <t>Target</t>
  </si>
  <si>
    <t>Variance</t>
  </si>
  <si>
    <t>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</si>
</sst>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0"/>
    <numFmt numFmtId="165" formatCode="0.00%;\-0.00%;0.00%"/>
    <numFmt numFmtId="166" formatCode="_(&quot;$&quot;* #,##0_);_(&quot;$&quot;* \(#,##0\);_(&quot;$&quot;* &quot;-&quot;??_);_(@_)"/>
    <numFmt numFmtId="168" formatCode="[&gt;=1000000]\ &quot;$&quot;0.0,,&quot;M&quot;;[&gt;=1000]\ \ &quot;$&quot;0.0,&quot;K&quot;;0"/>
    <numFmt numFmtId="169" formatCode="[&gt;=1000000]\ 0.0,,&quot;M&quot;;[&gt;=1000]\ \ 0.0,&quot;K&quot;;0"/>
    <numFmt numFmtId="171" formatCode="\+0.0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165" fontId="0" fillId="0" borderId="0" xfId="0" applyNumberFormat="1"/>
    <xf numFmtId="0" fontId="0" fillId="0" borderId="0" xfId="0" pivotButton="1"/>
    <xf numFmtId="0" fontId="0" fillId="2" borderId="0" xfId="0" applyFill="1"/>
    <xf numFmtId="0" fontId="0" fillId="3" borderId="0" xfId="0" applyFill="1"/>
    <xf numFmtId="166" fontId="0" fillId="0" borderId="0" xfId="1" applyNumberFormat="1" applyFont="1"/>
    <xf numFmtId="168" fontId="0" fillId="0" borderId="0" xfId="0" applyNumberFormat="1"/>
    <xf numFmtId="169" fontId="0" fillId="0" borderId="0" xfId="0" applyNumberFormat="1"/>
    <xf numFmtId="0" fontId="2" fillId="0" borderId="0" xfId="0" applyFont="1"/>
    <xf numFmtId="10" fontId="0" fillId="0" borderId="0" xfId="2" applyNumberFormat="1" applyFont="1"/>
    <xf numFmtId="0" fontId="0" fillId="4" borderId="0" xfId="0" applyFill="1"/>
    <xf numFmtId="0" fontId="0" fillId="5" borderId="0" xfId="0" applyFill="1"/>
    <xf numFmtId="171" fontId="3" fillId="0" borderId="0" xfId="2" applyNumberFormat="1" applyFont="1" applyAlignment="1">
      <alignment horizontal="center" vertical="center"/>
    </xf>
    <xf numFmtId="171" fontId="0" fillId="0" borderId="0" xfId="0" applyNumberFormat="1"/>
  </cellXfs>
  <cellStyles count="3">
    <cellStyle name="Currency" xfId="1" builtinId="4"/>
    <cellStyle name="Normal" xfId="0" builtinId="0"/>
    <cellStyle name="Percent" xfId="2" builtinId="5"/>
  </cellStyles>
  <dxfs count="29">
    <dxf>
      <font>
        <color rgb="FFFF0000"/>
      </font>
      <fill>
        <patternFill patternType="none">
          <bgColor auto="1"/>
        </patternFill>
      </fill>
    </dxf>
    <dxf>
      <font>
        <color theme="9" tint="0.39994506668294322"/>
      </font>
    </dxf>
    <dxf>
      <font>
        <color rgb="FFFF0000"/>
      </font>
      <fill>
        <patternFill patternType="none">
          <bgColor auto="1"/>
        </patternFill>
      </fill>
    </dxf>
    <dxf>
      <font>
        <color theme="9" tint="0.39994506668294322"/>
      </font>
    </dxf>
    <dxf>
      <font>
        <color rgb="FFAFDF67"/>
      </font>
    </dxf>
    <dxf>
      <font>
        <color rgb="FFFF0000"/>
      </font>
      <fill>
        <patternFill patternType="none">
          <bgColor auto="1"/>
        </patternFill>
      </fill>
    </dxf>
    <dxf>
      <font>
        <color theme="9" tint="0.39994506668294322"/>
      </font>
    </dxf>
    <dxf>
      <font>
        <color rgb="FFFF0000"/>
      </font>
      <fill>
        <patternFill patternType="none">
          <bgColor auto="1"/>
        </patternFill>
      </fill>
    </dxf>
    <dxf>
      <font>
        <b/>
        <i/>
        <sz val="12"/>
        <color theme="1" tint="0.34998626667073579"/>
      </font>
      <fill>
        <patternFill>
          <bgColor theme="0"/>
        </patternFill>
      </fill>
      <border diagonalUp="0" diagonalDown="0">
        <left/>
        <right/>
        <top/>
        <bottom/>
        <vertical/>
        <horizontal/>
      </border>
    </dxf>
    <dxf>
      <font>
        <b/>
        <i val="0"/>
        <sz val="12"/>
        <color theme="1"/>
      </font>
      <fill>
        <patternFill>
          <bgColor theme="0"/>
        </patternFill>
      </fill>
      <border diagonalUp="0" diagonalDown="0">
        <left/>
        <right/>
        <top/>
        <bottom/>
        <vertical/>
        <horizontal/>
      </border>
    </dxf>
    <dxf>
      <font>
        <color rgb="FFFF0000"/>
      </font>
      <fill>
        <patternFill patternType="none">
          <bgColor auto="1"/>
        </patternFill>
      </fill>
    </dxf>
    <dxf>
      <font>
        <color theme="9" tint="0.39994506668294322"/>
      </font>
    </dxf>
    <dxf>
      <font>
        <color rgb="FFFF0000"/>
      </font>
      <fill>
        <patternFill patternType="none">
          <bgColor auto="1"/>
        </patternFill>
      </fill>
    </dxf>
    <dxf>
      <font>
        <color theme="9" tint="0.39994506668294322"/>
      </font>
    </dxf>
    <dxf>
      <font>
        <color rgb="FFFF0000"/>
      </font>
      <fill>
        <patternFill patternType="none">
          <bgColor auto="1"/>
        </patternFill>
      </fill>
    </dxf>
    <dxf>
      <font>
        <color theme="9" tint="0.39994506668294322"/>
      </font>
    </dxf>
    <dxf>
      <font>
        <color rgb="FFFF0000"/>
      </font>
      <fill>
        <patternFill patternType="none">
          <bgColor auto="1"/>
        </patternFill>
      </fill>
    </dxf>
    <dxf>
      <font>
        <color theme="9" tint="0.39994506668294322"/>
      </font>
    </dxf>
    <dxf>
      <font>
        <color rgb="FFFF0000"/>
      </font>
      <fill>
        <patternFill patternType="none">
          <bgColor auto="1"/>
        </patternFill>
      </fill>
    </dxf>
    <dxf>
      <font>
        <color theme="9" tint="0.39994506668294322"/>
      </font>
    </dxf>
    <dxf>
      <numFmt numFmtId="169" formatCode="[&gt;=1000000]\ 0.0,,&quot;M&quot;;[&gt;=1000]\ \ 0.0,&quot;K&quot;;0"/>
    </dxf>
    <dxf>
      <numFmt numFmtId="169" formatCode="[&gt;=1000000]\ 0.0,,&quot;M&quot;;[&gt;=1000]\ \ 0.0,&quot;K&quot;;0"/>
    </dxf>
    <dxf>
      <numFmt numFmtId="169" formatCode="[&gt;=1000000]\ 0.0,,&quot;M&quot;;[&gt;=1000]\ \ 0.0,&quot;K&quot;;0"/>
    </dxf>
    <dxf>
      <numFmt numFmtId="169" formatCode="[&gt;=1000000]\ 0.0,,&quot;M&quot;;[&gt;=1000]\ \ 0.0,&quot;K&quot;;0"/>
    </dxf>
    <dxf>
      <numFmt numFmtId="168" formatCode="[&gt;=1000000]\ &quot;$&quot;0.0,,&quot;M&quot;;[&gt;=1000]\ \ &quot;$&quot;0.0,&quot;K&quot;;0"/>
    </dxf>
    <dxf>
      <numFmt numFmtId="168" formatCode="[&gt;=1000000]\ &quot;$&quot;0.0,,&quot;M&quot;;[&gt;=1000]\ \ &quot;$&quot;0.0,&quot;K&quot;;0"/>
    </dxf>
    <dxf>
      <numFmt numFmtId="168" formatCode="[&gt;=1000000]\ &quot;$&quot;0.0,,&quot;M&quot;;[&gt;=1000]\ \ &quot;$&quot;0.0,&quot;K&quot;;0"/>
    </dxf>
    <dxf>
      <numFmt numFmtId="168" formatCode="[&gt;=1000000]\ &quot;$&quot;0.0,,&quot;M&quot;;[&gt;=1000]\ \ &quot;$&quot;0.0,&quot;K&quot;;0"/>
    </dxf>
    <dxf>
      <numFmt numFmtId="168" formatCode="[&gt;=1000000]\ &quot;$&quot;0.0,,&quot;M&quot;;[&gt;=1000]\ \ &quot;$&quot;0.0,&quot;K&quot;;0"/>
    </dxf>
  </dxfs>
  <tableStyles count="1" defaultTableStyle="TableStyleMedium2" defaultPivotStyle="PivotStyleLight16">
    <tableStyle name="SlicerStyleLight1 2" pivot="0" table="0" count="10" xr9:uid="{945F05F2-CA80-4F8F-B79D-73B111F51BF3}">
      <tableStyleElement type="wholeTable" dxfId="9"/>
      <tableStyleElement type="headerRow" dxfId="8"/>
    </tableStyle>
  </tableStyles>
  <colors>
    <mruColors>
      <color rgb="FFAFDF6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1" tint="0.24994659260841701"/>
          </font>
          <fill>
            <patternFill patternType="solid">
              <fgColor theme="4" tint="0.59999389629810485"/>
              <bgColor theme="0"/>
            </patternFill>
          </fill>
          <border diagonalUp="0" diagonalDown="0">
            <left/>
            <right/>
            <top/>
            <bottom style="medium">
              <color theme="0" tint="-0.3499862666707357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0.14996795556505021"/>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 Id="rId3"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microsoft.com/office/2011/relationships/webextension" Target="../webextensions/webextension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22</xdr:col>
      <xdr:colOff>335973</xdr:colOff>
      <xdr:row>0</xdr:row>
      <xdr:rowOff>0</xdr:rowOff>
    </xdr:from>
    <xdr:to>
      <xdr:col>29</xdr:col>
      <xdr:colOff>582445</xdr:colOff>
      <xdr:row>38</xdr:row>
      <xdr:rowOff>85344</xdr:rowOff>
    </xdr:to>
    <xdr:sp macro="" textlink="">
      <xdr:nvSpPr>
        <xdr:cNvPr id="29" name="Moon 28">
          <a:extLst>
            <a:ext uri="{FF2B5EF4-FFF2-40B4-BE49-F238E27FC236}">
              <a16:creationId xmlns:a16="http://schemas.microsoft.com/office/drawing/2014/main" id="{4D448335-C0DB-4D5E-BD5E-0833D64FA35D}"/>
            </a:ext>
          </a:extLst>
        </xdr:cNvPr>
        <xdr:cNvSpPr/>
      </xdr:nvSpPr>
      <xdr:spPr>
        <a:xfrm flipH="1">
          <a:off x="13670973" y="0"/>
          <a:ext cx="4489427" cy="7324344"/>
        </a:xfrm>
        <a:prstGeom prst="moon">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4</xdr:row>
      <xdr:rowOff>95250</xdr:rowOff>
    </xdr:from>
    <xdr:to>
      <xdr:col>23</xdr:col>
      <xdr:colOff>104775</xdr:colOff>
      <xdr:row>37</xdr:row>
      <xdr:rowOff>76200</xdr:rowOff>
    </xdr:to>
    <xdr:sp macro="" textlink="">
      <xdr:nvSpPr>
        <xdr:cNvPr id="4" name="Rectangle: Diagonal Corners Rounded 3">
          <a:extLst>
            <a:ext uri="{FF2B5EF4-FFF2-40B4-BE49-F238E27FC236}">
              <a16:creationId xmlns:a16="http://schemas.microsoft.com/office/drawing/2014/main" id="{BC5DBDC2-FEB7-2F81-96EF-59E1A37F42FE}"/>
            </a:ext>
          </a:extLst>
        </xdr:cNvPr>
        <xdr:cNvSpPr/>
      </xdr:nvSpPr>
      <xdr:spPr>
        <a:xfrm>
          <a:off x="295274" y="857250"/>
          <a:ext cx="13830301" cy="6267450"/>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171449</xdr:colOff>
      <xdr:row>1</xdr:row>
      <xdr:rowOff>171449</xdr:rowOff>
    </xdr:from>
    <xdr:to>
      <xdr:col>7</xdr:col>
      <xdr:colOff>226822</xdr:colOff>
      <xdr:row>22</xdr:row>
      <xdr:rowOff>161925</xdr:rowOff>
    </xdr:to>
    <xdr:sp macro="" textlink="">
      <xdr:nvSpPr>
        <xdr:cNvPr id="6" name="Oval 5">
          <a:extLst>
            <a:ext uri="{FF2B5EF4-FFF2-40B4-BE49-F238E27FC236}">
              <a16:creationId xmlns:a16="http://schemas.microsoft.com/office/drawing/2014/main" id="{7A404B02-C607-F15C-382E-880A1D68024A}"/>
            </a:ext>
          </a:extLst>
        </xdr:cNvPr>
        <xdr:cNvSpPr/>
      </xdr:nvSpPr>
      <xdr:spPr>
        <a:xfrm>
          <a:off x="171449" y="361949"/>
          <a:ext cx="4322573" cy="3990976"/>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381000</xdr:colOff>
      <xdr:row>0</xdr:row>
      <xdr:rowOff>0</xdr:rowOff>
    </xdr:from>
    <xdr:to>
      <xdr:col>30</xdr:col>
      <xdr:colOff>21336</xdr:colOff>
      <xdr:row>38</xdr:row>
      <xdr:rowOff>85344</xdr:rowOff>
    </xdr:to>
    <xdr:sp macro="" textlink="">
      <xdr:nvSpPr>
        <xdr:cNvPr id="2" name="Moon 1">
          <a:extLst>
            <a:ext uri="{FF2B5EF4-FFF2-40B4-BE49-F238E27FC236}">
              <a16:creationId xmlns:a16="http://schemas.microsoft.com/office/drawing/2014/main" id="{97DE9009-8BB1-59E9-5696-DE7EEF4EB649}"/>
            </a:ext>
          </a:extLst>
        </xdr:cNvPr>
        <xdr:cNvSpPr/>
      </xdr:nvSpPr>
      <xdr:spPr>
        <a:xfrm flipH="1">
          <a:off x="13792200" y="0"/>
          <a:ext cx="4517136" cy="732434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1</xdr:row>
      <xdr:rowOff>76200</xdr:rowOff>
    </xdr:from>
    <xdr:to>
      <xdr:col>23</xdr:col>
      <xdr:colOff>123825</xdr:colOff>
      <xdr:row>4</xdr:row>
      <xdr:rowOff>16764</xdr:rowOff>
    </xdr:to>
    <xdr:sp macro="" textlink="">
      <xdr:nvSpPr>
        <xdr:cNvPr id="3" name="Rectangle: Rounded Corners 2">
          <a:extLst>
            <a:ext uri="{FF2B5EF4-FFF2-40B4-BE49-F238E27FC236}">
              <a16:creationId xmlns:a16="http://schemas.microsoft.com/office/drawing/2014/main" id="{2D89C745-B61E-8229-8F91-58F179203C1E}"/>
            </a:ext>
          </a:extLst>
        </xdr:cNvPr>
        <xdr:cNvSpPr/>
      </xdr:nvSpPr>
      <xdr:spPr>
        <a:xfrm>
          <a:off x="295274" y="266700"/>
          <a:ext cx="13849351"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314325</xdr:colOff>
      <xdr:row>5</xdr:row>
      <xdr:rowOff>104776</xdr:rowOff>
    </xdr:from>
    <xdr:to>
      <xdr:col>22</xdr:col>
      <xdr:colOff>533400</xdr:colOff>
      <xdr:row>36</xdr:row>
      <xdr:rowOff>66676</xdr:rowOff>
    </xdr:to>
    <xdr:sp macro="" textlink="">
      <xdr:nvSpPr>
        <xdr:cNvPr id="5" name="Rectangle: Diagonal Corners Rounded 4">
          <a:extLst>
            <a:ext uri="{FF2B5EF4-FFF2-40B4-BE49-F238E27FC236}">
              <a16:creationId xmlns:a16="http://schemas.microsoft.com/office/drawing/2014/main" id="{C9EED696-69B0-49BF-889F-F169543B6908}"/>
            </a:ext>
          </a:extLst>
        </xdr:cNvPr>
        <xdr:cNvSpPr/>
      </xdr:nvSpPr>
      <xdr:spPr>
        <a:xfrm>
          <a:off x="923925" y="1057276"/>
          <a:ext cx="13020675" cy="5867400"/>
        </a:xfrm>
        <a:prstGeom prst="round2DiagRect">
          <a:avLst/>
        </a:prstGeom>
        <a:solidFill>
          <a:schemeClr val="bg1"/>
        </a:solidFill>
        <a:ln>
          <a:noFill/>
        </a:ln>
        <a:effectLst>
          <a:outerShdw blurRad="63500" sx="102000" sy="102000" algn="ctr"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390525</xdr:colOff>
      <xdr:row>6</xdr:row>
      <xdr:rowOff>47624</xdr:rowOff>
    </xdr:from>
    <xdr:to>
      <xdr:col>22</xdr:col>
      <xdr:colOff>371475</xdr:colOff>
      <xdr:row>35</xdr:row>
      <xdr:rowOff>142875</xdr:rowOff>
    </xdr:to>
    <xdr:sp macro="" textlink="">
      <xdr:nvSpPr>
        <xdr:cNvPr id="7" name="Rectangle: Diagonal Corners Rounded 6">
          <a:extLst>
            <a:ext uri="{FF2B5EF4-FFF2-40B4-BE49-F238E27FC236}">
              <a16:creationId xmlns:a16="http://schemas.microsoft.com/office/drawing/2014/main" id="{6043CF98-6FD9-4522-AB5D-474598D027CD}"/>
            </a:ext>
          </a:extLst>
        </xdr:cNvPr>
        <xdr:cNvSpPr/>
      </xdr:nvSpPr>
      <xdr:spPr>
        <a:xfrm>
          <a:off x="4657725" y="1190624"/>
          <a:ext cx="9124950" cy="5619751"/>
        </a:xfrm>
        <a:prstGeom prst="round2DiagRect">
          <a:avLst/>
        </a:prstGeom>
        <a:solidFill>
          <a:schemeClr val="bg1"/>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123825</xdr:colOff>
      <xdr:row>8</xdr:row>
      <xdr:rowOff>117764</xdr:rowOff>
    </xdr:from>
    <xdr:to>
      <xdr:col>22</xdr:col>
      <xdr:colOff>85725</xdr:colOff>
      <xdr:row>29</xdr:row>
      <xdr:rowOff>89189</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E3C539A4-521D-47DB-91F3-D6476A8C448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E3C539A4-521D-47DB-91F3-D6476A8C448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8</xdr:col>
      <xdr:colOff>28575</xdr:colOff>
      <xdr:row>10</xdr:row>
      <xdr:rowOff>3464</xdr:rowOff>
    </xdr:from>
    <xdr:to>
      <xdr:col>10</xdr:col>
      <xdr:colOff>9525</xdr:colOff>
      <xdr:row>12</xdr:row>
      <xdr:rowOff>32039</xdr:rowOff>
    </xdr:to>
    <xdr:sp macro="" textlink="">
      <xdr:nvSpPr>
        <xdr:cNvPr id="10" name="TextBox 9">
          <a:extLst>
            <a:ext uri="{FF2B5EF4-FFF2-40B4-BE49-F238E27FC236}">
              <a16:creationId xmlns:a16="http://schemas.microsoft.com/office/drawing/2014/main" id="{9906736A-601D-4176-7C87-CFDEBFADB248}"/>
            </a:ext>
          </a:extLst>
        </xdr:cNvPr>
        <xdr:cNvSpPr txBox="1"/>
      </xdr:nvSpPr>
      <xdr:spPr>
        <a:xfrm>
          <a:off x="4877666" y="1908464"/>
          <a:ext cx="119322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75000"/>
                  <a:lumOff val="25000"/>
                </a:schemeClr>
              </a:solidFill>
            </a:rPr>
            <a:t>Store Name</a:t>
          </a:r>
        </a:p>
      </xdr:txBody>
    </xdr:sp>
    <xdr:clientData/>
  </xdr:twoCellAnchor>
  <xdr:twoCellAnchor editAs="oneCell">
    <xdr:from>
      <xdr:col>2</xdr:col>
      <xdr:colOff>19049</xdr:colOff>
      <xdr:row>8</xdr:row>
      <xdr:rowOff>88323</xdr:rowOff>
    </xdr:from>
    <xdr:to>
      <xdr:col>7</xdr:col>
      <xdr:colOff>57150</xdr:colOff>
      <xdr:row>19</xdr:row>
      <xdr:rowOff>59748</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7F599B81-1F41-4CE9-8471-315D013A3F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31322" y="1612323"/>
              <a:ext cx="3068783"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585354</xdr:colOff>
      <xdr:row>19</xdr:row>
      <xdr:rowOff>51955</xdr:rowOff>
    </xdr:from>
    <xdr:to>
      <xdr:col>7</xdr:col>
      <xdr:colOff>80528</xdr:colOff>
      <xdr:row>23</xdr:row>
      <xdr:rowOff>25977</xdr:rowOff>
    </xdr:to>
    <xdr:sp macro="" textlink="">
      <xdr:nvSpPr>
        <xdr:cNvPr id="11" name="Rectangle: Diagonal Corners Rounded 10">
          <a:extLst>
            <a:ext uri="{FF2B5EF4-FFF2-40B4-BE49-F238E27FC236}">
              <a16:creationId xmlns:a16="http://schemas.microsoft.com/office/drawing/2014/main" id="{ADB5EC14-5333-42C3-A5D2-421588489A69}"/>
            </a:ext>
          </a:extLst>
        </xdr:cNvPr>
        <xdr:cNvSpPr/>
      </xdr:nvSpPr>
      <xdr:spPr>
        <a:xfrm>
          <a:off x="1191490" y="3671455"/>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585354</xdr:colOff>
      <xdr:row>24</xdr:row>
      <xdr:rowOff>9526</xdr:rowOff>
    </xdr:from>
    <xdr:to>
      <xdr:col>7</xdr:col>
      <xdr:colOff>80528</xdr:colOff>
      <xdr:row>27</xdr:row>
      <xdr:rowOff>174048</xdr:rowOff>
    </xdr:to>
    <xdr:sp macro="" textlink="">
      <xdr:nvSpPr>
        <xdr:cNvPr id="12" name="Rectangle: Diagonal Corners Rounded 11">
          <a:extLst>
            <a:ext uri="{FF2B5EF4-FFF2-40B4-BE49-F238E27FC236}">
              <a16:creationId xmlns:a16="http://schemas.microsoft.com/office/drawing/2014/main" id="{6A09EE1C-C537-4561-A743-2072F44DEBE3}"/>
            </a:ext>
          </a:extLst>
        </xdr:cNvPr>
        <xdr:cNvSpPr/>
      </xdr:nvSpPr>
      <xdr:spPr>
        <a:xfrm>
          <a:off x="1191490" y="4581526"/>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585354</xdr:colOff>
      <xdr:row>28</xdr:row>
      <xdr:rowOff>157596</xdr:rowOff>
    </xdr:from>
    <xdr:to>
      <xdr:col>7</xdr:col>
      <xdr:colOff>80528</xdr:colOff>
      <xdr:row>32</xdr:row>
      <xdr:rowOff>131618</xdr:rowOff>
    </xdr:to>
    <xdr:sp macro="" textlink="">
      <xdr:nvSpPr>
        <xdr:cNvPr id="13" name="Rectangle: Diagonal Corners Rounded 12">
          <a:extLst>
            <a:ext uri="{FF2B5EF4-FFF2-40B4-BE49-F238E27FC236}">
              <a16:creationId xmlns:a16="http://schemas.microsoft.com/office/drawing/2014/main" id="{C87FB8FB-2402-49DF-9472-9D9BC80215CA}"/>
            </a:ext>
          </a:extLst>
        </xdr:cNvPr>
        <xdr:cNvSpPr/>
      </xdr:nvSpPr>
      <xdr:spPr>
        <a:xfrm>
          <a:off x="1191490" y="5491596"/>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20</xdr:row>
      <xdr:rowOff>108239</xdr:rowOff>
    </xdr:from>
    <xdr:to>
      <xdr:col>2</xdr:col>
      <xdr:colOff>304800</xdr:colOff>
      <xdr:row>21</xdr:row>
      <xdr:rowOff>160193</xdr:rowOff>
    </xdr:to>
    <xdr:sp macro="" textlink="">
      <xdr:nvSpPr>
        <xdr:cNvPr id="14" name="Oval 13">
          <a:extLst>
            <a:ext uri="{FF2B5EF4-FFF2-40B4-BE49-F238E27FC236}">
              <a16:creationId xmlns:a16="http://schemas.microsoft.com/office/drawing/2014/main" id="{62DF36B8-16D0-7788-75F5-7E3AEF30AA57}"/>
            </a:ext>
          </a:extLst>
        </xdr:cNvPr>
        <xdr:cNvSpPr/>
      </xdr:nvSpPr>
      <xdr:spPr>
        <a:xfrm>
          <a:off x="1274619" y="3918239"/>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25</xdr:row>
      <xdr:rowOff>65810</xdr:rowOff>
    </xdr:from>
    <xdr:to>
      <xdr:col>2</xdr:col>
      <xdr:colOff>304800</xdr:colOff>
      <xdr:row>26</xdr:row>
      <xdr:rowOff>117764</xdr:rowOff>
    </xdr:to>
    <xdr:sp macro="" textlink="">
      <xdr:nvSpPr>
        <xdr:cNvPr id="15" name="Oval 14">
          <a:extLst>
            <a:ext uri="{FF2B5EF4-FFF2-40B4-BE49-F238E27FC236}">
              <a16:creationId xmlns:a16="http://schemas.microsoft.com/office/drawing/2014/main" id="{676B30C6-AA93-4DA7-8E49-6D4E253F9F96}"/>
            </a:ext>
          </a:extLst>
        </xdr:cNvPr>
        <xdr:cNvSpPr/>
      </xdr:nvSpPr>
      <xdr:spPr>
        <a:xfrm>
          <a:off x="1274619" y="482831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30</xdr:row>
      <xdr:rowOff>23380</xdr:rowOff>
    </xdr:from>
    <xdr:to>
      <xdr:col>2</xdr:col>
      <xdr:colOff>304800</xdr:colOff>
      <xdr:row>31</xdr:row>
      <xdr:rowOff>75334</xdr:rowOff>
    </xdr:to>
    <xdr:sp macro="" textlink="">
      <xdr:nvSpPr>
        <xdr:cNvPr id="16" name="Oval 15">
          <a:extLst>
            <a:ext uri="{FF2B5EF4-FFF2-40B4-BE49-F238E27FC236}">
              <a16:creationId xmlns:a16="http://schemas.microsoft.com/office/drawing/2014/main" id="{D598F4F7-1387-4D2B-983E-FBC42230CD9C}"/>
            </a:ext>
          </a:extLst>
        </xdr:cNvPr>
        <xdr:cNvSpPr/>
      </xdr:nvSpPr>
      <xdr:spPr>
        <a:xfrm>
          <a:off x="1274619" y="573838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397452</xdr:colOff>
      <xdr:row>20</xdr:row>
      <xdr:rowOff>77932</xdr:rowOff>
    </xdr:from>
    <xdr:to>
      <xdr:col>4</xdr:col>
      <xdr:colOff>450273</xdr:colOff>
      <xdr:row>22</xdr:row>
      <xdr:rowOff>0</xdr:rowOff>
    </xdr:to>
    <xdr:sp macro="" textlink="">
      <xdr:nvSpPr>
        <xdr:cNvPr id="17" name="TextBox 16">
          <a:extLst>
            <a:ext uri="{FF2B5EF4-FFF2-40B4-BE49-F238E27FC236}">
              <a16:creationId xmlns:a16="http://schemas.microsoft.com/office/drawing/2014/main" id="{AEC5A074-7503-4DFF-8FBC-C80CBEB450B7}"/>
            </a:ext>
          </a:extLst>
        </xdr:cNvPr>
        <xdr:cNvSpPr txBox="1"/>
      </xdr:nvSpPr>
      <xdr:spPr>
        <a:xfrm>
          <a:off x="1609725" y="3887932"/>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Revenue</a:t>
          </a:r>
        </a:p>
      </xdr:txBody>
    </xdr:sp>
    <xdr:clientData/>
  </xdr:twoCellAnchor>
  <xdr:twoCellAnchor>
    <xdr:from>
      <xdr:col>2</xdr:col>
      <xdr:colOff>368011</xdr:colOff>
      <xdr:row>25</xdr:row>
      <xdr:rowOff>35503</xdr:rowOff>
    </xdr:from>
    <xdr:to>
      <xdr:col>4</xdr:col>
      <xdr:colOff>420832</xdr:colOff>
      <xdr:row>26</xdr:row>
      <xdr:rowOff>148071</xdr:rowOff>
    </xdr:to>
    <xdr:sp macro="" textlink="">
      <xdr:nvSpPr>
        <xdr:cNvPr id="18" name="TextBox 17">
          <a:extLst>
            <a:ext uri="{FF2B5EF4-FFF2-40B4-BE49-F238E27FC236}">
              <a16:creationId xmlns:a16="http://schemas.microsoft.com/office/drawing/2014/main" id="{7E63BBC4-2622-47A9-B473-7129B960081D}"/>
            </a:ext>
          </a:extLst>
        </xdr:cNvPr>
        <xdr:cNvSpPr txBox="1"/>
      </xdr:nvSpPr>
      <xdr:spPr>
        <a:xfrm>
          <a:off x="1580284"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Target</a:t>
          </a:r>
        </a:p>
      </xdr:txBody>
    </xdr:sp>
    <xdr:clientData/>
  </xdr:twoCellAnchor>
  <xdr:twoCellAnchor>
    <xdr:from>
      <xdr:col>2</xdr:col>
      <xdr:colOff>364547</xdr:colOff>
      <xdr:row>29</xdr:row>
      <xdr:rowOff>183573</xdr:rowOff>
    </xdr:from>
    <xdr:to>
      <xdr:col>4</xdr:col>
      <xdr:colOff>417368</xdr:colOff>
      <xdr:row>31</xdr:row>
      <xdr:rowOff>105641</xdr:rowOff>
    </xdr:to>
    <xdr:sp macro="" textlink="">
      <xdr:nvSpPr>
        <xdr:cNvPr id="19" name="TextBox 18">
          <a:extLst>
            <a:ext uri="{FF2B5EF4-FFF2-40B4-BE49-F238E27FC236}">
              <a16:creationId xmlns:a16="http://schemas.microsoft.com/office/drawing/2014/main" id="{4A118DA9-31D9-4898-A139-9ADF03EF5BFA}"/>
            </a:ext>
          </a:extLst>
        </xdr:cNvPr>
        <xdr:cNvSpPr txBox="1"/>
      </xdr:nvSpPr>
      <xdr:spPr>
        <a:xfrm>
          <a:off x="1576820" y="570807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Variance %</a:t>
          </a:r>
        </a:p>
      </xdr:txBody>
    </xdr:sp>
    <xdr:clientData/>
  </xdr:twoCellAnchor>
  <xdr:twoCellAnchor>
    <xdr:from>
      <xdr:col>4</xdr:col>
      <xdr:colOff>560243</xdr:colOff>
      <xdr:row>20</xdr:row>
      <xdr:rowOff>77932</xdr:rowOff>
    </xdr:from>
    <xdr:to>
      <xdr:col>7</xdr:col>
      <xdr:colOff>6926</xdr:colOff>
      <xdr:row>22</xdr:row>
      <xdr:rowOff>43296</xdr:rowOff>
    </xdr:to>
    <xdr:sp macro="" textlink="'Analysis 01'!C6">
      <xdr:nvSpPr>
        <xdr:cNvPr id="20" name="TextBox 19">
          <a:extLst>
            <a:ext uri="{FF2B5EF4-FFF2-40B4-BE49-F238E27FC236}">
              <a16:creationId xmlns:a16="http://schemas.microsoft.com/office/drawing/2014/main" id="{50301A1B-3066-4BD3-80AC-84125361EF4C}"/>
            </a:ext>
          </a:extLst>
        </xdr:cNvPr>
        <xdr:cNvSpPr txBox="1"/>
      </xdr:nvSpPr>
      <xdr:spPr>
        <a:xfrm>
          <a:off x="2984788" y="3887932"/>
          <a:ext cx="126509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12471-A465-4B9B-9C18-1DE547EEFFD8}" type="TxLink">
            <a:rPr lang="en-US" sz="1600" b="1" i="0" u="none" strike="noStrike">
              <a:solidFill>
                <a:schemeClr val="bg2">
                  <a:lumMod val="25000"/>
                </a:schemeClr>
              </a:solidFill>
              <a:latin typeface="Calibri"/>
              <a:cs typeface="Calibri"/>
            </a:rPr>
            <a:t> $5.4M</a:t>
          </a:fld>
          <a:endParaRPr lang="en-US" sz="1800" b="1">
            <a:solidFill>
              <a:schemeClr val="bg2">
                <a:lumMod val="25000"/>
              </a:schemeClr>
            </a:solidFill>
          </a:endParaRPr>
        </a:p>
      </xdr:txBody>
    </xdr:sp>
    <xdr:clientData/>
  </xdr:twoCellAnchor>
  <xdr:twoCellAnchor>
    <xdr:from>
      <xdr:col>4</xdr:col>
      <xdr:colOff>560243</xdr:colOff>
      <xdr:row>25</xdr:row>
      <xdr:rowOff>35503</xdr:rowOff>
    </xdr:from>
    <xdr:to>
      <xdr:col>7</xdr:col>
      <xdr:colOff>6926</xdr:colOff>
      <xdr:row>26</xdr:row>
      <xdr:rowOff>148071</xdr:rowOff>
    </xdr:to>
    <xdr:sp macro="" textlink="'Analysis 01'!M6">
      <xdr:nvSpPr>
        <xdr:cNvPr id="21" name="TextBox 20">
          <a:extLst>
            <a:ext uri="{FF2B5EF4-FFF2-40B4-BE49-F238E27FC236}">
              <a16:creationId xmlns:a16="http://schemas.microsoft.com/office/drawing/2014/main" id="{55933945-7C40-4E9E-8E23-D3AE75CD5042}"/>
            </a:ext>
          </a:extLst>
        </xdr:cNvPr>
        <xdr:cNvSpPr txBox="1"/>
      </xdr:nvSpPr>
      <xdr:spPr>
        <a:xfrm>
          <a:off x="2984788"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50D1C0-2814-43FE-9E2A-0258A745F397}" type="TxLink">
            <a:rPr lang="en-US" sz="1600" b="1" i="0" u="none" strike="noStrike">
              <a:solidFill>
                <a:schemeClr val="bg2">
                  <a:lumMod val="25000"/>
                </a:schemeClr>
              </a:solidFill>
              <a:latin typeface="Calibri"/>
              <a:ea typeface="+mn-ea"/>
              <a:cs typeface="Calibri"/>
            </a:rPr>
            <a:pPr marL="0" indent="0"/>
            <a:t> $5.3M</a:t>
          </a:fld>
          <a:endParaRPr lang="en-US" sz="1600" b="1" i="0" u="none" strike="noStrike">
            <a:solidFill>
              <a:schemeClr val="bg2">
                <a:lumMod val="25000"/>
              </a:schemeClr>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4</xdr:col>
          <xdr:colOff>560243</xdr:colOff>
          <xdr:row>30</xdr:row>
          <xdr:rowOff>1049</xdr:rowOff>
        </xdr:from>
        <xdr:to>
          <xdr:col>6</xdr:col>
          <xdr:colOff>257174</xdr:colOff>
          <xdr:row>31</xdr:row>
          <xdr:rowOff>97666</xdr:rowOff>
        </xdr:to>
        <xdr:pic>
          <xdr:nvPicPr>
            <xdr:cNvPr id="28" name="Picture 27">
              <a:extLst>
                <a:ext uri="{FF2B5EF4-FFF2-40B4-BE49-F238E27FC236}">
                  <a16:creationId xmlns:a16="http://schemas.microsoft.com/office/drawing/2014/main" id="{B88191E8-337C-5053-12D6-92755FFC2947}"/>
                </a:ext>
              </a:extLst>
            </xdr:cNvPr>
            <xdr:cNvPicPr>
              <a:picLocks noChangeAspect="1" noChangeArrowheads="1"/>
              <a:extLst>
                <a:ext uri="{84589F7E-364E-4C9E-8A38-B11213B215E9}">
                  <a14:cameraTool cellRange="'Analysis 01'!$F$20" spid="_x0000_s2057"/>
                </a:ext>
              </a:extLst>
            </xdr:cNvPicPr>
          </xdr:nvPicPr>
          <xdr:blipFill>
            <a:blip xmlns:r="http://schemas.openxmlformats.org/officeDocument/2006/relationships" r:embed="rId3"/>
            <a:srcRect/>
            <a:stretch>
              <a:fillRect/>
            </a:stretch>
          </xdr:blipFill>
          <xdr:spPr bwMode="auto">
            <a:xfrm>
              <a:off x="2984788" y="5716049"/>
              <a:ext cx="909204" cy="28711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33.737052546297" createdVersion="8" refreshedVersion="8" minRefreshableVersion="3" recordCount="0" supportSubquery="1" supportAdvancedDrill="1" xr:uid="{0382B670-7263-425E-A518-AFDF21059E2F}">
  <cacheSource type="external" connectionId="8"/>
  <cacheFields count="4">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unt="10">
        <s v="Barron-Fleming"/>
        <s v="Berg-Trujillo"/>
        <s v="Lee-Myers"/>
        <s v="Lopez"/>
        <s v="Martinez"/>
        <s v="Miller"/>
        <s v="Myers-Lopez"/>
        <s v="Novak PLC"/>
        <s v="Thomas"/>
        <s v="Valdez"/>
      </sharedItems>
    </cacheField>
    <cacheField name="[Dim_Date].[Month].[Month]" caption="Month" numFmtId="0" hierarchy="9"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3"/>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33.737053356483" createdVersion="8" refreshedVersion="8" minRefreshableVersion="3" recordCount="0" supportSubquery="1" supportAdvancedDrill="1" xr:uid="{75B45EDF-63F6-4BDB-8FBD-D49307015F33}">
  <cacheSource type="external" connectionId="8"/>
  <cacheFields count="1">
    <cacheField name="[Dim_Date].[Month].[Month]" caption="Month" numFmtId="0" hierarchy="9" level="1">
      <sharedItems count="12">
        <s v="Jan"/>
        <s v="Feb"/>
        <s v="Mar"/>
        <s v="Apr"/>
        <s v="May"/>
        <s v="Jun"/>
        <s v="Jul"/>
        <s v="Aug"/>
        <s v="Sep"/>
        <s v="Oct"/>
        <s v="Nov"/>
        <s v="Dec"/>
      </sharedItems>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33.737054282406" createdVersion="8" refreshedVersion="8" minRefreshableVersion="3" recordCount="0" supportSubquery="1" supportAdvancedDrill="1" xr:uid="{7C44CC1E-5C64-477F-9C23-C0EF52F90B13}">
  <cacheSource type="external" connectionId="8"/>
  <cacheFields count="12">
    <cacheField name="[Measures].[Total Revenue]" caption="Total Revenue" numFmtId="0" hierarchy="34" level="32767"/>
    <cacheField name="[Measures].[COGS]" caption="COGS" numFmtId="0" hierarchy="35" level="32767"/>
    <cacheField name="[Measures].[Total Profit]" caption="Total Profit" numFmtId="0" hierarchy="36" level="32767"/>
    <cacheField name="[Measures].[Profit Margin]" caption="Profit Margin" numFmtId="0" hierarchy="37" level="32767"/>
    <cacheField name="[Measures].[# Transactions]" caption="# Transactions" numFmtId="0" hierarchy="38" level="32767"/>
    <cacheField name="[Measures].[Total Refund]" caption="Total Refund" numFmtId="0" hierarchy="39" level="32767"/>
    <cacheField name="[Measures].[Refund Rate]" caption="Refund Rate" numFmtId="0" hierarchy="40" level="32767"/>
    <cacheField name="[Measures].[# Products]" caption="# Products" numFmtId="0" hierarchy="41" level="32767"/>
    <cacheField name="[Measures].[Total Qty]" caption="Total Qty" numFmtId="0" hierarchy="42" level="32767"/>
    <cacheField name="[Measures].[Qty Returned]" caption="Qty Returned" numFmtId="0" hierarchy="43" level="32767"/>
    <cacheField name="[Measures].[Total Target]" caption="Total Target" numFmtId="0" hierarchy="44" level="32767"/>
    <cacheField name="[Dim_Date].[Month].[Month]" caption="Month" numFmtId="0" hierarchy="9"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1"/>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oneField="1">
      <fieldsUsage count="1">
        <fieldUsage x="1"/>
      </fieldsUsage>
    </cacheHierarchy>
    <cacheHierarchy uniqueName="[Measures].[Total Profit]" caption="Total Profit" measure="1" displayFolder="" measureGroup="Calculated Measures" count="0" oneField="1">
      <fieldsUsage count="1">
        <fieldUsage x="2"/>
      </fieldsUsage>
    </cacheHierarchy>
    <cacheHierarchy uniqueName="[Measures].[Profit Margin]" caption="Profit Margin" measure="1" displayFolder="" measureGroup="Calculated Measures" count="0" oneField="1">
      <fieldsUsage count="1">
        <fieldUsage x="3"/>
      </fieldsUsage>
    </cacheHierarchy>
    <cacheHierarchy uniqueName="[Measures].[# Transactions]" caption="# Transactions" measure="1" displayFolder="" measureGroup="Calculated Measures" count="0" oneField="1">
      <fieldsUsage count="1">
        <fieldUsage x="4"/>
      </fieldsUsage>
    </cacheHierarchy>
    <cacheHierarchy uniqueName="[Measures].[Total Refund]" caption="Total Refund" measure="1" displayFolder="" measureGroup="Calculated Measures" count="0" oneField="1">
      <fieldsUsage count="1">
        <fieldUsage x="5"/>
      </fieldsUsage>
    </cacheHierarchy>
    <cacheHierarchy uniqueName="[Measures].[Refund Rate]" caption="Refund Rate" measure="1" displayFolder="" measureGroup="Calculated Measures" count="0" oneField="1">
      <fieldsUsage count="1">
        <fieldUsage x="6"/>
      </fieldsUsage>
    </cacheHierarchy>
    <cacheHierarchy uniqueName="[Measures].[# Products]" caption="# Products" measure="1" displayFolder="" measureGroup="Calculated Measures" count="0" oneField="1">
      <fieldsUsage count="1">
        <fieldUsage x="7"/>
      </fieldsUsage>
    </cacheHierarchy>
    <cacheHierarchy uniqueName="[Measures].[Total Qty]" caption="Total Qty" measure="1" displayFolder="" measureGroup="Calculated Measures" count="0" oneField="1">
      <fieldsUsage count="1">
        <fieldUsage x="8"/>
      </fieldsUsage>
    </cacheHierarchy>
    <cacheHierarchy uniqueName="[Measures].[Qty Returned]" caption="Qty Returned" measure="1" displayFolder="" measureGroup="Calculated Measures" count="0" oneField="1">
      <fieldsUsage count="1">
        <fieldUsage x="9"/>
      </fieldsUsage>
    </cacheHierarchy>
    <cacheHierarchy uniqueName="[Measures].[Total Target]" caption="Total Target" measure="1" displayFolder="" measureGroup="Calculated Measures" count="0" oneField="1">
      <fieldsUsage count="1">
        <fieldUsage x="10"/>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33.693828124997" createdVersion="3" refreshedVersion="8" minRefreshableVersion="3" recordCount="0" supportSubquery="1" supportAdvancedDrill="1" xr:uid="{9A21D413-2BE1-49DE-905F-6FA809EF0AF8}">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35483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DEC48-BFBB-4A61-966A-1751B8380635}" name="PivotTable1" cacheId="525"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AA5:AA18" firstHeaderRow="1" firstDataRow="1" firstDataCol="1"/>
  <pivotFields count="1">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0"/>
  </rowFields>
  <rowItems count="13">
    <i>
      <x/>
    </i>
    <i>
      <x v="1"/>
    </i>
    <i>
      <x v="2"/>
    </i>
    <i>
      <x v="3"/>
    </i>
    <i>
      <x v="4"/>
    </i>
    <i>
      <x v="5"/>
    </i>
    <i>
      <x v="6"/>
    </i>
    <i>
      <x v="7"/>
    </i>
    <i>
      <x v="8"/>
    </i>
    <i>
      <x v="9"/>
    </i>
    <i>
      <x v="10"/>
    </i>
    <i>
      <x v="11"/>
    </i>
    <i t="grand">
      <x/>
    </i>
  </rowItem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3D88A-02BE-4A48-8988-F1160B9ED83E}" name="PivotTable4" cacheId="522"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Q5:S1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AAD10-F6E1-4C68-81A2-32F449C256D1}" name="KPIs" cacheId="528" applyNumberFormats="0" applyBorderFormats="0" applyFontFormats="0" applyPatternFormats="0" applyAlignmentFormats="0" applyWidthHeightFormats="1" dataCaption="Values" tag="b786f89a-9a43-43b0-9f64-86f6746fca20" updatedVersion="8" minRefreshableVersion="3" useAutoFormatting="1" itemPrintTitles="1" createdVersion="8" indent="0" outline="1" outlineData="1" multipleFieldFilters="0">
  <location ref="C5:M6"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8"/>
    <dataField fld="1" subtotal="count" baseField="0" baseItem="0" numFmtId="168"/>
    <dataField fld="2" subtotal="count" baseField="0" baseItem="0" numFmtId="168"/>
    <dataField fld="3" subtotal="count" baseField="0" baseItem="0"/>
    <dataField fld="4" subtotal="count" baseField="0" baseItem="0" numFmtId="169"/>
    <dataField fld="5" subtotal="count" baseField="0" baseItem="0" numFmtId="168"/>
    <dataField fld="6" subtotal="count" baseField="0" baseItem="0"/>
    <dataField fld="7" subtotal="count" baseField="0" baseItem="0" numFmtId="169"/>
    <dataField fld="8" subtotal="count" baseField="0" baseItem="0" numFmtId="169"/>
    <dataField fld="9" subtotal="count" baseField="0" baseItem="0" numFmtId="169"/>
    <dataField fld="10" subtotal="count" baseField="0" baseItem="0" numFmtId="168"/>
  </dataFields>
  <formats count="9">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2"/>
          </reference>
        </references>
      </pivotArea>
    </format>
    <format dxfId="25">
      <pivotArea outline="0" collapsedLevelsAreSubtotals="1" fieldPosition="0">
        <references count="1">
          <reference field="4294967294" count="1" selected="0">
            <x v="5"/>
          </reference>
        </references>
      </pivotArea>
    </format>
    <format dxfId="24">
      <pivotArea outline="0" collapsedLevelsAreSubtotals="1" fieldPosition="0">
        <references count="1">
          <reference field="4294967294" count="1" selected="0">
            <x v="10"/>
          </reference>
        </references>
      </pivotArea>
    </format>
    <format dxfId="23">
      <pivotArea outline="0" collapsedLevelsAreSubtotals="1" fieldPosition="0">
        <references count="1">
          <reference field="4294967294" count="1" selected="0">
            <x v="7"/>
          </reference>
        </references>
      </pivotArea>
    </format>
    <format dxfId="22">
      <pivotArea outline="0" collapsedLevelsAreSubtotals="1" fieldPosition="0">
        <references count="1">
          <reference field="4294967294" count="1" selected="0">
            <x v="8"/>
          </reference>
        </references>
      </pivotArea>
    </format>
    <format dxfId="21">
      <pivotArea outline="0" collapsedLevelsAreSubtotals="1" fieldPosition="0">
        <references count="1">
          <reference field="4294967294" count="1" selected="0">
            <x v="9"/>
          </reference>
        </references>
      </pivotArea>
    </format>
    <format dxfId="20">
      <pivotArea outline="0" collapsedLevelsAreSubtotals="1" fieldPosition="0">
        <references count="1">
          <reference field="4294967294" count="1" selected="0">
            <x v="4"/>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D49A57A-2AC9-475C-BC97-B9A8A08B5BCA}" sourceName="[Dim_Date].[Month]">
  <pivotTables>
    <pivotTable tabId="1" name="PivotTable4"/>
    <pivotTable tabId="1" name="PivotTable1"/>
    <pivotTable tabId="1" name="KPIs"/>
  </pivotTables>
  <data>
    <olap pivotCacheId="2113548326">
      <levels count="2">
        <level uniqueName="[Dim_Date].[Month].[(All)]" sourceCaption="(All)" count="0"/>
        <level uniqueName="[Dim_Date].[Month].[Month]" sourceCaption="Month" count="12">
          <ranges>
            <range startItem="0">
              <i n="[Dim_Date].[Month].&amp;[Jan]" c="Jan"/>
              <i n="[Dim_Date].[Month].&amp;[Feb]" c="Feb"/>
              <i n="[Dim_Date].[Month].&amp;[Mar]" c="Mar"/>
              <i n="[Dim_Date].[Month].&amp;[Apr]" c="Apr"/>
              <i n="[Dim_Date].[Month].&amp;[May]" c="May"/>
              <i n="[Dim_Date].[Month].&amp;[Jun]" c="Jun"/>
              <i n="[Dim_Date].[Month].&amp;[Jul]" c="Jul"/>
              <i n="[Dim_Date].[Month].&amp;[Aug]" c="Aug"/>
              <i n="[Dim_Date].[Month].&amp;[Sep]" c="Sep"/>
              <i n="[Dim_Date].[Month].&amp;[Oct]" c="Oct"/>
              <i n="[Dim_Date].[Month].&amp;[Nov]" c="Nov"/>
              <i n="[Dim_Date].[Month].&amp;[Dec]" c="Dec"/>
            </range>
          </ranges>
        </level>
      </levels>
      <selections count="1">
        <selection n="[Dim_Dat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4841489-92AC-4F65-B2EB-0A57B4E6EF4E}" cache="Slicer_Month" caption="Filter by Month" columnCount="3" level="1" style="SlicerStyleLight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E3C539A4-521D-47DB-91F3-D6476A8C4489}">
  <we:reference id="wa200004689" version="1.0.0.0" store="en-US" storeType="OMEX"/>
  <we:alternateReferences>
    <we:reference id="wa200004689" version="1.0.0.0" store="wa200004689" storeType="OMEX"/>
  </we:alternateReferences>
  <we:properties>
    <we:property name="SourceData" value="{&quot;range&quot;:&quot;'Analysis 01'!U5:W15&quot;,&quot;worksheetId&quot;:&quot;{00000000-0001-0000-0000-000000000000}&quot;}"/>
    <we:property name="ZBILicenseSettings" value="{&quot;userInfo&quot;:{&quot;name&quot;:&quot;Mohammad Ghanaym&quot;,&quot;email&quot;:&quot;mohammadghanaym@outlook.com&quot;,&quot;userId&quot;:&quot;00000000-0000-0000-f8e9-1890748740da&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26404F&quot;,&quot;titleText&quot;:&quot;Total Revenue vs Total Target by Store&quot;,&quot;titleFontFamily&quot;:&quot;Calibri, helvetica, arial, sans-serif&quot;,&quot;titleFontWeight&quot;:&quot;bold&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63BC58A9-7BDC-488B-8538-35D18267CC38}"/>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AA27"/>
  <sheetViews>
    <sheetView showGridLines="0" workbookViewId="0">
      <selection activeCell="I30" sqref="I30"/>
    </sheetView>
  </sheetViews>
  <sheetFormatPr defaultRowHeight="15" x14ac:dyDescent="0.25"/>
  <cols>
    <col min="3" max="3" width="13.85546875" bestFit="1" customWidth="1"/>
    <col min="4" max="4" width="6.7109375" bestFit="1" customWidth="1"/>
    <col min="5" max="5" width="10.85546875" bestFit="1" customWidth="1"/>
    <col min="6" max="6" width="12.7109375" bestFit="1" customWidth="1"/>
    <col min="7" max="7" width="13.5703125" bestFit="1" customWidth="1"/>
    <col min="8" max="8" width="12.28515625" bestFit="1" customWidth="1"/>
    <col min="9" max="9" width="11.85546875" bestFit="1" customWidth="1"/>
    <col min="10" max="10" width="10.140625" bestFit="1" customWidth="1"/>
    <col min="11" max="11" width="9" bestFit="1" customWidth="1"/>
    <col min="12" max="12" width="12.85546875" bestFit="1" customWidth="1"/>
    <col min="13" max="13" width="11.42578125" bestFit="1" customWidth="1"/>
    <col min="14" max="14" width="16.28515625" bestFit="1" customWidth="1"/>
    <col min="15" max="15" width="6.7109375" style="5" customWidth="1"/>
    <col min="16" max="16" width="16.28515625" bestFit="1" customWidth="1"/>
    <col min="17" max="17" width="14.85546875" bestFit="1" customWidth="1"/>
    <col min="18" max="18" width="13.85546875" bestFit="1" customWidth="1"/>
    <col min="19" max="20" width="11.42578125" bestFit="1" customWidth="1"/>
    <col min="21" max="21" width="14.85546875" bestFit="1" customWidth="1"/>
    <col min="22" max="22" width="14.140625" bestFit="1" customWidth="1"/>
    <col min="23" max="23" width="13.7109375" bestFit="1" customWidth="1"/>
    <col min="24" max="26" width="11.42578125" bestFit="1" customWidth="1"/>
    <col min="27" max="27" width="11.28515625" bestFit="1" customWidth="1"/>
    <col min="28" max="28" width="11.42578125" bestFit="1" customWidth="1"/>
    <col min="29" max="102" width="16.28515625" bestFit="1" customWidth="1"/>
    <col min="103" max="103" width="11.28515625" bestFit="1" customWidth="1"/>
    <col min="104" max="702" width="16.28515625" bestFit="1" customWidth="1"/>
    <col min="703" max="703" width="18.85546875" bestFit="1" customWidth="1"/>
    <col min="704" max="704" width="10.85546875" bestFit="1" customWidth="1"/>
    <col min="705" max="705" width="15.85546875" bestFit="1" customWidth="1"/>
    <col min="706" max="706" width="17.85546875" bestFit="1" customWidth="1"/>
    <col min="707" max="707" width="18.5703125" bestFit="1" customWidth="1"/>
    <col min="708" max="708" width="17.42578125" bestFit="1" customWidth="1"/>
    <col min="709" max="710" width="16.85546875" bestFit="1" customWidth="1"/>
  </cols>
  <sheetData>
    <row r="5" spans="3:27" x14ac:dyDescent="0.25">
      <c r="C5" t="s">
        <v>0</v>
      </c>
      <c r="D5" t="s">
        <v>1</v>
      </c>
      <c r="E5" t="s">
        <v>2</v>
      </c>
      <c r="F5" t="s">
        <v>3</v>
      </c>
      <c r="G5" t="s">
        <v>4</v>
      </c>
      <c r="H5" t="s">
        <v>5</v>
      </c>
      <c r="I5" t="s">
        <v>6</v>
      </c>
      <c r="J5" t="s">
        <v>8</v>
      </c>
      <c r="K5" t="s">
        <v>9</v>
      </c>
      <c r="L5" t="s">
        <v>10</v>
      </c>
      <c r="M5" t="s">
        <v>11</v>
      </c>
      <c r="Q5" s="3" t="s">
        <v>23</v>
      </c>
      <c r="R5" t="s">
        <v>0</v>
      </c>
      <c r="S5" t="s">
        <v>11</v>
      </c>
      <c r="U5" t="str">
        <f>Q5</f>
        <v>Store Name</v>
      </c>
      <c r="V5" t="str">
        <f t="shared" ref="V5:W5" si="0">R5</f>
        <v>Total Revenue</v>
      </c>
      <c r="W5" t="str">
        <f t="shared" si="0"/>
        <v>Total Target</v>
      </c>
      <c r="AA5" s="3" t="s">
        <v>24</v>
      </c>
    </row>
    <row r="6" spans="3:27" x14ac:dyDescent="0.25">
      <c r="C6" s="7">
        <v>5446809.4700000202</v>
      </c>
      <c r="D6" s="7">
        <v>3149297.4099999927</v>
      </c>
      <c r="E6" s="7">
        <v>2297512.0600000275</v>
      </c>
      <c r="F6" s="2">
        <v>0.42180878047126164</v>
      </c>
      <c r="G6" s="8">
        <v>20000</v>
      </c>
      <c r="H6" s="7">
        <v>438297.51000000123</v>
      </c>
      <c r="I6" s="2">
        <v>8.0468669303389667E-2</v>
      </c>
      <c r="J6" s="8">
        <v>100</v>
      </c>
      <c r="K6" s="8">
        <v>606148</v>
      </c>
      <c r="L6" s="8">
        <v>48662</v>
      </c>
      <c r="M6" s="7">
        <v>5254990</v>
      </c>
      <c r="Q6" t="s">
        <v>13</v>
      </c>
      <c r="R6" s="1">
        <v>546574.63</v>
      </c>
      <c r="S6" s="1">
        <v>422011</v>
      </c>
      <c r="U6" t="str">
        <f t="shared" ref="U6:U15" si="1">Q6</f>
        <v>Barron-Fleming</v>
      </c>
      <c r="V6" s="6">
        <f t="shared" ref="V6:V15" si="2">R6</f>
        <v>546574.63</v>
      </c>
      <c r="W6" s="6">
        <f t="shared" ref="W6:W15" si="3">S6</f>
        <v>422011</v>
      </c>
      <c r="AA6" t="s">
        <v>29</v>
      </c>
    </row>
    <row r="7" spans="3:27" x14ac:dyDescent="0.25">
      <c r="Q7" t="s">
        <v>14</v>
      </c>
      <c r="R7" s="1">
        <v>526187</v>
      </c>
      <c r="S7" s="1">
        <v>600510</v>
      </c>
      <c r="U7" t="str">
        <f t="shared" si="1"/>
        <v>Berg-Trujillo</v>
      </c>
      <c r="V7" s="6">
        <f t="shared" si="2"/>
        <v>526187</v>
      </c>
      <c r="W7" s="6">
        <f t="shared" si="3"/>
        <v>600510</v>
      </c>
      <c r="AA7" t="s">
        <v>28</v>
      </c>
    </row>
    <row r="8" spans="3:27" x14ac:dyDescent="0.25">
      <c r="Q8" t="s">
        <v>15</v>
      </c>
      <c r="R8" s="1">
        <v>548423.81999999995</v>
      </c>
      <c r="S8" s="1">
        <v>418186</v>
      </c>
      <c r="U8" t="str">
        <f t="shared" si="1"/>
        <v>Lee-Myers</v>
      </c>
      <c r="V8" s="6">
        <f t="shared" si="2"/>
        <v>548423.81999999995</v>
      </c>
      <c r="W8" s="6">
        <f t="shared" si="3"/>
        <v>418186</v>
      </c>
      <c r="AA8" t="s">
        <v>32</v>
      </c>
    </row>
    <row r="9" spans="3:27" x14ac:dyDescent="0.25">
      <c r="Q9" t="s">
        <v>16</v>
      </c>
      <c r="R9" s="1">
        <v>545095.25999999989</v>
      </c>
      <c r="S9" s="1">
        <v>419431</v>
      </c>
      <c r="U9" t="str">
        <f t="shared" si="1"/>
        <v>Lopez</v>
      </c>
      <c r="V9" s="6">
        <f t="shared" si="2"/>
        <v>545095.25999999989</v>
      </c>
      <c r="W9" s="6">
        <f t="shared" si="3"/>
        <v>419431</v>
      </c>
      <c r="AA9" t="s">
        <v>25</v>
      </c>
    </row>
    <row r="10" spans="3:27" x14ac:dyDescent="0.25">
      <c r="Q10" t="s">
        <v>17</v>
      </c>
      <c r="R10" s="1">
        <v>536475.9</v>
      </c>
      <c r="S10" s="1">
        <v>601307</v>
      </c>
      <c r="U10" t="str">
        <f t="shared" si="1"/>
        <v>Martinez</v>
      </c>
      <c r="V10" s="6">
        <f t="shared" si="2"/>
        <v>536475.9</v>
      </c>
      <c r="W10" s="6">
        <f t="shared" si="3"/>
        <v>601307</v>
      </c>
      <c r="AA10" t="s">
        <v>33</v>
      </c>
    </row>
    <row r="11" spans="3:27" x14ac:dyDescent="0.25">
      <c r="Q11" t="s">
        <v>18</v>
      </c>
      <c r="R11" s="1">
        <v>547475.30000000005</v>
      </c>
      <c r="S11" s="1">
        <v>646080</v>
      </c>
      <c r="U11" t="str">
        <f t="shared" si="1"/>
        <v>Miller</v>
      </c>
      <c r="V11" s="6">
        <f t="shared" si="2"/>
        <v>547475.30000000005</v>
      </c>
      <c r="W11" s="6">
        <f t="shared" si="3"/>
        <v>646080</v>
      </c>
      <c r="AA11" t="s">
        <v>31</v>
      </c>
    </row>
    <row r="12" spans="3:27" x14ac:dyDescent="0.25">
      <c r="Q12" t="s">
        <v>19</v>
      </c>
      <c r="R12" s="1">
        <v>565168.15000000014</v>
      </c>
      <c r="S12" s="1">
        <v>445958</v>
      </c>
      <c r="U12" t="str">
        <f t="shared" si="1"/>
        <v>Myers-Lopez</v>
      </c>
      <c r="V12" s="6">
        <f t="shared" si="2"/>
        <v>565168.15000000014</v>
      </c>
      <c r="W12" s="6">
        <f t="shared" si="3"/>
        <v>445958</v>
      </c>
      <c r="AA12" t="s">
        <v>30</v>
      </c>
    </row>
    <row r="13" spans="3:27" x14ac:dyDescent="0.25">
      <c r="F13" s="9" t="s">
        <v>37</v>
      </c>
      <c r="G13" s="9" t="s">
        <v>38</v>
      </c>
      <c r="I13" s="9" t="s">
        <v>40</v>
      </c>
      <c r="Q13" t="s">
        <v>20</v>
      </c>
      <c r="R13" s="1">
        <v>536180.92999999993</v>
      </c>
      <c r="S13" s="1">
        <v>711271</v>
      </c>
      <c r="U13" t="str">
        <f t="shared" si="1"/>
        <v>Novak PLC</v>
      </c>
      <c r="V13" s="6">
        <f t="shared" si="2"/>
        <v>536180.92999999993</v>
      </c>
      <c r="W13" s="6">
        <f t="shared" si="3"/>
        <v>711271</v>
      </c>
      <c r="AA13" t="s">
        <v>26</v>
      </c>
    </row>
    <row r="14" spans="3:27" x14ac:dyDescent="0.25">
      <c r="F14" s="7">
        <f>C6</f>
        <v>5446809.4700000202</v>
      </c>
      <c r="G14" s="7">
        <f>M6</f>
        <v>5254990</v>
      </c>
      <c r="I14" s="10">
        <f>(F14-G14)/G14</f>
        <v>3.6502347292767488E-2</v>
      </c>
      <c r="Q14" t="s">
        <v>21</v>
      </c>
      <c r="R14" s="1">
        <v>537047.05999999982</v>
      </c>
      <c r="S14" s="1">
        <v>485684</v>
      </c>
      <c r="U14" t="str">
        <f t="shared" si="1"/>
        <v>Thomas</v>
      </c>
      <c r="V14" s="6">
        <f t="shared" si="2"/>
        <v>537047.05999999982</v>
      </c>
      <c r="W14" s="6">
        <f t="shared" si="3"/>
        <v>485684</v>
      </c>
      <c r="AA14" t="s">
        <v>36</v>
      </c>
    </row>
    <row r="15" spans="3:27" x14ac:dyDescent="0.25">
      <c r="Q15" t="s">
        <v>22</v>
      </c>
      <c r="R15" s="1">
        <v>558181.42000000004</v>
      </c>
      <c r="S15" s="1">
        <v>504552</v>
      </c>
      <c r="U15" t="str">
        <f t="shared" si="1"/>
        <v>Valdez</v>
      </c>
      <c r="V15" s="6">
        <f t="shared" si="2"/>
        <v>558181.42000000004</v>
      </c>
      <c r="W15" s="6">
        <f t="shared" si="3"/>
        <v>504552</v>
      </c>
      <c r="AA15" t="s">
        <v>35</v>
      </c>
    </row>
    <row r="16" spans="3:27" x14ac:dyDescent="0.25">
      <c r="H16" t="b">
        <f>F20&gt;0</f>
        <v>1</v>
      </c>
      <c r="I16" s="11"/>
      <c r="Q16" t="s">
        <v>7</v>
      </c>
      <c r="R16" s="1">
        <v>5446809.4700000202</v>
      </c>
      <c r="S16" s="1">
        <v>5254990</v>
      </c>
      <c r="AA16" t="s">
        <v>34</v>
      </c>
    </row>
    <row r="17" spans="6:27" x14ac:dyDescent="0.25">
      <c r="H17" t="b">
        <f>F20&lt;0</f>
        <v>0</v>
      </c>
      <c r="I17" s="12"/>
      <c r="AA17" t="s">
        <v>27</v>
      </c>
    </row>
    <row r="18" spans="6:27" x14ac:dyDescent="0.25">
      <c r="AA18" t="s">
        <v>7</v>
      </c>
    </row>
    <row r="19" spans="6:27" x14ac:dyDescent="0.25">
      <c r="F19" s="9" t="s">
        <v>39</v>
      </c>
    </row>
    <row r="20" spans="6:27" ht="18.75" x14ac:dyDescent="0.25">
      <c r="F20" s="13" t="str">
        <f>IF((F14-G14)/G14&gt;0,"▲", "▼") &amp; " " &amp; TEXT((F14-G14)/G14, "+0.0%;-0.0%")</f>
        <v>▲ +3.7%</v>
      </c>
    </row>
    <row r="26" spans="6:27" x14ac:dyDescent="0.25">
      <c r="H26" s="14"/>
    </row>
    <row r="27" spans="6:27" ht="18.75" x14ac:dyDescent="0.25">
      <c r="G27" s="13"/>
    </row>
  </sheetData>
  <conditionalFormatting sqref="F20">
    <cfRule type="expression" dxfId="4" priority="3">
      <formula>$I$14&gt;0</formula>
    </cfRule>
    <cfRule type="expression" dxfId="7" priority="4">
      <formula>$I$14&lt;0</formula>
    </cfRule>
  </conditionalFormatting>
  <conditionalFormatting sqref="G27">
    <cfRule type="expression" dxfId="6" priority="1">
      <formula>$I$14&gt;0</formula>
    </cfRule>
    <cfRule type="expression" dxfId="5" priority="2">
      <formula>$I$14&lt;0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63BC58A9-7BDC-488B-8538-35D18267CC38}">
          <xm:f>'Analysis 01'!$U$5:$W$15</xm:f>
        </x15:webExtension>
      </x15:webExtens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DFE-3427-4D3D-ABBF-F2EBEAB8ED53}">
  <dimension ref="D13:G27"/>
  <sheetViews>
    <sheetView showGridLines="0" showRowColHeaders="0" tabSelected="1" zoomScale="110" zoomScaleNormal="110" workbookViewId="0">
      <selection activeCell="AG16" sqref="AG16"/>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2 5 5 2 a e b - a 8 c 5 - 4 9 1 2 - 9 9 a 7 - 9 b e 4 2 2 b 3 3 b 4 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T a b l e X M L _ F a c t _ T a b l e _ c 8 4 3 f d 8 f - 0 4 8 e - 4 c a d - 9 e c 8 - c b 9 2 9 8 4 d 8 c 1 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 C u s t o m e r   I D < / s t r i n g > < / k e y > < v a l u e > < i n t > 1 1 9 < / i n t > < / v a l u e > < / i t e m > < i t e m > < k e y > < s t r i n g > S a l e s   P e r s o n   I D < / s t r i n g > < / k e y > < v a l u e > < i n t > 1 4 2 < / i n t > < / v a l u e > < / i t e m > < i t e m > < k e y > < s t r i n g > Q u a n t i t y   S o l d < / s t r i n g > < / k e y > < v a l u e > < i n t > 1 2 3 < / i n t > < / v a l u e > < / i t e m > < i t e m > < k e y > < s t r i n g > P a y m e n t   M e t h o d < / s t r i n g > < / k e y > < v a l u e > < i n t > 1 4 7 < / i n t > < / v a l u e > < / i t e m > < i t e m > < k e y > < s t r i n g > Q u a n t i t y   R e t u r n e d < / s t r i n g > < / k e y > < v a l u e > < i n t > 1 5 3 < / i n t > < / v a l u e > < / i t e m > < i t e m > < k e y > < s t r i n g > O r d e r   D a t e < / s t r i n g > < / k e y > < v a l u e > < i n t > 1 0 8 < / 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3.xml>��< ? x m l   v e r s i o n = " 1 . 0 "   e n c o d i n g = " U T F - 1 6 "   s t a n d a l o n e = " n o " ? > < D a t a M a s h u p   x m l n s = " h t t p : / / s c h e m a s . m i c r o s o f t . c o m / D a t a M a s h u p " > A A A A A M 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M m Y n B 3 W B A A A J R o A A B M A A A B G b 3 J t d W x h c y 9 T Z W N 0 a W 9 u M S 5 t 7 F h t a y M 3 E P 4 e u P 8 g 9 q C s Y e P i p E m h x R 9 y d n w N X N 7 O O U p J g l F 2 5 X h b r R Q k b Z o l 5 L 9 3 J K 3 3 V W t v A y X l 7 v z F t k a a l 2 e e G c 2 u J K G K O U N z + z 3 6 d W d H r r A g E Z r G y W K S S s U T I t A Y U a L e 7 S D 4 z H k q Q g I r E / k 4 n P I w T Q h T / i y m Z D j h T M E f 6 X u z X 2 4 + x m q V 3 u 3 d T L H C u 0 c M 0 0 z G c v d C 8 D / B l L y Z Y 0 o k m m K 5 u u N Y R O i L j N k 9 O n 4 K C b 2 J 4 M h N m N u W C 4 X v Q H k o H 7 1 B c D 0 l N E 5 i R c T Y C 7 w A T T h N E y b H h w E 6 Z i G P Q M l 4 t H e w F 6 D L l C s y V x k l 4 / L n 8 I w z c j s I b C j v P X A n A V m E f i M 4 A l s e x H V l z O W S f N 2 3 U Q f o O l 8 / o n Q e Y o q F H C u R V l V O V p j d g 8 a r 7 I G U 6 q 4 E Z n L J R W I d 1 k L p O + w H z 8 9 e g f r J F C I 8 Y e r w p 6 E + 8 B K g Z 2 8 W C 6 n Q G U 4 I y B S s I k W e l B F 9 w l 2 S j 4 S B 9 v Y B H m K d 9 Z Y A c k Y Q X 6 I P s V C r t R S y Q l 5 e y k B P i d B x 5 h k o Q 5 3 w 5 C 5 m J F / 3 G 4 g E j R A q X r 8 E + V G x 1 n E F D n 3 I i p T 7 H v K q i T X Z H A T e L K X U q i i 9 O 2 G S C I 3 s 0 X 0 l D U d R Z P 3 y W / 6 D K w X w + k y A C A 5 X y N d Y D G e Q J / P r K k 7 I U O N G z / j f / m C A d t F 1 D a 3 b w Y / 7 h w d u O o y 2 8 q H m d Y 0 L 1 q U K G V 4 G 7 3 Z i 5 j Z T V v E M h 2 p h T L 5 F D S + 1 9 T 7 l + / N X V L 6 w G K W h c l b v x t K 2 c F 6 A H m j I r g 2 X K W Y q V h n k j 0 Z t 8 Q X O d B 7 R K V E r H r W K u j j 9 m a h U M O L Q c C 4 g C q T 5 3 C j 6 L q p V m J Y A c V Y 0 W 0 C A g k D S o b i U f A v S O R 3 Z w r / 9 r 4 h / c x 2 3 k z + n G p l a Z o t V m o E l j V S z y R S O f S Y M O q y j 3 1 t B Z 7 s v z Z p r x W u w q a m 2 P o D k t f Q m P H r I b f d q Y A f f S A N b y 5 x j x g T y e 8 9 F 1 h L k n U 3 E Y X G I p c k d E f Y Y h w n A J e z V d z R N j P 6 8 c b 4 B U 6 T e s H g w 9 r 8 9 u m y 9 t l 4 1 s t o u 5 h R 9 o 9 P p / 2 c o d c y i l W s i 4 Y / u a 0 I L 3 L i P N P D 1 t D Z v i b r W e v m b k 9 / H 2 + / j 7 W v H 2 x Z 7 z 9 U K d r Y 4 P C c U m N H d O y o G H E q n 6 Q O N 4 Y m b V D R O Y 6 l i F i q / y 7 a j Z / x B s H A 3 D Y c l a B x m f 9 4 5 T O P Q C / 5 1 6 S z w o w K V w 6 K Z 4 G w P c 9 q t u w Y m K w e q h s 2 y X m 1 a L 1 L 5 i n n T 5 W U x d h a N 3 A 6 h 1 V w f P y k B B a w f k k 3 L h 2 S a / 9 U 6 a x S G 9 N t + A b H K E d e E q u + F 4 R w e P J S / C N B + N b y q / b r f b m A 3 + L i O a T h q Q 9 w n u Y 0 4 R n 0 B L r E 1 l u 3 P s z T x n L F N c b a B N y 0 f z E N C 1 i Y O L J 4 v f y f k r 5 7 k 6 c Z t t D G 5 b b 9 N e p s + 9 c x w I 7 y 9 b o g 3 + R v U H f A 0 D B H O u v G G O 1 T v 6 Q X 5 3 h r y 9 S E n 6 n 3 4 B E a M W h b F + p 0 i p r m J L R 2 j b l u 7 Y p u p d S N e o u s 8 3 l v Q 4 8 1 T 0 A f 9 k V k Y C I s 8 R K g k 7 Y 1 Y u T c W 8 D n A g y s E v j t 6 a 2 d 8 4 P X 6 Y B W 8 f O 1 8 2 b f b W g M X g i z j p 3 4 k L c 0 + P z d 9 8 C 5 3 P f S D Z a o Z F I G o H m G 7 X + Z e F 1 3 / 3 V R Y c z f n a J 6 6 P s W w 3 + 8 F Q k n / C k n 0 N y z l T W f D 2 4 T 9 y q A I e j E N U 4 p N J y N Y p s J e x O 2 x c V R C w t m j x V p x 6 6 0 + 8 d 7 M f P 5 I 4 2 4 P d c G 4 F U W H A f P a 1 2 w a / Q c v Y 0 r N X g H C t l c y / w A A A P / / A w B Q S w E C L Q A U A A Y A C A A A A C E A K t 2 q Q N I A A A A 3 A Q A A E w A A A A A A A A A A A A A A A A A A A A A A W 0 N v b n R l b n R f V H l w Z X N d L n h t b F B L A Q I t A B Q A A g A I A A A A I Q C T L C Q 5 r A A A A P c A A A A S A A A A A A A A A A A A A A A A A A s D A A B D b 2 5 m a W c v U G F j a 2 F n Z S 5 4 b W x Q S w E C L Q A U A A I A C A A A A C E A y Z i c H d Y E A A A l G g A A E w A A A A A A A A A A A A A A A A D n A w A A R m 9 y b X V s Y X M v U 2 V j d G l v b j E u b V B L B Q Y A A A A A A w A D A M I A A A D u 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1 Y A A A A A A A A F V 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D b 3 V u d C I g V m F s d W U 9 I m w 2 M D A i L z 4 8 R W 5 0 c n k g V H l w Z T 0 i R m l s b E V u Y W J s Z W Q i I F Z h b H V l P S J s M C I v P j x F b n R y e S B U e X B l P S J G a W x s R X J y b 3 J D b 2 R l I i B W Y W x 1 Z T 0 i c 1 V u a 2 5 v d 2 4 i L z 4 8 R W 5 0 c n k g V H l w Z T 0 i R m l s b E V y c m 9 y Q 2 9 1 b n Q i I F Z h b H V l P S J s M C I v P j x F b n R y e S B U e X B l P S J G a W x s T G F z d F V w Z G F 0 Z W Q i I F Z h b H V l P S J k M j A y N S 0 w M y 0 x M F Q x N T o 1 M z o 0 N C 4 y M T A 3 M D M 4 W i I v P j x F b n R y e S B U e X B l P S J G a W x s Q 2 9 s d W 1 u V H l w Z X M i I F Z h b H V l P S J z Q X d Z R 0 J n a 0 Q i L z 4 8 R W 5 0 c n k g V H l w Z T 0 i R m l s b E N v b H V t b k 5 h b W V z I i B W Y W x 1 Z T 0 i c 1 s m c X V v d D t D d X N 0 b 2 1 l c i B J R C Z x d W 9 0 O y w m c X V v d D t G d W x s I E 5 h b W U m c X V v d D s s J n F 1 b 3 Q 7 R 2 V u Z G V y J n F 1 b 3 Q 7 L C Z x d W 9 0 O 0 x v Y 2 F 0 a W 9 u J n F 1 b 3 Q 7 L C Z x d W 9 0 O 0 R h d G U g b 2 Y g Q m l y d G g m c X V v d D s s J n F 1 b 3 Q 7 Q 3 V z d G 9 t Z X I g Q W 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N k Z j g 2 O S 0 5 Z D N m L T Q 1 M T M t Y j g 4 Y i 0 5 N T J m Z j R k N j A z Y T g 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u e 0 R h d G U g b 2 Y g Q m l y d G g s N X 0 m c X V v d D s s J n F 1 b 3 Q 7 U 2 V j d G l v b j E v R G l t X 0 N 1 c 3 R v b W V y L 0 N o Y W 5 n Z W Q g V H l w Z T E u e 0 N 1 c 3 R v b W V y I E F n Z S w 1 f S Z x d W 9 0 O 1 0 s J n F 1 b 3 Q 7 Q 2 9 s d W 1 u Q 2 9 1 b n Q m c X V v d D s 6 N i w m c X V v d D t L Z X l D b 2 x 1 b W 5 O Y W 1 l c y Z x d W 9 0 O z p b X S w m c X V v d D t D b 2 x 1 b W 5 J Z G V u d G l 0 a W V z J n F 1 b 3 Q 7 O l s m c X V v d D t T Z W N 0 a W 9 u M S 9 E a W 1 f Q 3 V z d G 9 t Z X I v Q 2 h h b m d l Z C B U e X B l L n t D d X N 0 b 2 1 l c i B J R C w w f S Z x d W 9 0 O y w m c X V v d D t T Z W N 0 a W 9 u M S 9 E a W 1 f Q 3 V z d G 9 t Z X I v T W V y Z 2 V k I E N v b H V t b n M u e 0 Z 1 b G w g T m F t Z S w x f S Z x d W 9 0 O y w m c X V v d D t T Z W N 0 a W 9 u M S 9 E a W 1 f Q 3 V z d G 9 t Z X I v Q 2 h h b m d l Z C B U e X B l L n t H Z W 5 k Z X I s M 3 0 m c X V v d D s s J n F 1 b 3 Q 7 U 2 V j d G l v b j E v R G l t X 0 N 1 c 3 R v b W V y L 0 N o Y W 5 n Z W Q g V H l w Z S 5 7 T G 9 j Y X R p b 2 4 s N H 0 m c X V v d D s s J n F 1 b 3 Q 7 U 2 V j d G l v b j E v R G l t X 0 N 1 c 3 R v b W V y L 0 N o Y W 5 n Z W Q g V H l w Z S 5 7 R G F 0 Z S B v Z i B C a X J 0 a C w 1 f S Z x d W 9 0 O y w m c X V v d D t T Z W N 0 a W 9 u M S 9 E a W 1 f Q 3 V z d G 9 t Z X I v Q 2 h h b m d l Z C B U e X B l M S 5 7 Q 3 V z d G 9 t Z X I g Q W d l 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X 1 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M t M T B U M T U 6 N T M 6 N D Q u M j I w N z A 0 M 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R l Z m Q 2 Z T I t Y j E w N i 0 0 O D J j L T l h N W Y t N T d m Z D M x Z G F h O W F i I i 8 + P E V u d H J 5 I F R 5 c G U 9 I l J l b G F 0 a W 9 u c 2 h p c E l u Z m 9 D b 2 5 0 Y W l u Z X I i I F Z h b H V l P S J z e y Z x d W 9 0 O 2 N v b H V t b k N v d W 5 0 J n F 1 b 3 Q 7 O j c s J n F 1 b 3 Q 7 a 2 V 5 Q 2 9 s d W 1 u T m F t Z X M m c X V v d D s 6 W 1 0 s J n F 1 b 3 Q 7 c X V l c n l S Z W x h d G l v b n N o a X B z J n F 1 b 3 Q 7 O l t d L C Z x d W 9 0 O 2 N v b H V t b k l k Z W 5 0 a X R p Z X M m c X V v d D s 6 W y Z x d W 9 0 O 1 N l Y 3 R p b 2 4 x L 0 Z h Y 3 R f V G F i b G U v Q 2 h h b m d l Z C B U e X B l L n t Q c m 9 k d W N 0 I E l E L D B 9 J n F 1 b 3 Q 7 L C Z x d W 9 0 O 1 N l Y 3 R p b 2 4 x L 0 Z h Y 3 R f V G F i b G U v Q 2 h h b m d l Z C B U e X B l L n t D d X N 0 b 2 1 l c i B J R C w x f S Z x d W 9 0 O y w m c X V v d D t T Z W N 0 a W 9 u M S 9 G Y W N 0 X 1 R h Y m x l L 0 N o Y W 5 n Z W Q g V H l w Z S 5 7 U 2 F s Z X M g U G V y c 2 9 u I E l E L D J 9 J n F 1 b 3 Q 7 L C Z x d W 9 0 O 1 N l Y 3 R p b 2 4 x L 0 Z h Y 3 R f V G F i b G U v Q 2 h h b m d l Z C B U e X B l L n t R d W F u d G l 0 e S B T b 2 x k L D N 9 J n F 1 b 3 Q 7 L C Z x d W 9 0 O 1 N l Y 3 R p b 2 4 x L 0 Z h Y 3 R f V G F i b G U v Q 2 h h b m d l Z C B U e X B l L n t Q Y X l t Z W 5 0 I E 1 l d G h v Z C w 0 f S Z x d W 9 0 O y w m c X V v d D t T Z W N 0 a W 9 u M S 9 G Y W N 0 X 1 R h Y m x l L 0 N o Y W 5 n Z W Q g V H l w Z S 5 7 U X V h b n R p d H k g U m V 0 d X J u Z W Q s N X 0 m c X V v d D s s J n F 1 b 3 Q 7 U 2 V j d G l v b j E v R m F j d F 9 U Y W J s Z S 9 D a G F u Z 2 V k I F R 5 c G U u e 0 9 y Z G V y I E R h d G U s N n 0 m c X V v d D t d L C Z x d W 9 0 O 0 N v b H V t b k N v d W 5 0 J n F 1 b 3 Q 7 O j c s J n F 1 b 3 Q 7 S 2 V 5 Q 2 9 s d W 1 u T m F t Z X M m c X V v d D s 6 W 1 0 s J n F 1 b 3 Q 7 Q 2 9 s d W 1 u S W R l b n R p d G l l c y Z x d W 9 0 O z p b J n F 1 b 3 Q 7 U 2 V j d G l v b j E v R m F j d F 9 U Y W J s Z S 9 D a G F u Z 2 V k I F R 5 c G U u e 1 B y b 2 R 1 Y 3 Q g S U Q s M H 0 m c X V v d D s s J n F 1 b 3 Q 7 U 2 V j d G l v b j E v R m F j d F 9 U Y W J s Z S 9 D a G F u Z 2 V k I F R 5 c G U u e 0 N 1 c 3 R v b W V y I E l E L D F 9 J n F 1 b 3 Q 7 L C Z x d W 9 0 O 1 N l Y 3 R p b 2 4 x L 0 Z h Y 3 R f V G F i b G U v Q 2 h h b m d l Z C B U e X B l L n t T Y W x l c y B Q Z X J z b 2 4 g S U Q s M n 0 m c X V v d D s s J n F 1 b 3 Q 7 U 2 V j d G l v b j E v R m F j d F 9 U Y W J s Z S 9 D a G F u Z 2 V k I F R 5 c G U u e 1 F 1 Y W 5 0 a X R 5 I F N v b G Q s M 3 0 m c X V v d D s s J n F 1 b 3 Q 7 U 2 V j d G l v b j E v R m F j d F 9 U Y W J s Z S 9 D a G F u Z 2 V k I F R 5 c G U u e 1 B h e W 1 l b n Q g T W V 0 a G 9 k L D R 9 J n F 1 b 3 Q 7 L C Z x d W 9 0 O 1 N l Y 3 R p b 2 4 x L 0 Z h Y 3 R f V G F i b G U v Q 2 h h b m d l Z C B U e X B l L n t R d W F u d G l 0 e S B S Z X R 1 c m 5 l Z C w 1 f S Z x d W 9 0 O y w m c X V v d D t T Z W N 0 a W 9 u M S 9 G Y W N 0 X 1 R h Y m x l L 0 N o Y W 5 n Z W Q g V H l w Z S 5 7 T 3 J k Z X I g R G F 0 Z 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w I i 8 + P E V u d H J 5 I F R 5 c G U 9 I k Z p b G x F c n J v c k N v Z G U i I F Z h b H V l P S J z V W 5 r b m 9 3 b i I v P j x F b n R y e S B U e X B l P S J G a W x s R X J y b 3 J D b 3 V u d C I g V m F s d W U 9 I m w w I i 8 + P E V u d H J 5 I F R 5 c G U 9 I k Z p b G x M Y X N 0 V X B k Y X R l Z C I g V m F s d W U 9 I m Q y M D I 1 L T A z L T E w V D E 1 O j U z O j Q 0 L j I z M D Y 5 N z N a I i 8 + P E V u d H J 5 I F R 5 c G U 9 I k Z p b G x D b 2 x 1 b W 5 U e X B l c y I g V m F s d W U 9 I n N B d 2 t E I i 8 + P E V u d H J 5 I F R 5 c G U 9 I k Z p b G x D b 2 x 1 b W 5 O Y W 1 l c y I g V m F s d W U 9 I n N b J n F 1 b 3 Q 7 U 3 R v c m U g S U Q m c X V v d D s s J n F 1 b 3 Q 7 R G F 0 Z 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3 O D R j Z D A t Z T d h O C 0 0 M z k 5 L W I 2 Z T U t O T R m N D J j N D c x N W V h I i 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G l 2 b 3 R U Y W J s Z T 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M t M T B U M T U 6 N T M 6 N D Q u M T k 1 N z A 0 M l 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I 4 N T l i O D I t M m Z i M i 0 0 Y z l i L W F j N j U t O D A 0 Y j N k Y 2 M 0 N j c 5 I i 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0 N v b H V t b k N v d W 5 0 J n F 1 b 3 Q 7 O j U s J n F 1 b 3 Q 7 S 2 V 5 Q 2 9 s d W 1 u T m F t Z X M m c X V v d D s 6 W 1 0 s J n F 1 b 3 Q 7 Q 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R G l t X 1 N h b G V z U G V y c 2 9 u 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M t M T B U M T U 6 N T M 6 N D Q u M j M 1 N z A y M l o i L z 4 8 R W 5 0 c n k g V H l w Z T 0 i R m l s b E N v b H V t b l R 5 c G V z I i B W Y W x 1 Z T 0 i c 0 F 3 W U d B d z 0 9 I i 8 + P E V u d H J 5 I F R 5 c G U 9 I k Z p b G x D b 2 x 1 b W 5 O Y W 1 l c y I g V m F s d W U 9 I n N b J n F 1 b 3 Q 7 U 2 F s Z X M g U G V y c 2 9 u I E l E J n F 1 b 3 Q 7 L C Z x d W 9 0 O 0 Z 1 b G w g T m F t Z S Z x d W 9 0 O y w m c X V v d D t T d G 9 y Z S B O Y W 1 l J n F 1 b 3 Q 7 L C Z x d W 9 0 O 0 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U x O W M 5 Y z g t N j M z M i 0 0 N W U 5 L T g x M W Q t Y m E x M G R k Z m U w M j A 0 I i 8 + P E V u d H J 5 I F R 5 c G U 9 I l J l Y 2 9 2 Z X J 5 V G F y Z 2 V 0 Q 2 9 s d W 1 u I i B W Y W x 1 Z T 0 i b D E i L z 4 8 R W 5 0 c n k g V H l w Z T 0 i U m V j b 3 Z l c n l U Y X J n Z X R S b 3 c i I F Z h b H V l P S J s M S I v P j x F b n R y e S B U e X B l P S J S Z W N v d m V y e V R h c m d l d F N o Z W V 0 I i B W Y W x 1 Z T 0 i c 0 R p b V 9 T Y W x l c 1 B l c n N v b i I v P j x F b n R y e S B U e X B l P S J S Z W x h d G l v b n N o a X B J b m Z v Q 2 9 u d G F p b m V y I i B W Y W x 1 Z T 0 i c 3 s m c X V v d D t j b 2 x 1 b W 5 D b 3 V u d C Z x d W 9 0 O z o 0 L C Z x d W 9 0 O 2 t l e U N v b H V t b k 5 h b W V z J n F 1 b 3 Q 7 O l t d L C Z x d W 9 0 O 3 F 1 Z X J 5 U m V s Y X R p b 2 5 z a G l w c y Z x d W 9 0 O z p b X S w m c X V v d D t j b 2 x 1 b W 5 J Z G V u d G l 0 a W V z J n F 1 b 3 Q 7 O l s m c X V v d D t T Z W N 0 a W 9 u M S 9 E a W 1 f U 2 F s Z X N Q Z X J z b 2 4 v Q 2 h h b m d l Z C B U e X B l L n t T Y W x l c y B Q Z X J z b 2 4 g S U Q s M H 0 m c X V v d D s s J n F 1 b 3 Q 7 U 2 V j d G l v b j E v R G l t X 1 N h b G V z U G V y c 2 9 u L 0 1 l c m d l Z C B D b 2 x 1 b W 5 z L n t G d W x s I E 5 h b W U s M X 0 m c X V v d D s s J n F 1 b 3 Q 7 U 2 V j d G l v b j E v R G l t X 1 N h b G V z U G V y c 2 9 u L 0 N o Y W 5 n Z W Q g V H l w Z S 5 7 U 3 R v c m U g T m F t Z S w z f S Z x d W 9 0 O y w m c X V v d D t T Z W N 0 a W 9 u M S 9 E a W 1 f U 2 F s Z X N Q Z X J z b 2 4 v Q 2 h h b m d l Z C B U e X B l M S 5 7 Q W d l L D R 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B Z 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M S I v P j w v U 3 R h Y m x l R W 5 0 c m l l c z 4 8 L 0 l 0 Z W 0 + P E l 0 Z W 0 + P E l 0 Z W 1 M b 2 N h d G l v b j 4 8 S X R l b V R 5 c G U + R m 9 y b X V s Y T w v S X R l b V R 5 c G U + P E l 0 Z W 1 Q Y X R o P l N l Y 3 R p b 2 4 x L 0 R p b V 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z L T E w V D E 1 O j U z O j Q 0 L j I 0 N T Y 5 N T J a I i 8 + P E V u d H J 5 I F R 5 c G U 9 I k Z p b G x D b 2 x 1 b W 5 U e X B l c y I g V m F s d W U 9 I n N D U U 1 H Q X d Z R E J n W T 0 i L z 4 8 R W 5 0 c n k g V H l w Z T 0 i R m l s b E N v b H V t b k 5 h b W V z I i B W Y W x 1 Z T 0 i c 1 s m c X V v d D t P c m R l c i B E Y X R l J n F 1 b 3 Q 7 L C Z x d W 9 0 O 1 l l Y X I m c X V v d D s s J n F 1 b 3 Q 7 T W 9 u d G g m c X V v d D s s J n F 1 b 3 Q 7 T W 9 u d G h O d W 0 m c X V v d D s s J n F 1 b 3 Q 7 V 2 V l a 2 R h e S Z x d W 9 0 O y w m c X V v d D t X Z W V r R G F 5 T n V t J n F 1 b 3 Q 7 L C Z x d W 9 0 O 0 R h e V 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A 5 Z j c w Y z A t Z T d m Y S 0 0 M 2 Y 5 L W I 0 N D E t Z D U 3 M j U 2 N T Y 5 Z j M 5 I i 8 + P E V u d H J 5 I F R 5 c G U 9 I l J l b G F 0 a W 9 u c 2 h p c E l u Z m 9 D b 2 5 0 Y W l u Z X I i I F Z h b H V l P S J z e y Z x d W 9 0 O 2 N v b H V t b k N v d W 5 0 J n F 1 b 3 Q 7 O j g s J n F 1 b 3 Q 7 a 2 V 5 Q 2 9 s d W 1 u T m F t Z X M m c X V v d D s 6 W y Z x d W 9 0 O 0 9 y Z G V y I E R h d G U m c X V v d D t d L C Z x d W 9 0 O 3 F 1 Z X J 5 U m V s Y X R p b 2 5 z a G l w c y Z x d W 9 0 O z p b X S w m c X V v d D t j b 2 x 1 b W 5 J Z G V u d G l 0 a W V z J n F 1 b 3 Q 7 O l s m c X V v d D t T Z W N 0 a W 9 u M S 9 E a W 1 f R G F 0 Z S 9 D a G F u Z 2 V k I F R 5 c G U u e 0 9 y Z G V y I E R h d G U s N n 0 m c X V v d D s s J n F 1 b 3 Q 7 U 2 V j d G l v b j E v R G l t X 0 R h d G U v S W 5 z Z X J 0 Z W Q g W W V h c i 5 7 W W V h c i w x f S Z x d W 9 0 O y w m c X V v d D t T Z W N 0 a W 9 u M S 9 E a W 1 f R G F 0 Z S 9 F e H R y Y W N 0 Z W Q g R m l y c 3 Q g Q 2 h h c m F j d G V y c y 5 7 T W 9 u d G g s M n 0 m c X V v d D s s J n F 1 b 3 Q 7 U 2 V j d G l v b j E v R G l t X 0 R h d G U v S W 5 z Z X J 0 Z W Q g T W 9 u d G g u e 0 1 v b n R o L j E s M 3 0 m c X V v d D s s J n F 1 b 3 Q 7 U 2 V j d G l v b j E v R G l t X 0 R h d G U v R X h 0 c m F j d G V k I E Z p c n N 0 I E N o Y X J h Y 3 R l c n M x L n t E Y X k g T m F t Z S w 0 f S Z x d W 9 0 O y w m c X V v d D t T Z W N 0 a W 9 u M S 9 E a W 1 f R G F 0 Z S 9 J b n N l c n R l Z C B E Y X k g b 2 Y g V 2 V l a y 5 7 R G F 5 I G 9 m I F d l Z W s s N X 0 m c X V v d D s s J n F 1 b 3 Q 7 U 2 V j d G l v b j E v R G l t X 0 R h d G U v Q 2 h h b m d l Z C B U e X B l M S 5 7 R G F 5 V H l w Z S w 2 f S Z x d W 9 0 O y w m c X V v d D t T Z W N 0 a W 9 u M S 9 E a W 1 f R G F 0 Z S 9 B Z G R l Z C B Q c m V m a X g u e 1 F 1 Y X J 0 Z X I s N 3 0 m c X V v d D t d L C Z x d W 9 0 O 0 N v b H V t b k N v d W 5 0 J n F 1 b 3 Q 7 O j g s J n F 1 b 3 Q 7 S 2 V 5 Q 2 9 s d W 1 u T m F t Z X M m c X V v d D s 6 W y Z x d W 9 0 O 0 9 y Z G V y I E R h d G U m c X V v d D t d L C Z x d W 9 0 O 0 N v b H V t b k l k Z W 5 0 a X R p Z X M m c X V v d D s 6 W y Z x d W 9 0 O 1 N l Y 3 R p b 2 4 x L 0 R p b V 9 E Y X R l L 0 N o Y W 5 n Z W Q g V H l w Z S 5 7 T 3 J k Z X I g R G F 0 Z S w 2 f S Z x d W 9 0 O y w m c X V v d D t T Z W N 0 a W 9 u M S 9 E a W 1 f R G F 0 Z S 9 J b n N l c n R l Z C B Z Z W F y L n t Z Z W F y L D F 9 J n F 1 b 3 Q 7 L C Z x d W 9 0 O 1 N l Y 3 R p b 2 4 x L 0 R p b V 9 E Y X R l L 0 V 4 d H J h Y 3 R l Z C B G a X J z d C B D a G F y Y W N 0 Z X J z L n t N b 2 5 0 a C w y f S Z x d W 9 0 O y w m c X V v d D t T Z W N 0 a W 9 u M S 9 E a W 1 f R G F 0 Z S 9 J b n N l c n R l Z C B N b 2 5 0 a C 5 7 T W 9 u d G g u M S w z f S Z x d W 9 0 O y w m c X V v d D t T Z W N 0 a W 9 u M S 9 E a W 1 f R G F 0 Z S 9 F e H R y Y W N 0 Z W Q g R m l y c 3 Q g Q 2 h h c m F j d G V y c z E u e 0 R h e S B O Y W 1 l L D R 9 J n F 1 b 3 Q 7 L C Z x d W 9 0 O 1 N l Y 3 R p b 2 4 x L 0 R p b V 9 E Y X R l L 0 l u c 2 V y d G V k I E R h e S B v Z i B X Z W V r L n t E Y X k g b 2 Y g V 2 V l a y w 1 f S Z x d W 9 0 O y w m c X V v d D t T Z W N 0 a W 9 u M S 9 E a W 1 f R G F 0 Z S 9 D a G F u Z 2 V k I F R 5 c G U x L n t E Y X l U e X B l L D Z 9 J n F 1 b 3 Q 7 L C Z x d W 9 0 O 1 N l Y 3 R p b 2 4 x L 0 R p b V 9 E Y X R l L 0 F k Z G V k I F B y Z W Z p e C 5 7 U X V h c n R l c i 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x I i 8 + P E V u d H J 5 I F R 5 c G U 9 I k x v Y W R l Z F R v Q W 5 h b H l z a X N T Z X J 2 a W N l c y I g V m F s d W U 9 I m w w I i 8 + P C 9 T d G F i b G V F b n R y a W V z P j w v S X R l b T 4 8 S X R l b T 4 8 S X R l b U x v Y 2 F 0 a W 9 u P j x J d G V t V H l w Z T 5 G b 3 J t d W x h P C 9 J d G V t V H l w Z T 4 8 S X R l b V B h d G g + U 2 V j d G l v b j E v Q 2 F s Y 3 V s Y X R l Z C U y M E 1 l Y X N 1 c m V z P C 9 J d G V t U G F 0 a D 4 8 L 0 l 0 Z W 1 M b 2 N h d G l v b j 4 8 U 3 R h Y m x l R W 5 0 c m l l c z 4 8 R W 5 0 c n k g V H l w Z T 0 i Q W R k Z W R U b 0 R h d G F N b 2 R l b C I g V m F s d W U 9 I m w x 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N S 0 w M y 0 x M 1 Q x N D o z N z o 1 N S 4 4 N D A 2 N D I 0 W i I v P j x F b n R y e S B U e X B l P S J G a W x s Q 2 9 s d W 1 u V H l w Z X M i I F Z h b H V l P S J z Q X c 9 P S I v P j x F b n R y e S B U e X B l P S J G a W x s Q 2 9 s d W 1 u T m F t Z X M i I F Z h b H V l P S J z W y Z x d W 9 0 O 0 1 l Y X N 1 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G R i M 2 Z k M S 0 5 M m Q 0 L T Q 5 Y T M t O T Y 2 Z C 1 k O D V h Y T c 2 M z N h Z T I i L z 4 8 R W 5 0 c n k g V H l w Z T 0 i U m V s Y X R p b 2 5 z a G l w S W 5 m b 0 N v b n R h a W 5 l c i I g V m F s d W U 9 I n N 7 J n F 1 b 3 Q 7 Y 2 9 s d W 1 u Q 2 9 1 b n Q m c X V v d D s 6 M S w m c X V v d D t r Z X l D b 2 x 1 b W 5 O Y W 1 l c y Z x d W 9 0 O z p b X S w m c X V v d D t x d W V y e V J l b G F 0 a W 9 u c 2 h p c H M m c X V v d D s 6 W 1 0 s J n F 1 b 3 Q 7 Y 2 9 s d W 1 u S W R l b n R p d G l l c y Z x d W 9 0 O z p b J n F 1 b 3 Q 7 U 2 V j d G l v b j E v Q 2 F s Y 3 V s Y X R l Z C B N Z W F z d X J l c y 9 D a G F u Z 2 V k I F R 5 c G U u e 0 N v b H V t b j E s M H 0 m c X V v d D t d L C Z x d W 9 0 O 0 N v b H V t b k N v d W 5 0 J n F 1 b 3 Q 7 O j E s J n F 1 b 3 Q 7 S 2 V 5 Q 2 9 s d W 1 u T m F t Z X M m c X V v d D s 6 W 1 0 s J n F 1 b 3 Q 7 Q 2 9 s d W 1 u S W R l b n R p d G l l c y Z x d W 9 0 O z p b J n F 1 b 3 Q 7 U 2 V j d G l v b j E v Q 2 F s Y 3 V s Y X R l Z C B N Z W F z d X J l c y 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N 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m F j d F 9 U Y W J s Z S 9 T b 3 V y Y 2 U 8 L 0 l 0 Z W 1 Q Y X R o P j w v S X R l b U x v Y 2 F 0 a W 9 u P j x T d G F i b G V F b n R y a W V z L z 4 8 L 0 l 0 Z W 0 + P E l 0 Z W 0 + P E l 0 Z W 1 M b 2 N h d G l v b j 4 8 S X R l b V R 5 c G U + R m 9 y b X V s Y T w v S X R l b V R 5 c G U + P E l 0 Z W 1 Q Y X R o P l N l Y 3 R p b 2 4 x L 0 Z h Y 3 R f V G F i b G U v U H J v b W 9 0 Z W Q l M j B I Z W F k Z X J z P C 9 J d G V t U G F 0 a D 4 8 L 0 l 0 Z W 1 M b 2 N h d G l v b j 4 8 U 3 R h Y m x l R W 5 0 c m l l c y 8 + P C 9 J d G V t P j x J d G V t P j x J d G V t T G 9 j Y X R p b 2 4 + P E l 0 Z W 1 U e X B l P k Z v c m 1 1 b G E 8 L 0 l 0 Z W 1 U e X B l P j x J d G V t U G F 0 a D 5 T Z W N 0 a W 9 u M S 9 G Y W N 0 X 1 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l t X 1 N h b G V z U G V y c 2 9 u L 1 N v d X J j Z T w v S X R l b V B h d G g + P C 9 J d G V t T G 9 j Y X R p b 2 4 + P F N 0 Y W J s Z U V u d H J p Z X M v P j w v S X R l b T 4 8 S X R l b T 4 8 S X R l b U x v Y 2 F 0 a W 9 u P j x J d G V t V H l w Z T 5 G b 3 J t d W x h P C 9 J d G V t V H l w Z T 4 8 S X R l b V B h d G g + U 2 V j d G l v b j E v R G l t X 1 N h b G V z U G V y c 2 9 u L 1 B y b 2 1 v d G V k J T I w S G V h Z G V y c z w v S X R l b V B h d G g + P C 9 J d G V t T G 9 j Y X R p b 2 4 + P F N 0 Y W J s Z U V u d H J p Z X M v P j w v S X R l b T 4 8 S X R l b T 4 8 S X R l b U x v Y 2 F 0 a W 9 u P j x J d G V t V H l w Z T 5 G b 3 J t d W x h P C 9 J d G V t V H l w Z T 4 8 S X R l b V B h d G g + U 2 V j d G l v b j E v R G l t X 1 N h b G V z U G V y c 2 9 u L 0 N o Y W 5 n Z W Q l M j B U e X B l P C 9 J d G V t U G F 0 a D 4 8 L 0 l 0 Z W 1 M b 2 N h d G l v b j 4 8 U 3 R h Y m x l R W 5 0 c m l l c y 8 + P C 9 J d G V t P j x J d G V t P j x J d G V t T G 9 j Y X R p b 2 4 + P E l 0 Z W 1 U e X B l P k Z v c m 1 1 b G E 8 L 0 l 0 Z W 1 U e X B l P j x J d G V t U G F 0 a D 5 T Z W N 0 a W 9 u M S 9 E a W 1 f U 2 F s Z X N Q Z X J z b 2 4 v T W V y Z 2 V k J T I w Q 2 9 s d W 1 u c z w v S X R l b V B h d G g + P C 9 J d G V t T G 9 j Y X R p b 2 4 + P F N 0 Y W J s Z U V u d H J p Z X M v P j w v S X R l b T 4 8 S X R l b T 4 8 S X R l b U x v Y 2 F 0 a W 9 u P j x J d G V t V H l w Z T 5 G b 3 J t d W x h P C 9 J d G V t V H l w Z T 4 8 S X R l b V B h d G g + U 2 V j d G l v b j E v R G l t X 1 N h b G V z U G V y c 2 9 u L 0 l u c 2 V y d G V k J T I w Q W d l 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R h d G U v U m V t b 3 Z l Z C U y M E 9 0 a G V y J T I w Q 2 9 s d W 1 u c z w v S X R l b V B h d G g + P C 9 J d G V t T G 9 j Y X R p b 2 4 + P F N 0 Y W J s Z U V u d H J p Z X M v P j w v S X R l b T 4 8 S X R l b T 4 8 S X R l b U x v Y 2 F 0 a W 9 u P j x J d G V t V H l w Z T 5 G b 3 J t d W x h P C 9 J d G V t V H l w Z T 4 8 S X R l b V B h d G g + U 2 V j d G l v b j E v R G l t X 0 R h d G U v U m V t b 3 Z l Z C U y M E R 1 c G x p Y 2 F 0 Z X M 8 L 0 l 0 Z W 1 Q Y X R o P j w v S X R l b U x v Y 2 F 0 a W 9 u P j x T d G F i b G V F b n R y a W V z L z 4 8 L 0 l 0 Z W 0 + P E l 0 Z W 0 + P E l 0 Z W 1 M b 2 N h d G l v b j 4 8 S X R l b V R 5 c G U + R m 9 y b X V s Y T w v S X R l b V R 5 c G U + P E l 0 Z W 1 Q Y X R o P l N l Y 3 R p b 2 4 x L 0 R p b V 9 E Y X R l L 0 l u c 2 V y d G V k J T I w W W V h c j w v S X R l b V B h d G g + P C 9 J d G V t T G 9 j Y X R p b 2 4 + P F N 0 Y W J s Z U V u d H J p Z X M v P j w v S X R l b T 4 8 S X R l b T 4 8 S X R l b U x v Y 2 F 0 a W 9 u P j x J d G V t V H l w Z T 5 G b 3 J t d W x h P C 9 J d G V t V H l w Z T 4 8 S X R l b V B h d G g + U 2 V j d G l v b j E v R G l t X 0 R h d G U v S W 5 z Z X J 0 Z W Q l M j B N b 2 5 0 a C U y M E 5 h b W U 8 L 0 l 0 Z W 1 Q Y X R o P j w v S X R l b U x v Y 2 F 0 a W 9 u P j x T d G F i b G V F b n R y a W V z L z 4 8 L 0 l 0 Z W 0 + P E l 0 Z W 0 + P E l 0 Z W 1 M b 2 N h d G l v b j 4 8 S X R l b V R 5 c G U + R m 9 y b X V s Y T w v S X R l b V R 5 c G U + P E l 0 Z W 1 Q Y X R o P l N l Y 3 R p b 2 4 x L 0 R p b V 9 E Y X R l L 1 J l b m F t Z W Q l M j B D b 2 x 1 b W 5 z P C 9 J d G V t U G F 0 a D 4 8 L 0 l 0 Z W 1 M b 2 N h d G l v b j 4 8 U 3 R h Y m x l R W 5 0 c m l l c y 8 + P C 9 J d G V t P j x J d G V t P j x J d G V t T G 9 j Y X R p b 2 4 + P E l 0 Z W 1 U e X B l P k Z v c m 1 1 b G E 8 L 0 l 0 Z W 1 U e X B l P j x J d G V t U G F 0 a D 5 T Z W N 0 a W 9 u M S 9 E a W 1 f R G F 0 Z S 9 F e H R y Y W N 0 Z W Q l M j B G a X J z d C U y M E N o Y X J h Y 3 R l c n M 8 L 0 l 0 Z W 1 Q Y X R o P j w v S X R l b U x v Y 2 F 0 a W 9 u P j x T d G F i b G V F b n R y a W V z L z 4 8 L 0 l 0 Z W 0 + P E l 0 Z W 0 + P E l 0 Z W 1 M b 2 N h d G l v b j 4 8 S X R l b V R 5 c G U + R m 9 y b X V s Y T w v S X R l b V R 5 c G U + P E l 0 Z W 1 Q Y X R o P l N l Y 3 R p b 2 4 x L 0 R p b V 9 E Y X R l L 0 l u c 2 V y d G V k J T I w T W 9 u d G g 8 L 0 l 0 Z W 1 Q Y X R o P j w v S X R l b U x v Y 2 F 0 a W 9 u P j x T d G F i b G V F b n R y a W V z L z 4 8 L 0 l 0 Z W 0 + P E l 0 Z W 0 + P E l 0 Z W 1 M b 2 N h d G l v b j 4 8 S X R l b V R 5 c G U + R m 9 y b X V s Y T w v S X R l b V R 5 c G U + P E l 0 Z W 1 Q Y X R o P l N l Y 3 R p b 2 4 x L 0 R p b V 9 E Y X R l L 1 J l b m F t Z W Q l M j B D b 2 x 1 b W 5 z M T w v S X R l b V B h d G g + P C 9 J d G V t T G 9 j Y X R p b 2 4 + P F N 0 Y W J s Z U V u d H J p Z X M v P j w v S X R l b T 4 8 S X R l b T 4 8 S X R l b U x v Y 2 F 0 a W 9 u P j x J d G V t V H l w Z T 5 G b 3 J t d W x h P C 9 J d G V t V H l w Z T 4 8 S X R l b V B h d G g + U 2 V j d G l v b j E v R G l t X 0 R h d G U v S W 5 z Z X J 0 Z W Q l M j B E Y X k l M j B O Y W 1 l P C 9 J d G V t U G F 0 a D 4 8 L 0 l 0 Z W 1 M b 2 N h d G l v b j 4 8 U 3 R h Y m x l R W 5 0 c m l l c y 8 + P C 9 J d G V t P j x J d G V t P j x J d G V t T G 9 j Y X R p b 2 4 + P E l 0 Z W 1 U e X B l P k Z v c m 1 1 b G E 8 L 0 l 0 Z W 1 U e X B l P j x J d G V t U G F 0 a D 5 T Z W N 0 a W 9 u M S 9 E a W 1 f R G F 0 Z S 9 F e H R y Y W N 0 Z W Q l M j B G a X J z d C U y M E N o Y X J h Y 3 R l c n M x P C 9 J d G V t U G F 0 a D 4 8 L 0 l 0 Z W 1 M b 2 N h d G l v b j 4 8 U 3 R h Y m x l R W 5 0 c m l l c y 8 + P C 9 J d G V t P j x J d G V t P j x J d G V t T G 9 j Y X R p b 2 4 + P E l 0 Z W 1 U e X B l P k Z v c m 1 1 b G E 8 L 0 l 0 Z W 1 U e X B l P j x J d G V t U G F 0 a D 5 T Z W N 0 a W 9 u M S 9 E a W 1 f R G F 0 Z S 9 S Z W 5 h b W V k J T I w Q 2 9 s d W 1 u c z I 8 L 0 l 0 Z W 1 Q Y X R o P j w v S X R l b U x v Y 2 F 0 a W 9 u P j x T d G F i b G V F b n R y a W V z L z 4 8 L 0 l 0 Z W 0 + P E l 0 Z W 0 + P E l 0 Z W 1 M b 2 N h d G l v b j 4 8 S X R l b V R 5 c G U + R m 9 y b X V s Y T w v S X R l b V R 5 c G U + P E l 0 Z W 1 Q Y X R o P l N l Y 3 R p b 2 4 x L 0 R p b V 9 E Y X R l L 0 l u c 2 V y d G V k J T I w R G F 5 J T I w b 2 Y l M j B X Z W V r P C 9 J d G V t U G F 0 a D 4 8 L 0 l 0 Z W 1 M b 2 N h d G l v b j 4 8 U 3 R h Y m x l R W 5 0 c m l l c y 8 + P C 9 J d G V t P j x J d G V t P j x J d G V t T G 9 j Y X R p b 2 4 + P E l 0 Z W 1 U e X B l P k Z v c m 1 1 b G E 8 L 0 l 0 Z W 1 U e X B l P j x J d G V t U G F 0 a D 5 T Z W N 0 a W 9 u M S 9 E a W 1 f R G F 0 Z S 9 B Z G R l Z C U y M E N v b m R p d G l v b m F s J T I w Q 2 9 s d W 1 u P C 9 J d G V t U G F 0 a D 4 8 L 0 l 0 Z W 1 M b 2 N h d G l v b j 4 8 U 3 R h Y m x l R W 5 0 c m l l c y 8 + P C 9 J d G V t P j x J d G V t P j x J d G V t T G 9 j Y X R p b 2 4 + P E l 0 Z W 1 U e X B l P k Z v c m 1 1 b G E 8 L 0 l 0 Z W 1 U e X B l P j x J d G V t U G F 0 a D 5 T Z W N 0 a W 9 u M S 9 E a W 1 f R G F 0 Z S 9 J b n N l c n R l Z C U y M F F 1 Y X J 0 Z X I 8 L 0 l 0 Z W 1 Q Y X R o P j w v S X R l b U x v Y 2 F 0 a W 9 u P j x T d G F i b G V F b n R y a W V z L z 4 8 L 0 l 0 Z W 0 + P E l 0 Z W 0 + P E l 0 Z W 1 M b 2 N h d G l v b j 4 8 S X R l b V R 5 c G U + R m 9 y b X V s Y T w v S X R l b V R 5 c G U + P E l 0 Z W 1 Q Y X R o P l N l Y 3 R p b 2 4 x L 0 R p b V 9 E Y X R l L 0 F k Z G V k J T I w U H J l Z m l 4 P C 9 J d G V t U G F 0 a D 4 8 L 0 l 0 Z W 1 M b 2 N h d G l v b j 4 8 U 3 R h Y m x l R W 5 0 c m l l c y 8 + P C 9 J d G V t P j x J d G V t P j x J d G V t T G 9 j Y X R p b 2 4 + P E l 0 Z W 1 U e X B l P k Z v c m 1 1 b G E 8 L 0 l 0 Z W 1 U e X B l P j x J d G V t U G F 0 a D 5 T Z W N 0 a W 9 u M S 9 E a W 1 f R G F 0 Z S 9 D a G F u Z 2 V k J T I w V H l w Z T E 8 L 0 l 0 Z W 1 Q Y X R o P j w v S X R l b U x v Y 2 F 0 a W 9 u P j x T d G F i b G V F b n R y a W V z L z 4 8 L 0 l 0 Z W 0 + P E l 0 Z W 0 + P E l 0 Z W 1 M b 2 N h d G l v b j 4 8 S X R l b V R 5 c G U + R m 9 y b X V s Y T w v S X R l b V R 5 c G U + P E l 0 Z W 1 Q Y X R o P l N l Y 3 R p b 2 4 x L 0 R p b V 9 E Y X R l L 1 J l b m F t Z W Q l M j B D b 2 x 1 b W 5 z M z w v S X R l b V B h d G g + P C 9 J d G V t T G 9 j Y X R p b 2 4 + P F N 0 Y W J s Z U V u d H J p Z X M v P j w v S X R l b T 4 8 S X R l b T 4 8 S X R l b U x v Y 2 F 0 a W 9 u P j x J d G V t V H l w Z T 5 G b 3 J t d W x h P C 9 J d G V t V H l w Z T 4 8 S X R l b V B h d G g + U 2 V j d G l v b j E v b W 9 u d G h s e V 9 z d G 9 y Z V 9 0 Y X J n Z X R z L 1 J l b m F t Z W Q l M j B D b 2 x 1 b W 5 z P C 9 J d G V t U G F 0 a D 4 8 L 0 l 0 Z W 1 M b 2 N h d G l v b j 4 8 U 3 R h Y m x l R W 5 0 c m l l c y 8 + P C 9 J d G V t P j x J d G V t P j x J d G V t T G 9 j Y X R p b 2 4 + P E l 0 Z W 1 U e X B l P k Z v c m 1 1 b G E 8 L 0 l 0 Z W 1 U e X B l P j x J d G V t U G F 0 a D 5 T Z W N 0 a W 9 u M S 9 D Y W x j d W x h d G V k J T I w T W V h c 3 V y Z X M v U 2 9 1 c m N l P C 9 J d G V t U G F 0 a D 4 8 L 0 l 0 Z W 1 M b 2 N h d G l v b j 4 8 U 3 R h Y m x l R W 5 0 c m l l c y 8 + P C 9 J d G V t P j x J d G V t P j x J d G V t T G 9 j Y X R p b 2 4 + P E l 0 Z W 1 U e X B l P k Z v c m 1 1 b G E 8 L 0 l 0 Z W 1 U e X B l P j x J d G V t U G F 0 a D 5 T Z W N 0 a W 9 u M S 9 D Y W x j d W x h d G V k J T I w T W V h c 3 V y Z X M v Q 2 9 u d m V y d G V k J T I w d G 8 l M j B U Y W J s Z T w v S X R l b V B h d G g + P C 9 J d G V t T G 9 j Y X R p b 2 4 + P F N 0 Y W J s Z U V u d H J p Z X M v P j w v S X R l b T 4 8 S X R l b T 4 8 S X R l b U x v Y 2 F 0 a W 9 u P j x J d G V t V H l w Z T 5 G b 3 J t d W x h P C 9 J d G V t V H l w Z T 4 8 S X R l b V B h d G g + U 2 V j d G l v b j E v Q 2 F s Y 3 V s Y X R l Z C U y M E 1 l Y X N 1 c m V z L 0 N o Y W 5 n Z W Q l M j B U e X B l P C 9 J d G V t U G F 0 a D 4 8 L 0 l 0 Z W 1 M b 2 N h d G l v b j 4 8 U 3 R h Y m x l R W 5 0 c m l l c y 8 + P C 9 J d G V t P j x J d G V t P j x J d G V t T G 9 j Y X R p b 2 4 + P E l 0 Z W 1 U e X B l P k Z v c m 1 1 b G E 8 L 0 l 0 Z W 1 U e X B l P j x J d G V t U G F 0 a D 5 T Z W N 0 a W 9 u M S 9 D Y W x j d W x h d G V k J T I w T W V h c 3 V y Z X M 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L u O G 5 P C 3 Z J t X b F z L r t t s g A A A A A A g A A A A A A E G Y A A A A B A A A g A A A A d m R p c K j h x t g p z m d 0 f R q P i y Z C B T A 8 1 y L 9 L W U I + 7 W N 6 p Y A A A A A D o A A A A A C A A A g A A A A 4 o N 2 5 c B 6 0 1 E M n d P k x x l 2 t X 3 W u 7 f 1 V b k h 6 v K A 5 G D I 5 Q 1 Q A A A A h 8 B k 9 t P u X j 7 s n Z 6 i u A k M o w C t d g L M 6 g l + N 6 C o 6 J 1 Q 3 K G 6 R z Z G / l W D x b 8 / l m 9 n i u 0 H D x 3 5 B x N z E t 7 W K w Z Z h E 3 v B 4 H V 9 J e I y c e x w i a 3 6 0 K U v P h A A A A A M T K o A u p y x A x n e b d p s S G B B P X e Z V h A N M 6 C Z H K F A Q g a r m 3 e M 4 u 9 J Z l E D 6 / y 1 r j P B o U l Z s 9 u 4 g L J Q Y z 8 H 8 8 m P f Q t a g = = < / D a t a M a s h u p > 
</file>

<file path=customXml/item14.xml>��< ? x m l   v e r s i o n = " 1 . 0 "   e n c o d i n g = " U T F - 1 6 " ? > < G e m i n i   x m l n s = " h t t p : / / g e m i n i / p i v o t c u s t o m i z a t i o n / I s S a n d b o x E m b e d d e d " > < C u s t o m C o n t e n t > < ! [ C D A T A [ y e s ] ] > < / C u s t o m C o n t e n t > < / G e m i n i > 
</file>

<file path=customXml/item15.xml>��< ? x m l   v e r s i o n = " 1 . 0 "   e n c o d i n g = " U T F - 1 6 " ? > < G e m i n i   x m l n s = " h t t p : / / g e m i n i / p i v o t c u s t o m i z a t i o n / T a b l e X M L _ D i m _ S a l e s P e r s o n _ 6 a 9 f e f d e - 5 3 3 b - 4 8 5 0 - 9 d 9 f - 3 6 2 2 8 8 e 6 e 1 3 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 1 4 2 < / i n t > < / v a l u e > < / i t e m > < i t e m > < k e y > < s t r i n g > F u l l   N a m e < / s t r i n g > < / k e y > < v a l u e > < i n t > 1 0 2 < / i n t > < / v a l u e > < / i t e m > < i t e m > < k e y > < s t r i n g > S t o r e   N a m e < / s t r i n g > < / k e y > < v a l u e > < i n t > 1 1 5 < / i n t > < / v a l u e > < / i t e m > < i t e m > < k e y > < s t r i n g > A g e < / s t r i n g > < / k e y > < v a l u e > < i n t > 6 0 < / 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_ D a t e _ b 2 9 b d 9 1 f - 5 7 b 5 - 4 0 8 a - 8 e b c - f 5 8 a 3 b f 8 c 8 f c " > < 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 Y e a r < / s t r i n g > < / k e y > < v a l u e > < i n t > 6 5 < / i n t > < / v a l u e > < / i t e m > < i t e m > < k e y > < s t r i n g > M o n t h < / s t r i n g > < / k e y > < v a l u e > < i n t > 7 7 < / i n t > < / v a l u e > < / i t e m > < i t e m > < k e y > < s t r i n g > M o n t h N u m < / s t r i n g > < / k e y > < v a l u e > < i n t > 1 0 9 < / i n t > < / v a l u e > < / i t e m > < i t e m > < k e y > < s t r i n g > W e e k d a y < / s t r i n g > < / k e y > < v a l u e > < i n t > 9 7 < / i n t > < / v a l u e > < / i t e m > < i t e m > < k e y > < s t r i n g > W e e k D a y N u m < / s t r i n g > < / k e y > < v a l u e > < i n t > 1 3 2 < / i n t > < / v a l u e > < / i t e m > < i t e m > < k e y > < s t r i n g > D a y T y p e < / s t r i n g > < / k e y > < v a l u e > < i n t > 9 3 < / i n t > < / v a l u e > < / i t e m > < i t e m > < k e y > < s t r i n g > Q u a r t e r < / s t r i n g > < / k e y > < v a l u e > < i n t > 8 5 < / 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 W e e k D a y N u m < / s t r i n g > < / k e y > < v a l u e > < i n t > 5 < / i n t > < / v a l u e > < / i t e m > < i t e m > < k e y > < s t r i n g > D a y T y p e < / s t r i n g > < / k e y > < v a l u e > < i n t > 6 < / i n t > < / v a l u e > < / i t e m > < i t e m > < k e y > < s t r i n g > Q u a r t e r < / s t r i n g > < / k e y > < v a l u e > < i n t > 7 < / i n t > < / v a l u e > < / i t e m > < / C o l u m n D i s p l a y I n d e x > < C o l u m n F r o z e n   / > < C o l u m n C h e c k e d   / > < C o l u m n F i l t e r   / > < S e l e c t i o n F i l t e r   / > < F i l t e r P a r a m e t e r s   / > < S o r t B y C o l u m n > M o n t h N u m < / S o r t B y C o l u m n > < 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_ C u s t o m e r _ b c 0 3 1 e 1 6 - 6 4 4 3 - 4 3 d 8 - 9 e d 1 - 6 d 3 1 5 1 7 9 6 a a 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 F u l l   N a m e < / s t r i n g > < / k e y > < v a l u e > < i n t > 1 0 2 < / i n t > < / v a l u e > < / i t e m > < i t e m > < k e y > < s t r i n g > G e n d e r < / s t r i n g > < / k e y > < v a l u e > < i n t > 8 4 < / i n t > < / v a l u e > < / i t e m > < i t e m > < k e y > < s t r i n g > L o c a t i o n < / s t r i n g > < / k e y > < v a l u e > < i n t > 9 2 < / i n t > < / v a l u e > < / i t e m > < i t e m > < k e y > < s t r i n g > D a t e   o f   B i r t h < / s t r i n g > < / k e y > < v a l u e > < i n t > 1 1 7 < / i n t > < / v a l u e > < / i t e m > < i t e m > < k e y > < s t r i n g > C u s t o m e r   A g e < / s t r i n g > < / k e y > < v a l u e > < i n t > 1 3 0 < / 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 C u s t o m e r   A g e < / 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D i m _ C u s t o m e r _ b c 0 3 1 e 1 6 - 6 4 4 3 - 4 3 d 8 - 9 e d 1 - 6 d 3 1 5 1 7 9 6 a a 3 , F a c t _ T a b l e _ c 8 4 3 f d 8 f - 0 4 8 e - 4 c a d - 9 e c 8 - c b 9 2 9 8 4 d 8 c 1 5 , m o n t h l y _ s t o r e _ t a r g e t s _ 6 a 8 d 1 6 6 e - b 6 8 3 - 4 f a 8 - b 6 5 f - 3 e 8 6 6 d 7 e b a a 4 , D i m _ S a l e s P e r s o n _ 6 a 9 f e f d e - 5 3 3 b - 4 8 5 0 - 9 d 9 f - 3 6 2 2 8 8 e 6 e 1 3 c , D i m _ D a t e _ b 2 9 b d 9 1 f - 5 7 b 5 - 4 0 8 a - 8 e b c - f 5 8 a 3 b f 8 c 8 f c , C a l c u l a t e d   M e a s u r e s _ 7 e f 7 2 0 e c - e 4 f a - 4 9 a 6 - b 6 9 9 - f 1 8 8 b e d e e 4 a 4 , D i m _ P r o d u c t s _ d f 8 5 c c 1 4 - 4 5 f 8 - 4 6 a 1 - b 4 c 7 - 8 5 c 7 f 1 7 9 6 e 9 a ] ] > < / C u s t o m C o n t e n t > < / G e m i n i > 
</file>

<file path=customXml/item20.xml>��< ? x m l   v e r s i o n = " 1 . 0 "   e n c o d i n g = " U T F - 1 6 " ? > < G e m i n i   x m l n s = " h t t p : / / g e m i n i / p i v o t c u s t o m i z a t i o n / C l i e n t W i n d o w X M L " > < C u s t o m C o n t e n t > < ! [ C D A T A [ D i m _ D a t e _ b 2 9 b d 9 1 f - 5 7 b 5 - 4 0 8 a - 8 e b c - f 5 8 a 3 b f 8 c 8 f c ] ] > < / 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m o n t h l y _ s t o r e _ t a r g e t s _ 6 a 8 d 1 6 6 e - b 6 8 3 - 4 f a 8 - b 6 5 f - 3 e 8 6 6 d 7 e b a a 4 " > < 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 8 9 < / i n t > < / v a l u e > < / i t e m > < i t e m > < k e y > < s t r i n g > D a t e < / s t r i n g > < / k e y > < v a l u e > < i n t > 6 6 < / i n t > < / v a l u e > < / i t e m > < i t e m > < k e y > < s t r i n g > M o n t h l y   T a r g e t < / s t r i n g > < / k e y > < v a l u e > < i n t > 1 3 3 < / 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i m _ P r o d u c t s _ d f 8 5 c c 1 4 - 4 5 f 8 - 4 6 a 1 - b 4 c 7 - 8 5 c 7 f 1 7 9 6 e 9 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 2 0 2 5 - 0 3 - 1 7 T 1 6 : 3 9 : 0 7 . 6 4 1 5 3 7 3 + 0 2 : 0 0 < / L a s t P r o c e s s e d T i m e > < / D a t a M o d e l i n g S a n d b o x . S e r i a l i z e d S a n d b o x E r r o r C a c h e > ] ] > < / 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 D i m _ C u s t o m e r _ b c 0 3 1 e 1 6 - 6 4 4 3 - 4 3 d 8 - 9 e d 1 - 6 d 3 1 5 1 7 9 6 a a 3 < / K e y > < V a l u e   x m l n s : a = " h t t p : / / s c h e m a s . d a t a c o n t r a c t . o r g / 2 0 0 4 / 0 7 / M i c r o s o f t . A n a l y s i s S e r v i c e s . C o m m o n " > < a : H a s F o c u s > t r u e < / a : H a s F o c u s > < a : S i z e A t D p i 9 6 > 1 1 3 < / a : S i z e A t D p i 9 6 > < a : V i s i b l e > t r u e < / a : V i s i b l e > < / V a l u e > < / K e y V a l u e O f s t r i n g S a n d b o x E d i t o r . M e a s u r e G r i d S t a t e S c d E 3 5 R y > < K e y V a l u e O f s t r i n g S a n d b o x E d i t o r . M e a s u r e G r i d S t a t e S c d E 3 5 R y > < K e y > D i m _ S a l e s P e r s o n _ 6 a 9 f e f d e - 5 3 3 b - 4 8 5 0 - 9 d 9 f - 3 6 2 2 8 8 e 6 e 1 3 c < / K e y > < V a l u e   x m l n s : a = " h t t p : / / s c h e m a s . d a t a c o n t r a c t . o r g / 2 0 0 4 / 0 7 / M i c r o s o f t . A n a l y s i s S e r v i c e s . C o m m o n " > < a : H a s F o c u s > f a l s e < / a : H a s F o c u s > < a : S i z e A t D p i 9 6 > 1 1 3 < / a : S i z e A t D p i 9 6 > < a : V i s i b l e > t r u e < / a : V i s i b l e > < / V a l u e > < / K e y V a l u e O f s t r i n g S a n d b o x E d i t o r . M e a s u r e G r i d S t a t e S c d E 3 5 R y > < K e y V a l u e O f s t r i n g S a n d b o x E d i t o r . M e a s u r e G r i d S t a t e S c d E 3 5 R y > < K e y > D i m _ D a t e _ b 2 9 b d 9 1 f - 5 7 b 5 - 4 0 8 a - 8 e b c - f 5 8 a 3 b f 8 c 8 f c < / K e y > < V a l u e   x m l n s : a = " h t t p : / / s c h e m a s . d a t a c o n t r a c t . o r g / 2 0 0 4 / 0 7 / M i c r o s o f t . A n a l y s i s S e r v i c e s . C o m m o n " > < a : H a s F o c u s > f a l s e < / a : H a s F o c u s > < a : S i z e A t D p i 9 6 > 1 1 3 < / a : S i z e A t D p i 9 6 > < a : V i s i b l e > t r u e < / a : V i s i b l e > < / V a l u e > < / K e y V a l u e O f s t r i n g S a n d b o x E d i t o r . M e a s u r e G r i d S t a t e S c d E 3 5 R y > < K e y V a l u e O f s t r i n g S a n d b o x E d i t o r . M e a s u r e G r i d S t a t e S c d E 3 5 R y > < K e y > m o n t h l y _ s t o r e _ t a r g e t s _ 6 a 8 d 1 6 6 e - b 6 8 3 - 4 f a 8 - b 6 5 f - 3 e 8 6 6 d 7 e b a a 4 < / K e y > < V a l u e   x m l n s : a = " h t t p : / / s c h e m a s . d a t a c o n t r a c t . o r g / 2 0 0 4 / 0 7 / M i c r o s o f t . A n a l y s i s S e r v i c e s . C o m m o n " > < a : H a s F o c u s > f a l s e < / a : H a s F o c u s > < a : S i z e A t D p i 9 6 > 1 1 3 < / a : S i z e A t D p i 9 6 > < a : V i s i b l e > t r u e < / a : V i s i b l e > < / V a l u e > < / K e y V a l u e O f s t r i n g S a n d b o x E d i t o r . M e a s u r e G r i d S t a t e S c d E 3 5 R y > < K e y V a l u e O f s t r i n g S a n d b o x E d i t o r . M e a s u r e G r i d S t a t e S c d E 3 5 R y > < K e y > D i m _ P r o d u c t s _ d f 8 5 c c 1 4 - 4 5 f 8 - 4 6 a 1 - b 4 c 7 - 8 5 c 7 f 1 7 9 6 e 9 a < / K e y > < V a l u e   x m l n s : a = " h t t p : / / s c h e m a s . d a t a c o n t r a c t . o r g / 2 0 0 4 / 0 7 / M i c r o s o f t . A n a l y s i s S e r v i c e s . C o m m o n " > < a : H a s F o c u s > t r u e < / a : H a s F o c u s > < a : S i z e A t D p i 9 6 > 1 1 3 < / a : S i z e A t D p i 9 6 > < a : V i s i b l e > t r u e < / a : V i s i b l e > < / V a l u e > < / K e y V a l u e O f s t r i n g S a n d b o x E d i t o r . M e a s u r e G r i d S t a t e S c d E 3 5 R y > < K e y V a l u e O f s t r i n g S a n d b o x E d i t o r . M e a s u r e G r i d S t a t e S c d E 3 5 R y > < K e y > F a c t _ T a b l e _ c 8 4 3 f d 8 f - 0 4 8 e - 4 c a d - 9 e c 8 - c b 9 2 9 8 4 d 8 c 1 5 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p r o d u c t s _ t a b l e _ e 4 3 3 f e c e - f 3 3 2 - 4 7 0 f - 9 6 0 8 - 8 7 c e d 5 4 a 4 6 6 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b 7 8 6 f 8 9 a - 9 a 4 3 - 4 3 b 0 - 9 f 6 4 - 8 6 f 6 7 4 6 f c a 2 0 " > < C u s t o m C o n t e n t > < ! [ C D A T A [ < ? x m l   v e r s i o n = " 1 . 0 "   e n c o d i n g = " u t f - 1 6 " ? > < S e t t i n g s > < C a l c u l a t e d F i e l d s > < i t e m > < M e a s u r e N a m e > T o t a l   R e v e n u e < / M e a s u r e N a m e > < D i s p l a y N a m e > T o t a l   R e v e n u e < / D i s p l a y N a m e > < V i s i b l e > T r u e < / V i s i b l e > < / i t e m > < i t e m > < M e a s u r e N a m e > C O G S < / M e a s u r e N a m e > < D i s p l a y N a m e > C O G S < / D i s p l a y N a m e > < V i s i b l e > F a l s e < / V i s i b l e > < / i t e m > < / C a l c u l a t e d F i e l d s > < S A H o s t H a s h > 0 < / S A H o s t H a s h > < G e m i n i F i e l d L i s t V i s i b l e > T r u e < / G e m i n i F i e l d L i s t V i s i b l e > < / S e t t i n g s > ] ] > < / C u s t o m C o n t e n t > < / G e m i n i > 
</file>

<file path=customXml/item7.xml>��< ? x m l   v e r s i o n = " 1 . 0 "   e n c o d i n g = " U T F - 1 6 " ? > < G e m i n i   x m l n s = " h t t p : / / g e m i n i / p i v o t c u s t o m i z a t i o n / 6 8 a 2 1 8 2 d - 5 0 7 7 - 4 d 8 2 - 9 4 0 9 - 0 a e 0 3 0 7 9 e 2 0 8 " > < C u s t o m C o n t e n t > < ! [ C D A T A [ < ? x m l   v e r s i o n = " 1 . 0 "   e n c o d i n g = " u t f - 1 6 " ? > < S e t t i n g s > < C a l c u l a t e d F i e l d s > < i t e m > < M e a s u r e N a m e > T o t a l   R e v e n u e < / M e a s u r e N a m e > < D i s p l a y N a m e > T o t a l   R e v e n u e < / D i s p l a y N a m e > < V i s i b l e > T r u e 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 T a g s \ T a b l e s \ & l t ; T a b l e s \ D i m _ S a l e s P e r s o n & g t ; < / K e y > < / D i a g r a m O b j e c t K e y > < D i a g r a m O b j e c t K e y > < K e y > D y n a m i c   T a g s \ T a b l e s \ & l t ; T a b l e s \ D i m _ D a t e & g t ; < / K e y > < / D i a g r a m O b j e c t K e y > < D i a g r a m O b j e c t K e y > < K e y > D y n a m i c   T a g s \ T a b l e s \ & l t ; T a b l e s \ D i m _ P r o d u c t s & g t ; < / K e y > < / D i a g r a m O b j e c t K e y > < D i a g r a m O b j e c t K e y > < K e y > D y n a m i c   T a g s \ T a b l e s \ & l t ; T a b l e s \ C a l c u l a t e d   M e a s u r e s & g t ; 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 T a b l e s \ D i m _ C u s t o m e r \ C o l u m n s \ D a t e   o f   B i r t h < / 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 T a b l e s \ D i m _ S a l e s P e r s o n \ C o l u m n s \ A g e 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 T a b l e s \ D i m _ D a t e \ C o l u m n s \ M o n t h N u m < / K e y > < / D i a g r a m O b j e c t K e y > < D i a g r a m O b j e c t K e y > < K e y > T a b l e s \ D i m _ D a t e \ C o l u m n s \ W e e k d a y < / K e y > < / D i a g r a m O b j e c t K e y > < D i a g r a m O b j e c t K e y > < K e y > T a b l e s \ D i m _ D a t e \ C o l u m n s \ W e e k D a y N u m < / K e y > < / D i a g r a m O b j e c t K e y > < D i a g r a m O b j e c t K e y > < K e y > T a b l e s \ D i m _ D a t e \ C o l u m n s \ D a y T y p e < / K e y > < / D i a g r a m O b j e c t K e y > < D i a g r a m O b j e c t K e y > < K e y > T a b l e s \ D i m _ D a t e \ C o l u m n s \ Q u a r t e r < / 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 T a b l e s \ C a l c u l a t e d   M e a s u r e s < / K e y > < / D i a g r a m O b j e c t K e y > < D i a g r a m O b j e c t K e y > < K e y > T a b l e s \ C a l c u l a t e d   M e a s u r e s \ C o l u m n s \ M e a s u r e s < / K e y > < / D i a g r a m O b j e c t K e y > < D i a g r a m O b j e c t K e y > < K e y > T a b l e s \ C a l c u l a t e d   M e a s u r e s \ M e a s u r e s \ T o t a l   R e v e n u e < / K e y > < / D i a g r a m O b j e c t K e y > < D i a g r a m O b j e c t K e y > < K e y > T a b l e s \ C a l c u l a t e d   M e a s u r e s \ M e a s u r e s \ C O G S < / 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 T a b l e s \ D i m _ S a l e s P e r s o n 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 T a g s \ T a b l e s \ & l t ; T a b l e s \ C a l c u l a t e d   M e a s u r e s & g t ; < / K e y > < / a : K e y > < a : V a l u e   i : t y p e = " D i a g r a m D i s p l a y T a g V i e w S t a t e " > < I s N o t F i l t e r e d O u t > t r u e < / I s N o t F i l t e r e d O u t > < / a : V a l u e > < / a : K e y V a l u e O f D i a g r a m O b j e c t K e y a n y T y p e z b w N T n L X > < a : K e y V a l u e O f D i a g r a m O b j e c t K e y a n y T y p e z b w N T n L X > < a : K e y > < K e y > T a b l e s \ D i m _ C u s t o m e r < / K e y > < / a : K e y > < a : V a l u e   i : t y p e = " D i a g r a m D i s p l a y N o d e V i e w S t a t e " > < H e i g h t > 2 1 7 < / H e i g h t > < I s E x p a n d e d > t r u e < / I s E x p a n d e d > < L a y e d O u t > t r u e < / L a y e d O u t > < T o p > 7 < / T o p > < 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 T a b l e s \ D i m _ C u s t o m e r \ C o l u m n s \ D a t e   o f   B i r t h < / 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 2 2 5 < / H e i g h t > < I s E x p a n d e d > t r u e < / I s E x p a n d e d > < L a y e d O u t > t r u e < / L a y e d O u t > < L e f t > 3 4 8 . 9 0 3 8 1 0 5 6 7 6 6 5 8 < / L e f 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 9 0 0 . 8 0 7 6 2 1 1 3 5 3 3 1 6 < / L e f t > < T a b I n d e x > 6 < / T a b I n d e x > < T o p > 3 5 6 < / 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 7 5 4 . 6 1 5 2 4 2 2 7 0 6 6 3 2 < / L e f t > < T a b I n d e x > 2 < / T a b I n d e x > < T o p > 1 3 < / T o p > < 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 T a b l e s \ D i m _ S a l e s P e r s o n \ C o l u m n s \ A g e < / K e y > < / a : K e y > < a : V a l u e   i : t y p e = " D i a g r a m D i s p l a y N o d e V i e w S t a t e " > < H e i g h t > 1 5 0 < / H e i g h t > < I s E x p a n d e d > t r u e < / I s E x p a n d e d > < W i d t h > 2 0 0 < / W i d t h > < / a : V a l u e > < / a : K e y V a l u e O f D i a g r a m O b j e c t K e y a n y T y p e z b w N T n L X > < a : K e y V a l u e O f D i a g r a m O b j e c t K e y a n y T y p e z b w N T n L X > < a : K e y > < K e y > T a b l e s \ D i m _ D a t e < / K e y > < / a : K e y > < a : V a l u e   i : t y p e = " D i a g r a m D i s p l a y N o d e V i e w S t a t e " > < H e i g h t > 2 2 6 < / H e i g h t > < I s E x p a n d e d > t r u e < / I s E x p a n d e d > < L a y e d O u t > t r u e < / L a y e d O u t > < L e f t > 5 2 2 . 5 1 9 0 5 2 8 3 8 3 2 9 1 2 < / L e f t > < S c r o l l V e r t i c a l O f f s e t > 2 . 3 9 9 9 9 9 9 9 9 9 9 9 9 7 7 3 < / S c r o l l V e r t i c a l O f f s e t > < T a b I n d e x > 5 < / T a b I n d e x > < T o p > 3 0 8 < / 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 T a b l e s \ D i m _ D a t e \ C o l u m n s \ M o n t h N u m < / 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 T a b l e s \ D i m _ D a t e \ C o l u m n s \ W e e k D a y N u m < / K e y > < / a : K e y > < a : V a l u e   i : t y p e = " D i a g r a m D i s p l a y N o d e V i e w S t a t e " > < H e i g h t > 1 5 0 < / H e i g h t > < I s E x p a n d e d > t r u e < / I s E x p a n d e d > < W i d t h > 2 0 0 < / W i d t h > < / a : V a l u e > < / a : K e y V a l u e O f D i a g r a m O b j e c t K e y a n y T y p e z b w N T n L X > < a : K e y V a l u e O f D i a g r a m O b j e c t K e y a n y T y p e z b w N T n L X > < a : K e y > < K e y > T a b l e s \ D i m _ D a t e \ C o l u m n s \ D a y T y p e < / 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 3 9 . 5 1 9 0 5 2 8 3 8 3 2 9 1 1 7 < / L e f t > < T a b I n d e x > 4 < / T a b I n d e x > < T o p > 3 7 0 . 5 < / 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 T a b l e s \ C a l c u l a t e d   M e a s u r e s < / K e y > < / a : K e y > < a : V a l u e   i : t y p e = " D i a g r a m D i s p l a y N o d e V i e w S t a t e " > < H e i g h t > 1 5 0 < / H e i g h t > < I s E x p a n d e d > t r u e < / I s E x p a n d e d > < L a y e d O u t > t r u e < / L a y e d O u t > < L e f t > 1 0 7 5 . 6 1 5 2 4 2 2 7 0 6 6 3 2 < / L e f t > < T a b I n d e x > 3 < / T a b I n d e x > < T o p > 7 7 . 5 < / T o p > < W i d t h > 2 0 0 < / W i d t h > < / a : V a l u e > < / a : K e y V a l u e O f D i a g r a m O b j e c t K e y a n y T y p e z b w N T n L X > < a : K e y V a l u e O f D i a g r a m O b j e c t K e y a n y T y p e z b w N T n L X > < a : K e y > < K e y > T a b l e s \ C a l c u l a t e d   M e a s u r e s \ C o l u m n s \ M e a s u r e s < / K e y > < / a : K e y > < a : V a l u e   i : t y p e = " D i a g r a m D i s p l a y N o d e V i e w S t a t e " > < H e i g h t > 1 5 0 < / H e i g h t > < I s E x p a n d e d > t r u e < / I s E x p a n d e d > < W i d t h > 2 0 0 < / W i d t h > < / a : V a l u e > < / a : K e y V a l u e O f D i a g r a m O b j e c t K e y a n y T y p e z b w N T n L X > < a : K e y V a l u e O f D i a g r a m O b j e c t K e y a n y T y p e z b w N T n L X > < a : K e y > < K e y > T a b l e s \ C a l c u l a t e d   M e a s u r e s \ M e a s u r e s \ T o t a l   R e v e n u e < / K e y > < / a : K e y > < a : V a l u e   i : t y p e = " D i a g r a m D i s p l a y N o d e V i e w S t a t e " > < H e i g h t > 1 5 0 < / H e i g h t > < I s E x p a n d e d > t r u e < / I s E x p a n d e d > < W i d t h > 2 0 0 < / W i d t h > < / a : V a l u e > < / a : K e y V a l u e O f D i a g r a m O b j e c t K e y a n y T y p e z b w N T n L X > < a : K e y V a l u e O f D i a g r a m O b j e c t K e y a n y T y p e z b w N T n L X > < a : K e y > < K e y > T a b l e s \ C a l c u l a t e d   M e a s u r e s \ M e a s u r e s \ C O G S < / 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 ( 3 3 2 . 9 0 3 8 1 0 5 6 7 6 6 6 , 1 0 4 ) .   E n d   p o i n t   2 :   ( 2 1 6 , 1 2 4 )   < / A u t o m a t i o n P r o p e r t y H e l p e r T e x t > < L a y e d O u t > t r u e < / L a y e d O u t > < 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 3 3 2 . 9 0 3 8 1 0 5 6 7 6 6 5 8 < / b : _ x > < b : _ y > 9 6 . 0 0 0 0 0 0 0 0 0 0 0 0 0 1 4 < / b : _ y > < / L a b e l L o c a t i o n > < L o c a t i o n   x m l n s : b = " h t t p : / / s c h e m a s . d a t a c o n t r a c t . o r g / 2 0 0 4 / 0 7 / S y s t e m . W i n d o w s " > < b : _ x > 3 4 8 . 9 0 3 8 1 0 5 6 7 6 6 5 8 < / b : _ x > < b : _ y > 1 0 4 < / b : _ y > < / L o c a t i o n > < S h a p e R o t a t e A n g l e > 1 7 9 . 9 9 9 9 9 9 9 9 9 9 9 9 9 4 < / 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 2 0 0 . 0 0 0 0 0 0 0 0 0 0 0 0 0 3 < / b : _ x > < b : _ y > 1 1 6 < / b : _ y > < / L a b e l L o c a t i o n > < L o c a t i o n   x m l n s : b = " h t t p : / / s c h e m a s . d a t a c o n t r a c t . o r g / 2 0 0 4 / 0 7 / S y s t e m . W i n d o w s " > < b : _ x > 2 0 0 . 0 0 0 0 0 0 0 0 0 0 0 0 0 6 < / b : _ x > < b : _ y > 1 2 4 < / 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 ( 5 6 4 . 9 0 3 8 1 0 5 6 7 6 6 6 , 1 1 2 . 5 ) .   E n d   p o i n t   2 :   ( 7 3 8 . 6 1 5 2 4 2 2 7 0 6 6 3 , 8 8 )   < / A u t o m a t i o n P r o p e r t y H e l p e r T e x t > < L a y e d O u t > t r u e < / L a y e d O u t > < 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 5 4 8 . 9 0 3 8 1 0 5 6 7 6 6 5 8 < / b : _ x > < b : _ y > 1 0 4 . 5 < / b : _ y > < / L a b e l L o c a t i o n > < L o c a t i o n   x m l n s : b = " h t t p : / / s c h e m a s . d a t a c o n t r a c t . o r g / 2 0 0 4 / 0 7 / S y s t e m . W i n d o w s " > < b : _ x > 5 4 8 . 9 0 3 8 1 0 5 6 7 6 6 5 8 < / b : _ x > < b : _ y > 1 1 2 . 5 < / b : _ y > < / L o c a t i o n > < S h a p e R o t a t e A n g l e > 3 6 0 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 7 3 8 . 6 1 5 2 4 2 2 7 0 6 6 3 2 < / b : _ x > < b : _ y > 8 0 < / b : _ y > < / L a b e l L o c a t i o n > < L o c a t i o n   x m l n s : b = " h t t p : / / s c h e m a s . d a t a c o n t r a c t . o r g / 2 0 0 4 / 0 7 / S y s t e m . W i n d o w s " > < b : _ x > 7 5 4 . 6 1 5 2 4 2 2 7 0 6 6 3 2 < / b : _ x > < b : _ y > 8 8 < / 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 ( 4 5 8 . 9 0 3 8 1 1 , 2 4 1 ) .   E n d   p o i n t   2 :   ( 6 2 2 . 5 1 9 0 5 3 , 2 9 2 )   < / A u t o m a t i o n P r o p e r t y H e l p e r T e x t > < L a y e d O u t > t r u e < / L a y e d O u t > < 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 4 5 0 . 9 0 3 8 1 1 < / b : _ x > < b : _ y > 2 2 5 . 0 0 0 0 0 0 0 0 0 0 0 0 0 3 < / b : _ y > < / L a b e l L o c a t i o n > < L o c a t i o n   x m l n s : b = " h t t p : / / s c h e m a s . d a t a c o n t r a c t . o r g / 2 0 0 4 / 0 7 / S y s t e m . W i n d o w s " > < b : _ x > 4 5 8 . 9 0 3 8 1 1 < / b : _ x > < b : _ y > 2 2 5 < / b : _ y > < / L o c a t i o n > < S h a p e R o t a t e A n g l e > 9 0 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 6 1 4 . 5 1 9 0 5 3 < / b : _ x > < b : _ y > 2 9 2 . 0 0 0 0 0 0 0 0 0 0 0 0 0 6 < / b : _ y > < / L a b e l L o c a t i o n > < L o c a t i o n   x m l n s : b = " h t t p : / / s c h e m a s . d a t a c o n t r a c t . o r g / 2 0 0 4 / 0 7 / S y s t e m . W i n d o w s " > < b : _ x > 6 2 2 . 5 1 9 0 5 3 < / b : _ x > < b : _ y > 3 0 8 . 0 0 0 0 0 0 0 0 0 0 0 0 0 6 < / b : _ y > < / L o c a t i o n > < S h a p e R o t a t e A n g l e > 2 7 0 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 ( 4 3 8 . 9 0 3 8 1 1 , 2 4 1 ) .   E n d   p o i n t   2 :   ( 2 5 5 . 5 1 9 0 5 2 8 3 8 3 2 9 , 4 4 5 . 5 )   < / A u t o m a t i o n P r o p e r t y H e l p e r T e x t > < L a y e d O u t > t r u e < / L a y e d O u t > < 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 4 3 0 . 9 0 3 8 1 1 < / b : _ x > < b : _ y > 2 2 5 < / b : _ y > < / L a b e l L o c a t i o n > < L o c a t i o n   x m l n s : b = " h t t p : / / s c h e m a s . d a t a c o n t r a c t . o r g / 2 0 0 4 / 0 7 / S y s t e m . W i n d o w s " > < b : _ x > 4 3 8 . 9 0 3 8 1 1 < / b : _ x > < b : _ y > 2 2 5 < / 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 2 3 9 . 5 1 9 0 5 2 8 3 8 3 2 9 0 6 < / b : _ x > < b : _ y > 4 3 7 . 5 < / b : _ y > < / L a b e l L o c a t i o n > < L o c a t i o n   x m l n s : b = " h t t p : / / s c h e m a s . d a t a c o n t r a c t . o r g / 2 0 0 4 / 0 7 / S y s t e m . W i n d o w s " > < b : _ x > 2 3 9 . 5 1 9 0 5 2 8 3 8 3 2 9 0 6 < / b : _ x > < b : _ y > 4 4 5 . 5 < / b : _ y > < / L o c a t i o n > < S h a p e R o t a t e A n g l e > 3 6 0 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 ( 8 8 4 . 8 0 7 6 2 1 1 3 5 3 3 2 , 4 4 1 ) .   E n d   p o i n t   2 :   ( 7 3 8 . 5 1 9 0 5 2 8 3 8 3 2 9 , 4 2 1 )   < / A u t o m a t i o n P r o p e r t y H e l p e r T e x t > < L a y e d O u t > t r u e < / L a y e d O u t > < 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 8 8 4 . 8 0 7 6 2 1 1 3 5 3 3 1 6 < / b : _ x > < b : _ y > 4 3 3 < / b : _ y > < / L a b e l L o c a t i o n > < L o c a t i o n   x m l n s : b = " h t t p : / / s c h e m a s . d a t a c o n t r a c t . o r g / 2 0 0 4 / 0 7 / S y s t e m . W i n d o w s " > < b : _ x > 9 0 0 . 8 0 7 6 2 1 1 3 5 3 3 1 6 < / b : _ x > < b : _ y > 4 4 1 < / b : _ y > < / L o c a t i o n > < S h a p e R o t a t e A n g l e > 1 8 0 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 7 2 2 . 5 1 9 0 5 2 8 3 8 3 2 9 1 2 < / b : _ x > < b : _ y > 4 1 3 < / b : _ y > < / L a b e l L o c a t i o n > < L o c a t i o n   x m l n s : b = " h t t p : / / s c h e m a s . d a t a c o n t r a c t . o r g / 2 0 0 4 / 0 7 / S y s t e m . W i n d o w s " > < b : _ x > 7 2 2 . 5 1 9 0 5 2 8 3 8 3 2 9 1 2 < / b : _ x > < b : _ y > 4 2 1 < / b : _ y > < / L o c a t i o n > < S h a p e R o t a t e A n g l e > 3 6 0 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 ( 8 8 4 . 8 0 7 6 2 1 1 3 5 3 3 2 , 4 2 1 ) .   E n d   p o i n t   2 :   ( 8 5 4 . 6 1 5 2 4 2 , 1 7 9 )   < / A u t o m a t i o n P r o p e r t y H e l p e r T e x t > < L a y e d O u t > t r u e < / L a y e d O u t > < P o i n t s   x m l n s : b = " h t t p : / / s c h e m a s . d a t a c o n t r a c t . o r g / 2 0 0 4 / 0 7 / S y s t e m . W i n d o w s " > < b : P o i n t > < b : _ x > 8 8 4 . 8 0 7 6 2 1 1 3 5 3 3 1 6 < / b : _ x > < b : _ y > 4 2 1 < / b : _ y > < / b : P o i n t > < b : P o i n t > < b : _ x > 8 5 6 . 6 1 5 2 4 2 < / b : _ x > < b : _ y > 4 2 1 < / b : _ y > < / b : P o i n t > < b : P o i n t > < b : _ x > 8 5 4 . 6 1 5 2 4 2 < / b : _ x > < b : _ y > 4 1 9 < / b : _ y > < / b : P o i n t > < b : P o i n t > < b : _ x > 8 5 4 . 6 1 5 2 4 2 < / b : _ x > < b : _ y > 1 7 9 . 0 0 0 0 0 0 0 0 0 0 0 0 0 6 < / 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 8 8 4 . 8 0 7 6 2 1 1 3 5 3 3 1 6 < / b : _ x > < b : _ y > 4 1 3 < / b : _ y > < / L a b e l L o c a t i o n > < L o c a t i o n   x m l n s : b = " h t t p : / / s c h e m a s . d a t a c o n t r a c t . o r g / 2 0 0 4 / 0 7 / S y s t e m . W i n d o w s " > < b : _ x > 9 0 0 . 8 0 7 6 2 1 1 3 5 3 3 1 6 < / b : _ x > < b : _ y > 4 2 1 < / 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 8 4 6 . 6 1 5 2 4 2 < / b : _ x > < b : _ y > 1 6 3 . 0 0 0 0 0 0 0 0 0 0 0 0 0 6 < / b : _ y > < / L a b e l L o c a t i o n > < L o c a t i o n   x m l n s : b = " h t t p : / / s c h e m a s . d a t a c o n t r a c t . o r g / 2 0 0 4 / 0 7 / S y s t e m . W i n d o w s " > < b : _ x > 8 5 4 . 6 1 5 2 4 2 < / b : _ x > < b : _ y > 1 6 3 . 0 0 0 0 0 0 0 0 0 0 0 0 0 6 < / b : _ y > < / L o c a t i o n > < S h a p e R o t a t e A n g l e > 9 0 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 8 8 4 . 8 0 7 6 2 1 1 3 5 3 3 1 6 < / b : _ x > < b : _ y > 4 2 1 < / b : _ y > < / b : P o i n t > < b : P o i n t > < b : _ x > 8 5 6 . 6 1 5 2 4 2 < / b : _ x > < b : _ y > 4 2 1 < / b : _ y > < / b : P o i n t > < b : P o i n t > < b : _ x > 8 5 4 . 6 1 5 2 4 2 < / b : _ x > < b : _ y > 4 1 9 < / b : _ y > < / b : P o i n t > < b : P o i n t > < b : _ x > 8 5 4 . 6 1 5 2 4 2 < / b : _ x > < b : _ y > 1 7 9 . 0 0 0 0 0 0 0 0 0 0 0 0 0 6 < / b : _ y > < / b : P o i n t > < / P o i n t s > < / 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 C o l u m n s \ C u s t o m e r   A g e < / K e y > < / a : K e y > < a : V a l u e   i : t y p e = " M e a s u r e G r i d N o d e V i e w S t a t e " > < C o l u m n > 5 < / 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 C o l u m n s \ W e e k D a y N u m < / K e y > < / D i a g r a m O b j e c t K e y > < D i a g r a m O b j e c t K e y > < K e y > C o l u m n s \ D a y T y p e 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 C o l u m n s \ W e e k D a y N u m < / K e y > < / a : K e y > < a : V a l u e   i : t y p e = " M e a s u r e G r i d N o d e V i e w S t a t e " > < C o l u m n > 5 < / C o l u m n > < L a y e d O u t > t r u e < / L a y e d O u t > < / a : V a l u e > < / a : K e y V a l u e O f D i a g r a m O b j e c t K e y a n y T y p e z b w N T n L X > < a : K e y V a l u e O f D i a g r a m O b j e c t K e y a n y T y p e z b w N T n L X > < a : K e y > < K e y > C o l u m n s \ D a y T y p e 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377857B-6284-4104-A4CF-706A2C1754DB}">
  <ds:schemaRefs/>
</ds:datastoreItem>
</file>

<file path=customXml/itemProps10.xml><?xml version="1.0" encoding="utf-8"?>
<ds:datastoreItem xmlns:ds="http://schemas.openxmlformats.org/officeDocument/2006/customXml" ds:itemID="{A5CFCBD6-1F7C-44C2-A4E2-039D090FB249}">
  <ds:schemaRefs/>
</ds:datastoreItem>
</file>

<file path=customXml/itemProps11.xml><?xml version="1.0" encoding="utf-8"?>
<ds:datastoreItem xmlns:ds="http://schemas.openxmlformats.org/officeDocument/2006/customXml" ds:itemID="{F8C2B81F-35F7-45C1-A68E-68CE38B8DF5B}">
  <ds:schemaRefs/>
</ds:datastoreItem>
</file>

<file path=customXml/itemProps12.xml><?xml version="1.0" encoding="utf-8"?>
<ds:datastoreItem xmlns:ds="http://schemas.openxmlformats.org/officeDocument/2006/customXml" ds:itemID="{12432F09-2490-45DC-BBF5-8992F4814EB2}">
  <ds:schemaRefs/>
</ds:datastoreItem>
</file>

<file path=customXml/itemProps13.xml><?xml version="1.0" encoding="utf-8"?>
<ds:datastoreItem xmlns:ds="http://schemas.openxmlformats.org/officeDocument/2006/customXml" ds:itemID="{715F5086-1C99-40B8-880B-A781B6C4E381}">
  <ds:schemaRefs>
    <ds:schemaRef ds:uri="http://schemas.microsoft.com/DataMashup"/>
  </ds:schemaRefs>
</ds:datastoreItem>
</file>

<file path=customXml/itemProps14.xml><?xml version="1.0" encoding="utf-8"?>
<ds:datastoreItem xmlns:ds="http://schemas.openxmlformats.org/officeDocument/2006/customXml" ds:itemID="{D1668E04-A516-44A1-8161-E53C57FFE2F2}">
  <ds:schemaRefs/>
</ds:datastoreItem>
</file>

<file path=customXml/itemProps15.xml><?xml version="1.0" encoding="utf-8"?>
<ds:datastoreItem xmlns:ds="http://schemas.openxmlformats.org/officeDocument/2006/customXml" ds:itemID="{87D655D6-387D-4F01-B665-F88FD81CEEB7}">
  <ds:schemaRefs/>
</ds:datastoreItem>
</file>

<file path=customXml/itemProps16.xml><?xml version="1.0" encoding="utf-8"?>
<ds:datastoreItem xmlns:ds="http://schemas.openxmlformats.org/officeDocument/2006/customXml" ds:itemID="{9AC2FADB-D4F8-41D0-AFCB-74C8A9A3905B}">
  <ds:schemaRefs/>
</ds:datastoreItem>
</file>

<file path=customXml/itemProps17.xml><?xml version="1.0" encoding="utf-8"?>
<ds:datastoreItem xmlns:ds="http://schemas.openxmlformats.org/officeDocument/2006/customXml" ds:itemID="{014BF13E-378C-4219-A53E-C7E655B28984}">
  <ds:schemaRefs/>
</ds:datastoreItem>
</file>

<file path=customXml/itemProps18.xml><?xml version="1.0" encoding="utf-8"?>
<ds:datastoreItem xmlns:ds="http://schemas.openxmlformats.org/officeDocument/2006/customXml" ds:itemID="{D12ED3E6-91DC-42F0-9098-050F2649EB39}">
  <ds:schemaRefs/>
</ds:datastoreItem>
</file>

<file path=customXml/itemProps19.xml><?xml version="1.0" encoding="utf-8"?>
<ds:datastoreItem xmlns:ds="http://schemas.openxmlformats.org/officeDocument/2006/customXml" ds:itemID="{38478FDB-409F-4448-B105-CD2102889DCB}">
  <ds:schemaRefs/>
</ds:datastoreItem>
</file>

<file path=customXml/itemProps2.xml><?xml version="1.0" encoding="utf-8"?>
<ds:datastoreItem xmlns:ds="http://schemas.openxmlformats.org/officeDocument/2006/customXml" ds:itemID="{C9C8E5F5-A456-4441-B8B0-F9DABA7B2E4C}">
  <ds:schemaRefs/>
</ds:datastoreItem>
</file>

<file path=customXml/itemProps20.xml><?xml version="1.0" encoding="utf-8"?>
<ds:datastoreItem xmlns:ds="http://schemas.openxmlformats.org/officeDocument/2006/customXml" ds:itemID="{E80B59AA-0647-4A54-B05A-EC2BF19B4B7D}">
  <ds:schemaRefs/>
</ds:datastoreItem>
</file>

<file path=customXml/itemProps21.xml><?xml version="1.0" encoding="utf-8"?>
<ds:datastoreItem xmlns:ds="http://schemas.openxmlformats.org/officeDocument/2006/customXml" ds:itemID="{4FA7E6AF-8E3E-4A68-ACEB-005BA4A1572B}">
  <ds:schemaRefs/>
</ds:datastoreItem>
</file>

<file path=customXml/itemProps22.xml><?xml version="1.0" encoding="utf-8"?>
<ds:datastoreItem xmlns:ds="http://schemas.openxmlformats.org/officeDocument/2006/customXml" ds:itemID="{031F30BC-A188-4696-9138-D4922E69589E}">
  <ds:schemaRefs/>
</ds:datastoreItem>
</file>

<file path=customXml/itemProps23.xml><?xml version="1.0" encoding="utf-8"?>
<ds:datastoreItem xmlns:ds="http://schemas.openxmlformats.org/officeDocument/2006/customXml" ds:itemID="{19DFF03F-DA88-45D3-9B0E-0F6807B2DD9D}">
  <ds:schemaRefs/>
</ds:datastoreItem>
</file>

<file path=customXml/itemProps24.xml><?xml version="1.0" encoding="utf-8"?>
<ds:datastoreItem xmlns:ds="http://schemas.openxmlformats.org/officeDocument/2006/customXml" ds:itemID="{C7FD98C4-351B-45E8-B7D6-2754ADF01766}">
  <ds:schemaRefs/>
</ds:datastoreItem>
</file>

<file path=customXml/itemProps25.xml><?xml version="1.0" encoding="utf-8"?>
<ds:datastoreItem xmlns:ds="http://schemas.openxmlformats.org/officeDocument/2006/customXml" ds:itemID="{6D86A99D-0AC0-45A4-B188-8156DF28C246}">
  <ds:schemaRefs/>
</ds:datastoreItem>
</file>

<file path=customXml/itemProps26.xml><?xml version="1.0" encoding="utf-8"?>
<ds:datastoreItem xmlns:ds="http://schemas.openxmlformats.org/officeDocument/2006/customXml" ds:itemID="{B5F5B37C-ED5B-4ED4-8F5C-DC17523C7427}">
  <ds:schemaRefs/>
</ds:datastoreItem>
</file>

<file path=customXml/itemProps3.xml><?xml version="1.0" encoding="utf-8"?>
<ds:datastoreItem xmlns:ds="http://schemas.openxmlformats.org/officeDocument/2006/customXml" ds:itemID="{6725D864-ECA8-42F4-8CA3-06928AEB6AD9}">
  <ds:schemaRefs/>
</ds:datastoreItem>
</file>

<file path=customXml/itemProps4.xml><?xml version="1.0" encoding="utf-8"?>
<ds:datastoreItem xmlns:ds="http://schemas.openxmlformats.org/officeDocument/2006/customXml" ds:itemID="{D22AF8EC-AFD1-4182-8254-4FFC389CC599}">
  <ds:schemaRefs/>
</ds:datastoreItem>
</file>

<file path=customXml/itemProps5.xml><?xml version="1.0" encoding="utf-8"?>
<ds:datastoreItem xmlns:ds="http://schemas.openxmlformats.org/officeDocument/2006/customXml" ds:itemID="{7DB53D7F-8D4B-42FE-97C8-6DDD02B19426}">
  <ds:schemaRefs/>
</ds:datastoreItem>
</file>

<file path=customXml/itemProps6.xml><?xml version="1.0" encoding="utf-8"?>
<ds:datastoreItem xmlns:ds="http://schemas.openxmlformats.org/officeDocument/2006/customXml" ds:itemID="{DF39B4BE-C6CB-44A2-82FD-F533AD6C7FF2}">
  <ds:schemaRefs/>
</ds:datastoreItem>
</file>

<file path=customXml/itemProps7.xml><?xml version="1.0" encoding="utf-8"?>
<ds:datastoreItem xmlns:ds="http://schemas.openxmlformats.org/officeDocument/2006/customXml" ds:itemID="{7A582C50-EAAA-4D7D-96E1-28DAA5EB3061}">
  <ds:schemaRefs/>
</ds:datastoreItem>
</file>

<file path=customXml/itemProps8.xml><?xml version="1.0" encoding="utf-8"?>
<ds:datastoreItem xmlns:ds="http://schemas.openxmlformats.org/officeDocument/2006/customXml" ds:itemID="{F37A4EF4-DE2D-4D09-81B0-6BD22D0189DC}">
  <ds:schemaRefs/>
</ds:datastoreItem>
</file>

<file path=customXml/itemProps9.xml><?xml version="1.0" encoding="utf-8"?>
<ds:datastoreItem xmlns:ds="http://schemas.openxmlformats.org/officeDocument/2006/customXml" ds:itemID="{B2A591F5-45B1-4B88-BC29-5D8E2C7E94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01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Mohammad Ghanaym</cp:lastModifiedBy>
  <dcterms:created xsi:type="dcterms:W3CDTF">2015-06-05T18:17:20Z</dcterms:created>
  <dcterms:modified xsi:type="dcterms:W3CDTF">2025-03-17T15:46:04Z</dcterms:modified>
</cp:coreProperties>
</file>