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763411_student_rmit_edu_au/Documents/My Mac Folders/2023/Visiting Research at UU/Simon Group/Paper/Results/"/>
    </mc:Choice>
  </mc:AlternateContent>
  <xr:revisionPtr revIDLastSave="24" documentId="13_ncr:1_{60C14064-2150-2446-BE27-A86D07B45EA8}" xr6:coauthVersionLast="47" xr6:coauthVersionMax="47" xr10:uidLastSave="{93BF7138-678E-024A-88F4-4354F1326869}"/>
  <bookViews>
    <workbookView xWindow="0" yWindow="740" windowWidth="30240" windowHeight="18900" activeTab="7" xr2:uid="{F55C3B21-C827-AC47-8FC3-D658D23081E5}"/>
  </bookViews>
  <sheets>
    <sheet name="fine_tuned" sheetId="1" r:id="rId1"/>
    <sheet name="Zero_shot" sheetId="2" r:id="rId2"/>
    <sheet name="InstructedGPT" sheetId="3" r:id="rId3"/>
    <sheet name="InstructedGPT-desc-eval" sheetId="5" r:id="rId4"/>
    <sheet name="UnstructedGPT" sheetId="4" r:id="rId5"/>
    <sheet name="UninstructedGPT-eval" sheetId="6" r:id="rId6"/>
    <sheet name="InstructedGPT-NotDesc" sheetId="7" r:id="rId7"/>
    <sheet name="InstructedGPT-NotDesc-eval" sheetId="8" r:id="rId8"/>
    <sheet name="labelling-instructed" sheetId="9" r:id="rId9"/>
  </sheets>
  <definedNames>
    <definedName name="_xlchart.v1.10" hidden="1">'labelling-instructed'!$G$13</definedName>
    <definedName name="_xlchart.v1.11" hidden="1">'labelling-instructed'!$G$14:$G$26</definedName>
    <definedName name="_xlchart.v1.12" hidden="1">'labelling-instructed'!$H$13</definedName>
    <definedName name="_xlchart.v1.13" hidden="1">'labelling-instructed'!$H$14:$H$26</definedName>
    <definedName name="_xlchart.v1.14" hidden="1">'labelling-instructed'!$I$13</definedName>
    <definedName name="_xlchart.v1.15" hidden="1">'labelling-instructed'!$I$14:$I$26</definedName>
    <definedName name="_xlchart.v1.16" hidden="1">'labelling-instructed'!$J$13</definedName>
    <definedName name="_xlchart.v1.17" hidden="1">'labelling-instructed'!$J$14:$J$26</definedName>
    <definedName name="_xlchart.v1.9" hidden="1">'labelling-instructed'!$F$14:$F$26</definedName>
    <definedName name="_xlchart.v2.0" hidden="1">'labelling-instructed'!$F$14:$F$26</definedName>
    <definedName name="_xlchart.v2.1" hidden="1">'labelling-instructed'!$G$13</definedName>
    <definedName name="_xlchart.v2.2" hidden="1">'labelling-instructed'!$G$14:$G$26</definedName>
    <definedName name="_xlchart.v2.3" hidden="1">'labelling-instructed'!$H$13</definedName>
    <definedName name="_xlchart.v2.4" hidden="1">'labelling-instructed'!$H$14:$H$26</definedName>
    <definedName name="_xlchart.v2.5" hidden="1">'labelling-instructed'!$I$13</definedName>
    <definedName name="_xlchart.v2.6" hidden="1">'labelling-instructed'!$I$14:$I$26</definedName>
    <definedName name="_xlchart.v2.7" hidden="1">'labelling-instructed'!$J$13</definedName>
    <definedName name="_xlchart.v2.8" hidden="1">'labelling-instructed'!$J$14:$J$26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J14" i="9"/>
  <c r="I26" i="9"/>
  <c r="H26" i="9"/>
  <c r="J26" i="9" s="1"/>
  <c r="G26" i="9"/>
  <c r="I25" i="9"/>
  <c r="H25" i="9"/>
  <c r="G25" i="9"/>
  <c r="I24" i="9"/>
  <c r="H24" i="9"/>
  <c r="G24" i="9"/>
  <c r="I23" i="9"/>
  <c r="H23" i="9"/>
  <c r="J23" i="9" s="1"/>
  <c r="G23" i="9"/>
  <c r="I22" i="9"/>
  <c r="H22" i="9"/>
  <c r="J22" i="9" s="1"/>
  <c r="G22" i="9"/>
  <c r="I21" i="9"/>
  <c r="H21" i="9"/>
  <c r="G21" i="9"/>
  <c r="I20" i="9"/>
  <c r="H20" i="9"/>
  <c r="G20" i="9"/>
  <c r="I19" i="9"/>
  <c r="H19" i="9"/>
  <c r="G19" i="9"/>
  <c r="I18" i="9"/>
  <c r="H18" i="9"/>
  <c r="J18" i="9" s="1"/>
  <c r="G18" i="9"/>
  <c r="I17" i="9"/>
  <c r="H17" i="9"/>
  <c r="G17" i="9"/>
  <c r="I16" i="9"/>
  <c r="H16" i="9"/>
  <c r="J16" i="9" s="1"/>
  <c r="G16" i="9"/>
  <c r="I15" i="9"/>
  <c r="H15" i="9"/>
  <c r="J15" i="9" s="1"/>
  <c r="G15" i="9"/>
  <c r="H14" i="9"/>
  <c r="G14" i="9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J19" i="8" s="1"/>
  <c r="G19" i="8"/>
  <c r="I18" i="8"/>
  <c r="H18" i="8"/>
  <c r="G18" i="8"/>
  <c r="I17" i="8"/>
  <c r="H17" i="8"/>
  <c r="J17" i="8" s="1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J24" i="9" l="1"/>
  <c r="J19" i="9"/>
  <c r="J17" i="9"/>
  <c r="J25" i="9"/>
  <c r="J20" i="9"/>
  <c r="J21" i="9"/>
  <c r="J11" i="8"/>
  <c r="J21" i="8"/>
  <c r="J20" i="8"/>
  <c r="J13" i="8"/>
  <c r="J23" i="8"/>
  <c r="J12" i="8"/>
  <c r="J14" i="8"/>
  <c r="J22" i="8"/>
  <c r="J16" i="8"/>
  <c r="J15" i="8"/>
  <c r="J18" i="8"/>
  <c r="H15" i="5"/>
  <c r="H16" i="5"/>
  <c r="H17" i="5"/>
  <c r="H18" i="5"/>
  <c r="H20" i="5"/>
  <c r="G11" i="5"/>
  <c r="G12" i="5"/>
  <c r="G13" i="5"/>
  <c r="G14" i="5"/>
  <c r="G15" i="5"/>
  <c r="G16" i="5"/>
  <c r="G17" i="5"/>
  <c r="G18" i="5"/>
  <c r="G19" i="5"/>
  <c r="G20" i="5"/>
  <c r="G21" i="5"/>
  <c r="G22" i="5"/>
  <c r="F11" i="5"/>
  <c r="F12" i="5"/>
  <c r="F13" i="5"/>
  <c r="F14" i="5"/>
  <c r="H14" i="5" s="1"/>
  <c r="F15" i="5"/>
  <c r="F16" i="5"/>
  <c r="F17" i="5"/>
  <c r="F18" i="5"/>
  <c r="F19" i="5"/>
  <c r="F20" i="5"/>
  <c r="F21" i="5"/>
  <c r="H21" i="5" s="1"/>
  <c r="F22" i="5"/>
  <c r="E11" i="5"/>
  <c r="E12" i="5"/>
  <c r="E13" i="5"/>
  <c r="E14" i="5"/>
  <c r="E15" i="5"/>
  <c r="E16" i="5"/>
  <c r="E17" i="5"/>
  <c r="E18" i="5"/>
  <c r="E19" i="5"/>
  <c r="E20" i="5"/>
  <c r="E21" i="5"/>
  <c r="E22" i="5"/>
  <c r="G10" i="5"/>
  <c r="F10" i="5"/>
  <c r="E10" i="5"/>
  <c r="H22" i="5" l="1"/>
  <c r="H19" i="5"/>
  <c r="H13" i="5"/>
  <c r="H12" i="5"/>
  <c r="H11" i="5"/>
  <c r="H10" i="5"/>
  <c r="F7" i="1"/>
  <c r="F8" i="1"/>
  <c r="F6" i="1"/>
  <c r="C27" i="1"/>
  <c r="G8" i="2"/>
  <c r="G9" i="2"/>
  <c r="G10" i="2"/>
  <c r="G11" i="2"/>
  <c r="G12" i="2"/>
  <c r="G13" i="2"/>
  <c r="G14" i="2"/>
  <c r="G15" i="2"/>
  <c r="G16" i="2"/>
  <c r="G17" i="2"/>
  <c r="G18" i="2"/>
  <c r="G19" i="2"/>
  <c r="G7" i="2"/>
  <c r="F13" i="2"/>
  <c r="E13" i="2"/>
  <c r="F12" i="2"/>
  <c r="E12" i="2"/>
  <c r="D13" i="2"/>
  <c r="D12" i="2"/>
  <c r="F15" i="2"/>
  <c r="F16" i="2"/>
  <c r="F17" i="2"/>
  <c r="F18" i="2"/>
  <c r="F19" i="2"/>
  <c r="E15" i="2"/>
  <c r="E16" i="2"/>
  <c r="E17" i="2"/>
  <c r="E18" i="2"/>
  <c r="E19" i="2"/>
  <c r="D15" i="2"/>
  <c r="D16" i="2"/>
  <c r="D17" i="2"/>
  <c r="D18" i="2"/>
  <c r="D19" i="2"/>
  <c r="D14" i="2"/>
  <c r="F14" i="2"/>
  <c r="E14" i="2"/>
  <c r="N19" i="2"/>
  <c r="M19" i="2"/>
  <c r="N18" i="2"/>
  <c r="M18" i="2"/>
  <c r="N17" i="2"/>
  <c r="M17" i="2"/>
  <c r="N16" i="2"/>
  <c r="M16" i="2"/>
  <c r="N15" i="2"/>
  <c r="M15" i="2"/>
  <c r="N14" i="2"/>
  <c r="M14" i="2"/>
  <c r="O14" i="2" s="1"/>
  <c r="N13" i="2"/>
  <c r="M13" i="2"/>
  <c r="N12" i="2"/>
  <c r="M12" i="2"/>
  <c r="N11" i="2"/>
  <c r="M11" i="2"/>
  <c r="N10" i="2"/>
  <c r="M10" i="2"/>
  <c r="N9" i="2"/>
  <c r="M9" i="2"/>
  <c r="N8" i="2"/>
  <c r="M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N7" i="2"/>
  <c r="M7" i="2"/>
  <c r="O7" i="2" s="1"/>
  <c r="L14" i="1"/>
  <c r="M7" i="1"/>
  <c r="M8" i="1"/>
  <c r="M9" i="1"/>
  <c r="M10" i="1"/>
  <c r="M11" i="1"/>
  <c r="M12" i="1"/>
  <c r="M13" i="1"/>
  <c r="M14" i="1"/>
  <c r="M15" i="1"/>
  <c r="M16" i="1"/>
  <c r="M17" i="1"/>
  <c r="M18" i="1"/>
  <c r="L7" i="1"/>
  <c r="L8" i="1"/>
  <c r="L9" i="1"/>
  <c r="L10" i="1"/>
  <c r="L11" i="1"/>
  <c r="L12" i="1"/>
  <c r="L13" i="1"/>
  <c r="L15" i="1"/>
  <c r="L16" i="1"/>
  <c r="L17" i="1"/>
  <c r="L18" i="1"/>
  <c r="M6" i="1"/>
  <c r="L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O12" i="2" l="1"/>
  <c r="O11" i="2"/>
  <c r="O15" i="2"/>
  <c r="O16" i="2"/>
  <c r="O10" i="2"/>
  <c r="O13" i="2"/>
  <c r="O17" i="2"/>
  <c r="O8" i="2"/>
  <c r="O18" i="2"/>
  <c r="O19" i="2"/>
  <c r="O9" i="2"/>
</calcChain>
</file>

<file path=xl/sharedStrings.xml><?xml version="1.0" encoding="utf-8"?>
<sst xmlns="http://schemas.openxmlformats.org/spreadsheetml/2006/main" count="1200" uniqueCount="478">
  <si>
    <t>Measure</t>
  </si>
  <si>
    <t>Condition</t>
  </si>
  <si>
    <t>Support</t>
  </si>
  <si>
    <t>Spatial Extent</t>
  </si>
  <si>
    <t>Temporal Extent</t>
  </si>
  <si>
    <t>T_M</t>
  </si>
  <si>
    <t>P_M</t>
  </si>
  <si>
    <t>SR_C</t>
  </si>
  <si>
    <t>TR_C</t>
  </si>
  <si>
    <t>SR_S</t>
  </si>
  <si>
    <t>TR_S</t>
  </si>
  <si>
    <t>SR_SE</t>
  </si>
  <si>
    <t>TR_TE</t>
  </si>
  <si>
    <t>Accuracy</t>
  </si>
  <si>
    <t>Precision</t>
  </si>
  <si>
    <t>Recall</t>
  </si>
  <si>
    <t>F1</t>
  </si>
  <si>
    <t>Nan</t>
  </si>
  <si>
    <t>This shows the model only predicits negatives, which means it mostly performs good for cases where there is not a true role, but perform poor for cases when we have true frs.</t>
  </si>
  <si>
    <t>Train</t>
  </si>
  <si>
    <t>Test</t>
  </si>
  <si>
    <t>TP</t>
  </si>
  <si>
    <t>FP</t>
  </si>
  <si>
    <t>FN</t>
  </si>
  <si>
    <t>TN</t>
  </si>
  <si>
    <t>true_Label_existed</t>
  </si>
  <si>
    <t>true_Label_Notexisted</t>
  </si>
  <si>
    <t>What is the release date of the new Marvel movie?</t>
  </si>
  <si>
    <t>Pattern</t>
  </si>
  <si>
    <t>Tm</t>
  </si>
  <si>
    <t>M</t>
  </si>
  <si>
    <t>C</t>
  </si>
  <si>
    <t>S</t>
  </si>
  <si>
    <t>SE</t>
  </si>
  <si>
    <t>TE</t>
  </si>
  <si>
    <t>Pm</t>
  </si>
  <si>
    <t>SRc</t>
  </si>
  <si>
    <t>TRc</t>
  </si>
  <si>
    <t>SRs</t>
  </si>
  <si>
    <t>TRs</t>
  </si>
  <si>
    <t>SRse</t>
  </si>
  <si>
    <t>TRte</t>
  </si>
  <si>
    <t>the release date of the new Marvel movie</t>
  </si>
  <si>
    <t>the deadline for submitting the project proposal</t>
  </si>
  <si>
    <t>What is the deadline for submitting the project proposal?</t>
  </si>
  <si>
    <t>Questions</t>
  </si>
  <si>
    <t>What was the date of the assassination of President John F. Kennedy?</t>
  </si>
  <si>
    <t>the assassination of President John F. Kennedy</t>
  </si>
  <si>
    <t>the date</t>
  </si>
  <si>
    <t>the sinking of the Titanic</t>
  </si>
  <si>
    <t>What was the date of the sinking of the Titanic?</t>
  </si>
  <si>
    <t>M_T</t>
  </si>
  <si>
    <t>M_C_T</t>
  </si>
  <si>
    <t>M_S_T</t>
  </si>
  <si>
    <t>M_P</t>
  </si>
  <si>
    <t>M_C_P</t>
  </si>
  <si>
    <t>M_S_P</t>
  </si>
  <si>
    <t>What is the graduation date for each student in the class?</t>
  </si>
  <si>
    <t>student</t>
  </si>
  <si>
    <t>the graduation date</t>
  </si>
  <si>
    <t>What is the release date for each movie in the franchise?</t>
  </si>
  <si>
    <t>movie</t>
  </si>
  <si>
    <t>the release date</t>
  </si>
  <si>
    <t>What is the most popular tourist destination?</t>
  </si>
  <si>
    <t>most popular tourist destination</t>
  </si>
  <si>
    <t>What is the highest crime rate area?</t>
  </si>
  <si>
    <t>highest crime rate area</t>
  </si>
  <si>
    <t>What is the best site for a new hospital?</t>
  </si>
  <si>
    <t>the best site</t>
  </si>
  <si>
    <t>for a new hospital</t>
  </si>
  <si>
    <t>What is the ideal location for a new shopping mall?</t>
  </si>
  <si>
    <t>the ideal location</t>
  </si>
  <si>
    <t>for a new shopping mall</t>
  </si>
  <si>
    <t>What are the recommended landfill sites for each city?</t>
  </si>
  <si>
    <t>city</t>
  </si>
  <si>
    <t>recommended landfill sites</t>
  </si>
  <si>
    <t>What are the suitable landfill sites for each county?</t>
  </si>
  <si>
    <t>county</t>
  </si>
  <si>
    <t>suitable landfill sites</t>
  </si>
  <si>
    <t>M_T_P</t>
  </si>
  <si>
    <t>M_C_T_P</t>
  </si>
  <si>
    <t>M_S_T_P</t>
  </si>
  <si>
    <t>What is the release date and filming location of the latest blockbuster movie?</t>
  </si>
  <si>
    <t>What is the opening date and address of the newest restaurant in town?</t>
  </si>
  <si>
    <t>release date</t>
  </si>
  <si>
    <t>filming location</t>
  </si>
  <si>
    <t>opening date</t>
  </si>
  <si>
    <t>address</t>
  </si>
  <si>
    <t>What is the location and date of the largest earthquake in history?</t>
  </si>
  <si>
    <t>the largest earthquake in history</t>
  </si>
  <si>
    <t>date</t>
  </si>
  <si>
    <t>the location</t>
  </si>
  <si>
    <t>What is the location and date of the most recent volcanic eruption?</t>
  </si>
  <si>
    <t>the most recent volcanic eruption</t>
  </si>
  <si>
    <t>What is the capital city and its founding date for each country?</t>
  </si>
  <si>
    <t>country</t>
  </si>
  <si>
    <t>founding date</t>
  </si>
  <si>
    <t>capital city</t>
  </si>
  <si>
    <t>What is the tallest mountain and its elevation for each continent?</t>
  </si>
  <si>
    <t>continent</t>
  </si>
  <si>
    <t>tallest mountain</t>
  </si>
  <si>
    <t>""</t>
  </si>
  <si>
    <t>M_C_SRc</t>
  </si>
  <si>
    <t>M_C_TRc</t>
  </si>
  <si>
    <t>M_C_S_SRc</t>
  </si>
  <si>
    <t>M_C_S_TRc</t>
  </si>
  <si>
    <t>M_C_SRc_TRc</t>
  </si>
  <si>
    <t>What parks are located in the city center?</t>
  </si>
  <si>
    <t>parks</t>
  </si>
  <si>
    <t>located in the city center</t>
  </si>
  <si>
    <t>in</t>
  </si>
  <si>
    <t>What restaurants are situated near the beach?</t>
  </si>
  <si>
    <t>restaurants</t>
  </si>
  <si>
    <t>situated near the beach</t>
  </si>
  <si>
    <t>near</t>
  </si>
  <si>
    <t>What is the population growth rate between 2010 and 2020?</t>
  </si>
  <si>
    <t>the population growth rate</t>
  </si>
  <si>
    <t>between 2010 and 2020</t>
  </si>
  <si>
    <t>between</t>
  </si>
  <si>
    <t>What is the average temperature between summer and winter?</t>
  </si>
  <si>
    <t>the average temperature</t>
  </si>
  <si>
    <t>between summer and winter</t>
  </si>
  <si>
    <t>What areas within Amsterdam have the highest crime rate for each specific category of crime?</t>
  </si>
  <si>
    <t>areas</t>
  </si>
  <si>
    <t>within Amsterdam, the highest crime rate</t>
  </si>
  <si>
    <t>specific category of crime</t>
  </si>
  <si>
    <t>within</t>
  </si>
  <si>
    <t>What areas in Amsterdam experience the highest crime rate for each specific category of crime?</t>
  </si>
  <si>
    <t>in Amsterdam, the highest crime rate</t>
  </si>
  <si>
    <t>What is the population growth rate between peak years for each specific country?</t>
  </si>
  <si>
    <t xml:space="preserve"> between peak years</t>
  </si>
  <si>
    <t>specific country</t>
  </si>
  <si>
    <t>What is the sales revenue between peak months for each specific product category?</t>
  </si>
  <si>
    <t>the sales revenue</t>
  </si>
  <si>
    <t>between peak months</t>
  </si>
  <si>
    <t>specific product category</t>
  </si>
  <si>
    <t>What areas within Amsterdam have the highest crime rate between peak hours?</t>
  </si>
  <si>
    <t>within Amsterdam, the highest crime rate, between peak hours</t>
  </si>
  <si>
    <t>What areas in Amsterdam experience the highest crime rate during peak hours?</t>
  </si>
  <si>
    <t>M_S_SRs</t>
  </si>
  <si>
    <t>M_S_TRs</t>
  </si>
  <si>
    <t>M_S_C_SRs</t>
  </si>
  <si>
    <t>M_S_C_TRs</t>
  </si>
  <si>
    <t>M_S_SRs_TRs</t>
  </si>
  <si>
    <t>What is the population density for west of each European country?</t>
  </si>
  <si>
    <t>the population density</t>
  </si>
  <si>
    <t>west of each European country</t>
  </si>
  <si>
    <t>west of</t>
  </si>
  <si>
    <t>south of</t>
  </si>
  <si>
    <t>What is the average temperature for south of each European country?</t>
  </si>
  <si>
    <t>south of each European country</t>
  </si>
  <si>
    <t>What is the average temperature every month?</t>
  </si>
  <si>
    <t>every month</t>
  </si>
  <si>
    <t>every</t>
  </si>
  <si>
    <t>What is the crime rate every week?</t>
  </si>
  <si>
    <t>the crime rate</t>
  </si>
  <si>
    <t>every week</t>
  </si>
  <si>
    <t>What is the number of visitors who go to the park located east of each European country?</t>
  </si>
  <si>
    <t>the number</t>
  </si>
  <si>
    <t>visitors go to the park</t>
  </si>
  <si>
    <t>east of each European country</t>
  </si>
  <si>
    <t>east of</t>
  </si>
  <si>
    <t>What is the count of park visitors who go to the park situated east of each European country?</t>
  </si>
  <si>
    <t>What are the number of visitors go to the museum every week?</t>
  </si>
  <si>
    <t>visitors go to the museum</t>
  </si>
  <si>
    <t>What are the number of visitors go to the beach every month?</t>
  </si>
  <si>
    <t>visitors go to the beach</t>
  </si>
  <si>
    <t>What is the average temperature every month for cities located in the northern hemisphere?</t>
  </si>
  <si>
    <t>every month, for cities located in the northern hemisphere</t>
  </si>
  <si>
    <t>located in</t>
  </si>
  <si>
    <t>What is the crime rate every quarter for neighborhoods in the downtown area?</t>
  </si>
  <si>
    <t>every quarter, for neighborhoods in the downtown area</t>
  </si>
  <si>
    <t>M_SE_SRse</t>
  </si>
  <si>
    <t>M_TE_TRte</t>
  </si>
  <si>
    <t>M_C_SE_SRse</t>
  </si>
  <si>
    <t>M_S_SE_SRse</t>
  </si>
  <si>
    <t>M_C_S_SE_SRse</t>
  </si>
  <si>
    <t>M_C_TE_TRte</t>
  </si>
  <si>
    <t>M_S_TE_TRte</t>
  </si>
  <si>
    <t>M_C_S_TE_TRte</t>
  </si>
  <si>
    <t>M_SE_TE_SRse_TRte</t>
  </si>
  <si>
    <t>M_C_SE_TE_SRse_TRte</t>
  </si>
  <si>
    <t>M_S_SE_TE_SRse_TRte</t>
  </si>
  <si>
    <t>What cities are located south of Paris?</t>
  </si>
  <si>
    <t>cities</t>
  </si>
  <si>
    <t>south of Paris</t>
  </si>
  <si>
    <t>What landmarks are situated west of the Grand Canyon?</t>
  </si>
  <si>
    <t>landmarks</t>
  </si>
  <si>
    <t>west of the Grand Canyon</t>
  </si>
  <si>
    <t>What is the highest crime rate in New York City in 2021?</t>
  </si>
  <si>
    <t>the highest crime rate</t>
  </si>
  <si>
    <t>in 2021</t>
  </si>
  <si>
    <t>What is the longest marathon race in history?</t>
  </si>
  <si>
    <t>the longest marathon race</t>
  </si>
  <si>
    <t>in history</t>
  </si>
  <si>
    <t>What cars are available for rent in Los Angeles?</t>
  </si>
  <si>
    <t>cars</t>
  </si>
  <si>
    <t>rent</t>
  </si>
  <si>
    <t>in Los Angeles</t>
  </si>
  <si>
    <t>What books are on display in the library?</t>
  </si>
  <si>
    <t>books</t>
  </si>
  <si>
    <t>display</t>
  </si>
  <si>
    <t>in the library</t>
  </si>
  <si>
    <t>What is the average income for each city in California?</t>
  </si>
  <si>
    <t>the average income</t>
  </si>
  <si>
    <t>each city</t>
  </si>
  <si>
    <t>in California</t>
  </si>
  <si>
    <t>What is the crime rate for each neighborhood in New York City?</t>
  </si>
  <si>
    <t>each neighborhood</t>
  </si>
  <si>
    <t>in New York City</t>
  </si>
  <si>
    <t>What crops are grown in each region of India?</t>
  </si>
  <si>
    <t>crops</t>
  </si>
  <si>
    <t>grown</t>
  </si>
  <si>
    <t>each region</t>
  </si>
  <si>
    <t>in India</t>
  </si>
  <si>
    <t>What species of birds can be found in each national park in Africa?</t>
  </si>
  <si>
    <t>species of birds</t>
  </si>
  <si>
    <t>can be found</t>
  </si>
  <si>
    <t>each national park</t>
  </si>
  <si>
    <t>in Africa</t>
  </si>
  <si>
    <t>What movies were released in 2021?</t>
  </si>
  <si>
    <t>movies</t>
  </si>
  <si>
    <t>released</t>
  </si>
  <si>
    <t>What books were published in the last decade?</t>
  </si>
  <si>
    <t>published</t>
  </si>
  <si>
    <t>in the last decade</t>
  </si>
  <si>
    <t>What is the mortality rate for each state in 2020?</t>
  </si>
  <si>
    <t>the mortality rate</t>
  </si>
  <si>
    <t>each state</t>
  </si>
  <si>
    <t>in 2020</t>
  </si>
  <si>
    <t>What is the suicide rate for each city in 2020?</t>
  </si>
  <si>
    <t>the suicide rate</t>
  </si>
  <si>
    <t>What is the average income of employees in each department after 2019?</t>
  </si>
  <si>
    <t>employees</t>
  </si>
  <si>
    <t>each department</t>
  </si>
  <si>
    <t>after 2019</t>
  </si>
  <si>
    <t>after</t>
  </si>
  <si>
    <t>What is the crime rate in each city after 2019?</t>
  </si>
  <si>
    <t>crime</t>
  </si>
  <si>
    <t>What is the death rate in Sydney between 2015 to 2025?</t>
  </si>
  <si>
    <t>the death rate</t>
  </si>
  <si>
    <t>in Sydney</t>
  </si>
  <si>
    <t>between 2015 to 2025</t>
  </si>
  <si>
    <t>What is the death rate in New York City during the year 2000?</t>
  </si>
  <si>
    <t>during the year 2000</t>
  </si>
  <si>
    <t>during</t>
  </si>
  <si>
    <t>What is the death rate of infants in New York City during the year 2019?</t>
  </si>
  <si>
    <t>infants</t>
  </si>
  <si>
    <t>during the year 2019</t>
  </si>
  <si>
    <t>What is the death rate of infants in rural areas of California from 2015 to 2020?</t>
  </si>
  <si>
    <t>in rural areas of California</t>
  </si>
  <si>
    <t>from 2015 to 2020</t>
  </si>
  <si>
    <t>from</t>
  </si>
  <si>
    <t>What is the infant mortality rate for each suburb in Melbourne in 2020?</t>
  </si>
  <si>
    <t>the infant mortality rate</t>
  </si>
  <si>
    <t>each suburb</t>
  </si>
  <si>
    <t>in Melbourne</t>
  </si>
  <si>
    <t>What is the crime rate for each suburb in Melbourne in 2020?</t>
  </si>
  <si>
    <t>Accuracy_ZeroShot</t>
  </si>
  <si>
    <t>Precision_ZeroShot</t>
  </si>
  <si>
    <t>Recall_ZeroShot</t>
  </si>
  <si>
    <t>F1_ZeroShot</t>
  </si>
  <si>
    <t>Accuracy_FewShot</t>
  </si>
  <si>
    <t>Precision_FewShot</t>
  </si>
  <si>
    <t>Recall_FewShot</t>
  </si>
  <si>
    <t>F1_FewShot</t>
  </si>
  <si>
    <t>What is the release date (M) of the new Marvel movie (C)?</t>
  </si>
  <si>
    <t>Manual-label</t>
  </si>
  <si>
    <t>What is the deadline (M) for submitting the project proposal (S)?</t>
  </si>
  <si>
    <t>M_S_SE_Srse_T</t>
  </si>
  <si>
    <t>M_C_SE_SRse_T_P</t>
  </si>
  <si>
    <t>M_SE_Srse</t>
  </si>
  <si>
    <t>M_SE_TE_Srse_Trte</t>
  </si>
  <si>
    <t>M_C_SE_Srse</t>
  </si>
  <si>
    <t>M_S_SE_Srse</t>
  </si>
  <si>
    <t>M_C_S_SRs</t>
  </si>
  <si>
    <t>M_C_S_SE_Srse</t>
  </si>
  <si>
    <t>M_S_TE_Trte</t>
  </si>
  <si>
    <t>M_C_S_TE_Trte</t>
  </si>
  <si>
    <t>M_C_SE_TE_Srse_Trte</t>
  </si>
  <si>
    <t>assassination of President John F. Kennedy</t>
  </si>
  <si>
    <t>date of the sinking of the Titanic</t>
  </si>
  <si>
    <t>crime rate</t>
  </si>
  <si>
    <t>site</t>
  </si>
  <si>
    <t>ideal location</t>
  </si>
  <si>
    <t>location</t>
  </si>
  <si>
    <t>capital city and its founding date</t>
  </si>
  <si>
    <t>tallest mountain and its elevation</t>
  </si>
  <si>
    <t>city center</t>
  </si>
  <si>
    <t>near the beach</t>
  </si>
  <si>
    <t>population growth rate</t>
  </si>
  <si>
    <t>average temperature</t>
  </si>
  <si>
    <t>areas within Amsterdam</t>
  </si>
  <si>
    <t>areas in Amsterdam</t>
  </si>
  <si>
    <t>sales revenue</t>
  </si>
  <si>
    <t>between peak hours</t>
  </si>
  <si>
    <t>Amsterdam</t>
  </si>
  <si>
    <t>peak hours</t>
  </si>
  <si>
    <t>population density</t>
  </si>
  <si>
    <t>European country</t>
  </si>
  <si>
    <t>number of visitors</t>
  </si>
  <si>
    <t>park located east of each European country</t>
  </si>
  <si>
    <t>count</t>
  </si>
  <si>
    <t>park situated east of each European country</t>
  </si>
  <si>
    <t>"average temperature</t>
  </si>
  <si>
    <t>cities located in the northern hemisphere</t>
  </si>
  <si>
    <t>northern hemisphere</t>
  </si>
  <si>
    <t>neighborhoods in the downtown area</t>
  </si>
  <si>
    <t>every quarter</t>
  </si>
  <si>
    <t>spatial</t>
  </si>
  <si>
    <t>New York City</t>
  </si>
  <si>
    <t>longest marathon race in history</t>
  </si>
  <si>
    <t>Los Angeles</t>
  </si>
  <si>
    <t>average income</t>
  </si>
  <si>
    <t>neighborhood in New York City</t>
  </si>
  <si>
    <t>each region of India</t>
  </si>
  <si>
    <t>each region of India"</t>
  </si>
  <si>
    <t>each national park in Africa</t>
  </si>
  <si>
    <t>mortality rate</t>
  </si>
  <si>
    <t>state</t>
  </si>
  <si>
    <t>suicide rate</t>
  </si>
  <si>
    <t>employees in each department</t>
  </si>
  <si>
    <t>death rate</t>
  </si>
  <si>
    <t>Sydney</t>
  </si>
  <si>
    <t>2015 to 2025</t>
  </si>
  <si>
    <t>infants in New York City</t>
  </si>
  <si>
    <t>death rate of infants</t>
  </si>
  <si>
    <t>rural areas of California</t>
  </si>
  <si>
    <t>2015 to 2020</t>
  </si>
  <si>
    <t>infant mortality rate</t>
  </si>
  <si>
    <t>suburb in Melbourne</t>
  </si>
  <si>
    <t>each suburb in Melbourne</t>
  </si>
  <si>
    <t>Melbourne</t>
  </si>
  <si>
    <t>What is the deadline for submitting the application?</t>
  </si>
  <si>
    <t>the deadline for submitting the application</t>
  </si>
  <si>
    <t>What was the date of the deadliest earthquake in California?</t>
  </si>
  <si>
    <t>the deadliest earthquake</t>
  </si>
  <si>
    <t>What was the date of the deadliest tornado in Oklahoma?</t>
  </si>
  <si>
    <t>the deadliest tornado</t>
  </si>
  <si>
    <t>student in the class</t>
  </si>
  <si>
    <t>movie in the franchise</t>
  </si>
  <si>
    <t>What is the most suitable location for a new hospital?</t>
  </si>
  <si>
    <t>suitable location for a new hospital</t>
  </si>
  <si>
    <t>What is the ideal location for a beach resort?</t>
  </si>
  <si>
    <t>ideal location for a beach resort</t>
  </si>
  <si>
    <t>What is the location of the new shopping mall?</t>
  </si>
  <si>
    <t>the new shopping mall</t>
  </si>
  <si>
    <t>What is the location of the upcoming music festival?</t>
  </si>
  <si>
    <t>the upcoming music festival</t>
  </si>
  <si>
    <t>What is the best landfill site for each city?</t>
  </si>
  <si>
    <t>best landfill site</t>
  </si>
  <si>
    <t>What is the best landfill site for each county?</t>
  </si>
  <si>
    <t>What is the launch date and location of the next SpaceX mission?</t>
  </si>
  <si>
    <t>launch date</t>
  </si>
  <si>
    <t>What is the release date and platform of the highly anticipated video game?</t>
  </si>
  <si>
    <t>platform</t>
  </si>
  <si>
    <t>What is the location and date of the most significant archaeological discovery in recent history?</t>
  </si>
  <si>
    <t>the most significant archaeological discovery in recent history</t>
  </si>
  <si>
    <t>What is the location and date of the groundbreaking scientific experiment that revolutionized our understanding of particle physics?</t>
  </si>
  <si>
    <t>the groundbreaking scientific experiment</t>
  </si>
  <si>
    <t>What are the top-rated museums and their opening dates for each state?</t>
  </si>
  <si>
    <t>opening dates</t>
  </si>
  <si>
    <t>the top-rated museums</t>
  </si>
  <si>
    <t>What are the primary natural landmarks and their formation dates for each state?</t>
  </si>
  <si>
    <t>formation dates</t>
  </si>
  <si>
    <t>the primary natural landmarks</t>
  </si>
  <si>
    <t>Which parks are in the city?</t>
  </si>
  <si>
    <t>in the city</t>
  </si>
  <si>
    <t>Which schools are in the districts?</t>
  </si>
  <si>
    <t>schools</t>
  </si>
  <si>
    <t>in the districts</t>
  </si>
  <si>
    <t>What is the population density between peak hours?</t>
  </si>
  <si>
    <t>What is the energy consumption between peak hours?</t>
  </si>
  <si>
    <t>the energy consumption</t>
  </si>
  <si>
    <t>What areas are within Amsterdam with the highest crime rate for each specific category of crime?</t>
  </si>
  <si>
    <t>What neighborhoods are within Amsterdam with the highest crime rate for each specific category of crime?</t>
  </si>
  <si>
    <t>neighborhoods</t>
  </si>
  <si>
    <t>What is the sales volume between peak months for each product category?</t>
  </si>
  <si>
    <t>the sales volume</t>
  </si>
  <si>
    <t>product category</t>
  </si>
  <si>
    <t>What is the student enrollment between peak semesters for each academic program?</t>
  </si>
  <si>
    <t>the student enrollment</t>
  </si>
  <si>
    <t>between peak semesters</t>
  </si>
  <si>
    <t>academic program</t>
  </si>
  <si>
    <t>What neighborhoods are within Amsterdam with the highest burglary rate between peak hours?</t>
  </si>
  <si>
    <t>within Amsterdam, the highest burglary rate, between peak hours</t>
  </si>
  <si>
    <t xml:space="preserve">What districts are within Amsterdam with the highest assault rate between peak </t>
  </si>
  <si>
    <t>districts</t>
  </si>
  <si>
    <t>within Amsterdam, the highest assault rate, between peak hours</t>
  </si>
  <si>
    <t>What is the literacy rate for west of each European country?</t>
  </si>
  <si>
    <t>the literacy rate</t>
  </si>
  <si>
    <t>What is the GDP for south of each European nation?</t>
  </si>
  <si>
    <t>the GDP</t>
  </si>
  <si>
    <t>south of each European nation</t>
  </si>
  <si>
    <t>What is the annual revenue every quarter?</t>
  </si>
  <si>
    <t>the annual revenue</t>
  </si>
  <si>
    <t>What is the production output every month?</t>
  </si>
  <si>
    <t>the production output</t>
  </si>
  <si>
    <t>What is the number of visitors who go to the park for east of each European country?</t>
  </si>
  <si>
    <t>What represents the quantity of park visitors for east of each European country?</t>
  </si>
  <si>
    <t>represents the quantity</t>
  </si>
  <si>
    <t>park visitors</t>
  </si>
  <si>
    <t>What is the number of tourists visiting the museum every month?</t>
  </si>
  <si>
    <t>tourists visiting the museum</t>
  </si>
  <si>
    <t>What is the quantity of attendees at the concert every week?</t>
  </si>
  <si>
    <t>the quantity</t>
  </si>
  <si>
    <t>attendees at the concert</t>
  </si>
  <si>
    <t>What is the literacy rate every month for west of each Asian countries?</t>
  </si>
  <si>
    <t>every month, west of each Asian countries</t>
  </si>
  <si>
    <t>What is the GDP growth every quarter for north of each African countries?</t>
  </si>
  <si>
    <t>the GDP growth</t>
  </si>
  <si>
    <t>every quarter, north of each African countries</t>
  </si>
  <si>
    <t>north of</t>
  </si>
  <si>
    <t>What cities are south of Tokyo?</t>
  </si>
  <si>
    <t>south of Tokyo</t>
  </si>
  <si>
    <t>What desserts are within reach of Paris?</t>
  </si>
  <si>
    <t>desserts</t>
  </si>
  <si>
    <t>within reach of Paris</t>
  </si>
  <si>
    <t>within reach of</t>
  </si>
  <si>
    <t>What is the highest temperature recorded in 2021 in Antarctica?</t>
  </si>
  <si>
    <t>the highest temperature recorded</t>
  </si>
  <si>
    <t>What is the largest mammal species discovered in the 21st century?</t>
  </si>
  <si>
    <t>the largest mammal species discovered</t>
  </si>
  <si>
    <t>in the 21st century</t>
  </si>
  <si>
    <t>What vegetables are available in the local market?</t>
  </si>
  <si>
    <t>vegetables</t>
  </si>
  <si>
    <t>available</t>
  </si>
  <si>
    <t>in the local market</t>
  </si>
  <si>
    <t>What books are on display at the bookstore?</t>
  </si>
  <si>
    <t>on display</t>
  </si>
  <si>
    <t>at the bookstore</t>
  </si>
  <si>
    <t>What is the average income for each city in Canada?</t>
  </si>
  <si>
    <t>n Canada</t>
  </si>
  <si>
    <t>What is the unemployment rate for each county in Texas?</t>
  </si>
  <si>
    <t>the unemployment rate</t>
  </si>
  <si>
    <t>each county</t>
  </si>
  <si>
    <t>in Texas</t>
  </si>
  <si>
    <t>What crops are harvested in each county in California?</t>
  </si>
  <si>
    <t>harvested</t>
  </si>
  <si>
    <t>What species of birds migrate during each season in Canada?</t>
  </si>
  <si>
    <t>migrate</t>
  </si>
  <si>
    <t>each season</t>
  </si>
  <si>
    <t>in Canada</t>
  </si>
  <si>
    <t>unemployment rate</t>
  </si>
  <si>
    <t>What was the unemployment rate in Germany in 2021?</t>
  </si>
  <si>
    <t>Germany</t>
  </si>
  <si>
    <t>What is the graduation rate of students in the computer science program at Stanford University in 2022?</t>
  </si>
  <si>
    <t>graduation rate</t>
  </si>
  <si>
    <t>students</t>
  </si>
  <si>
    <t>in 2022</t>
  </si>
  <si>
    <t>What is the fatality rate for each city in 2020?</t>
  </si>
  <si>
    <t>the fatality rate</t>
  </si>
  <si>
    <t>What is the quantity of books borrowed from the library for each student beyond 2021?</t>
  </si>
  <si>
    <t>books borrowed from the library</t>
  </si>
  <si>
    <t>each student</t>
  </si>
  <si>
    <t>beyond 2021</t>
  </si>
  <si>
    <t>beyond</t>
  </si>
  <si>
    <t>What are the sales figures of smartphones for each store post-2020?</t>
  </si>
  <si>
    <t>the sales figures</t>
  </si>
  <si>
    <t>smartphones</t>
  </si>
  <si>
    <t>each store</t>
  </si>
  <si>
    <t>post-2020</t>
  </si>
  <si>
    <t>post</t>
  </si>
  <si>
    <t>What is the death rate in Melbourne during the period from 2015 to 2025?</t>
  </si>
  <si>
    <t>during the period from 2015 to 2025</t>
  </si>
  <si>
    <t>What is the death rate in Melbourne throughout the years 2000 to 2010?</t>
  </si>
  <si>
    <t>throughout the years 2000 to 2010</t>
  </si>
  <si>
    <t>throughout</t>
  </si>
  <si>
    <t>What is the death rate of infants in Sydney during the period from 2015 to 2025?</t>
  </si>
  <si>
    <t>What is the death rate of teenagers in New York City from 2000 to 2010?</t>
  </si>
  <si>
    <t>teenagers</t>
  </si>
  <si>
    <t>n Sydney</t>
  </si>
  <si>
    <t>from 2000 to 2010</t>
  </si>
  <si>
    <t>What is the death rate for each city in Australia in 2021?</t>
  </si>
  <si>
    <t>in Australia</t>
  </si>
  <si>
    <t>What is the mortality rate for each age group in New York City in 2019?</t>
  </si>
  <si>
    <t>each age group</t>
  </si>
  <si>
    <t>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</si>
</sst>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" fontId="0" fillId="0" borderId="0" xfId="0" applyNumberFormat="1"/>
    <xf numFmtId="1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0" fontId="7" fillId="0" borderId="0" xfId="0" applyNumberFormat="1" applyFont="1"/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fine_tuned!$C$5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fine_tuned!$B$6:$B$18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fine_tuned!$C$6:$C$18</c:f>
              <c:numCache>
                <c:formatCode>0.00%</c:formatCode>
                <c:ptCount val="13"/>
                <c:pt idx="0">
                  <c:v>0.63</c:v>
                </c:pt>
                <c:pt idx="1">
                  <c:v>0.53</c:v>
                </c:pt>
                <c:pt idx="2">
                  <c:v>0.35</c:v>
                </c:pt>
                <c:pt idx="3">
                  <c:v>0.76470588235294101</c:v>
                </c:pt>
                <c:pt idx="4">
                  <c:v>0.76</c:v>
                </c:pt>
                <c:pt idx="5">
                  <c:v>0.64705882352941102</c:v>
                </c:pt>
                <c:pt idx="6">
                  <c:v>0.82352941176470495</c:v>
                </c:pt>
                <c:pt idx="7">
                  <c:v>0.94117647058823495</c:v>
                </c:pt>
                <c:pt idx="8">
                  <c:v>0.94117647058823495</c:v>
                </c:pt>
                <c:pt idx="9">
                  <c:v>0.94117647058823495</c:v>
                </c:pt>
                <c:pt idx="10">
                  <c:v>1</c:v>
                </c:pt>
                <c:pt idx="11">
                  <c:v>0.76470588235294101</c:v>
                </c:pt>
                <c:pt idx="12">
                  <c:v>0.76470588235294101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8844-99A3-6CA28515A255}"/>
            </c:ext>
          </c:extLst>
        </c:ser>
        <c:ser>
          <c:idx val="1"/>
          <c:order val="1"/>
          <c:tx>
            <c:strRef>
              <c:f>fine_tuned!$D$5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fine_tuned!$B$6:$B$18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fine_tuned!$D$6:$D$18</c:f>
              <c:numCache>
                <c:formatCode>0.00%</c:formatCode>
                <c:ptCount val="13"/>
                <c:pt idx="0">
                  <c:v>1</c:v>
                </c:pt>
                <c:pt idx="1">
                  <c:v>0.33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E-8844-99A3-6CA28515A255}"/>
            </c:ext>
          </c:extLst>
        </c:ser>
        <c:ser>
          <c:idx val="2"/>
          <c:order val="2"/>
          <c:tx>
            <c:strRef>
              <c:f>fine_tuned!$E$5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fine_tuned!$B$6:$B$18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fine_tuned!$E$6:$E$18</c:f>
              <c:numCache>
                <c:formatCode>0.00%</c:formatCode>
                <c:ptCount val="13"/>
                <c:pt idx="0">
                  <c:v>0.625</c:v>
                </c:pt>
                <c:pt idx="1">
                  <c:v>0.6</c:v>
                </c:pt>
                <c:pt idx="2">
                  <c:v>0.36363636363636298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E-8844-99A3-6CA28515A255}"/>
            </c:ext>
          </c:extLst>
        </c:ser>
        <c:ser>
          <c:idx val="3"/>
          <c:order val="3"/>
          <c:tx>
            <c:strRef>
              <c:f>fine_tuned!$F$5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fine_tuned!$B$6:$B$18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fine_tuned!$F$6:$F$18</c:f>
              <c:numCache>
                <c:formatCode>0.00%</c:formatCode>
                <c:ptCount val="13"/>
                <c:pt idx="0">
                  <c:v>0.76923076923076927</c:v>
                </c:pt>
                <c:pt idx="1">
                  <c:v>0.42580645161290326</c:v>
                </c:pt>
                <c:pt idx="2">
                  <c:v>0.4210526315789469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E-8844-99A3-6CA28515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101407"/>
        <c:axId val="2005352863"/>
      </c:barChart>
      <c:catAx>
        <c:axId val="17441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52863"/>
        <c:crosses val="autoZero"/>
        <c:auto val="1"/>
        <c:lblAlgn val="ctr"/>
        <c:lblOffset val="100"/>
        <c:noMultiLvlLbl val="0"/>
      </c:catAx>
      <c:valAx>
        <c:axId val="20053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Zero_shot!$D$6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Zero_shot!$C$7:$C$19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Zero_shot!$D$7:$D$19</c:f>
              <c:numCache>
                <c:formatCode>0.00%</c:formatCode>
                <c:ptCount val="13"/>
                <c:pt idx="0">
                  <c:v>0.51351351351351304</c:v>
                </c:pt>
                <c:pt idx="1">
                  <c:v>0.45945945945945899</c:v>
                </c:pt>
                <c:pt idx="2">
                  <c:v>0.21621621621621601</c:v>
                </c:pt>
                <c:pt idx="3">
                  <c:v>0.67567567567567499</c:v>
                </c:pt>
                <c:pt idx="4">
                  <c:v>0.78378378378378299</c:v>
                </c:pt>
                <c:pt idx="5">
                  <c:v>0.70270270270270274</c:v>
                </c:pt>
                <c:pt idx="6">
                  <c:v>0.67567567567567566</c:v>
                </c:pt>
                <c:pt idx="7">
                  <c:v>0.89189189189189189</c:v>
                </c:pt>
                <c:pt idx="8">
                  <c:v>0.89189189189189189</c:v>
                </c:pt>
                <c:pt idx="9">
                  <c:v>0.89189189189189189</c:v>
                </c:pt>
                <c:pt idx="10">
                  <c:v>0.89189189189189189</c:v>
                </c:pt>
                <c:pt idx="11">
                  <c:v>0.7567567567567568</c:v>
                </c:pt>
                <c:pt idx="12">
                  <c:v>0.78378378378378377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BE46-B548-D5AD90560B68}"/>
            </c:ext>
          </c:extLst>
        </c:ser>
        <c:ser>
          <c:idx val="1"/>
          <c:order val="1"/>
          <c:tx>
            <c:strRef>
              <c:f>Zero_shot!$E$6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Zero_shot!$C$7:$C$19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Zero_shot!$E$7:$E$19</c:f>
              <c:numCache>
                <c:formatCode>0.00%</c:formatCode>
                <c:ptCount val="13"/>
                <c:pt idx="0">
                  <c:v>0.28000000000000003</c:v>
                </c:pt>
                <c:pt idx="1">
                  <c:v>0.19047619047618999</c:v>
                </c:pt>
                <c:pt idx="2">
                  <c:v>4.7619047619047603E-2</c:v>
                </c:pt>
                <c:pt idx="3">
                  <c:v>0.11111111111111099</c:v>
                </c:pt>
                <c:pt idx="4">
                  <c:v>0.875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C-BE46-B548-D5AD90560B68}"/>
            </c:ext>
          </c:extLst>
        </c:ser>
        <c:ser>
          <c:idx val="2"/>
          <c:order val="2"/>
          <c:tx>
            <c:strRef>
              <c:f>Zero_shot!$F$6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Zero_shot!$C$7:$C$19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Zero_shot!$F$7:$F$19</c:f>
              <c:numCache>
                <c:formatCode>0.00%</c:formatCode>
                <c:ptCount val="13"/>
                <c:pt idx="0">
                  <c:v>1</c:v>
                </c:pt>
                <c:pt idx="1">
                  <c:v>0.57142857142857095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C-BE46-B548-D5AD90560B68}"/>
            </c:ext>
          </c:extLst>
        </c:ser>
        <c:ser>
          <c:idx val="3"/>
          <c:order val="3"/>
          <c:tx>
            <c:strRef>
              <c:f>Zero_shot!$G$6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Zero_shot!$C$7:$C$19</c:f>
              <c:strCache>
                <c:ptCount val="13"/>
                <c:pt idx="0">
                  <c:v>Measure</c:v>
                </c:pt>
                <c:pt idx="1">
                  <c:v>Condition</c:v>
                </c:pt>
                <c:pt idx="2">
                  <c:v>Support</c:v>
                </c:pt>
                <c:pt idx="3">
                  <c:v>Spatial Extent</c:v>
                </c:pt>
                <c:pt idx="4">
                  <c:v>Temporal Extent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Zero_shot!$G$7:$G$19</c:f>
              <c:numCache>
                <c:formatCode>0.00%</c:formatCode>
                <c:ptCount val="13"/>
                <c:pt idx="0">
                  <c:v>0.43750000000000006</c:v>
                </c:pt>
                <c:pt idx="1">
                  <c:v>0.28571428571428509</c:v>
                </c:pt>
                <c:pt idx="2">
                  <c:v>6.4516129032258063E-2</c:v>
                </c:pt>
                <c:pt idx="3">
                  <c:v>0.14285714285714277</c:v>
                </c:pt>
                <c:pt idx="4">
                  <c:v>0.63636363636363635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C-BE46-B548-D5AD9056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16400"/>
        <c:axId val="380718672"/>
      </c:barChart>
      <c:catAx>
        <c:axId val="3807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8672"/>
        <c:crosses val="autoZero"/>
        <c:auto val="1"/>
        <c:lblAlgn val="ctr"/>
        <c:lblOffset val="100"/>
        <c:noMultiLvlLbl val="0"/>
      </c:catAx>
      <c:valAx>
        <c:axId val="38071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'InstructedGPT-desc-eval'!$E$9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'InstructedGPT-desc-eval'!$D$10:$D$22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'InstructedGPT-desc-eval'!$E$10:$E$22</c:f>
              <c:numCache>
                <c:formatCode>0.00%</c:formatCode>
                <c:ptCount val="13"/>
                <c:pt idx="0">
                  <c:v>0.95348837209302328</c:v>
                </c:pt>
                <c:pt idx="1">
                  <c:v>0.82352941176470584</c:v>
                </c:pt>
                <c:pt idx="2">
                  <c:v>0.9285714285714286</c:v>
                </c:pt>
                <c:pt idx="3">
                  <c:v>0.72222222222222221</c:v>
                </c:pt>
                <c:pt idx="4">
                  <c:v>1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0.8571428571428571</c:v>
                </c:pt>
                <c:pt idx="10">
                  <c:v>1</c:v>
                </c:pt>
                <c:pt idx="11">
                  <c:v>0.6428571428571429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0-9245-B7F0-335A89BD7BC2}"/>
            </c:ext>
          </c:extLst>
        </c:ser>
        <c:ser>
          <c:idx val="1"/>
          <c:order val="1"/>
          <c:tx>
            <c:strRef>
              <c:f>'InstructedGPT-desc-eval'!$F$9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'InstructedGPT-desc-eval'!$D$10:$D$22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'InstructedGPT-desc-eval'!$F$10:$F$22</c:f>
              <c:numCache>
                <c:formatCode>0.00%</c:formatCode>
                <c:ptCount val="13"/>
                <c:pt idx="0">
                  <c:v>0.95348837209302328</c:v>
                </c:pt>
                <c:pt idx="1">
                  <c:v>0.82352941176470584</c:v>
                </c:pt>
                <c:pt idx="2">
                  <c:v>0.9285714285714286</c:v>
                </c:pt>
                <c:pt idx="3">
                  <c:v>0.72222222222222221</c:v>
                </c:pt>
                <c:pt idx="4">
                  <c:v>1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0.6428571428571429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0-9245-B7F0-335A89BD7BC2}"/>
            </c:ext>
          </c:extLst>
        </c:ser>
        <c:ser>
          <c:idx val="2"/>
          <c:order val="2"/>
          <c:tx>
            <c:strRef>
              <c:f>'InstructedGPT-desc-eval'!$G$9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'InstructedGPT-desc-eval'!$D$10:$D$22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'InstructedGPT-desc-eval'!$G$10:$G$22</c:f>
              <c:numCache>
                <c:formatCode>0.00%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0.8571428571428571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0-9245-B7F0-335A89BD7BC2}"/>
            </c:ext>
          </c:extLst>
        </c:ser>
        <c:ser>
          <c:idx val="3"/>
          <c:order val="3"/>
          <c:tx>
            <c:strRef>
              <c:f>'InstructedGPT-desc-eval'!$H$9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'InstructedGPT-desc-eval'!$D$10:$D$22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'InstructedGPT-desc-eval'!$H$10:$H$22</c:f>
              <c:numCache>
                <c:formatCode>0.00%</c:formatCode>
                <c:ptCount val="13"/>
                <c:pt idx="0">
                  <c:v>0.97619047619047628</c:v>
                </c:pt>
                <c:pt idx="1">
                  <c:v>0.90322580645161288</c:v>
                </c:pt>
                <c:pt idx="2">
                  <c:v>0.96296296296296302</c:v>
                </c:pt>
                <c:pt idx="3">
                  <c:v>0.83870967741935476</c:v>
                </c:pt>
                <c:pt idx="4">
                  <c:v>1</c:v>
                </c:pt>
                <c:pt idx="5">
                  <c:v>0.82352941176470584</c:v>
                </c:pt>
                <c:pt idx="6">
                  <c:v>0.88888888888888895</c:v>
                </c:pt>
                <c:pt idx="7">
                  <c:v>1</c:v>
                </c:pt>
                <c:pt idx="8">
                  <c:v>1</c:v>
                </c:pt>
                <c:pt idx="9">
                  <c:v>0.92307692307692302</c:v>
                </c:pt>
                <c:pt idx="10">
                  <c:v>1</c:v>
                </c:pt>
                <c:pt idx="11">
                  <c:v>0.78260869565217395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0-9245-B7F0-335A89BD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94272"/>
        <c:axId val="1502796000"/>
      </c:barChart>
      <c:catAx>
        <c:axId val="15027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96000"/>
        <c:crosses val="autoZero"/>
        <c:auto val="1"/>
        <c:lblAlgn val="ctr"/>
        <c:lblOffset val="100"/>
        <c:noMultiLvlLbl val="0"/>
      </c:catAx>
      <c:valAx>
        <c:axId val="1502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'UninstructedGPT-eval'!$C$6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'UninstructedGPT-eval'!$B$7:$B$19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'UninstructedGPT-eval'!$C$7:$C$19</c:f>
              <c:numCache>
                <c:formatCode>0.00%</c:formatCode>
                <c:ptCount val="13"/>
                <c:pt idx="0">
                  <c:v>0.62860000000000005</c:v>
                </c:pt>
                <c:pt idx="1">
                  <c:v>0</c:v>
                </c:pt>
                <c:pt idx="2">
                  <c:v>2.63E-2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5-B743-8FED-6C72734EC1F3}"/>
            </c:ext>
          </c:extLst>
        </c:ser>
        <c:ser>
          <c:idx val="1"/>
          <c:order val="1"/>
          <c:tx>
            <c:strRef>
              <c:f>'UninstructedGPT-eval'!$D$6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'UninstructedGPT-eval'!$B$7:$B$19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'UninstructedGPT-eval'!$D$7:$D$19</c:f>
              <c:numCache>
                <c:formatCode>0.00%</c:formatCode>
                <c:ptCount val="13"/>
                <c:pt idx="0">
                  <c:v>0.64710000000000001</c:v>
                </c:pt>
                <c:pt idx="1">
                  <c:v>0</c:v>
                </c:pt>
                <c:pt idx="2">
                  <c:v>3.85E-2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5-B743-8FED-6C72734EC1F3}"/>
            </c:ext>
          </c:extLst>
        </c:ser>
        <c:ser>
          <c:idx val="2"/>
          <c:order val="2"/>
          <c:tx>
            <c:strRef>
              <c:f>'UninstructedGPT-eval'!$E$6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'UninstructedGPT-eval'!$B$7:$B$19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'UninstructedGPT-eval'!$E$7:$E$19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7.6899999999999996E-2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5-B743-8FED-6C72734EC1F3}"/>
            </c:ext>
          </c:extLst>
        </c:ser>
        <c:ser>
          <c:idx val="3"/>
          <c:order val="3"/>
          <c:tx>
            <c:strRef>
              <c:f>'UninstructedGPT-eval'!$F$6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'UninstructedGPT-eval'!$B$7:$B$19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'UninstructedGPT-eval'!$F$7:$F$19</c:f>
              <c:numCache>
                <c:formatCode>0.00%</c:formatCode>
                <c:ptCount val="13"/>
                <c:pt idx="0">
                  <c:v>0.78569999999999995</c:v>
                </c:pt>
                <c:pt idx="1">
                  <c:v>0</c:v>
                </c:pt>
                <c:pt idx="2">
                  <c:v>5.1299999999999998E-2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0.33329999999999999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5-B743-8FED-6C72734E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62191"/>
        <c:axId val="426722448"/>
      </c:barChart>
      <c:catAx>
        <c:axId val="21045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2448"/>
        <c:crosses val="autoZero"/>
        <c:auto val="1"/>
        <c:lblAlgn val="ctr"/>
        <c:lblOffset val="100"/>
        <c:noMultiLvlLbl val="0"/>
      </c:catAx>
      <c:valAx>
        <c:axId val="426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'InstructedGPT-NotDesc-eval'!$G$10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'InstructedGPT-NotDesc-eval'!$F$11:$F$23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'InstructedGPT-NotDesc-eval'!$G$11:$G$23</c:f>
              <c:numCache>
                <c:formatCode>0.00%</c:formatCode>
                <c:ptCount val="13"/>
                <c:pt idx="0">
                  <c:v>0.95</c:v>
                </c:pt>
                <c:pt idx="1">
                  <c:v>0.6470588235294118</c:v>
                </c:pt>
                <c:pt idx="2">
                  <c:v>0.9642857142857143</c:v>
                </c:pt>
                <c:pt idx="3">
                  <c:v>0.59090909090909094</c:v>
                </c:pt>
                <c:pt idx="4">
                  <c:v>0.8125</c:v>
                </c:pt>
                <c:pt idx="5">
                  <c:v>1</c:v>
                </c:pt>
                <c:pt idx="6">
                  <c:v>0.83333333333333337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0.54545454545454541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3-F549-BDA9-FA4F6CFFB8ED}"/>
            </c:ext>
          </c:extLst>
        </c:ser>
        <c:ser>
          <c:idx val="1"/>
          <c:order val="1"/>
          <c:tx>
            <c:strRef>
              <c:f>'InstructedGPT-NotDesc-eval'!$H$10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'InstructedGPT-NotDesc-eval'!$F$11:$F$23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'InstructedGPT-NotDesc-eval'!$H$11:$H$23</c:f>
              <c:numCache>
                <c:formatCode>0.00%</c:formatCode>
                <c:ptCount val="13"/>
                <c:pt idx="0">
                  <c:v>0.95</c:v>
                </c:pt>
                <c:pt idx="1">
                  <c:v>0.75862068965517238</c:v>
                </c:pt>
                <c:pt idx="2">
                  <c:v>0.9642857142857143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0.83333333333333337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0.92307692307692313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3-F549-BDA9-FA4F6CFFB8ED}"/>
            </c:ext>
          </c:extLst>
        </c:ser>
        <c:ser>
          <c:idx val="2"/>
          <c:order val="2"/>
          <c:tx>
            <c:strRef>
              <c:f>'InstructedGPT-NotDesc-eval'!$I$10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'InstructedGPT-NotDesc-eval'!$F$11:$F$23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'InstructedGPT-NotDesc-eval'!$I$11:$I$23</c:f>
              <c:numCache>
                <c:formatCode>0.00%</c:formatCode>
                <c:ptCount val="13"/>
                <c:pt idx="0">
                  <c:v>1</c:v>
                </c:pt>
                <c:pt idx="1">
                  <c:v>0.81481481481481477</c:v>
                </c:pt>
                <c:pt idx="2">
                  <c:v>1</c:v>
                </c:pt>
                <c:pt idx="3">
                  <c:v>0.59090909090909094</c:v>
                </c:pt>
                <c:pt idx="4">
                  <c:v>0.8125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0.5714285714285714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3-F549-BDA9-FA4F6CFFB8ED}"/>
            </c:ext>
          </c:extLst>
        </c:ser>
        <c:ser>
          <c:idx val="3"/>
          <c:order val="3"/>
          <c:tx>
            <c:strRef>
              <c:f>'InstructedGPT-NotDesc-eval'!$J$10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'InstructedGPT-NotDesc-eval'!$F$11:$F$23</c:f>
              <c:strCache>
                <c:ptCount val="13"/>
                <c:pt idx="0">
                  <c:v>M</c:v>
                </c:pt>
                <c:pt idx="1">
                  <c:v>C</c:v>
                </c:pt>
                <c:pt idx="2">
                  <c:v>S</c:v>
                </c:pt>
                <c:pt idx="3">
                  <c:v>SE</c:v>
                </c:pt>
                <c:pt idx="4">
                  <c:v>TE</c:v>
                </c:pt>
                <c:pt idx="5">
                  <c:v>T_M</c:v>
                </c:pt>
                <c:pt idx="6">
                  <c:v>P_M</c:v>
                </c:pt>
                <c:pt idx="7">
                  <c:v>SR_C</c:v>
                </c:pt>
                <c:pt idx="8">
                  <c:v>TR_C</c:v>
                </c:pt>
                <c:pt idx="9">
                  <c:v>SR_S</c:v>
                </c:pt>
                <c:pt idx="10">
                  <c:v>TR_S</c:v>
                </c:pt>
                <c:pt idx="11">
                  <c:v>SR_SE</c:v>
                </c:pt>
                <c:pt idx="12">
                  <c:v>TR_TE</c:v>
                </c:pt>
              </c:strCache>
            </c:strRef>
          </c:cat>
          <c:val>
            <c:numRef>
              <c:f>'InstructedGPT-NotDesc-eval'!$J$11:$J$23</c:f>
              <c:numCache>
                <c:formatCode>0.00%</c:formatCode>
                <c:ptCount val="13"/>
                <c:pt idx="0">
                  <c:v>0.97435897435897434</c:v>
                </c:pt>
                <c:pt idx="1">
                  <c:v>0.7857142857142857</c:v>
                </c:pt>
                <c:pt idx="2">
                  <c:v>0.98181818181818181</c:v>
                </c:pt>
                <c:pt idx="3">
                  <c:v>0.74285714285714288</c:v>
                </c:pt>
                <c:pt idx="4">
                  <c:v>0.89655172413793105</c:v>
                </c:pt>
                <c:pt idx="5">
                  <c:v>1</c:v>
                </c:pt>
                <c:pt idx="6">
                  <c:v>0.90909090909090906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0.70588235294117652</c:v>
                </c:pt>
                <c:pt idx="12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3-F549-BDA9-FA4F6CFF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729616"/>
        <c:axId val="1579265168"/>
      </c:barChart>
      <c:catAx>
        <c:axId val="17937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65168"/>
        <c:crosses val="autoZero"/>
        <c:auto val="1"/>
        <c:lblAlgn val="ctr"/>
        <c:lblOffset val="100"/>
        <c:noMultiLvlLbl val="0"/>
      </c:catAx>
      <c:valAx>
        <c:axId val="15792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57150</xdr:rowOff>
    </xdr:from>
    <xdr:to>
      <xdr:col>14</xdr:col>
      <xdr:colOff>127000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0F0D6-A6EA-1032-6615-36BE2E70E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20</xdr:row>
      <xdr:rowOff>139700</xdr:rowOff>
    </xdr:from>
    <xdr:to>
      <xdr:col>25</xdr:col>
      <xdr:colOff>431800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21A1-0742-9EED-3714-E984CB22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565150</xdr:colOff>
      <xdr:row>13</xdr:row>
      <xdr:rowOff>107950</xdr:rowOff>
    </xdr:from>
    <xdr:to>
      <xdr:col>22</xdr:col>
      <xdr:colOff>317500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7B27A-FB24-3EDE-E7D4-4E4AB608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13</xdr:row>
      <xdr:rowOff>107950</xdr:rowOff>
    </xdr:from>
    <xdr:to>
      <xdr:col>18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C6814-0166-598C-60CE-988E9CADC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27</xdr:row>
      <xdr:rowOff>101600</xdr:rowOff>
    </xdr:from>
    <xdr:to>
      <xdr:col>21</xdr:col>
      <xdr:colOff>292100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D4634-E3EB-458D-44C2-D3CBE837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6F8-3AAC-9C49-A526-1D40BBC3DC8C}">
  <dimension ref="A5:O27"/>
  <sheetViews>
    <sheetView workbookViewId="0">
      <selection activeCell="D6" sqref="D6:D18"/>
    </sheetView>
  </sheetViews>
  <sheetFormatPr baseColWidth="10" defaultRowHeight="16" x14ac:dyDescent="0.2"/>
  <cols>
    <co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"D5" s="1" t="s">
        <v>14</v>
      </c>
      <c r="E5" s="1" t="s">
        <v>15</v>
      </c>
      <c r="F5" s="1" t="s">
        <v>16</v>
      </c>
      <c r="G5" s="1" t="s">
        <v>21</v>
      </c>
      <c r="H5" s="1" t="s">
        <v>22</v>
      </c>
      <c r="I5" s="1" t="s">
        <v>23</v>
      </c>
      <c r="J5" s="1" t="s">
        <v>24</v>
      </c>
      <c r="K5" s="1"/>
      <c r="L5" s="1" t="s">
        <v>25</v>
      </c>
      <c r="M5" s="1" t="s">
        <v>26</v>
      </c>
    </row>
    <row r="6" spans="1:14" x14ac:dyDescent="0.2">
      <c r="A6">
        <v>0</v>
      </c>
      <c r="B6" s="1" t="s">
        <v>0</v>
      </c>
      <c r="C6" s="6">
        <v>0.63</v>
      </c>
      <c r="D6" s="6">
        <v>1</v>
      </c>
      <c r="E6" s="6">
        <v>0.625</v>
      </c>
      <c r="F6" s="6">
        <f>(2*E6*D6)/(E6+D6)</f>
        <v>0.76923076923076927</v>
      </c>
      <c r="G6" s="5">
        <v>7</v>
      </c>
      <c r="H6" s="5">
        <v>4</v>
      </c>
      <c r="I6" s="5">
        <v>0</v>
      </c>
      <c r="J6" s="5">
        <v>6</v>
      </c>
      <c r="K6" s="1" t="s">
        <v>0</v>
      </c>
      <c r="L6" s="3">
        <f>SUM(G6:H6)</f>
        <v>11</v>
      </c>
      <c r="M6" s="3">
        <f>SUM(I6:J6)</f>
        <v>6</v>
      </c>
    </row>
    <row r="7" spans="1:14" x14ac:dyDescent="0.2">
      <c r="A7">
        <f>A6+1</f>
        <v>1</v>
      </c>
      <c r="B7" s="1" t="s">
        <v>1</v>
      </c>
      <c r="C7" s="6">
        <v>0.53</v>
      </c>
      <c r="D7" s="6">
        <v>0.33</v>
      </c>
      <c r="E7" s="6">
        <v>0.6</v>
      </c>
      <c r="F7" s="6">
        <f t="shared" ref="F7:F8" si="0">(2*E7*D7)/(E7+D7)</f>
        <v>0.42580645161290326</v>
      </c>
      <c r="G7" s="5">
        <v>3</v>
      </c>
      <c r="H7" s="5">
        <v>6</v>
      </c>
      <c r="I7" s="5">
        <v>2</v>
      </c>
      <c r="J7" s="5">
        <v>6</v>
      </c>
      <c r="K7" s="1" t="s">
        <v>1</v>
      </c>
      <c r="L7" s="3">
        <f t="shared" ref="L7:L18" si="1">SUM(G7:H7)</f>
        <v>9</v>
      </c>
      <c r="M7" s="3">
        <f t="shared" ref="M7:M18" si="2">SUM(I7:J7)</f>
        <v>8</v>
      </c>
      <c r="N7" s="4"/>
    </row>
    <row r="8" spans="1:14" x14ac:dyDescent="0.2">
      <c r="A8">
        <f t="shared" ref="A8:A18" si="3">A7+1</f>
        <v>2</v>
      </c>
      <c r="B8" s="1" t="s">
        <v>2</v>
      </c>
      <c r="C8" s="6">
        <v>0.35</v>
      </c>
      <c r="D8" s="6">
        <v>0.5</v>
      </c>
      <c r="E8" s="6">
        <v>0.36363636363636298</v>
      </c>
      <c r="F8" s="6">
        <f t="shared" si="0"/>
        <v>0.4210526315789469</v>
      </c>
      <c r="G8" s="5">
        <v>4</v>
      </c>
      <c r="H8" s="5">
        <v>4</v>
      </c>
      <c r="I8" s="5">
        <v>7</v>
      </c>
      <c r="J8" s="5">
        <v>2</v>
      </c>
      <c r="K8" s="1" t="s">
        <v>2</v>
      </c>
      <c r="L8" s="3">
        <f t="shared" si="1"/>
        <v>8</v>
      </c>
      <c r="M8" s="3">
        <f t="shared" si="2"/>
        <v>9</v>
      </c>
    </row>
    <row r="9" spans="1:14" x14ac:dyDescent="0.2">
      <c r="A9">
        <f t="shared" si="3"/>
        <v>3</v>
      </c>
      <c r="B9" s="1" t="s">
        <v>3</v>
      </c>
      <c r="C9" s="6">
        <v>0.76470588235294101</v>
      </c>
      <c r="D9" s="6">
        <v>0</v>
      </c>
      <c r="E9" s="6">
        <v>0</v>
      </c>
      <c r="F9" s="6" t="s">
        <v>17</v>
      </c>
      <c r="G9" s="5">
        <v>0</v>
      </c>
      <c r="H9" s="5">
        <v>4</v>
      </c>
      <c r="I9" s="5">
        <v>0</v>
      </c>
      <c r="J9" s="5">
        <v>13</v>
      </c>
      <c r="K9" s="1" t="s">
        <v>3</v>
      </c>
      <c r="L9" s="3">
        <f t="shared" si="1"/>
        <v>4</v>
      </c>
      <c r="M9" s="3">
        <f t="shared" si="2"/>
        <v>13</v>
      </c>
      <c r="N9" s="4"/>
    </row>
    <row r="10" spans="1:14" x14ac:dyDescent="0.2">
      <c r="A10">
        <f t="shared" si="3"/>
        <v>4</v>
      </c>
      <c r="B10" s="1" t="s">
        <v>4</v>
      </c>
      <c r="C10" s="6">
        <v>0.76</v>
      </c>
      <c r="D10" s="6">
        <v>0</v>
      </c>
      <c r="E10" s="6">
        <v>0</v>
      </c>
      <c r="F10" s="6" t="s">
        <v>17</v>
      </c>
      <c r="G10" s="5">
        <v>0</v>
      </c>
      <c r="H10" s="5">
        <v>4</v>
      </c>
      <c r="I10" s="5">
        <v>0</v>
      </c>
      <c r="J10" s="5">
        <v>13</v>
      </c>
      <c r="K10" s="1" t="s">
        <v>4</v>
      </c>
      <c r="L10" s="3">
        <f t="shared" si="1"/>
        <v>4</v>
      </c>
      <c r="M10" s="3">
        <f t="shared" si="2"/>
        <v>13</v>
      </c>
    </row>
    <row r="11" spans="1:14" x14ac:dyDescent="0.2">
      <c r="A11">
        <f t="shared" si="3"/>
        <v>5</v>
      </c>
      <c r="B11" s="1" t="s">
        <v>5</v>
      </c>
      <c r="C11" s="6">
        <v>0.64705882352941102</v>
      </c>
      <c r="D11" s="6">
        <v>0</v>
      </c>
      <c r="E11" s="6">
        <v>0</v>
      </c>
      <c r="F11" s="6" t="s">
        <v>17</v>
      </c>
      <c r="G11" s="5">
        <v>0</v>
      </c>
      <c r="H11" s="5">
        <v>6</v>
      </c>
      <c r="I11" s="5">
        <v>1</v>
      </c>
      <c r="J11" s="5">
        <v>11</v>
      </c>
      <c r="K11" s="1" t="s">
        <v>5</v>
      </c>
      <c r="L11" s="3">
        <f t="shared" si="1"/>
        <v>6</v>
      </c>
      <c r="M11" s="3">
        <f t="shared" si="2"/>
        <v>12</v>
      </c>
    </row>
    <row r="12" spans="1:14" x14ac:dyDescent="0.2">
      <c r="A12">
        <f t="shared" si="3"/>
        <v>6</v>
      </c>
      <c r="B12" s="1" t="s">
        <v>6</v>
      </c>
      <c r="C12" s="6">
        <v>0.82352941176470495</v>
      </c>
      <c r="D12" s="6">
        <v>0</v>
      </c>
      <c r="E12" s="6">
        <v>0</v>
      </c>
      <c r="F12" s="6" t="s">
        <v>17</v>
      </c>
      <c r="G12" s="5">
        <v>0</v>
      </c>
      <c r="H12" s="5">
        <v>2</v>
      </c>
      <c r="I12" s="5">
        <v>1</v>
      </c>
      <c r="J12" s="5">
        <v>14</v>
      </c>
      <c r="K12" s="1" t="s">
        <v>6</v>
      </c>
      <c r="L12" s="3">
        <f t="shared" si="1"/>
        <v>2</v>
      </c>
      <c r="M12" s="3">
        <f t="shared" si="2"/>
        <v>15</v>
      </c>
    </row>
    <row r="13" spans="1:14" x14ac:dyDescent="0.2">
      <c r="A13">
        <f t="shared" si="3"/>
        <v>7</v>
      </c>
      <c r="B13" s="1" t="s">
        <v>7</v>
      </c>
      <c r="C13" s="6">
        <v>0.94117647058823495</v>
      </c>
      <c r="D13" s="6">
        <v>0</v>
      </c>
      <c r="E13" s="6">
        <v>0</v>
      </c>
      <c r="F13" s="6" t="s">
        <v>17</v>
      </c>
      <c r="G13" s="5">
        <v>0</v>
      </c>
      <c r="H13" s="5">
        <v>1</v>
      </c>
      <c r="I13" s="5">
        <v>0</v>
      </c>
      <c r="J13" s="5">
        <v>16</v>
      </c>
      <c r="K13" s="1" t="s">
        <v>7</v>
      </c>
      <c r="L13" s="3">
        <f t="shared" si="1"/>
        <v>1</v>
      </c>
      <c r="M13" s="3">
        <f t="shared" si="2"/>
        <v>16</v>
      </c>
    </row>
    <row r="14" spans="1:14" x14ac:dyDescent="0.2">
      <c r="A14">
        <f t="shared" si="3"/>
        <v>8</v>
      </c>
      <c r="B14" s="1" t="s">
        <v>8</v>
      </c>
      <c r="C14" s="6">
        <v>0.94117647058823495</v>
      </c>
      <c r="D14" s="6">
        <v>0</v>
      </c>
      <c r="E14" s="6">
        <v>0</v>
      </c>
      <c r="F14" s="6" t="s">
        <v>17</v>
      </c>
      <c r="G14" s="5">
        <v>0</v>
      </c>
      <c r="H14" s="5">
        <v>1</v>
      </c>
      <c r="I14" s="5">
        <v>0</v>
      </c>
      <c r="J14" s="5">
        <v>16</v>
      </c>
      <c r="K14" s="1" t="s">
        <v>8</v>
      </c>
      <c r="L14" s="3">
        <f t="shared" si="1"/>
        <v>1</v>
      </c>
      <c r="M14" s="3">
        <f t="shared" si="2"/>
        <v>16</v>
      </c>
    </row>
    <row r="15" spans="1:14" x14ac:dyDescent="0.2">
      <c r="A15">
        <f t="shared" si="3"/>
        <v>9</v>
      </c>
      <c r="B15" s="1" t="s">
        <v>9</v>
      </c>
      <c r="C15" s="6">
        <v>0.94117647058823495</v>
      </c>
      <c r="D15" s="6">
        <v>0</v>
      </c>
      <c r="E15" s="6" t="s">
        <v>17</v>
      </c>
      <c r="F15" s="6" t="s">
        <v>17</v>
      </c>
      <c r="G15" s="5">
        <v>0</v>
      </c>
      <c r="H15" s="5">
        <v>1</v>
      </c>
      <c r="I15" s="5">
        <v>0</v>
      </c>
      <c r="J15" s="5">
        <v>16</v>
      </c>
      <c r="K15" s="1" t="s">
        <v>9</v>
      </c>
      <c r="L15" s="3">
        <f t="shared" si="1"/>
        <v>1</v>
      </c>
      <c r="M15" s="3">
        <f t="shared" si="2"/>
        <v>16</v>
      </c>
    </row>
    <row r="16" spans="1:14" x14ac:dyDescent="0.2">
      <c r="A16">
        <f t="shared" si="3"/>
        <v>10</v>
      </c>
      <c r="B16" s="1" t="s">
        <v>10</v>
      </c>
      <c r="C16" s="6">
        <v>1</v>
      </c>
      <c r="D16" s="6" t="s">
        <v>17</v>
      </c>
      <c r="E16" s="6" t="s">
        <v>17</v>
      </c>
      <c r="F16" s="6" t="s">
        <v>17</v>
      </c>
      <c r="G16" s="5">
        <v>0</v>
      </c>
      <c r="H16" s="5">
        <v>0</v>
      </c>
      <c r="I16" s="5">
        <v>0</v>
      </c>
      <c r="J16" s="5">
        <v>17</v>
      </c>
      <c r="K16" s="1" t="s">
        <v>10</v>
      </c>
      <c r="L16" s="3">
        <f t="shared" si="1"/>
        <v>0</v>
      </c>
      <c r="M16" s="3">
        <f t="shared" si="2"/>
        <v>17</v>
      </c>
    </row>
    <row r="17" spans="1:15" x14ac:dyDescent="0.2">
      <c r="A17">
        <f t="shared" si="3"/>
        <v>11</v>
      </c>
      <c r="B17" s="1" t="s">
        <v>11</v>
      </c>
      <c r="C17" s="6">
        <v>0.76470588235294101</v>
      </c>
      <c r="D17" s="6">
        <v>0</v>
      </c>
      <c r="E17" s="6">
        <v>0</v>
      </c>
      <c r="F17" s="6" t="s">
        <v>17</v>
      </c>
      <c r="G17" s="5">
        <v>0</v>
      </c>
      <c r="H17" s="5">
        <v>4</v>
      </c>
      <c r="I17" s="5">
        <v>0</v>
      </c>
      <c r="J17" s="5">
        <v>13</v>
      </c>
      <c r="K17" s="1" t="s">
        <v>11</v>
      </c>
      <c r="L17" s="3">
        <f t="shared" si="1"/>
        <v>4</v>
      </c>
      <c r="M17" s="3">
        <f t="shared" si="2"/>
        <v>13</v>
      </c>
    </row>
    <row r="18" spans="1:15" x14ac:dyDescent="0.2">
      <c r="A18">
        <f t="shared" si="3"/>
        <v>12</v>
      </c>
      <c r="B18" s="1" t="s">
        <v>12</v>
      </c>
      <c r="C18" s="6">
        <v>0.76470588235294101</v>
      </c>
      <c r="D18" s="6">
        <v>0</v>
      </c>
      <c r="E18" s="6">
        <v>0</v>
      </c>
      <c r="F18" s="6" t="s">
        <v>17</v>
      </c>
      <c r="G18" s="5">
        <v>0</v>
      </c>
      <c r="H18" s="5">
        <v>4</v>
      </c>
      <c r="I18" s="5">
        <v>0</v>
      </c>
      <c r="J18" s="5">
        <v>13</v>
      </c>
      <c r="K18" s="1" t="s">
        <v>12</v>
      </c>
      <c r="L18" s="3">
        <f t="shared" si="1"/>
        <v>4</v>
      </c>
      <c r="M18" s="3">
        <f t="shared" si="2"/>
        <v>13</v>
      </c>
      <c r="O18" s="4"/>
    </row>
    <row r="19" spans="1:15" x14ac:dyDescent="0.2">
      <c r="C19" s="6"/>
      <c r="D19" s="6"/>
      <c r="E19" s="6"/>
      <c r="F19" s="6"/>
    </row>
    <row r="22" spans="1:15" x14ac:dyDescent="0.2">
      <c r="C22" t="s">
        <v>18</v>
      </c>
    </row>
    <row r="23" spans="1:15" x14ac:dyDescent="0.2">
      <c r="C23" t="s">
        <v>19</v>
      </c>
      <c r="D23">
        <v>20</v>
      </c>
    </row>
    <row r="24" spans="1:15" x14ac:dyDescent="0.2">
      <c r="C24" t="s">
        <v>20</v>
      </c>
      <c r="D24">
        <v>17</v>
      </c>
    </row>
    <row r="27" spans="1:15" x14ac:dyDescent="0.2">
      <c r="C27">
        <f>20/37</f>
        <v>0.54054054054054057</v>
      </c>
    </row>
  </sheetData>
  <pageMargins left="0.7" right="0.7" top="0.75" bottom="0.75" header="0.3" footer="0.3"/>
  <pageSetup paperSize="9" orientation="portrait" horizontalDpi="0" verticalDpi="0"/>
  <ignoredErrors>
    <ignoredError sqref="M6:M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0F90-10A8-9749-8B8E-D9AC20C1588F}">
  <dimension ref="B6:P42"/>
  <sheetViews>
    <sheetView topLeftCell="A6" workbookViewId="0">
      <selection activeCell="E7" sqref="E7:E19"/>
    </sheetView>
  </sheetViews>
  <sheetFormatPr baseColWidth="10" defaultRowHeight="16" x14ac:dyDescent="0.2"/>
  <sheetData>
    <row r="6" spans="2:15" x14ac:dyDescent="0.2">
      <c r="D6" s="1" t="s">
        <v>13</v>
      </c>
      <c r="E6" s="1" t="s">
        <v>14</v>
      </c>
      <c r="F6" s="1" t="s">
        <v>15</v>
      </c>
      <c r="G6" s="1" t="s">
        <v>16</v>
      </c>
      <c r="H6" s="1" t="s">
        <v>21</v>
      </c>
      <c r="I6" s="1" t="s">
        <v>22</v>
      </c>
      <c r="J6" s="1" t="s">
        <v>23</v>
      </c>
      <c r="K6" s="1" t="s">
        <v>24</v>
      </c>
      <c r="L6" s="1"/>
      <c r="M6" s="1" t="s">
        <v>25</v>
      </c>
      <c r="N6" s="1" t="s">
        <v>26</v>
      </c>
    </row>
    <row r="7" spans="2:15" x14ac:dyDescent="0.2">
      <c r="B7">
        <v>0</v>
      </c>
      <c r="C7" s="1" t="s">
        <v>0</v>
      </c>
      <c r="D7" s="6">
        <v>0.51351351351351304</v>
      </c>
      <c r="E7" s="6">
        <v>0.28000000000000003</v>
      </c>
      <c r="F7" s="6">
        <v>1</v>
      </c>
      <c r="G7" s="6">
        <f>(2*E7*F7)/(E7+F7)</f>
        <v>0.43750000000000006</v>
      </c>
      <c r="H7" s="3">
        <v>7</v>
      </c>
      <c r="I7" s="3">
        <v>18</v>
      </c>
      <c r="J7" s="3">
        <v>0</v>
      </c>
      <c r="K7" s="3">
        <v>12</v>
      </c>
      <c r="L7" s="1" t="s">
        <v>0</v>
      </c>
      <c r="M7" s="3">
        <f>SUM(H7:I7)</f>
        <v>25</v>
      </c>
      <c r="N7" s="3">
        <f t="shared" ref="N7:N19" si="0">SUM(J7:K7)</f>
        <v>12</v>
      </c>
      <c r="O7" s="3">
        <f t="shared" ref="O7:O19" si="1">SUM(M7:N7)</f>
        <v>37</v>
      </c>
    </row>
    <row r="8" spans="2:15" x14ac:dyDescent="0.2">
      <c r="B8">
        <f>B7+1</f>
        <v>1</v>
      </c>
      <c r="C8" s="1" t="s">
        <v>1</v>
      </c>
      <c r="D8" s="6">
        <v>0.45945945945945899</v>
      </c>
      <c r="E8" s="6">
        <v>0.19047619047618999</v>
      </c>
      <c r="F8" s="6">
        <v>0.57142857142857095</v>
      </c>
      <c r="G8" s="6">
        <f t="shared" ref="G8:G19" si="2">(2*E8*F8)/(E8+F8)</f>
        <v>0.28571428571428509</v>
      </c>
      <c r="H8" s="3">
        <v>4</v>
      </c>
      <c r="I8" s="3">
        <v>17</v>
      </c>
      <c r="J8" s="3">
        <v>3</v>
      </c>
      <c r="K8" s="3">
        <v>13</v>
      </c>
      <c r="L8" s="1" t="s">
        <v>1</v>
      </c>
      <c r="M8" s="3">
        <f>SUM(H8:I8)</f>
        <v>21</v>
      </c>
      <c r="N8" s="3">
        <f t="shared" si="0"/>
        <v>16</v>
      </c>
      <c r="O8" s="3">
        <f t="shared" si="1"/>
        <v>37</v>
      </c>
    </row>
    <row r="9" spans="2:15" x14ac:dyDescent="0.2">
      <c r="B9">
        <f t="shared" ref="B9:B19" si="3">B8+1</f>
        <v>2</v>
      </c>
      <c r="C9" s="1" t="s">
        <v>2</v>
      </c>
      <c r="D9" s="6">
        <v>0.21621621621621601</v>
      </c>
      <c r="E9" s="6">
        <v>4.7619047619047603E-2</v>
      </c>
      <c r="F9" s="6">
        <v>0.1</v>
      </c>
      <c r="G9" s="6">
        <f t="shared" si="2"/>
        <v>6.4516129032258063E-2</v>
      </c>
      <c r="H9" s="3">
        <v>1</v>
      </c>
      <c r="I9" s="3">
        <v>20</v>
      </c>
      <c r="J9" s="3">
        <v>9</v>
      </c>
      <c r="K9" s="3">
        <v>7</v>
      </c>
      <c r="L9" s="1" t="s">
        <v>2</v>
      </c>
      <c r="M9" s="3">
        <f>SUM(H9:I9)</f>
        <v>21</v>
      </c>
      <c r="N9" s="3">
        <f t="shared" si="0"/>
        <v>16</v>
      </c>
      <c r="O9" s="3">
        <f t="shared" si="1"/>
        <v>37</v>
      </c>
    </row>
    <row r="10" spans="2:15" x14ac:dyDescent="0.2">
      <c r="B10">
        <f t="shared" si="3"/>
        <v>3</v>
      </c>
      <c r="C10" s="1" t="s">
        <v>3</v>
      </c>
      <c r="D10" s="6">
        <v>0.67567567567567499</v>
      </c>
      <c r="E10" s="6">
        <v>0.11111111111111099</v>
      </c>
      <c r="F10" s="6">
        <v>0.2</v>
      </c>
      <c r="G10" s="6">
        <f t="shared" si="2"/>
        <v>0.14285714285714277</v>
      </c>
      <c r="H10" s="3">
        <v>1</v>
      </c>
      <c r="I10" s="3">
        <v>8</v>
      </c>
      <c r="J10" s="3">
        <v>4</v>
      </c>
      <c r="K10" s="3">
        <v>24</v>
      </c>
      <c r="L10" s="1" t="s">
        <v>3</v>
      </c>
      <c r="M10" s="3">
        <f t="shared" ref="M10:M19" si="4">SUM(H10:I10)</f>
        <v>9</v>
      </c>
      <c r="N10" s="3">
        <f t="shared" si="0"/>
        <v>28</v>
      </c>
      <c r="O10" s="3">
        <f t="shared" si="1"/>
        <v>37</v>
      </c>
    </row>
    <row r="11" spans="2:15" x14ac:dyDescent="0.2">
      <c r="B11">
        <f t="shared" si="3"/>
        <v>4</v>
      </c>
      <c r="C11" s="1" t="s">
        <v>4</v>
      </c>
      <c r="D11" s="6">
        <v>0.78378378378378299</v>
      </c>
      <c r="E11" s="6">
        <v>0.875</v>
      </c>
      <c r="F11" s="6">
        <v>0.5</v>
      </c>
      <c r="G11" s="6">
        <f t="shared" si="2"/>
        <v>0.63636363636363635</v>
      </c>
      <c r="H11" s="3">
        <v>7</v>
      </c>
      <c r="I11" s="3">
        <v>1</v>
      </c>
      <c r="J11" s="3">
        <v>7</v>
      </c>
      <c r="K11" s="3">
        <v>22</v>
      </c>
      <c r="L11" s="1" t="s">
        <v>4</v>
      </c>
      <c r="M11" s="3">
        <f t="shared" si="4"/>
        <v>8</v>
      </c>
      <c r="N11" s="3">
        <f t="shared" si="0"/>
        <v>29</v>
      </c>
      <c r="O11" s="3">
        <f t="shared" si="1"/>
        <v>37</v>
      </c>
    </row>
    <row r="12" spans="2:15" x14ac:dyDescent="0.2">
      <c r="B12">
        <f t="shared" si="3"/>
        <v>5</v>
      </c>
      <c r="C12" s="1" t="s">
        <v>5</v>
      </c>
      <c r="D12" s="6">
        <f>(H12+K12)/SUM(H12:K12)</f>
        <v>0.70270270270270274</v>
      </c>
      <c r="E12" s="6">
        <f>H12/(H12+I12)</f>
        <v>0</v>
      </c>
      <c r="F12" s="6" t="e">
        <f>H12/(H12+J12)</f>
        <v>#DIV/0!</v>
      </c>
      <c r="G12" s="6" t="e">
        <f t="shared" si="2"/>
        <v>#DIV/0!</v>
      </c>
      <c r="H12" s="5">
        <v>0</v>
      </c>
      <c r="I12" s="5">
        <v>11</v>
      </c>
      <c r="J12" s="5">
        <v>0</v>
      </c>
      <c r="K12" s="5">
        <v>26</v>
      </c>
      <c r="L12" s="1" t="s">
        <v>5</v>
      </c>
      <c r="M12" s="3">
        <f t="shared" si="4"/>
        <v>11</v>
      </c>
      <c r="N12" s="3">
        <f t="shared" si="0"/>
        <v>26</v>
      </c>
      <c r="O12" s="3">
        <f t="shared" si="1"/>
        <v>37</v>
      </c>
    </row>
    <row r="13" spans="2:15" x14ac:dyDescent="0.2">
      <c r="B13">
        <f t="shared" si="3"/>
        <v>6</v>
      </c>
      <c r="C13" s="1" t="s">
        <v>6</v>
      </c>
      <c r="D13" s="6">
        <f>(H13+K13)/SUM(H13:K13)</f>
        <v>0.67567567567567566</v>
      </c>
      <c r="E13" s="6">
        <f>H13/(H13+I13)</f>
        <v>0</v>
      </c>
      <c r="F13" s="6" t="e">
        <f>H13/(H13+J13)</f>
        <v>#DIV/0!</v>
      </c>
      <c r="G13" s="6" t="e">
        <f t="shared" si="2"/>
        <v>#DIV/0!</v>
      </c>
      <c r="H13" s="5">
        <v>0</v>
      </c>
      <c r="I13" s="5">
        <v>12</v>
      </c>
      <c r="J13" s="5">
        <v>0</v>
      </c>
      <c r="K13" s="5">
        <v>25</v>
      </c>
      <c r="L13" s="1" t="s">
        <v>6</v>
      </c>
      <c r="M13" s="3">
        <f t="shared" si="4"/>
        <v>12</v>
      </c>
      <c r="N13" s="3">
        <f t="shared" si="0"/>
        <v>25</v>
      </c>
      <c r="O13" s="3">
        <f t="shared" si="1"/>
        <v>37</v>
      </c>
    </row>
    <row r="14" spans="2:15" x14ac:dyDescent="0.2">
      <c r="B14">
        <f t="shared" si="3"/>
        <v>7</v>
      </c>
      <c r="C14" s="1" t="s">
        <v>7</v>
      </c>
      <c r="D14" s="6">
        <f>(H14+K14)/SUM(H14:K14)</f>
        <v>0.89189189189189189</v>
      </c>
      <c r="E14" s="6">
        <f>H14/(H14+I14)</f>
        <v>0</v>
      </c>
      <c r="F14" s="6" t="e">
        <f>H14/(H14+J14)</f>
        <v>#DIV/0!</v>
      </c>
      <c r="G14" s="6" t="e">
        <f t="shared" si="2"/>
        <v>#DIV/0!</v>
      </c>
      <c r="H14" s="5">
        <v>0</v>
      </c>
      <c r="I14" s="5">
        <v>4</v>
      </c>
      <c r="J14" s="5">
        <v>0</v>
      </c>
      <c r="K14" s="5">
        <v>33</v>
      </c>
      <c r="L14" s="1" t="s">
        <v>7</v>
      </c>
      <c r="M14" s="3">
        <f t="shared" si="4"/>
        <v>4</v>
      </c>
      <c r="N14" s="3">
        <f t="shared" si="0"/>
        <v>33</v>
      </c>
      <c r="O14" s="3">
        <f t="shared" si="1"/>
        <v>37</v>
      </c>
    </row>
    <row r="15" spans="2:15" x14ac:dyDescent="0.2">
      <c r="B15">
        <f t="shared" si="3"/>
        <v>8</v>
      </c>
      <c r="C15" s="1" t="s">
        <v>8</v>
      </c>
      <c r="D15" s="6">
        <f t="shared" ref="D15:D19" si="5">(H15+K15)/SUM(H15:K15)</f>
        <v>0.89189189189189189</v>
      </c>
      <c r="E15" s="6">
        <f t="shared" ref="E15:E19" si="6">H15/(H15+I15)</f>
        <v>0</v>
      </c>
      <c r="F15" s="6" t="e">
        <f t="shared" ref="F15:F19" si="7">H15/(H15+J15)</f>
        <v>#DIV/0!</v>
      </c>
      <c r="G15" s="6" t="e">
        <f t="shared" si="2"/>
        <v>#DIV/0!</v>
      </c>
      <c r="H15" s="5">
        <v>0</v>
      </c>
      <c r="I15" s="5">
        <v>4</v>
      </c>
      <c r="J15" s="5">
        <v>0</v>
      </c>
      <c r="K15" s="5">
        <v>33</v>
      </c>
      <c r="L15" s="1" t="s">
        <v>8</v>
      </c>
      <c r="M15" s="3">
        <f t="shared" si="4"/>
        <v>4</v>
      </c>
      <c r="N15" s="3">
        <f t="shared" si="0"/>
        <v>33</v>
      </c>
      <c r="O15" s="3">
        <f t="shared" si="1"/>
        <v>37</v>
      </c>
    </row>
    <row r="16" spans="2:15" x14ac:dyDescent="0.2">
      <c r="B16">
        <f t="shared" si="3"/>
        <v>9</v>
      </c>
      <c r="C16" s="1" t="s">
        <v>9</v>
      </c>
      <c r="D16" s="6">
        <f t="shared" si="5"/>
        <v>0.89189189189189189</v>
      </c>
      <c r="E16" s="6">
        <f t="shared" si="6"/>
        <v>0</v>
      </c>
      <c r="F16" s="6" t="e">
        <f t="shared" si="7"/>
        <v>#DIV/0!</v>
      </c>
      <c r="G16" s="6" t="e">
        <f t="shared" si="2"/>
        <v>#DIV/0!</v>
      </c>
      <c r="H16" s="5">
        <v>0</v>
      </c>
      <c r="I16" s="5">
        <v>4</v>
      </c>
      <c r="J16" s="5">
        <v>0</v>
      </c>
      <c r="K16" s="5">
        <v>33</v>
      </c>
      <c r="L16" s="1" t="s">
        <v>9</v>
      </c>
      <c r="M16" s="3">
        <f t="shared" si="4"/>
        <v>4</v>
      </c>
      <c r="N16" s="3">
        <f t="shared" si="0"/>
        <v>33</v>
      </c>
      <c r="O16" s="3">
        <f t="shared" si="1"/>
        <v>37</v>
      </c>
    </row>
    <row r="17" spans="2:16" x14ac:dyDescent="0.2">
      <c r="B17">
        <f t="shared" si="3"/>
        <v>10</v>
      </c>
      <c r="C17" s="1" t="s">
        <v>10</v>
      </c>
      <c r="D17" s="6">
        <f t="shared" si="5"/>
        <v>0.89189189189189189</v>
      </c>
      <c r="E17" s="6">
        <f t="shared" si="6"/>
        <v>0</v>
      </c>
      <c r="F17" s="6" t="e">
        <f t="shared" si="7"/>
        <v>#DIV/0!</v>
      </c>
      <c r="G17" s="6" t="e">
        <f t="shared" si="2"/>
        <v>#DIV/0!</v>
      </c>
      <c r="H17" s="5">
        <v>0</v>
      </c>
      <c r="I17" s="5">
        <v>4</v>
      </c>
      <c r="J17" s="5">
        <v>0</v>
      </c>
      <c r="K17" s="5">
        <v>33</v>
      </c>
      <c r="L17" s="1" t="s">
        <v>10</v>
      </c>
      <c r="M17" s="3">
        <f t="shared" si="4"/>
        <v>4</v>
      </c>
      <c r="N17" s="3">
        <f t="shared" si="0"/>
        <v>33</v>
      </c>
      <c r="O17" s="3">
        <f t="shared" si="1"/>
        <v>37</v>
      </c>
    </row>
    <row r="18" spans="2:16" x14ac:dyDescent="0.2">
      <c r="B18">
        <f t="shared" si="3"/>
        <v>11</v>
      </c>
      <c r="C18" s="1" t="s">
        <v>11</v>
      </c>
      <c r="D18" s="6">
        <f t="shared" si="5"/>
        <v>0.7567567567567568</v>
      </c>
      <c r="E18" s="6">
        <f t="shared" si="6"/>
        <v>0</v>
      </c>
      <c r="F18" s="6" t="e">
        <f t="shared" si="7"/>
        <v>#DIV/0!</v>
      </c>
      <c r="G18" s="6" t="e">
        <f t="shared" si="2"/>
        <v>#DIV/0!</v>
      </c>
      <c r="H18" s="5">
        <v>0</v>
      </c>
      <c r="I18" s="5">
        <v>9</v>
      </c>
      <c r="J18" s="5">
        <v>0</v>
      </c>
      <c r="K18" s="5">
        <v>28</v>
      </c>
      <c r="L18" s="1" t="s">
        <v>11</v>
      </c>
      <c r="M18" s="3">
        <f t="shared" si="4"/>
        <v>9</v>
      </c>
      <c r="N18" s="3">
        <f t="shared" si="0"/>
        <v>28</v>
      </c>
      <c r="O18" s="3">
        <f t="shared" si="1"/>
        <v>37</v>
      </c>
    </row>
    <row r="19" spans="2:16" x14ac:dyDescent="0.2">
      <c r="B19">
        <f t="shared" si="3"/>
        <v>12</v>
      </c>
      <c r="C19" s="1" t="s">
        <v>12</v>
      </c>
      <c r="D19" s="6">
        <f t="shared" si="5"/>
        <v>0.78378378378378377</v>
      </c>
      <c r="E19" s="6">
        <f t="shared" si="6"/>
        <v>0</v>
      </c>
      <c r="F19" s="6" t="e">
        <f t="shared" si="7"/>
        <v>#DIV/0!</v>
      </c>
      <c r="G19" s="6" t="e">
        <f t="shared" si="2"/>
        <v>#DIV/0!</v>
      </c>
      <c r="H19" s="5">
        <v>0</v>
      </c>
      <c r="I19" s="5">
        <v>8</v>
      </c>
      <c r="J19" s="5">
        <v>0</v>
      </c>
      <c r="K19" s="5">
        <v>29</v>
      </c>
      <c r="L19" s="1" t="s">
        <v>12</v>
      </c>
      <c r="M19" s="3">
        <f t="shared" si="4"/>
        <v>8</v>
      </c>
      <c r="N19" s="3">
        <f t="shared" si="0"/>
        <v>29</v>
      </c>
      <c r="O19" s="3">
        <f t="shared" si="1"/>
        <v>37</v>
      </c>
      <c r="P19" s="4"/>
    </row>
    <row r="20" spans="2:16" x14ac:dyDescent="0.2">
      <c r="F20" s="3"/>
    </row>
    <row r="23" spans="2:16" x14ac:dyDescent="0.2">
      <c r="D23" t="s">
        <v>18</v>
      </c>
    </row>
    <row r="24" spans="2:16" x14ac:dyDescent="0.2">
      <c r="D24" t="s">
        <v>19</v>
      </c>
      <c r="E24">
        <v>0</v>
      </c>
    </row>
    <row r="25" spans="2:16" x14ac:dyDescent="0.2">
      <c r="D25" t="s">
        <v>20</v>
      </c>
      <c r="E25">
        <v>37</v>
      </c>
    </row>
    <row r="29" spans="2:16" x14ac:dyDescent="0.2">
      <c r="D29" t="s">
        <v>258</v>
      </c>
      <c r="E29" t="s">
        <v>259</v>
      </c>
      <c r="F29" t="s">
        <v>260</v>
      </c>
      <c r="G29" t="s">
        <v>261</v>
      </c>
      <c r="H29" t="s">
        <v>262</v>
      </c>
      <c r="I29" t="s">
        <v>263</v>
      </c>
      <c r="J29" t="s">
        <v>264</v>
      </c>
      <c r="K29" t="s">
        <v>265</v>
      </c>
    </row>
    <row r="30" spans="2:16" x14ac:dyDescent="0.2">
      <c r="C30" t="s">
        <v>0</v>
      </c>
      <c r="D30">
        <v>0.51351351351351304</v>
      </c>
      <c r="E30">
        <v>0.28000000000000003</v>
      </c>
      <c r="F30">
        <v>1</v>
      </c>
      <c r="G30">
        <v>0.5</v>
      </c>
      <c r="H30">
        <v>0.63</v>
      </c>
      <c r="I30">
        <v>1</v>
      </c>
      <c r="J30">
        <v>0.625</v>
      </c>
      <c r="K30">
        <v>0.76923076923076905</v>
      </c>
    </row>
    <row r="31" spans="2:16" x14ac:dyDescent="0.2">
      <c r="C31" t="s">
        <v>1</v>
      </c>
      <c r="D31">
        <v>0.45945945945945899</v>
      </c>
      <c r="E31">
        <v>0.19047619047618999</v>
      </c>
      <c r="F31">
        <v>0.57142857142857095</v>
      </c>
      <c r="G31">
        <v>0.5</v>
      </c>
      <c r="H31">
        <v>0.53</v>
      </c>
      <c r="I31">
        <v>0.33</v>
      </c>
      <c r="J31">
        <v>0.6</v>
      </c>
      <c r="K31">
        <v>0.42580645161290326</v>
      </c>
    </row>
    <row r="32" spans="2:16" x14ac:dyDescent="0.2">
      <c r="C32" t="s">
        <v>2</v>
      </c>
      <c r="D32">
        <v>0.21621621621621601</v>
      </c>
      <c r="E32">
        <v>4.7619047619047603E-2</v>
      </c>
      <c r="F32">
        <v>0.1</v>
      </c>
      <c r="G32">
        <v>0.5</v>
      </c>
      <c r="H32">
        <v>0.35</v>
      </c>
      <c r="I32">
        <v>0.5</v>
      </c>
      <c r="J32">
        <v>0.36363636363636298</v>
      </c>
      <c r="K32">
        <v>0.42105263157894701</v>
      </c>
    </row>
    <row r="33" spans="3:11" x14ac:dyDescent="0.2">
      <c r="C33" t="s">
        <v>3</v>
      </c>
      <c r="D33">
        <v>0.67567567567567499</v>
      </c>
      <c r="E33">
        <v>0.11111111111111099</v>
      </c>
      <c r="F33">
        <v>0.2</v>
      </c>
      <c r="G33">
        <v>0.5</v>
      </c>
      <c r="H33">
        <v>0.76470588235294101</v>
      </c>
      <c r="I33">
        <v>0</v>
      </c>
      <c r="J33">
        <v>0</v>
      </c>
      <c r="K33" t="s">
        <v>17</v>
      </c>
    </row>
    <row r="34" spans="3:11" x14ac:dyDescent="0.2">
      <c r="C34" t="s">
        <v>4</v>
      </c>
      <c r="D34">
        <v>0.78378378378378299</v>
      </c>
      <c r="E34">
        <v>0.875</v>
      </c>
      <c r="F34">
        <v>0.5</v>
      </c>
      <c r="G34">
        <v>0.5</v>
      </c>
      <c r="H34">
        <v>0.76</v>
      </c>
      <c r="I34">
        <v>0</v>
      </c>
      <c r="J34">
        <v>0</v>
      </c>
      <c r="K34" t="s">
        <v>17</v>
      </c>
    </row>
    <row r="35" spans="3:11" x14ac:dyDescent="0.2">
      <c r="C35" t="s">
        <v>5</v>
      </c>
      <c r="D35">
        <v>0.70270270270270274</v>
      </c>
      <c r="E35">
        <v>0</v>
      </c>
      <c r="F35" t="e">
        <v>#DIV/0!</v>
      </c>
      <c r="G35" t="e">
        <v>#DIV/0!</v>
      </c>
      <c r="H35">
        <v>0.64705882352941102</v>
      </c>
      <c r="I35">
        <v>0</v>
      </c>
      <c r="J35">
        <v>0</v>
      </c>
      <c r="K35" t="s">
        <v>17</v>
      </c>
    </row>
    <row r="36" spans="3:11" x14ac:dyDescent="0.2">
      <c r="C36" t="s">
        <v>6</v>
      </c>
      <c r="D36">
        <v>0.67567567567567566</v>
      </c>
      <c r="E36">
        <v>0</v>
      </c>
      <c r="F36" t="e">
        <v>#DIV/0!</v>
      </c>
      <c r="G36" t="e">
        <v>#DIV/0!</v>
      </c>
      <c r="H36">
        <v>0.82352941176470495</v>
      </c>
      <c r="I36">
        <v>0</v>
      </c>
      <c r="J36">
        <v>0</v>
      </c>
      <c r="K36" t="s">
        <v>17</v>
      </c>
    </row>
    <row r="37" spans="3:11" x14ac:dyDescent="0.2">
      <c r="C37" t="s">
        <v>7</v>
      </c>
      <c r="D37">
        <v>0.89189189189189189</v>
      </c>
      <c r="E37">
        <v>0</v>
      </c>
      <c r="F37" t="e">
        <v>#DIV/0!</v>
      </c>
      <c r="G37" t="e">
        <v>#DIV/0!</v>
      </c>
      <c r="H37">
        <v>0.94117647058823495</v>
      </c>
      <c r="I37">
        <v>0</v>
      </c>
      <c r="J37">
        <v>0</v>
      </c>
      <c r="K37" t="s">
        <v>17</v>
      </c>
    </row>
    <row r="38" spans="3:11" x14ac:dyDescent="0.2">
      <c r="C38" t="s">
        <v>8</v>
      </c>
      <c r="D38">
        <v>0.89189189189189189</v>
      </c>
      <c r="E38">
        <v>0</v>
      </c>
      <c r="F38" t="e">
        <v>#DIV/0!</v>
      </c>
      <c r="G38" t="e">
        <v>#DIV/0!</v>
      </c>
      <c r="H38">
        <v>0.94117647058823495</v>
      </c>
      <c r="I38">
        <v>0</v>
      </c>
      <c r="J38">
        <v>0</v>
      </c>
      <c r="K38" t="s">
        <v>17</v>
      </c>
    </row>
    <row r="39" spans="3:11" x14ac:dyDescent="0.2">
      <c r="C39" t="s">
        <v>9</v>
      </c>
      <c r="D39">
        <v>0.89189189189189189</v>
      </c>
      <c r="E39">
        <v>0</v>
      </c>
      <c r="F39" t="e">
        <v>#DIV/0!</v>
      </c>
      <c r="G39" t="e">
        <v>#DIV/0!</v>
      </c>
      <c r="H39">
        <v>0.94117647058823495</v>
      </c>
      <c r="I39">
        <v>0</v>
      </c>
      <c r="J39" t="s">
        <v>17</v>
      </c>
      <c r="K39" t="s">
        <v>17</v>
      </c>
    </row>
    <row r="40" spans="3:11" x14ac:dyDescent="0.2">
      <c r="C40" t="s">
        <v>10</v>
      </c>
      <c r="D40">
        <v>0.89189189189189189</v>
      </c>
      <c r="E40">
        <v>0</v>
      </c>
      <c r="F40" t="e">
        <v>#DIV/0!</v>
      </c>
      <c r="G40" t="e">
        <v>#DIV/0!</v>
      </c>
      <c r="H40">
        <v>1</v>
      </c>
      <c r="I40" t="s">
        <v>17</v>
      </c>
      <c r="J40" t="s">
        <v>17</v>
      </c>
      <c r="K40" t="s">
        <v>17</v>
      </c>
    </row>
    <row r="41" spans="3:11" x14ac:dyDescent="0.2">
      <c r="C41" t="s">
        <v>11</v>
      </c>
      <c r="D41">
        <v>0.7567567567567568</v>
      </c>
      <c r="E41">
        <v>0</v>
      </c>
      <c r="F41" t="e">
        <v>#DIV/0!</v>
      </c>
      <c r="G41" t="e">
        <v>#DIV/0!</v>
      </c>
      <c r="H41">
        <v>0.76470588235294101</v>
      </c>
      <c r="I41">
        <v>0</v>
      </c>
      <c r="J41">
        <v>0</v>
      </c>
      <c r="K41" t="s">
        <v>17</v>
      </c>
    </row>
    <row r="42" spans="3:11" x14ac:dyDescent="0.2">
      <c r="C42" t="s">
        <v>12</v>
      </c>
      <c r="D42">
        <v>0.78378378378378377</v>
      </c>
      <c r="E42">
        <v>0</v>
      </c>
      <c r="F42" t="e">
        <v>#DIV/0!</v>
      </c>
      <c r="G42" t="e">
        <v>#DIV/0!</v>
      </c>
      <c r="H42">
        <v>0.76470588235294101</v>
      </c>
      <c r="I42">
        <v>0</v>
      </c>
      <c r="J42">
        <v>0</v>
      </c>
      <c r="K42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391B-587F-0340-9354-42329A4FF011}">
  <dimension ref="A1:P62"/>
  <sheetViews>
    <sheetView topLeftCell="A18" workbookViewId="0">
      <selection activeCell="A52" sqref="A52:XFD52"/>
    </sheetView>
  </sheetViews>
  <sheetFormatPr baseColWidth="10" defaultRowHeight="16" x14ac:dyDescent="0.2"/>
  <cols>
    <col min="1" max="1" width="31.1640625" customWidth="1"/>
    <col min="2" max="2" width="85.5" customWidth="1"/>
    <col min="3" max="3" width="28.5" customWidth="1"/>
  </cols>
  <sheetData>
    <row r="1" spans="1:16" x14ac:dyDescent="0.2">
      <c r="A1" s="7" t="s">
        <v>28</v>
      </c>
      <c r="B1" s="7" t="s">
        <v>45</v>
      </c>
      <c r="C1" s="7" t="s">
        <v>267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29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2">
      <c r="A2" s="7" t="s">
        <v>51</v>
      </c>
      <c r="B2" s="9" t="s">
        <v>266</v>
      </c>
      <c r="C2" s="9" t="s">
        <v>52</v>
      </c>
      <c r="D2" s="7"/>
      <c r="E2" s="7"/>
      <c r="F2" s="7"/>
      <c r="G2" s="7"/>
      <c r="H2" s="7"/>
      <c r="I2" s="9" t="s">
        <v>42</v>
      </c>
      <c r="J2" s="7"/>
      <c r="K2" s="7"/>
      <c r="L2" s="7"/>
      <c r="M2" s="7"/>
      <c r="N2" s="7"/>
      <c r="O2" s="7"/>
      <c r="P2" s="7"/>
    </row>
    <row r="3" spans="1:16" x14ac:dyDescent="0.2">
      <c r="A3" s="7" t="s">
        <v>51</v>
      </c>
      <c r="B3" s="9" t="s">
        <v>268</v>
      </c>
      <c r="C3" s="9" t="s">
        <v>53</v>
      </c>
      <c r="D3" s="7"/>
      <c r="E3" s="7"/>
      <c r="F3" s="7"/>
      <c r="G3" s="7"/>
      <c r="H3" s="7"/>
      <c r="I3" s="9" t="s">
        <v>43</v>
      </c>
      <c r="J3" s="7"/>
      <c r="K3" s="7"/>
      <c r="L3" s="7"/>
      <c r="M3" s="7"/>
      <c r="N3" s="7"/>
      <c r="O3" s="7"/>
      <c r="P3" s="7"/>
    </row>
    <row r="4" spans="1:16" x14ac:dyDescent="0.2">
      <c r="A4" s="7" t="s">
        <v>52</v>
      </c>
      <c r="B4" s="9" t="s">
        <v>46</v>
      </c>
      <c r="C4" s="9" t="s">
        <v>52</v>
      </c>
      <c r="D4" s="7"/>
      <c r="E4" s="9" t="s">
        <v>47</v>
      </c>
      <c r="F4" s="7"/>
      <c r="G4" s="7"/>
      <c r="H4" s="7"/>
      <c r="I4" s="9" t="s">
        <v>48</v>
      </c>
      <c r="J4" s="7"/>
      <c r="K4" s="7"/>
      <c r="L4" s="7"/>
      <c r="M4" s="7"/>
      <c r="N4" s="7"/>
      <c r="O4" s="7"/>
      <c r="P4" s="7"/>
    </row>
    <row r="5" spans="1:16" x14ac:dyDescent="0.2">
      <c r="A5" s="7" t="s">
        <v>52</v>
      </c>
      <c r="B5" s="9" t="s">
        <v>50</v>
      </c>
      <c r="C5" s="9" t="s">
        <v>52</v>
      </c>
      <c r="D5" s="7"/>
      <c r="E5" s="9" t="s">
        <v>49</v>
      </c>
      <c r="F5" s="7"/>
      <c r="G5" s="7"/>
      <c r="H5" s="7"/>
      <c r="I5" s="9" t="s">
        <v>48</v>
      </c>
      <c r="J5" s="7"/>
      <c r="K5" s="7"/>
      <c r="L5" s="7"/>
      <c r="M5" s="7"/>
      <c r="N5" s="7"/>
      <c r="O5" s="7"/>
      <c r="P5" s="7"/>
    </row>
    <row r="6" spans="1:16" x14ac:dyDescent="0.2">
      <c r="A6" s="7" t="s">
        <v>53</v>
      </c>
      <c r="B6" s="9" t="s">
        <v>57</v>
      </c>
      <c r="C6" s="9" t="s">
        <v>269</v>
      </c>
      <c r="D6" s="7"/>
      <c r="E6" s="7"/>
      <c r="F6" s="9" t="s">
        <v>58</v>
      </c>
      <c r="G6" s="7"/>
      <c r="H6" s="7"/>
      <c r="I6" s="9" t="s">
        <v>59</v>
      </c>
      <c r="J6" s="7"/>
      <c r="K6" s="7"/>
      <c r="L6" s="7"/>
      <c r="M6" s="7"/>
      <c r="N6" s="7"/>
      <c r="O6" s="7"/>
      <c r="P6" s="7"/>
    </row>
    <row r="7" spans="1:16" x14ac:dyDescent="0.2">
      <c r="A7" s="7" t="s">
        <v>53</v>
      </c>
      <c r="B7" s="9" t="s">
        <v>60</v>
      </c>
      <c r="C7" s="9" t="s">
        <v>269</v>
      </c>
      <c r="D7" s="7"/>
      <c r="E7" s="7"/>
      <c r="F7" s="9" t="s">
        <v>61</v>
      </c>
      <c r="G7" s="7"/>
      <c r="H7" s="7"/>
      <c r="I7" s="9" t="s">
        <v>62</v>
      </c>
      <c r="J7" s="7"/>
      <c r="K7" s="7"/>
      <c r="L7" s="7"/>
      <c r="M7" s="7"/>
      <c r="N7" s="7"/>
      <c r="O7" s="7"/>
      <c r="P7" s="7"/>
    </row>
    <row r="8" spans="1:16" x14ac:dyDescent="0.2">
      <c r="A8" s="7" t="s">
        <v>54</v>
      </c>
      <c r="B8" s="9" t="s">
        <v>63</v>
      </c>
      <c r="C8" s="9" t="s">
        <v>54</v>
      </c>
      <c r="D8" s="7"/>
      <c r="E8" s="7"/>
      <c r="F8" s="7"/>
      <c r="G8" s="7"/>
      <c r="H8" s="7"/>
      <c r="I8" s="7"/>
      <c r="J8" s="9" t="s">
        <v>64</v>
      </c>
      <c r="K8" s="7"/>
      <c r="L8" s="7"/>
      <c r="M8" s="7"/>
      <c r="N8" s="7"/>
      <c r="O8" s="7"/>
      <c r="P8" s="7"/>
    </row>
    <row r="9" spans="1:16" x14ac:dyDescent="0.2">
      <c r="A9" s="7" t="s">
        <v>54</v>
      </c>
      <c r="B9" s="9" t="s">
        <v>65</v>
      </c>
      <c r="C9" s="9" t="s">
        <v>54</v>
      </c>
      <c r="D9" s="7"/>
      <c r="E9" s="7"/>
      <c r="F9" s="7"/>
      <c r="G9" s="7"/>
      <c r="H9" s="7"/>
      <c r="I9" s="7"/>
      <c r="J9" s="9" t="s">
        <v>66</v>
      </c>
      <c r="K9" s="7"/>
      <c r="L9" s="7"/>
      <c r="M9" s="7"/>
      <c r="N9" s="7"/>
      <c r="O9" s="7"/>
      <c r="P9" s="7"/>
    </row>
    <row r="10" spans="1:16" x14ac:dyDescent="0.2">
      <c r="A10" s="7" t="s">
        <v>55</v>
      </c>
      <c r="B10" s="9" t="s">
        <v>67</v>
      </c>
      <c r="C10" s="9" t="s">
        <v>56</v>
      </c>
      <c r="D10" s="7"/>
      <c r="E10" s="9" t="s">
        <v>68</v>
      </c>
      <c r="F10" s="7"/>
      <c r="G10" s="7"/>
      <c r="H10" s="7"/>
      <c r="I10" s="7"/>
      <c r="J10" s="9" t="s">
        <v>69</v>
      </c>
      <c r="K10" s="7"/>
      <c r="L10" s="7"/>
      <c r="M10" s="7"/>
      <c r="N10" s="7"/>
      <c r="O10" s="7"/>
      <c r="P10" s="7"/>
    </row>
    <row r="11" spans="1:16" x14ac:dyDescent="0.2">
      <c r="A11" s="7" t="s">
        <v>55</v>
      </c>
      <c r="B11" s="9" t="s">
        <v>70</v>
      </c>
      <c r="C11" s="9" t="s">
        <v>56</v>
      </c>
      <c r="D11" s="7"/>
      <c r="E11" s="9" t="s">
        <v>71</v>
      </c>
      <c r="F11" s="7"/>
      <c r="G11" s="7"/>
      <c r="H11" s="7"/>
      <c r="I11" s="7"/>
      <c r="J11" s="9" t="s">
        <v>72</v>
      </c>
      <c r="K11" s="7"/>
      <c r="L11" s="7"/>
      <c r="M11" s="7"/>
      <c r="N11" s="7"/>
      <c r="O11" s="7"/>
      <c r="P11" s="7"/>
    </row>
    <row r="12" spans="1:16" x14ac:dyDescent="0.2">
      <c r="A12" s="7" t="s">
        <v>56</v>
      </c>
      <c r="B12" s="9" t="s">
        <v>73</v>
      </c>
      <c r="C12" s="9" t="s">
        <v>56</v>
      </c>
      <c r="D12" s="7"/>
      <c r="E12" s="7"/>
      <c r="F12" s="9" t="s">
        <v>74</v>
      </c>
      <c r="G12" s="7"/>
      <c r="H12" s="7"/>
      <c r="I12" s="7"/>
      <c r="J12" s="9" t="s">
        <v>75</v>
      </c>
      <c r="K12" s="7"/>
      <c r="L12" s="7"/>
      <c r="M12" s="7"/>
      <c r="N12" s="7"/>
      <c r="O12" s="7"/>
      <c r="P12" s="7"/>
    </row>
    <row r="13" spans="1:16" x14ac:dyDescent="0.2">
      <c r="A13" s="7" t="s">
        <v>56</v>
      </c>
      <c r="B13" s="9" t="s">
        <v>76</v>
      </c>
      <c r="C13" s="9" t="s">
        <v>56</v>
      </c>
      <c r="D13" s="7"/>
      <c r="E13" s="7"/>
      <c r="F13" s="9" t="s">
        <v>77</v>
      </c>
      <c r="G13" s="7"/>
      <c r="H13" s="7"/>
      <c r="I13" s="7"/>
      <c r="J13" s="9" t="s">
        <v>78</v>
      </c>
      <c r="K13" s="7"/>
      <c r="L13" s="7"/>
      <c r="M13" s="7"/>
      <c r="N13" s="7"/>
      <c r="O13" s="7"/>
      <c r="P13" s="7"/>
    </row>
    <row r="14" spans="1:16" x14ac:dyDescent="0.2">
      <c r="A14" s="7" t="s">
        <v>79</v>
      </c>
      <c r="B14" s="9" t="s">
        <v>82</v>
      </c>
      <c r="C14" s="9" t="s">
        <v>80</v>
      </c>
      <c r="D14" s="7"/>
      <c r="E14" s="7"/>
      <c r="F14" s="7"/>
      <c r="G14" s="7"/>
      <c r="H14" s="7"/>
      <c r="I14" s="9" t="s">
        <v>84</v>
      </c>
      <c r="J14" s="9" t="s">
        <v>85</v>
      </c>
      <c r="K14" s="7"/>
      <c r="L14" s="7"/>
      <c r="M14" s="7"/>
      <c r="N14" s="7"/>
      <c r="O14" s="7"/>
      <c r="P14" s="7"/>
    </row>
    <row r="15" spans="1:16" x14ac:dyDescent="0.2">
      <c r="A15" s="7" t="s">
        <v>79</v>
      </c>
      <c r="B15" s="9" t="s">
        <v>83</v>
      </c>
      <c r="C15" s="9" t="s">
        <v>270</v>
      </c>
      <c r="D15" s="7"/>
      <c r="E15" s="7"/>
      <c r="F15" s="7"/>
      <c r="G15" s="7"/>
      <c r="H15" s="7"/>
      <c r="I15" s="9" t="s">
        <v>86</v>
      </c>
      <c r="J15" s="9" t="s">
        <v>87</v>
      </c>
      <c r="K15" s="7"/>
      <c r="L15" s="7"/>
      <c r="M15" s="7"/>
      <c r="N15" s="7"/>
      <c r="O15" s="7"/>
      <c r="P15" s="7"/>
    </row>
    <row r="16" spans="1:16" x14ac:dyDescent="0.2">
      <c r="A16" s="7" t="s">
        <v>80</v>
      </c>
      <c r="B16" s="9" t="s">
        <v>88</v>
      </c>
      <c r="C16" s="9" t="s">
        <v>80</v>
      </c>
      <c r="D16" s="7"/>
      <c r="E16" s="9" t="s">
        <v>89</v>
      </c>
      <c r="F16" s="7"/>
      <c r="G16" s="7"/>
      <c r="H16" s="7"/>
      <c r="I16" s="9" t="s">
        <v>90</v>
      </c>
      <c r="J16" s="9" t="s">
        <v>91</v>
      </c>
      <c r="K16" s="7"/>
      <c r="L16" s="7"/>
      <c r="M16" s="7"/>
      <c r="N16" s="7"/>
      <c r="O16" s="7"/>
      <c r="P16" s="7"/>
    </row>
    <row r="17" spans="1:16" x14ac:dyDescent="0.2">
      <c r="A17" s="7" t="s">
        <v>80</v>
      </c>
      <c r="B17" s="9" t="s">
        <v>92</v>
      </c>
      <c r="C17" s="9" t="s">
        <v>80</v>
      </c>
      <c r="D17" s="7"/>
      <c r="E17" s="9" t="s">
        <v>93</v>
      </c>
      <c r="F17" s="7"/>
      <c r="G17" s="7"/>
      <c r="H17" s="7"/>
      <c r="I17" s="9" t="s">
        <v>90</v>
      </c>
      <c r="J17" s="9" t="s">
        <v>91</v>
      </c>
      <c r="K17" s="7"/>
      <c r="L17" s="7"/>
      <c r="M17" s="7"/>
      <c r="N17" s="7"/>
      <c r="O17" s="7"/>
      <c r="P17" s="7"/>
    </row>
    <row r="18" spans="1:16" x14ac:dyDescent="0.2">
      <c r="A18" s="7" t="s">
        <v>81</v>
      </c>
      <c r="B18" s="9" t="s">
        <v>94</v>
      </c>
      <c r="C18" s="9" t="s">
        <v>81</v>
      </c>
      <c r="D18" s="7"/>
      <c r="E18" s="7"/>
      <c r="F18" s="9" t="s">
        <v>95</v>
      </c>
      <c r="G18" s="7"/>
      <c r="H18" s="7"/>
      <c r="I18" s="9" t="s">
        <v>96</v>
      </c>
      <c r="J18" s="9" t="s">
        <v>97</v>
      </c>
      <c r="K18" s="7"/>
      <c r="L18" s="7"/>
      <c r="M18" s="7"/>
      <c r="N18" s="7"/>
      <c r="O18" s="7"/>
      <c r="P18" s="7"/>
    </row>
    <row r="19" spans="1:16" x14ac:dyDescent="0.2">
      <c r="A19" s="7" t="s">
        <v>81</v>
      </c>
      <c r="B19" s="9" t="s">
        <v>98</v>
      </c>
      <c r="C19" s="9" t="s">
        <v>56</v>
      </c>
      <c r="D19" s="7"/>
      <c r="E19" s="7"/>
      <c r="F19" s="9" t="s">
        <v>99</v>
      </c>
      <c r="G19" s="7"/>
      <c r="H19" s="7"/>
      <c r="I19" s="9" t="s">
        <v>101</v>
      </c>
      <c r="J19" s="9" t="s">
        <v>100</v>
      </c>
      <c r="K19" s="7"/>
      <c r="L19" s="7"/>
      <c r="M19" s="7"/>
      <c r="N19" s="7"/>
      <c r="O19" s="7"/>
      <c r="P19" s="7"/>
    </row>
    <row r="20" spans="1:16" x14ac:dyDescent="0.2">
      <c r="A20" s="7" t="s">
        <v>102</v>
      </c>
      <c r="B20" s="9" t="s">
        <v>107</v>
      </c>
      <c r="C20" s="9" t="s">
        <v>102</v>
      </c>
      <c r="D20" s="9" t="s">
        <v>108</v>
      </c>
      <c r="E20" s="9" t="s">
        <v>109</v>
      </c>
      <c r="F20" s="7"/>
      <c r="G20" s="7"/>
      <c r="H20" s="7"/>
      <c r="I20" s="7"/>
      <c r="J20" s="7"/>
      <c r="K20" s="9" t="s">
        <v>110</v>
      </c>
      <c r="L20" s="7"/>
      <c r="M20" s="7"/>
      <c r="N20" s="7"/>
      <c r="O20" s="7"/>
      <c r="P20" s="7"/>
    </row>
    <row r="21" spans="1:16" x14ac:dyDescent="0.2">
      <c r="A21" s="7" t="s">
        <v>102</v>
      </c>
      <c r="B21" s="9" t="s">
        <v>111</v>
      </c>
      <c r="C21" s="9" t="s">
        <v>102</v>
      </c>
      <c r="D21" s="9" t="s">
        <v>112</v>
      </c>
      <c r="E21" s="9" t="s">
        <v>113</v>
      </c>
      <c r="F21" s="7"/>
      <c r="G21" s="7"/>
      <c r="H21" s="7"/>
      <c r="I21" s="7"/>
      <c r="J21" s="7"/>
      <c r="K21" s="9" t="s">
        <v>114</v>
      </c>
      <c r="L21" s="7"/>
      <c r="M21" s="7"/>
      <c r="N21" s="7"/>
      <c r="O21" s="7"/>
      <c r="P21" s="7"/>
    </row>
    <row r="22" spans="1:16" x14ac:dyDescent="0.2">
      <c r="A22" s="7" t="s">
        <v>103</v>
      </c>
      <c r="B22" s="9" t="s">
        <v>115</v>
      </c>
      <c r="C22" s="9" t="s">
        <v>103</v>
      </c>
      <c r="D22" s="9" t="s">
        <v>116</v>
      </c>
      <c r="E22" s="9" t="s">
        <v>117</v>
      </c>
      <c r="F22" s="7"/>
      <c r="G22" s="7"/>
      <c r="H22" s="7"/>
      <c r="I22" s="7"/>
      <c r="J22" s="7"/>
      <c r="K22" s="7"/>
      <c r="L22" s="9" t="s">
        <v>118</v>
      </c>
      <c r="M22" s="7"/>
      <c r="N22" s="7"/>
      <c r="O22" s="7"/>
      <c r="P22" s="7"/>
    </row>
    <row r="23" spans="1:16" x14ac:dyDescent="0.2">
      <c r="A23" s="7" t="s">
        <v>103</v>
      </c>
      <c r="B23" s="9" t="s">
        <v>119</v>
      </c>
      <c r="C23" s="9" t="s">
        <v>103</v>
      </c>
      <c r="D23" s="9" t="s">
        <v>120</v>
      </c>
      <c r="E23" s="9" t="s">
        <v>121</v>
      </c>
      <c r="F23" s="7"/>
      <c r="G23" s="7"/>
      <c r="H23" s="7"/>
      <c r="I23" s="7"/>
      <c r="J23" s="7"/>
      <c r="K23" s="7"/>
      <c r="L23" s="9" t="s">
        <v>118</v>
      </c>
      <c r="M23" s="7"/>
      <c r="N23" s="7"/>
      <c r="O23" s="7"/>
      <c r="P23" s="7"/>
    </row>
    <row r="24" spans="1:16" x14ac:dyDescent="0.2">
      <c r="A24" s="7" t="s">
        <v>104</v>
      </c>
      <c r="B24" s="9" t="s">
        <v>122</v>
      </c>
      <c r="C24" s="9" t="s">
        <v>104</v>
      </c>
      <c r="D24" s="9" t="s">
        <v>123</v>
      </c>
      <c r="E24" s="9" t="s">
        <v>124</v>
      </c>
      <c r="F24" s="9" t="s">
        <v>125</v>
      </c>
      <c r="G24" s="7"/>
      <c r="H24" s="7"/>
      <c r="I24" s="7"/>
      <c r="J24" s="7"/>
      <c r="K24" s="9" t="s">
        <v>126</v>
      </c>
      <c r="L24" s="7"/>
      <c r="M24" s="7"/>
      <c r="N24" s="7"/>
      <c r="O24" s="7"/>
      <c r="P24" s="7"/>
    </row>
    <row r="25" spans="1:16" x14ac:dyDescent="0.2">
      <c r="A25" s="7" t="s">
        <v>104</v>
      </c>
      <c r="B25" s="9" t="s">
        <v>127</v>
      </c>
      <c r="C25" s="9" t="s">
        <v>104</v>
      </c>
      <c r="D25" s="9" t="s">
        <v>123</v>
      </c>
      <c r="E25" s="9" t="s">
        <v>128</v>
      </c>
      <c r="F25" s="9" t="s">
        <v>125</v>
      </c>
      <c r="G25" s="7"/>
      <c r="H25" s="7"/>
      <c r="I25" s="7"/>
      <c r="J25" s="7"/>
      <c r="K25" s="9" t="s">
        <v>126</v>
      </c>
      <c r="L25" s="7"/>
      <c r="M25" s="7"/>
      <c r="N25" s="7"/>
      <c r="O25" s="7"/>
      <c r="P25" s="7"/>
    </row>
    <row r="26" spans="1:16" x14ac:dyDescent="0.2">
      <c r="A26" s="7" t="s">
        <v>105</v>
      </c>
      <c r="B26" s="9" t="s">
        <v>129</v>
      </c>
      <c r="C26" s="9" t="s">
        <v>105</v>
      </c>
      <c r="D26" s="9" t="s">
        <v>116</v>
      </c>
      <c r="E26" s="9" t="s">
        <v>130</v>
      </c>
      <c r="F26" s="9" t="s">
        <v>131</v>
      </c>
      <c r="G26" s="7"/>
      <c r="H26" s="7"/>
      <c r="I26" s="7"/>
      <c r="J26" s="7"/>
      <c r="K26" s="7"/>
      <c r="L26" s="9" t="s">
        <v>118</v>
      </c>
      <c r="M26" s="7"/>
      <c r="N26" s="7"/>
      <c r="O26" s="7"/>
      <c r="P26" s="7"/>
    </row>
    <row r="27" spans="1:16" x14ac:dyDescent="0.2">
      <c r="A27" s="7" t="s">
        <v>105</v>
      </c>
      <c r="B27" s="9" t="s">
        <v>132</v>
      </c>
      <c r="C27" s="9" t="s">
        <v>105</v>
      </c>
      <c r="D27" s="9" t="s">
        <v>133</v>
      </c>
      <c r="E27" s="9" t="s">
        <v>134</v>
      </c>
      <c r="F27" s="9" t="s">
        <v>135</v>
      </c>
      <c r="G27" s="7"/>
      <c r="H27" s="7"/>
      <c r="I27" s="7"/>
      <c r="J27" s="7"/>
      <c r="K27" s="7"/>
      <c r="L27" s="9" t="s">
        <v>118</v>
      </c>
      <c r="M27" s="7"/>
      <c r="N27" s="7"/>
      <c r="O27" s="7"/>
      <c r="P27" s="7"/>
    </row>
    <row r="28" spans="1:16" x14ac:dyDescent="0.2">
      <c r="A28" s="7" t="s">
        <v>106</v>
      </c>
      <c r="B28" s="9" t="s">
        <v>136</v>
      </c>
      <c r="C28" s="9" t="s">
        <v>106</v>
      </c>
      <c r="D28" s="9" t="s">
        <v>123</v>
      </c>
      <c r="E28" s="9" t="s">
        <v>137</v>
      </c>
      <c r="F28" s="7"/>
      <c r="G28" s="7"/>
      <c r="H28" s="7"/>
      <c r="I28" s="7"/>
      <c r="J28" s="7"/>
      <c r="K28" s="7" t="s">
        <v>126</v>
      </c>
      <c r="L28" s="9" t="s">
        <v>118</v>
      </c>
      <c r="M28" s="7"/>
      <c r="N28" s="7"/>
      <c r="O28" s="7"/>
      <c r="P28" s="7"/>
    </row>
    <row r="29" spans="1:16" x14ac:dyDescent="0.2">
      <c r="A29" s="7" t="s">
        <v>106</v>
      </c>
      <c r="B29" s="9" t="s">
        <v>138</v>
      </c>
      <c r="C29" s="9" t="s">
        <v>106</v>
      </c>
      <c r="D29" s="9" t="s">
        <v>123</v>
      </c>
      <c r="E29" s="9" t="s">
        <v>137</v>
      </c>
      <c r="F29" s="7"/>
      <c r="G29" s="7"/>
      <c r="H29" s="7"/>
      <c r="I29" s="7"/>
      <c r="J29" s="7"/>
      <c r="K29" s="9" t="s">
        <v>126</v>
      </c>
      <c r="L29" s="9" t="s">
        <v>118</v>
      </c>
      <c r="M29" s="7"/>
      <c r="N29" s="7"/>
      <c r="O29" s="7"/>
      <c r="P29" s="7"/>
    </row>
    <row r="30" spans="1:16" x14ac:dyDescent="0.2">
      <c r="A30" s="7" t="s">
        <v>139</v>
      </c>
      <c r="B30" s="9" t="s">
        <v>144</v>
      </c>
      <c r="C30" s="9" t="s">
        <v>139</v>
      </c>
      <c r="D30" s="9" t="s">
        <v>145</v>
      </c>
      <c r="E30" s="7"/>
      <c r="F30" s="9" t="s">
        <v>146</v>
      </c>
      <c r="G30" s="7"/>
      <c r="H30" s="7"/>
      <c r="I30" s="7"/>
      <c r="J30" s="7"/>
      <c r="K30" s="7"/>
      <c r="L30" s="7"/>
      <c r="M30" s="9" t="s">
        <v>147</v>
      </c>
      <c r="N30" s="7"/>
      <c r="O30" s="7"/>
      <c r="P30" s="7"/>
    </row>
    <row r="31" spans="1:16" x14ac:dyDescent="0.2">
      <c r="A31" s="7" t="s">
        <v>139</v>
      </c>
      <c r="B31" s="9" t="s">
        <v>149</v>
      </c>
      <c r="C31" s="9" t="s">
        <v>139</v>
      </c>
      <c r="D31" s="9" t="s">
        <v>120</v>
      </c>
      <c r="E31" s="7"/>
      <c r="F31" s="9" t="s">
        <v>150</v>
      </c>
      <c r="G31" s="7"/>
      <c r="H31" s="7"/>
      <c r="I31" s="7"/>
      <c r="J31" s="7"/>
      <c r="K31" s="7"/>
      <c r="L31" s="7"/>
      <c r="M31" s="9" t="s">
        <v>148</v>
      </c>
      <c r="N31" s="7"/>
      <c r="O31" s="7"/>
      <c r="P31" s="7"/>
    </row>
    <row r="32" spans="1:16" x14ac:dyDescent="0.2">
      <c r="A32" s="7" t="s">
        <v>140</v>
      </c>
      <c r="B32" s="9" t="s">
        <v>151</v>
      </c>
      <c r="C32" s="9" t="s">
        <v>140</v>
      </c>
      <c r="D32" s="9" t="s">
        <v>120</v>
      </c>
      <c r="E32" s="7"/>
      <c r="F32" s="9" t="s">
        <v>152</v>
      </c>
      <c r="G32" s="7"/>
      <c r="H32" s="7"/>
      <c r="I32" s="7"/>
      <c r="J32" s="7"/>
      <c r="K32" s="7"/>
      <c r="L32" s="7"/>
      <c r="M32" s="7"/>
      <c r="N32" s="9" t="s">
        <v>153</v>
      </c>
      <c r="O32" s="7"/>
      <c r="P32" s="7"/>
    </row>
    <row r="33" spans="1:16" x14ac:dyDescent="0.2">
      <c r="A33" s="7" t="s">
        <v>140</v>
      </c>
      <c r="B33" s="9" t="s">
        <v>154</v>
      </c>
      <c r="C33" s="9" t="s">
        <v>140</v>
      </c>
      <c r="D33" s="9" t="s">
        <v>155</v>
      </c>
      <c r="E33" s="7"/>
      <c r="F33" s="9" t="s">
        <v>156</v>
      </c>
      <c r="G33" s="7"/>
      <c r="H33" s="7"/>
      <c r="I33" s="7"/>
      <c r="J33" s="7"/>
      <c r="K33" s="7"/>
      <c r="L33" s="7"/>
      <c r="M33" s="7"/>
      <c r="N33" s="7" t="s">
        <v>153</v>
      </c>
      <c r="O33" s="7"/>
      <c r="P33" s="7"/>
    </row>
    <row r="34" spans="1:16" x14ac:dyDescent="0.2">
      <c r="A34" s="7" t="s">
        <v>141</v>
      </c>
      <c r="B34" s="9" t="s">
        <v>157</v>
      </c>
      <c r="C34" s="9" t="s">
        <v>141</v>
      </c>
      <c r="D34" s="9" t="s">
        <v>158</v>
      </c>
      <c r="E34" s="9" t="s">
        <v>159</v>
      </c>
      <c r="F34" s="9" t="s">
        <v>160</v>
      </c>
      <c r="G34" s="7"/>
      <c r="H34" s="7"/>
      <c r="I34" s="7"/>
      <c r="J34" s="7"/>
      <c r="K34" s="7"/>
      <c r="L34" s="7"/>
      <c r="M34" s="9" t="s">
        <v>161</v>
      </c>
      <c r="N34" s="7"/>
      <c r="O34" s="7"/>
      <c r="P34" s="7"/>
    </row>
    <row r="35" spans="1:16" x14ac:dyDescent="0.2">
      <c r="A35" s="7" t="s">
        <v>141</v>
      </c>
      <c r="B35" s="9" t="s">
        <v>162</v>
      </c>
      <c r="C35" s="9" t="s">
        <v>141</v>
      </c>
      <c r="D35" s="9" t="s">
        <v>158</v>
      </c>
      <c r="E35" s="9" t="s">
        <v>159</v>
      </c>
      <c r="F35" s="9" t="s">
        <v>160</v>
      </c>
      <c r="G35" s="7"/>
      <c r="H35" s="7"/>
      <c r="I35" s="7"/>
      <c r="J35" s="7"/>
      <c r="K35" s="7"/>
      <c r="L35" s="7"/>
      <c r="M35" s="9" t="s">
        <v>161</v>
      </c>
      <c r="N35" s="7"/>
      <c r="O35" s="7"/>
      <c r="P35" s="7"/>
    </row>
    <row r="36" spans="1:16" x14ac:dyDescent="0.2">
      <c r="A36" s="7" t="s">
        <v>142</v>
      </c>
      <c r="B36" s="9" t="s">
        <v>163</v>
      </c>
      <c r="C36" s="9" t="s">
        <v>142</v>
      </c>
      <c r="D36" s="9" t="s">
        <v>158</v>
      </c>
      <c r="E36" s="9" t="s">
        <v>164</v>
      </c>
      <c r="F36" s="9" t="s">
        <v>156</v>
      </c>
      <c r="G36" s="7"/>
      <c r="H36" s="7"/>
      <c r="I36" s="7"/>
      <c r="J36" s="7"/>
      <c r="K36" s="7"/>
      <c r="L36" s="7"/>
      <c r="M36" s="7"/>
      <c r="N36" s="9" t="s">
        <v>153</v>
      </c>
      <c r="O36" s="7"/>
      <c r="P36" s="7"/>
    </row>
    <row r="37" spans="1:16" x14ac:dyDescent="0.2">
      <c r="A37" s="7" t="s">
        <v>142</v>
      </c>
      <c r="B37" s="9" t="s">
        <v>165</v>
      </c>
      <c r="C37" s="9" t="s">
        <v>142</v>
      </c>
      <c r="D37" s="9" t="s">
        <v>158</v>
      </c>
      <c r="E37" s="9" t="s">
        <v>166</v>
      </c>
      <c r="F37" s="9" t="s">
        <v>152</v>
      </c>
      <c r="G37" s="7"/>
      <c r="H37" s="7"/>
      <c r="I37" s="7"/>
      <c r="J37" s="7"/>
      <c r="K37" s="7"/>
      <c r="L37" s="7"/>
      <c r="M37" s="7"/>
      <c r="N37" s="9" t="s">
        <v>153</v>
      </c>
      <c r="O37" s="7"/>
      <c r="P37" s="7"/>
    </row>
    <row r="38" spans="1:16" x14ac:dyDescent="0.2">
      <c r="A38" s="7" t="s">
        <v>143</v>
      </c>
      <c r="B38" s="9" t="s">
        <v>167</v>
      </c>
      <c r="C38" s="9" t="s">
        <v>143</v>
      </c>
      <c r="D38" s="9" t="s">
        <v>120</v>
      </c>
      <c r="E38" s="7"/>
      <c r="F38" s="9" t="s">
        <v>168</v>
      </c>
      <c r="G38" s="7"/>
      <c r="H38" s="7"/>
      <c r="I38" s="7"/>
      <c r="J38" s="7"/>
      <c r="K38" s="7"/>
      <c r="L38" s="7"/>
      <c r="M38" s="9" t="s">
        <v>169</v>
      </c>
      <c r="N38" s="7" t="s">
        <v>153</v>
      </c>
      <c r="O38" s="7"/>
      <c r="P38" s="7"/>
    </row>
    <row r="39" spans="1:16" x14ac:dyDescent="0.2">
      <c r="A39" s="7" t="s">
        <v>143</v>
      </c>
      <c r="B39" s="9" t="s">
        <v>170</v>
      </c>
      <c r="C39" s="9" t="s">
        <v>143</v>
      </c>
      <c r="D39" s="9" t="s">
        <v>155</v>
      </c>
      <c r="E39" s="7"/>
      <c r="F39" s="9" t="s">
        <v>171</v>
      </c>
      <c r="G39" s="7"/>
      <c r="H39" s="7"/>
      <c r="I39" s="7"/>
      <c r="J39" s="7"/>
      <c r="K39" s="7"/>
      <c r="L39" s="7"/>
      <c r="M39" s="9" t="s">
        <v>110</v>
      </c>
      <c r="N39" s="7" t="s">
        <v>153</v>
      </c>
      <c r="O39" s="7"/>
      <c r="P39" s="7"/>
    </row>
    <row r="40" spans="1:16" x14ac:dyDescent="0.2">
      <c r="A40" s="7" t="s">
        <v>172</v>
      </c>
      <c r="B40" s="9" t="s">
        <v>183</v>
      </c>
      <c r="C40" s="9" t="s">
        <v>271</v>
      </c>
      <c r="D40" s="9" t="s">
        <v>184</v>
      </c>
      <c r="E40" s="7"/>
      <c r="F40" s="7"/>
      <c r="G40" s="9" t="s">
        <v>185</v>
      </c>
      <c r="H40" s="7"/>
      <c r="I40" s="7"/>
      <c r="J40" s="7"/>
      <c r="K40" s="7"/>
      <c r="L40" s="7"/>
      <c r="M40" s="7"/>
      <c r="N40" s="7"/>
      <c r="O40" s="9" t="s">
        <v>148</v>
      </c>
      <c r="P40" s="7"/>
    </row>
    <row r="41" spans="1:16" x14ac:dyDescent="0.2">
      <c r="A41" s="7" t="s">
        <v>172</v>
      </c>
      <c r="B41" s="9" t="s">
        <v>186</v>
      </c>
      <c r="C41" s="9" t="s">
        <v>271</v>
      </c>
      <c r="D41" s="9" t="s">
        <v>187</v>
      </c>
      <c r="E41" s="7"/>
      <c r="F41" s="7"/>
      <c r="G41" s="9" t="s">
        <v>188</v>
      </c>
      <c r="H41" s="7"/>
      <c r="I41" s="7"/>
      <c r="J41" s="7"/>
      <c r="K41" s="7"/>
      <c r="L41" s="7"/>
      <c r="M41" s="7"/>
      <c r="N41" s="7"/>
      <c r="O41" s="9" t="s">
        <v>147</v>
      </c>
      <c r="P41" s="7"/>
    </row>
    <row r="42" spans="1:16" x14ac:dyDescent="0.2">
      <c r="A42" s="7" t="s">
        <v>173</v>
      </c>
      <c r="B42" s="9" t="s">
        <v>189</v>
      </c>
      <c r="C42" s="9" t="s">
        <v>272</v>
      </c>
      <c r="D42" s="9" t="s">
        <v>190</v>
      </c>
      <c r="E42" s="7"/>
      <c r="F42" s="7"/>
      <c r="G42" s="7"/>
      <c r="H42" s="9" t="s">
        <v>191</v>
      </c>
      <c r="I42" s="7"/>
      <c r="J42" s="7"/>
      <c r="K42" s="7"/>
      <c r="L42" s="7"/>
      <c r="M42" s="7"/>
      <c r="N42" s="7"/>
      <c r="O42" s="7"/>
      <c r="P42" s="7" t="s">
        <v>110</v>
      </c>
    </row>
    <row r="43" spans="1:16" x14ac:dyDescent="0.2">
      <c r="A43" s="7" t="s">
        <v>173</v>
      </c>
      <c r="B43" s="9" t="s">
        <v>192</v>
      </c>
      <c r="C43" s="9" t="s">
        <v>30</v>
      </c>
      <c r="D43" s="9" t="s">
        <v>193</v>
      </c>
      <c r="E43" s="7"/>
      <c r="F43" s="7"/>
      <c r="G43" s="7"/>
      <c r="H43" s="9" t="s">
        <v>194</v>
      </c>
      <c r="I43" s="7"/>
      <c r="J43" s="7"/>
      <c r="K43" s="7"/>
      <c r="L43" s="7"/>
      <c r="M43" s="7"/>
      <c r="N43" s="7"/>
      <c r="O43" s="7"/>
      <c r="P43" s="9" t="s">
        <v>110</v>
      </c>
    </row>
    <row r="44" spans="1:16" x14ac:dyDescent="0.2">
      <c r="A44" s="7" t="s">
        <v>174</v>
      </c>
      <c r="B44" s="9" t="s">
        <v>195</v>
      </c>
      <c r="C44" s="9" t="s">
        <v>273</v>
      </c>
      <c r="D44" s="9" t="s">
        <v>196</v>
      </c>
      <c r="E44" s="9" t="s">
        <v>197</v>
      </c>
      <c r="F44" s="7"/>
      <c r="G44" s="9" t="s">
        <v>198</v>
      </c>
      <c r="H44" s="7"/>
      <c r="I44" s="7"/>
      <c r="J44" s="7"/>
      <c r="K44" s="7"/>
      <c r="L44" s="7"/>
      <c r="M44" s="7"/>
      <c r="N44" s="7"/>
      <c r="O44" s="7" t="s">
        <v>110</v>
      </c>
      <c r="P44" s="7"/>
    </row>
    <row r="45" spans="1:16" x14ac:dyDescent="0.2">
      <c r="A45" s="7" t="s">
        <v>174</v>
      </c>
      <c r="B45" s="9" t="s">
        <v>199</v>
      </c>
      <c r="C45" s="9" t="s">
        <v>273</v>
      </c>
      <c r="D45" s="9" t="s">
        <v>200</v>
      </c>
      <c r="E45" s="9" t="s">
        <v>201</v>
      </c>
      <c r="F45" s="7"/>
      <c r="G45" s="9" t="s">
        <v>202</v>
      </c>
      <c r="H45" s="7"/>
      <c r="I45" s="7"/>
      <c r="J45" s="7"/>
      <c r="K45" s="7"/>
      <c r="L45" s="7"/>
      <c r="M45" s="7"/>
      <c r="N45" s="7"/>
      <c r="O45" s="7" t="s">
        <v>110</v>
      </c>
      <c r="P45" s="7"/>
    </row>
    <row r="46" spans="1:16" x14ac:dyDescent="0.2">
      <c r="A46" s="7" t="s">
        <v>175</v>
      </c>
      <c r="B46" s="9" t="s">
        <v>203</v>
      </c>
      <c r="C46" s="9" t="s">
        <v>274</v>
      </c>
      <c r="D46" s="9" t="s">
        <v>204</v>
      </c>
      <c r="E46" s="7"/>
      <c r="F46" s="9" t="s">
        <v>205</v>
      </c>
      <c r="G46" s="9" t="s">
        <v>206</v>
      </c>
      <c r="H46" s="7"/>
      <c r="I46" s="7"/>
      <c r="J46" s="7"/>
      <c r="K46" s="7"/>
      <c r="L46" s="7"/>
      <c r="M46" s="7"/>
      <c r="N46" s="7"/>
      <c r="O46" s="7" t="s">
        <v>110</v>
      </c>
      <c r="P46" s="7"/>
    </row>
    <row r="47" spans="1:16" x14ac:dyDescent="0.2">
      <c r="A47" s="7" t="s">
        <v>175</v>
      </c>
      <c r="B47" s="9" t="s">
        <v>207</v>
      </c>
      <c r="C47" s="9" t="s">
        <v>274</v>
      </c>
      <c r="D47" s="9" t="s">
        <v>155</v>
      </c>
      <c r="E47" s="7"/>
      <c r="F47" s="9" t="s">
        <v>208</v>
      </c>
      <c r="G47" s="9" t="s">
        <v>209</v>
      </c>
      <c r="H47" s="7"/>
      <c r="I47" s="7"/>
      <c r="J47" s="7"/>
      <c r="K47" s="7"/>
      <c r="L47" s="7"/>
      <c r="M47" s="7"/>
      <c r="N47" s="7"/>
      <c r="O47" s="7" t="s">
        <v>110</v>
      </c>
      <c r="P47" s="7"/>
    </row>
    <row r="48" spans="1:16" x14ac:dyDescent="0.2">
      <c r="A48" s="7" t="s">
        <v>176</v>
      </c>
      <c r="B48" s="9" t="s">
        <v>210</v>
      </c>
      <c r="C48" s="9" t="s">
        <v>275</v>
      </c>
      <c r="D48" s="9" t="s">
        <v>211</v>
      </c>
      <c r="E48" s="9" t="s">
        <v>212</v>
      </c>
      <c r="F48" s="9" t="s">
        <v>213</v>
      </c>
      <c r="G48" s="9" t="s">
        <v>214</v>
      </c>
      <c r="H48" s="7"/>
      <c r="I48" s="7"/>
      <c r="J48" s="7"/>
      <c r="K48" s="7"/>
      <c r="L48" s="7"/>
      <c r="M48" s="7"/>
      <c r="N48" s="7"/>
      <c r="O48" s="7" t="s">
        <v>110</v>
      </c>
      <c r="P48" s="7"/>
    </row>
    <row r="49" spans="1:16" x14ac:dyDescent="0.2">
      <c r="A49" s="7" t="s">
        <v>176</v>
      </c>
      <c r="B49" s="9" t="s">
        <v>215</v>
      </c>
      <c r="C49" s="9" t="s">
        <v>276</v>
      </c>
      <c r="D49" s="9" t="s">
        <v>216</v>
      </c>
      <c r="E49" s="9" t="s">
        <v>217</v>
      </c>
      <c r="F49" s="9" t="s">
        <v>218</v>
      </c>
      <c r="G49" s="9" t="s">
        <v>219</v>
      </c>
      <c r="H49" s="7"/>
      <c r="I49" s="7"/>
      <c r="J49" s="7"/>
      <c r="K49" s="7"/>
      <c r="L49" s="7"/>
      <c r="M49" s="7"/>
      <c r="N49" s="7"/>
      <c r="O49" s="7" t="s">
        <v>110</v>
      </c>
      <c r="P49" s="7"/>
    </row>
    <row r="50" spans="1:16" x14ac:dyDescent="0.2">
      <c r="A50" s="7" t="s">
        <v>177</v>
      </c>
      <c r="B50" s="9" t="s">
        <v>220</v>
      </c>
      <c r="C50" s="9" t="s">
        <v>173</v>
      </c>
      <c r="D50" s="9" t="s">
        <v>221</v>
      </c>
      <c r="E50" s="9" t="s">
        <v>222</v>
      </c>
      <c r="F50" s="7"/>
      <c r="G50" s="7"/>
      <c r="H50" s="9" t="s">
        <v>191</v>
      </c>
      <c r="I50" s="7"/>
      <c r="J50" s="7"/>
      <c r="K50" s="7"/>
      <c r="L50" s="7"/>
      <c r="M50" s="7"/>
      <c r="N50" s="7"/>
      <c r="O50" s="7"/>
      <c r="P50" s="7" t="s">
        <v>110</v>
      </c>
    </row>
    <row r="51" spans="1:16" x14ac:dyDescent="0.2">
      <c r="A51" s="7" t="s">
        <v>177</v>
      </c>
      <c r="B51" s="9" t="s">
        <v>223</v>
      </c>
      <c r="C51" s="9" t="s">
        <v>173</v>
      </c>
      <c r="D51" s="9" t="s">
        <v>200</v>
      </c>
      <c r="E51" s="9" t="s">
        <v>224</v>
      </c>
      <c r="F51" s="7"/>
      <c r="G51" s="7"/>
      <c r="H51" s="9" t="s">
        <v>225</v>
      </c>
      <c r="I51" s="7"/>
      <c r="J51" s="7"/>
      <c r="K51" s="7"/>
      <c r="L51" s="7"/>
      <c r="M51" s="7"/>
      <c r="N51" s="7"/>
      <c r="O51" s="7"/>
      <c r="P51" s="9" t="s">
        <v>110</v>
      </c>
    </row>
    <row r="52" spans="1:16" x14ac:dyDescent="0.2">
      <c r="A52" s="7" t="s">
        <v>178</v>
      </c>
      <c r="B52" s="9" t="s">
        <v>226</v>
      </c>
      <c r="C52" s="9" t="s">
        <v>277</v>
      </c>
      <c r="D52" s="9" t="s">
        <v>227</v>
      </c>
      <c r="E52" s="7"/>
      <c r="F52" s="9" t="s">
        <v>228</v>
      </c>
      <c r="G52" s="7"/>
      <c r="H52" s="9" t="s">
        <v>229</v>
      </c>
      <c r="I52" s="7"/>
      <c r="J52" s="7"/>
      <c r="K52" s="7"/>
      <c r="L52" s="7"/>
      <c r="M52" s="7"/>
      <c r="N52" s="7"/>
      <c r="O52" s="7"/>
      <c r="P52" s="7" t="s">
        <v>110</v>
      </c>
    </row>
    <row r="53" spans="1:16" x14ac:dyDescent="0.2">
      <c r="A53" s="7" t="s">
        <v>178</v>
      </c>
      <c r="B53" s="9" t="s">
        <v>230</v>
      </c>
      <c r="C53" s="9" t="s">
        <v>277</v>
      </c>
      <c r="D53" s="9" t="s">
        <v>231</v>
      </c>
      <c r="E53" s="7"/>
      <c r="F53" s="9" t="s">
        <v>205</v>
      </c>
      <c r="G53" s="7"/>
      <c r="H53" s="9" t="s">
        <v>229</v>
      </c>
      <c r="I53" s="7"/>
      <c r="J53" s="7"/>
      <c r="K53" s="7"/>
      <c r="L53" s="7"/>
      <c r="M53" s="7"/>
      <c r="N53" s="7"/>
      <c r="O53" s="7"/>
      <c r="P53" s="7" t="s">
        <v>110</v>
      </c>
    </row>
    <row r="54" spans="1:16" x14ac:dyDescent="0.2">
      <c r="A54" s="7" t="s">
        <v>179</v>
      </c>
      <c r="B54" s="9" t="s">
        <v>232</v>
      </c>
      <c r="C54" s="9" t="s">
        <v>278</v>
      </c>
      <c r="D54" s="9" t="s">
        <v>204</v>
      </c>
      <c r="E54" s="9" t="s">
        <v>233</v>
      </c>
      <c r="F54" s="9" t="s">
        <v>234</v>
      </c>
      <c r="G54" s="7"/>
      <c r="H54" s="9" t="s">
        <v>235</v>
      </c>
      <c r="I54" s="7"/>
      <c r="J54" s="7"/>
      <c r="K54" s="7"/>
      <c r="L54" s="7"/>
      <c r="M54" s="7"/>
      <c r="N54" s="7"/>
      <c r="O54" s="7"/>
      <c r="P54" s="7" t="s">
        <v>236</v>
      </c>
    </row>
    <row r="55" spans="1:16" x14ac:dyDescent="0.2">
      <c r="A55" s="7" t="s">
        <v>179</v>
      </c>
      <c r="B55" s="9" t="s">
        <v>237</v>
      </c>
      <c r="C55" s="9" t="s">
        <v>277</v>
      </c>
      <c r="D55" s="9" t="s">
        <v>155</v>
      </c>
      <c r="E55" s="9" t="s">
        <v>238</v>
      </c>
      <c r="F55" s="9" t="s">
        <v>205</v>
      </c>
      <c r="G55" s="7"/>
      <c r="H55" s="9" t="s">
        <v>235</v>
      </c>
      <c r="I55" s="7"/>
      <c r="J55" s="7"/>
      <c r="K55" s="7"/>
      <c r="L55" s="7"/>
      <c r="M55" s="7"/>
      <c r="N55" s="7"/>
      <c r="O55" s="7"/>
      <c r="P55" s="7" t="s">
        <v>236</v>
      </c>
    </row>
    <row r="56" spans="1:16" x14ac:dyDescent="0.2">
      <c r="A56" s="7" t="s">
        <v>180</v>
      </c>
      <c r="B56" s="9" t="s">
        <v>239</v>
      </c>
      <c r="C56" s="9" t="s">
        <v>272</v>
      </c>
      <c r="D56" s="9" t="s">
        <v>240</v>
      </c>
      <c r="E56" s="7"/>
      <c r="F56" s="7"/>
      <c r="G56" s="9" t="s">
        <v>241</v>
      </c>
      <c r="H56" s="9" t="s">
        <v>242</v>
      </c>
      <c r="I56" s="7"/>
      <c r="J56" s="7"/>
      <c r="K56" s="7"/>
      <c r="L56" s="7"/>
      <c r="M56" s="7"/>
      <c r="N56" s="7"/>
      <c r="O56" s="7" t="s">
        <v>110</v>
      </c>
      <c r="P56" s="7" t="s">
        <v>118</v>
      </c>
    </row>
    <row r="57" spans="1:16" x14ac:dyDescent="0.2">
      <c r="A57" s="7" t="s">
        <v>180</v>
      </c>
      <c r="B57" s="9" t="s">
        <v>243</v>
      </c>
      <c r="C57" s="9" t="s">
        <v>272</v>
      </c>
      <c r="D57" s="9" t="s">
        <v>240</v>
      </c>
      <c r="E57" s="7"/>
      <c r="F57" s="7"/>
      <c r="G57" s="9" t="s">
        <v>209</v>
      </c>
      <c r="H57" s="9" t="s">
        <v>244</v>
      </c>
      <c r="I57" s="7"/>
      <c r="J57" s="7"/>
      <c r="K57" s="7"/>
      <c r="L57" s="7"/>
      <c r="M57" s="7"/>
      <c r="N57" s="7"/>
      <c r="O57" s="7" t="s">
        <v>110</v>
      </c>
      <c r="P57" s="7" t="s">
        <v>245</v>
      </c>
    </row>
    <row r="58" spans="1:16" x14ac:dyDescent="0.2">
      <c r="A58" s="7" t="s">
        <v>181</v>
      </c>
      <c r="B58" s="9" t="s">
        <v>246</v>
      </c>
      <c r="C58" s="9" t="s">
        <v>279</v>
      </c>
      <c r="D58" s="9" t="s">
        <v>240</v>
      </c>
      <c r="E58" s="9" t="s">
        <v>247</v>
      </c>
      <c r="F58" s="7"/>
      <c r="G58" s="9" t="s">
        <v>209</v>
      </c>
      <c r="H58" s="9" t="s">
        <v>248</v>
      </c>
      <c r="I58" s="7"/>
      <c r="J58" s="7"/>
      <c r="K58" s="7"/>
      <c r="L58" s="7"/>
      <c r="M58" s="7"/>
      <c r="N58" s="7"/>
      <c r="O58" s="7" t="s">
        <v>110</v>
      </c>
      <c r="P58" s="7" t="s">
        <v>245</v>
      </c>
    </row>
    <row r="59" spans="1:16" x14ac:dyDescent="0.2">
      <c r="A59" s="7" t="s">
        <v>181</v>
      </c>
      <c r="B59" s="9" t="s">
        <v>249</v>
      </c>
      <c r="C59" s="9" t="s">
        <v>279</v>
      </c>
      <c r="D59" s="9" t="s">
        <v>240</v>
      </c>
      <c r="E59" s="9" t="s">
        <v>247</v>
      </c>
      <c r="F59" s="7"/>
      <c r="G59" s="9" t="s">
        <v>250</v>
      </c>
      <c r="H59" s="9" t="s">
        <v>251</v>
      </c>
      <c r="I59" s="7"/>
      <c r="J59" s="7"/>
      <c r="K59" s="7"/>
      <c r="L59" s="7"/>
      <c r="M59" s="7"/>
      <c r="N59" s="7"/>
      <c r="O59" s="7" t="s">
        <v>110</v>
      </c>
      <c r="P59" s="7" t="s">
        <v>252</v>
      </c>
    </row>
    <row r="60" spans="1:16" x14ac:dyDescent="0.2">
      <c r="A60" s="7" t="s">
        <v>182</v>
      </c>
      <c r="B60" s="9" t="s">
        <v>253</v>
      </c>
      <c r="C60" s="7" t="s">
        <v>182</v>
      </c>
      <c r="D60" s="9" t="s">
        <v>254</v>
      </c>
      <c r="E60" s="7"/>
      <c r="F60" s="9" t="s">
        <v>255</v>
      </c>
      <c r="G60" s="9" t="s">
        <v>256</v>
      </c>
      <c r="H60" s="9" t="s">
        <v>229</v>
      </c>
      <c r="I60" s="7"/>
      <c r="J60" s="7"/>
      <c r="K60" s="7"/>
      <c r="L60" s="7"/>
      <c r="M60" s="7"/>
      <c r="N60" s="7"/>
      <c r="O60" s="7" t="s">
        <v>110</v>
      </c>
      <c r="P60" s="7" t="s">
        <v>110</v>
      </c>
    </row>
    <row r="61" spans="1:16" x14ac:dyDescent="0.2">
      <c r="A61" s="7" t="s">
        <v>182</v>
      </c>
      <c r="B61" s="9" t="s">
        <v>257</v>
      </c>
      <c r="C61" s="7" t="s">
        <v>182</v>
      </c>
      <c r="D61" s="9" t="s">
        <v>155</v>
      </c>
      <c r="E61" s="7"/>
      <c r="F61" s="9" t="s">
        <v>255</v>
      </c>
      <c r="G61" s="9" t="s">
        <v>256</v>
      </c>
      <c r="H61" s="9" t="s">
        <v>229</v>
      </c>
      <c r="I61" s="7"/>
      <c r="J61" s="7"/>
      <c r="K61" s="7"/>
      <c r="L61" s="7"/>
      <c r="M61" s="7"/>
      <c r="N61" s="7"/>
      <c r="O61" s="7" t="s">
        <v>110</v>
      </c>
      <c r="P61" s="7" t="s">
        <v>110</v>
      </c>
    </row>
    <row r="62" spans="1:16" ht="19" x14ac:dyDescent="0.25">
      <c r="B62" s="2"/>
      <c r="C62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B757-28B9-4246-AA95-9C7A45FAAB69}">
  <dimension ref="D9:L22"/>
  <sheetViews>
    <sheetView topLeftCell="C3" workbookViewId="0">
      <selection activeCell="D9" sqref="D9:L22"/>
    </sheetView>
  </sheetViews>
  <sheetFormatPr baseColWidth="10" defaultRowHeight="16" x14ac:dyDescent="0.2"/>
  <sheetData>
    <row r="9" spans="4:12" x14ac:dyDescent="0.2">
      <c r="E9" s="1" t="s">
        <v>13</v>
      </c>
      <c r="F9" s="1" t="s">
        <v>14</v>
      </c>
      <c r="G9" s="1" t="s">
        <v>15</v>
      </c>
      <c r="H9" s="1" t="s">
        <v>16</v>
      </c>
      <c r="I9" s="1" t="s">
        <v>21</v>
      </c>
      <c r="J9" s="1" t="s">
        <v>22</v>
      </c>
      <c r="K9" s="1" t="s">
        <v>23</v>
      </c>
      <c r="L9" s="1" t="s">
        <v>24</v>
      </c>
    </row>
    <row r="10" spans="4:12" x14ac:dyDescent="0.2">
      <c r="D10" s="1" t="s">
        <v>30</v>
      </c>
      <c r="E10" s="6">
        <f>(I10+L10)/SUM(I10:L10)</f>
        <v>0.95348837209302328</v>
      </c>
      <c r="F10" s="6">
        <f>(I10)/(I10+J10)</f>
        <v>0.95348837209302328</v>
      </c>
      <c r="G10" s="6">
        <f>(I10)/(I10+K10)</f>
        <v>1</v>
      </c>
      <c r="H10" s="6">
        <f>(2*F10*G10)/(F10+G10)</f>
        <v>0.97619047619047628</v>
      </c>
      <c r="I10" s="5">
        <v>41</v>
      </c>
      <c r="J10" s="5">
        <v>2</v>
      </c>
      <c r="K10" s="5"/>
      <c r="L10" s="5"/>
    </row>
    <row r="11" spans="4:12" x14ac:dyDescent="0.2">
      <c r="D11" s="1" t="s">
        <v>31</v>
      </c>
      <c r="E11" s="6">
        <f t="shared" ref="E11:E22" si="0">(I11+L11)/SUM(I11:L11)</f>
        <v>0.82352941176470584</v>
      </c>
      <c r="F11" s="6">
        <f t="shared" ref="F11:F22" si="1">(I11)/(I11+J11)</f>
        <v>0.82352941176470584</v>
      </c>
      <c r="G11" s="6">
        <f t="shared" ref="G11:G22" si="2">(I11)/(I11+K11)</f>
        <v>1</v>
      </c>
      <c r="H11" s="6">
        <f t="shared" ref="H11:H22" si="3">(2*F11*G11)/(F11+G11)</f>
        <v>0.90322580645161288</v>
      </c>
      <c r="I11" s="5">
        <v>28</v>
      </c>
      <c r="J11" s="5">
        <v>6</v>
      </c>
      <c r="K11" s="5"/>
      <c r="L11" s="5"/>
    </row>
    <row r="12" spans="4:12" x14ac:dyDescent="0.2">
      <c r="D12" s="1" t="s">
        <v>32</v>
      </c>
      <c r="E12" s="6">
        <f t="shared" si="0"/>
        <v>0.9285714285714286</v>
      </c>
      <c r="F12" s="6">
        <f t="shared" si="1"/>
        <v>0.9285714285714286</v>
      </c>
      <c r="G12" s="6">
        <f t="shared" si="2"/>
        <v>1</v>
      </c>
      <c r="H12" s="6">
        <f t="shared" si="3"/>
        <v>0.96296296296296302</v>
      </c>
      <c r="I12" s="5">
        <v>26</v>
      </c>
      <c r="J12" s="5">
        <v>2</v>
      </c>
      <c r="K12" s="5"/>
      <c r="L12" s="5"/>
    </row>
    <row r="13" spans="4:12" x14ac:dyDescent="0.2">
      <c r="D13" s="1" t="s">
        <v>33</v>
      </c>
      <c r="E13" s="6">
        <f t="shared" si="0"/>
        <v>0.72222222222222221</v>
      </c>
      <c r="F13" s="6">
        <f t="shared" si="1"/>
        <v>0.72222222222222221</v>
      </c>
      <c r="G13" s="6">
        <f t="shared" si="2"/>
        <v>1</v>
      </c>
      <c r="H13" s="6">
        <f t="shared" si="3"/>
        <v>0.83870967741935476</v>
      </c>
      <c r="I13" s="5">
        <v>13</v>
      </c>
      <c r="J13" s="5">
        <v>5</v>
      </c>
      <c r="K13" s="5"/>
      <c r="L13" s="5"/>
    </row>
    <row r="14" spans="4:12" x14ac:dyDescent="0.2">
      <c r="D14" s="1" t="s">
        <v>34</v>
      </c>
      <c r="E14" s="6">
        <f t="shared" si="0"/>
        <v>1</v>
      </c>
      <c r="F14" s="6">
        <f t="shared" si="1"/>
        <v>1</v>
      </c>
      <c r="G14" s="6">
        <f t="shared" si="2"/>
        <v>1</v>
      </c>
      <c r="H14" s="6">
        <f t="shared" si="3"/>
        <v>1</v>
      </c>
      <c r="I14" s="5">
        <v>9</v>
      </c>
      <c r="J14" s="5"/>
      <c r="K14" s="5"/>
      <c r="L14" s="5"/>
    </row>
    <row r="15" spans="4:12" x14ac:dyDescent="0.2">
      <c r="D15" s="1" t="s">
        <v>5</v>
      </c>
      <c r="E15" s="6">
        <f t="shared" si="0"/>
        <v>0.7</v>
      </c>
      <c r="F15" s="6">
        <f t="shared" si="1"/>
        <v>0.7</v>
      </c>
      <c r="G15" s="6">
        <f t="shared" si="2"/>
        <v>1</v>
      </c>
      <c r="H15" s="6">
        <f t="shared" si="3"/>
        <v>0.82352941176470584</v>
      </c>
      <c r="I15" s="5">
        <v>7</v>
      </c>
      <c r="J15" s="5">
        <v>3</v>
      </c>
      <c r="K15" s="5"/>
      <c r="L15" s="5"/>
    </row>
    <row r="16" spans="4:12" x14ac:dyDescent="0.2">
      <c r="D16" s="1" t="s">
        <v>6</v>
      </c>
      <c r="E16" s="6">
        <f t="shared" si="0"/>
        <v>0.8</v>
      </c>
      <c r="F16" s="6">
        <f t="shared" si="1"/>
        <v>0.8</v>
      </c>
      <c r="G16" s="6">
        <f t="shared" si="2"/>
        <v>1</v>
      </c>
      <c r="H16" s="6">
        <f t="shared" si="3"/>
        <v>0.88888888888888895</v>
      </c>
      <c r="I16" s="5">
        <v>8</v>
      </c>
      <c r="J16" s="5">
        <v>2</v>
      </c>
      <c r="K16" s="5"/>
      <c r="L16" s="5"/>
    </row>
    <row r="17" spans="4:12" x14ac:dyDescent="0.2">
      <c r="D17" s="1" t="s">
        <v>7</v>
      </c>
      <c r="E17" s="6">
        <f t="shared" si="0"/>
        <v>1</v>
      </c>
      <c r="F17" s="6">
        <f t="shared" si="1"/>
        <v>1</v>
      </c>
      <c r="G17" s="6">
        <f t="shared" si="2"/>
        <v>1</v>
      </c>
      <c r="H17" s="6">
        <f t="shared" si="3"/>
        <v>1</v>
      </c>
      <c r="I17" s="5">
        <v>5</v>
      </c>
      <c r="J17" s="5"/>
      <c r="K17" s="5"/>
      <c r="L17" s="5"/>
    </row>
    <row r="18" spans="4:12" x14ac:dyDescent="0.2">
      <c r="D18" s="1" t="s">
        <v>8</v>
      </c>
      <c r="E18" s="6">
        <f t="shared" si="0"/>
        <v>1</v>
      </c>
      <c r="F18" s="6">
        <f t="shared" si="1"/>
        <v>1</v>
      </c>
      <c r="G18" s="6">
        <f t="shared" si="2"/>
        <v>1</v>
      </c>
      <c r="H18" s="6">
        <f t="shared" si="3"/>
        <v>1</v>
      </c>
      <c r="I18" s="5">
        <v>6</v>
      </c>
      <c r="J18" s="5"/>
      <c r="K18" s="5"/>
      <c r="L18" s="5"/>
    </row>
    <row r="19" spans="4:12" x14ac:dyDescent="0.2">
      <c r="D19" s="1" t="s">
        <v>9</v>
      </c>
      <c r="E19" s="6">
        <f t="shared" si="0"/>
        <v>0.8571428571428571</v>
      </c>
      <c r="F19" s="6">
        <f t="shared" si="1"/>
        <v>1</v>
      </c>
      <c r="G19" s="6">
        <f t="shared" si="2"/>
        <v>0.8571428571428571</v>
      </c>
      <c r="H19" s="6">
        <f t="shared" si="3"/>
        <v>0.92307692307692302</v>
      </c>
      <c r="I19" s="5">
        <v>6</v>
      </c>
      <c r="J19" s="5"/>
      <c r="K19" s="5">
        <v>1</v>
      </c>
      <c r="L19" s="5"/>
    </row>
    <row r="20" spans="4:12" x14ac:dyDescent="0.2">
      <c r="D20" s="1" t="s">
        <v>10</v>
      </c>
      <c r="E20" s="6">
        <f t="shared" si="0"/>
        <v>1</v>
      </c>
      <c r="F20" s="6">
        <f t="shared" si="1"/>
        <v>1</v>
      </c>
      <c r="G20" s="6">
        <f t="shared" si="2"/>
        <v>1</v>
      </c>
      <c r="H20" s="6">
        <f t="shared" si="3"/>
        <v>1</v>
      </c>
      <c r="I20" s="5">
        <v>6</v>
      </c>
      <c r="J20" s="5"/>
      <c r="K20" s="5"/>
      <c r="L20" s="5"/>
    </row>
    <row r="21" spans="4:12" x14ac:dyDescent="0.2">
      <c r="D21" s="1" t="s">
        <v>11</v>
      </c>
      <c r="E21" s="6">
        <f t="shared" si="0"/>
        <v>0.6428571428571429</v>
      </c>
      <c r="F21" s="6">
        <f t="shared" si="1"/>
        <v>0.6428571428571429</v>
      </c>
      <c r="G21" s="6">
        <f t="shared" si="2"/>
        <v>1</v>
      </c>
      <c r="H21" s="6">
        <f t="shared" si="3"/>
        <v>0.78260869565217395</v>
      </c>
      <c r="I21" s="5">
        <v>9</v>
      </c>
      <c r="J21" s="5">
        <v>5</v>
      </c>
      <c r="K21" s="5"/>
      <c r="L21" s="5"/>
    </row>
    <row r="22" spans="4:12" x14ac:dyDescent="0.2">
      <c r="D22" s="1" t="s">
        <v>12</v>
      </c>
      <c r="E22" s="6">
        <f t="shared" si="0"/>
        <v>1</v>
      </c>
      <c r="F22" s="6">
        <f t="shared" si="1"/>
        <v>1</v>
      </c>
      <c r="G22" s="6">
        <f t="shared" si="2"/>
        <v>1</v>
      </c>
      <c r="H22" s="6">
        <f t="shared" si="3"/>
        <v>1</v>
      </c>
      <c r="I22" s="5">
        <v>13</v>
      </c>
      <c r="J22" s="5"/>
      <c r="K22" s="5"/>
      <c r="L22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422A-8481-0B4C-8785-571C7DD835EF}">
  <dimension ref="A1:O62"/>
  <sheetViews>
    <sheetView workbookViewId="0">
      <selection activeCell="B2" sqref="B2"/>
    </sheetView>
  </sheetViews>
  <sheetFormatPr baseColWidth="10" defaultRowHeight="16" x14ac:dyDescent="0.2"/>
  <cols>
    <col min="1" max="1" width="23" bestFit="1" customWidth="1"/>
    <col min="4" max="4" width="5.33203125" customWidth="1"/>
  </cols>
  <sheetData>
    <row r="1" spans="1:15" x14ac:dyDescent="0.2">
      <c r="A1" s="7" t="s">
        <v>28</v>
      </c>
      <c r="B1" s="7" t="s">
        <v>45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29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</row>
    <row r="2" spans="1:15" ht="18" x14ac:dyDescent="0.2">
      <c r="A2" s="7" t="s">
        <v>51</v>
      </c>
      <c r="B2" s="8" t="s">
        <v>27</v>
      </c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</row>
    <row r="3" spans="1:15" ht="18" x14ac:dyDescent="0.2">
      <c r="A3" s="7" t="s">
        <v>51</v>
      </c>
      <c r="B3" s="8" t="s">
        <v>44</v>
      </c>
      <c r="C3" s="7"/>
      <c r="D3" s="7"/>
      <c r="E3" s="7"/>
      <c r="F3" s="7"/>
      <c r="G3" s="7"/>
      <c r="H3" s="8"/>
      <c r="I3" s="7"/>
      <c r="J3" s="7"/>
      <c r="K3" s="7"/>
      <c r="L3" s="7"/>
      <c r="M3" s="7"/>
      <c r="N3" s="7"/>
      <c r="O3" s="7"/>
    </row>
    <row r="4" spans="1:15" ht="19" x14ac:dyDescent="0.25">
      <c r="A4" s="7" t="s">
        <v>52</v>
      </c>
      <c r="B4" s="8" t="s">
        <v>46</v>
      </c>
      <c r="C4" s="7"/>
      <c r="D4" s="8"/>
      <c r="E4" s="2" t="s">
        <v>280</v>
      </c>
      <c r="F4" s="7"/>
      <c r="G4" s="2" t="s">
        <v>90</v>
      </c>
      <c r="H4" s="8"/>
      <c r="I4" s="7"/>
      <c r="J4" s="7"/>
      <c r="K4" s="7"/>
      <c r="L4" s="7"/>
      <c r="M4" s="7"/>
      <c r="N4" s="7"/>
      <c r="O4" s="7"/>
    </row>
    <row r="5" spans="1:15" ht="19" x14ac:dyDescent="0.25">
      <c r="A5" s="7" t="s">
        <v>52</v>
      </c>
      <c r="B5" s="8" t="s">
        <v>50</v>
      </c>
      <c r="C5" s="7"/>
      <c r="D5" s="8"/>
      <c r="E5" s="2" t="s">
        <v>281</v>
      </c>
      <c r="F5" s="7"/>
      <c r="G5" s="7"/>
      <c r="H5" s="8"/>
      <c r="I5" s="7"/>
      <c r="J5" s="7"/>
      <c r="K5" s="7"/>
      <c r="L5" s="7"/>
      <c r="M5" s="7"/>
      <c r="N5" s="7"/>
      <c r="O5" s="7"/>
    </row>
    <row r="6" spans="1:15" ht="18" x14ac:dyDescent="0.2">
      <c r="A6" s="7" t="s">
        <v>53</v>
      </c>
      <c r="B6" s="8" t="s">
        <v>57</v>
      </c>
      <c r="C6" s="7"/>
      <c r="D6" s="7"/>
      <c r="E6" s="8"/>
      <c r="F6" s="7"/>
      <c r="G6" s="7"/>
      <c r="H6" s="8"/>
      <c r="I6" s="7"/>
      <c r="J6" s="7"/>
      <c r="K6" s="7"/>
      <c r="L6" s="7"/>
      <c r="M6" s="7"/>
      <c r="N6" s="7"/>
      <c r="O6" s="7"/>
    </row>
    <row r="7" spans="1:15" ht="19" x14ac:dyDescent="0.25">
      <c r="A7" s="7" t="s">
        <v>53</v>
      </c>
      <c r="B7" s="8" t="s">
        <v>60</v>
      </c>
      <c r="C7" s="7"/>
      <c r="D7" s="7"/>
      <c r="E7" s="2" t="s">
        <v>84</v>
      </c>
      <c r="F7" s="7"/>
      <c r="G7" s="7"/>
      <c r="H7" s="8"/>
      <c r="I7" s="7"/>
      <c r="J7" s="7"/>
      <c r="K7" s="7"/>
      <c r="L7" s="7"/>
      <c r="M7" s="7"/>
      <c r="N7" s="7"/>
      <c r="O7" s="7"/>
    </row>
    <row r="8" spans="1:15" ht="18" x14ac:dyDescent="0.2">
      <c r="A8" s="7" t="s">
        <v>54</v>
      </c>
      <c r="B8" s="8" t="s">
        <v>63</v>
      </c>
      <c r="C8" s="7"/>
      <c r="D8" s="7"/>
      <c r="E8" s="7"/>
      <c r="F8" s="7"/>
      <c r="G8" s="7"/>
      <c r="H8" s="7"/>
      <c r="I8" s="8"/>
      <c r="J8" s="7"/>
      <c r="K8" s="7"/>
      <c r="L8" s="7"/>
      <c r="M8" s="7"/>
      <c r="N8" s="7"/>
      <c r="O8" s="7"/>
    </row>
    <row r="9" spans="1:15" ht="19" x14ac:dyDescent="0.25">
      <c r="A9" s="7" t="s">
        <v>54</v>
      </c>
      <c r="B9" s="8" t="s">
        <v>65</v>
      </c>
      <c r="C9" s="2" t="s">
        <v>282</v>
      </c>
      <c r="D9" s="7"/>
      <c r="E9" s="2" t="s">
        <v>66</v>
      </c>
      <c r="F9" s="7"/>
      <c r="G9" s="7"/>
      <c r="H9" s="7"/>
      <c r="I9" s="8"/>
      <c r="J9" s="7"/>
      <c r="K9" s="7"/>
      <c r="L9" s="7"/>
      <c r="M9" s="7"/>
      <c r="N9" s="7"/>
      <c r="O9" s="7"/>
    </row>
    <row r="10" spans="1:15" ht="19" x14ac:dyDescent="0.25">
      <c r="A10" s="7" t="s">
        <v>55</v>
      </c>
      <c r="B10" s="8" t="s">
        <v>67</v>
      </c>
      <c r="C10" s="7"/>
      <c r="D10" s="8"/>
      <c r="E10" s="2" t="s">
        <v>283</v>
      </c>
      <c r="F10" s="7"/>
      <c r="G10" s="7"/>
      <c r="H10" s="7"/>
      <c r="I10" s="8"/>
      <c r="J10" s="7"/>
      <c r="K10" s="7"/>
      <c r="L10" s="7"/>
      <c r="M10" s="7"/>
      <c r="N10" s="7"/>
      <c r="O10" s="7"/>
    </row>
    <row r="11" spans="1:15" ht="19" x14ac:dyDescent="0.25">
      <c r="A11" s="7" t="s">
        <v>55</v>
      </c>
      <c r="B11" s="8" t="s">
        <v>70</v>
      </c>
      <c r="C11" s="7"/>
      <c r="D11" s="8"/>
      <c r="E11" s="2" t="s">
        <v>284</v>
      </c>
      <c r="F11" s="7"/>
      <c r="G11" s="7"/>
      <c r="H11" s="7"/>
      <c r="I11" s="8"/>
      <c r="J11" s="7"/>
      <c r="K11" s="7"/>
      <c r="L11" s="7"/>
      <c r="M11" s="7"/>
      <c r="N11" s="7"/>
      <c r="O11" s="7"/>
    </row>
    <row r="12" spans="1:15" ht="19" x14ac:dyDescent="0.25">
      <c r="A12" s="7" t="s">
        <v>56</v>
      </c>
      <c r="B12" s="8" t="s">
        <v>73</v>
      </c>
      <c r="C12" s="7"/>
      <c r="D12" s="7"/>
      <c r="E12" s="2" t="s">
        <v>75</v>
      </c>
      <c r="F12" s="7"/>
      <c r="G12" s="7"/>
      <c r="H12" s="7"/>
      <c r="I12" s="8"/>
      <c r="J12" s="7"/>
      <c r="K12" s="7"/>
      <c r="L12" s="7"/>
      <c r="M12" s="7"/>
      <c r="N12" s="7"/>
      <c r="O12" s="7"/>
    </row>
    <row r="13" spans="1:15" ht="19" x14ac:dyDescent="0.25">
      <c r="A13" s="7" t="s">
        <v>56</v>
      </c>
      <c r="B13" s="8" t="s">
        <v>76</v>
      </c>
      <c r="C13" s="7"/>
      <c r="D13" s="7"/>
      <c r="E13" s="2" t="s">
        <v>78</v>
      </c>
      <c r="F13" s="2" t="s">
        <v>77</v>
      </c>
      <c r="G13" s="7"/>
      <c r="H13" s="7"/>
      <c r="I13" s="8"/>
      <c r="J13" s="7"/>
      <c r="K13" s="7"/>
      <c r="L13" s="7"/>
      <c r="M13" s="7"/>
      <c r="N13" s="7"/>
      <c r="O13" s="7"/>
    </row>
    <row r="14" spans="1:15" ht="19" x14ac:dyDescent="0.25">
      <c r="A14" s="7" t="s">
        <v>79</v>
      </c>
      <c r="B14" s="8" t="s">
        <v>82</v>
      </c>
      <c r="C14" s="7"/>
      <c r="D14" s="7"/>
      <c r="E14" s="2" t="s">
        <v>85</v>
      </c>
      <c r="F14" s="7"/>
      <c r="G14" s="2" t="s">
        <v>84</v>
      </c>
      <c r="H14" s="8"/>
      <c r="I14" s="8"/>
      <c r="J14" s="7"/>
      <c r="K14" s="7"/>
      <c r="L14" s="7"/>
      <c r="M14" s="7"/>
      <c r="N14" s="7"/>
      <c r="O14" s="7"/>
    </row>
    <row r="15" spans="1:15" ht="19" x14ac:dyDescent="0.25">
      <c r="A15" s="7" t="s">
        <v>79</v>
      </c>
      <c r="B15" s="8" t="s">
        <v>83</v>
      </c>
      <c r="C15" s="7"/>
      <c r="D15" s="7"/>
      <c r="E15" s="2" t="s">
        <v>87</v>
      </c>
      <c r="F15" s="7"/>
      <c r="G15" s="7"/>
      <c r="H15" s="8"/>
      <c r="I15" s="8"/>
      <c r="J15" s="7"/>
      <c r="K15" s="7"/>
      <c r="L15" s="7"/>
      <c r="M15" s="7"/>
      <c r="N15" s="7"/>
      <c r="O15" s="7"/>
    </row>
    <row r="16" spans="1:15" ht="19" x14ac:dyDescent="0.25">
      <c r="A16" s="7" t="s">
        <v>80</v>
      </c>
      <c r="B16" s="8" t="s">
        <v>88</v>
      </c>
      <c r="C16" s="7"/>
      <c r="D16" s="8"/>
      <c r="E16" s="2" t="s">
        <v>285</v>
      </c>
      <c r="F16" s="7"/>
      <c r="G16" s="2" t="s">
        <v>90</v>
      </c>
      <c r="H16" s="8"/>
      <c r="I16" s="8"/>
      <c r="J16" s="7"/>
      <c r="K16" s="7"/>
      <c r="L16" s="7"/>
      <c r="M16" s="7"/>
      <c r="N16" s="7"/>
      <c r="O16" s="7"/>
    </row>
    <row r="17" spans="1:15" ht="19" x14ac:dyDescent="0.25">
      <c r="A17" s="7" t="s">
        <v>80</v>
      </c>
      <c r="B17" s="8" t="s">
        <v>92</v>
      </c>
      <c r="C17" s="7"/>
      <c r="D17" s="8"/>
      <c r="E17" s="2" t="s">
        <v>285</v>
      </c>
      <c r="F17" s="7"/>
      <c r="G17" s="2" t="s">
        <v>285</v>
      </c>
      <c r="H17" s="8"/>
      <c r="I17" s="8"/>
      <c r="J17" s="7"/>
      <c r="K17" s="7"/>
      <c r="L17" s="7"/>
      <c r="M17" s="7"/>
      <c r="N17" s="7"/>
      <c r="O17" s="7"/>
    </row>
    <row r="18" spans="1:15" ht="19" x14ac:dyDescent="0.25">
      <c r="A18" s="7" t="s">
        <v>81</v>
      </c>
      <c r="B18" s="8" t="s">
        <v>94</v>
      </c>
      <c r="C18" s="7"/>
      <c r="D18" s="7"/>
      <c r="E18" s="2" t="s">
        <v>286</v>
      </c>
      <c r="F18" s="7"/>
      <c r="G18" s="7"/>
      <c r="H18" s="8"/>
      <c r="I18" s="8"/>
      <c r="J18" s="7"/>
      <c r="K18" s="7"/>
      <c r="L18" s="7"/>
      <c r="M18" s="7"/>
      <c r="N18" s="7"/>
      <c r="O18" s="7"/>
    </row>
    <row r="19" spans="1:15" ht="19" x14ac:dyDescent="0.25">
      <c r="A19" s="7" t="s">
        <v>81</v>
      </c>
      <c r="B19" s="8" t="s">
        <v>98</v>
      </c>
      <c r="C19" s="2" t="s">
        <v>287</v>
      </c>
      <c r="D19" s="7"/>
      <c r="E19" s="8"/>
      <c r="F19" s="2" t="s">
        <v>99</v>
      </c>
      <c r="G19" s="7"/>
      <c r="H19" s="8"/>
      <c r="I19" s="8"/>
      <c r="J19" s="7"/>
      <c r="K19" s="7"/>
      <c r="L19" s="7"/>
      <c r="M19" s="7"/>
      <c r="N19" s="7"/>
      <c r="O19" s="7"/>
    </row>
    <row r="20" spans="1:15" ht="19" x14ac:dyDescent="0.25">
      <c r="A20" s="7" t="s">
        <v>102</v>
      </c>
      <c r="B20" s="8" t="s">
        <v>107</v>
      </c>
      <c r="C20" s="8"/>
      <c r="D20" s="8"/>
      <c r="E20" s="2" t="s">
        <v>288</v>
      </c>
      <c r="F20" s="7"/>
      <c r="G20" s="7"/>
      <c r="H20" s="7"/>
      <c r="I20" s="7"/>
      <c r="J20" s="8"/>
      <c r="K20" s="7"/>
      <c r="L20" s="7"/>
      <c r="M20" s="7"/>
      <c r="N20" s="7"/>
      <c r="O20" s="7"/>
    </row>
    <row r="21" spans="1:15" ht="19" x14ac:dyDescent="0.25">
      <c r="A21" s="7" t="s">
        <v>102</v>
      </c>
      <c r="B21" s="8" t="s">
        <v>111</v>
      </c>
      <c r="C21" s="8"/>
      <c r="D21" s="8"/>
      <c r="E21" s="2" t="s">
        <v>289</v>
      </c>
      <c r="F21" s="7"/>
      <c r="G21" s="7"/>
      <c r="H21" s="7"/>
      <c r="I21" s="7"/>
      <c r="J21" s="8"/>
      <c r="K21" s="7"/>
      <c r="L21" s="7"/>
      <c r="M21" s="7"/>
      <c r="N21" s="7"/>
      <c r="O21" s="7"/>
    </row>
    <row r="22" spans="1:15" ht="19" x14ac:dyDescent="0.25">
      <c r="A22" s="7" t="s">
        <v>103</v>
      </c>
      <c r="B22" s="8" t="s">
        <v>115</v>
      </c>
      <c r="C22" s="2" t="s">
        <v>290</v>
      </c>
      <c r="D22" s="8"/>
      <c r="E22" s="7"/>
      <c r="F22" s="7"/>
      <c r="G22" s="7"/>
      <c r="H22" s="7"/>
      <c r="I22" s="7"/>
      <c r="J22" s="7"/>
      <c r="K22" s="8"/>
      <c r="L22" s="7"/>
      <c r="M22" s="7"/>
      <c r="N22" s="7"/>
      <c r="O22" s="7"/>
    </row>
    <row r="23" spans="1:15" ht="19" x14ac:dyDescent="0.25">
      <c r="A23" s="7" t="s">
        <v>103</v>
      </c>
      <c r="B23" s="8" t="s">
        <v>119</v>
      </c>
      <c r="C23" s="2" t="s">
        <v>291</v>
      </c>
      <c r="D23" s="8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9" x14ac:dyDescent="0.25">
      <c r="A24" s="7" t="s">
        <v>104</v>
      </c>
      <c r="B24" s="8" t="s">
        <v>122</v>
      </c>
      <c r="C24" s="2" t="s">
        <v>282</v>
      </c>
      <c r="D24" s="8"/>
      <c r="E24" s="8"/>
      <c r="F24" s="2" t="s">
        <v>292</v>
      </c>
      <c r="G24" s="7"/>
      <c r="H24" s="7"/>
      <c r="I24" s="7"/>
      <c r="J24" s="8"/>
      <c r="K24" s="7"/>
      <c r="L24" s="7"/>
      <c r="M24" s="7"/>
      <c r="N24" s="7"/>
      <c r="O24" s="7"/>
    </row>
    <row r="25" spans="1:15" ht="19" x14ac:dyDescent="0.25">
      <c r="A25" s="7" t="s">
        <v>104</v>
      </c>
      <c r="B25" s="8" t="s">
        <v>127</v>
      </c>
      <c r="C25" s="8"/>
      <c r="D25" s="8"/>
      <c r="E25" s="2" t="s">
        <v>293</v>
      </c>
      <c r="F25" s="2" t="s">
        <v>293</v>
      </c>
      <c r="G25" s="7"/>
      <c r="H25" s="7"/>
      <c r="I25" s="7"/>
      <c r="J25" s="8"/>
      <c r="K25" s="7"/>
      <c r="L25" s="7"/>
      <c r="M25" s="7"/>
      <c r="N25" s="7"/>
      <c r="O25" s="7"/>
    </row>
    <row r="26" spans="1:15" ht="19" x14ac:dyDescent="0.25">
      <c r="A26" s="7" t="s">
        <v>105</v>
      </c>
      <c r="B26" s="8" t="s">
        <v>129</v>
      </c>
      <c r="C26" s="2" t="s">
        <v>290</v>
      </c>
      <c r="D26" s="8"/>
      <c r="E26" s="8"/>
      <c r="F26" s="7"/>
      <c r="G26" s="7"/>
      <c r="H26" s="7"/>
      <c r="I26" s="7"/>
      <c r="J26" s="7"/>
      <c r="K26" s="8"/>
      <c r="L26" s="7"/>
      <c r="M26" s="7"/>
      <c r="N26" s="7"/>
      <c r="O26" s="7"/>
    </row>
    <row r="27" spans="1:15" ht="19" x14ac:dyDescent="0.25">
      <c r="A27" s="7" t="s">
        <v>105</v>
      </c>
      <c r="B27" s="8" t="s">
        <v>132</v>
      </c>
      <c r="C27" s="2" t="s">
        <v>294</v>
      </c>
      <c r="D27" s="8"/>
      <c r="E27" s="8"/>
      <c r="F27" s="7"/>
      <c r="G27" s="7"/>
      <c r="H27" s="7"/>
      <c r="I27" s="7"/>
      <c r="J27" s="7"/>
      <c r="K27" s="8"/>
      <c r="L27" s="7"/>
      <c r="M27" s="7"/>
      <c r="N27" s="7"/>
      <c r="O27" s="7"/>
    </row>
    <row r="28" spans="1:15" ht="19" x14ac:dyDescent="0.25">
      <c r="A28" s="7" t="s">
        <v>106</v>
      </c>
      <c r="B28" s="8" t="s">
        <v>136</v>
      </c>
      <c r="C28" s="8"/>
      <c r="D28" s="2" t="s">
        <v>295</v>
      </c>
      <c r="E28" s="2" t="s">
        <v>292</v>
      </c>
      <c r="F28" s="2" t="s">
        <v>296</v>
      </c>
      <c r="G28" s="2" t="s">
        <v>297</v>
      </c>
      <c r="H28" s="7"/>
      <c r="I28" s="7"/>
      <c r="J28" s="7"/>
      <c r="K28" s="8"/>
      <c r="L28" s="7"/>
      <c r="M28" s="7"/>
      <c r="N28" s="2" t="s">
        <v>296</v>
      </c>
      <c r="O28" s="2" t="s">
        <v>297</v>
      </c>
    </row>
    <row r="29" spans="1:15" ht="19" x14ac:dyDescent="0.25">
      <c r="A29" s="7" t="s">
        <v>106</v>
      </c>
      <c r="B29" s="8" t="s">
        <v>138</v>
      </c>
      <c r="C29" s="8"/>
      <c r="D29" s="8"/>
      <c r="E29" s="2" t="s">
        <v>293</v>
      </c>
      <c r="F29" s="2" t="s">
        <v>296</v>
      </c>
      <c r="G29" s="2" t="s">
        <v>297</v>
      </c>
      <c r="H29" s="7"/>
      <c r="I29" s="7"/>
      <c r="J29" s="8"/>
      <c r="K29" s="8"/>
      <c r="L29" s="7"/>
      <c r="M29" s="7"/>
      <c r="N29" s="2" t="s">
        <v>296</v>
      </c>
      <c r="O29" s="2" t="s">
        <v>297</v>
      </c>
    </row>
    <row r="30" spans="1:15" ht="19" x14ac:dyDescent="0.25">
      <c r="A30" s="7" t="s">
        <v>139</v>
      </c>
      <c r="B30" s="8" t="s">
        <v>144</v>
      </c>
      <c r="C30" s="2" t="s">
        <v>298</v>
      </c>
      <c r="D30" s="7"/>
      <c r="E30" s="2" t="s">
        <v>146</v>
      </c>
      <c r="F30" s="2" t="s">
        <v>299</v>
      </c>
      <c r="G30" s="7"/>
      <c r="H30" s="7"/>
      <c r="I30" s="7"/>
      <c r="J30" s="7"/>
      <c r="K30" s="7"/>
      <c r="L30" s="8"/>
      <c r="M30" s="7"/>
      <c r="N30" s="7"/>
      <c r="O30" s="7"/>
    </row>
    <row r="31" spans="1:15" ht="19" x14ac:dyDescent="0.25">
      <c r="A31" s="7" t="s">
        <v>139</v>
      </c>
      <c r="B31" s="8" t="s">
        <v>149</v>
      </c>
      <c r="C31" s="2" t="s">
        <v>291</v>
      </c>
      <c r="D31" s="7"/>
      <c r="E31" s="8"/>
      <c r="F31" s="2" t="s">
        <v>150</v>
      </c>
      <c r="G31" s="7"/>
      <c r="H31" s="7"/>
      <c r="I31" s="7"/>
      <c r="J31" s="7"/>
      <c r="K31" s="7"/>
      <c r="L31" s="8"/>
      <c r="M31" s="7"/>
      <c r="N31" s="7"/>
      <c r="O31" s="7"/>
    </row>
    <row r="32" spans="1:15" ht="19" x14ac:dyDescent="0.25">
      <c r="A32" s="7" t="s">
        <v>140</v>
      </c>
      <c r="B32" s="8" t="s">
        <v>151</v>
      </c>
      <c r="C32" s="2" t="s">
        <v>291</v>
      </c>
      <c r="D32" s="7"/>
      <c r="E32" s="8"/>
      <c r="F32" s="7"/>
      <c r="G32" s="7"/>
      <c r="H32" s="7"/>
      <c r="I32" s="7"/>
      <c r="J32" s="7"/>
      <c r="K32" s="7"/>
      <c r="L32" s="7"/>
      <c r="M32" s="8"/>
      <c r="N32" s="7"/>
      <c r="O32" s="7"/>
    </row>
    <row r="33" spans="1:15" ht="19" x14ac:dyDescent="0.25">
      <c r="A33" s="7" t="s">
        <v>140</v>
      </c>
      <c r="B33" s="8" t="s">
        <v>154</v>
      </c>
      <c r="C33" s="2" t="s">
        <v>282</v>
      </c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9" x14ac:dyDescent="0.25">
      <c r="A34" s="7" t="s">
        <v>141</v>
      </c>
      <c r="B34" s="8" t="s">
        <v>157</v>
      </c>
      <c r="C34" s="2" t="s">
        <v>300</v>
      </c>
      <c r="D34" s="8"/>
      <c r="E34" s="8"/>
      <c r="F34" s="2" t="s">
        <v>301</v>
      </c>
      <c r="G34" s="7"/>
      <c r="H34" s="7"/>
      <c r="I34" s="7"/>
      <c r="J34" s="7"/>
      <c r="K34" s="7"/>
      <c r="L34" s="8"/>
      <c r="M34" s="7"/>
      <c r="N34" s="2" t="s">
        <v>160</v>
      </c>
      <c r="O34" s="7"/>
    </row>
    <row r="35" spans="1:15" ht="19" x14ac:dyDescent="0.25">
      <c r="A35" s="7" t="s">
        <v>141</v>
      </c>
      <c r="B35" s="8" t="s">
        <v>162</v>
      </c>
      <c r="C35" s="2" t="s">
        <v>302</v>
      </c>
      <c r="D35" s="8"/>
      <c r="E35" s="2" t="s">
        <v>303</v>
      </c>
      <c r="F35" s="7"/>
      <c r="G35" s="7"/>
      <c r="H35" s="7"/>
      <c r="I35" s="7"/>
      <c r="J35" s="7"/>
      <c r="K35" s="7"/>
      <c r="L35" s="8"/>
      <c r="M35" s="7"/>
      <c r="N35" s="7"/>
      <c r="O35" s="7"/>
    </row>
    <row r="36" spans="1:15" ht="19" x14ac:dyDescent="0.25">
      <c r="A36" s="7" t="s">
        <v>142</v>
      </c>
      <c r="B36" s="8" t="s">
        <v>163</v>
      </c>
      <c r="C36" s="2" t="s">
        <v>300</v>
      </c>
      <c r="D36" s="8"/>
      <c r="E36" s="8"/>
      <c r="F36" s="7"/>
      <c r="G36" s="7"/>
      <c r="H36" s="7"/>
      <c r="I36" s="7"/>
      <c r="J36" s="7"/>
      <c r="K36" s="7"/>
      <c r="L36" s="7"/>
      <c r="M36" s="8"/>
      <c r="N36" s="7"/>
      <c r="O36" s="7"/>
    </row>
    <row r="37" spans="1:15" ht="19" x14ac:dyDescent="0.25">
      <c r="A37" s="7" t="s">
        <v>142</v>
      </c>
      <c r="B37" s="8" t="s">
        <v>165</v>
      </c>
      <c r="C37" s="2" t="s">
        <v>300</v>
      </c>
      <c r="D37" s="8"/>
      <c r="E37" s="8"/>
      <c r="F37" s="7"/>
      <c r="G37" s="7"/>
      <c r="H37" s="7"/>
      <c r="I37" s="7"/>
      <c r="J37" s="7"/>
      <c r="K37" s="7"/>
      <c r="L37" s="7"/>
      <c r="M37" s="8"/>
      <c r="N37" s="7"/>
      <c r="O37" s="7"/>
    </row>
    <row r="38" spans="1:15" ht="19" x14ac:dyDescent="0.25">
      <c r="A38" s="7" t="s">
        <v>143</v>
      </c>
      <c r="B38" s="8" t="s">
        <v>167</v>
      </c>
      <c r="C38" s="2" t="s">
        <v>304</v>
      </c>
      <c r="D38" s="2" t="s">
        <v>305</v>
      </c>
      <c r="E38" s="8"/>
      <c r="F38" s="7"/>
      <c r="G38" s="7"/>
      <c r="H38" s="7"/>
      <c r="I38" s="7"/>
      <c r="J38" s="2" t="s">
        <v>306</v>
      </c>
      <c r="K38" s="7"/>
      <c r="L38" s="8"/>
      <c r="M38" s="7"/>
      <c r="N38" s="7"/>
      <c r="O38" s="7"/>
    </row>
    <row r="39" spans="1:15" ht="19" x14ac:dyDescent="0.25">
      <c r="A39" s="7" t="s">
        <v>143</v>
      </c>
      <c r="B39" s="8" t="s">
        <v>170</v>
      </c>
      <c r="C39" s="2" t="s">
        <v>282</v>
      </c>
      <c r="D39" s="2" t="s">
        <v>307</v>
      </c>
      <c r="E39" s="8"/>
      <c r="F39" s="7"/>
      <c r="G39" s="2" t="s">
        <v>308</v>
      </c>
      <c r="H39" s="7"/>
      <c r="I39" s="7"/>
      <c r="J39" s="7"/>
      <c r="K39" s="7"/>
      <c r="L39" s="8"/>
      <c r="M39" s="7"/>
      <c r="N39" s="7"/>
      <c r="O39" s="7"/>
    </row>
    <row r="40" spans="1:15" ht="19" x14ac:dyDescent="0.25">
      <c r="A40" s="7" t="s">
        <v>172</v>
      </c>
      <c r="B40" s="8" t="s">
        <v>183</v>
      </c>
      <c r="C40" s="8"/>
      <c r="D40" s="7"/>
      <c r="E40" s="2" t="s">
        <v>185</v>
      </c>
      <c r="F40" s="8"/>
      <c r="G40" s="7"/>
      <c r="H40" s="7"/>
      <c r="I40" s="7"/>
      <c r="J40" s="7"/>
      <c r="K40" s="7"/>
      <c r="L40" s="2" t="s">
        <v>309</v>
      </c>
      <c r="M40" s="7"/>
      <c r="N40" s="8"/>
      <c r="O40" s="7"/>
    </row>
    <row r="41" spans="1:15" ht="19" x14ac:dyDescent="0.25">
      <c r="A41" s="7" t="s">
        <v>172</v>
      </c>
      <c r="B41" s="8" t="s">
        <v>186</v>
      </c>
      <c r="C41" s="8"/>
      <c r="D41" s="7"/>
      <c r="E41" s="2" t="s">
        <v>188</v>
      </c>
      <c r="F41" s="8"/>
      <c r="G41" s="7"/>
      <c r="H41" s="7"/>
      <c r="I41" s="7"/>
      <c r="J41" s="7"/>
      <c r="K41" s="7"/>
      <c r="L41" s="2" t="s">
        <v>147</v>
      </c>
      <c r="M41" s="7"/>
      <c r="N41" s="8"/>
      <c r="O41" s="7"/>
    </row>
    <row r="42" spans="1:15" ht="19" x14ac:dyDescent="0.25">
      <c r="A42" s="7" t="s">
        <v>173</v>
      </c>
      <c r="B42" s="8" t="s">
        <v>189</v>
      </c>
      <c r="C42" s="2" t="s">
        <v>282</v>
      </c>
      <c r="D42" s="2" t="s">
        <v>191</v>
      </c>
      <c r="E42" s="2" t="s">
        <v>310</v>
      </c>
      <c r="F42" s="7"/>
      <c r="G42" s="8"/>
      <c r="H42" s="7"/>
      <c r="I42" s="7"/>
      <c r="J42" s="7"/>
      <c r="K42" s="7"/>
      <c r="L42" s="7"/>
      <c r="M42" s="7"/>
      <c r="N42" s="7"/>
      <c r="O42" s="7"/>
    </row>
    <row r="43" spans="1:15" ht="19" x14ac:dyDescent="0.25">
      <c r="A43" s="7" t="s">
        <v>173</v>
      </c>
      <c r="B43" s="8" t="s">
        <v>192</v>
      </c>
      <c r="C43" s="8"/>
      <c r="D43" s="7"/>
      <c r="E43" s="2" t="s">
        <v>311</v>
      </c>
      <c r="F43" s="7"/>
      <c r="G43" s="8"/>
      <c r="H43" s="7"/>
      <c r="I43" s="7"/>
      <c r="J43" s="7"/>
      <c r="K43" s="7"/>
      <c r="L43" s="7"/>
      <c r="M43" s="7"/>
      <c r="N43" s="7"/>
      <c r="O43" s="8"/>
    </row>
    <row r="44" spans="1:15" ht="19" x14ac:dyDescent="0.25">
      <c r="A44" s="7" t="s">
        <v>174</v>
      </c>
      <c r="B44" s="8" t="s">
        <v>195</v>
      </c>
      <c r="C44" s="8"/>
      <c r="D44" s="8"/>
      <c r="E44" s="2" t="s">
        <v>312</v>
      </c>
      <c r="F44" s="8"/>
      <c r="G44" s="7"/>
      <c r="H44" s="7"/>
      <c r="I44" s="7"/>
      <c r="J44" s="7"/>
      <c r="K44" s="7"/>
      <c r="L44" s="7"/>
      <c r="M44" s="7"/>
      <c r="N44" s="7"/>
      <c r="O44" s="7"/>
    </row>
    <row r="45" spans="1:15" ht="18" x14ac:dyDescent="0.2">
      <c r="A45" s="7" t="s">
        <v>174</v>
      </c>
      <c r="B45" s="8" t="s">
        <v>199</v>
      </c>
      <c r="C45" s="8"/>
      <c r="D45" s="8"/>
      <c r="E45" s="7"/>
      <c r="F45" s="8"/>
      <c r="G45" s="7"/>
      <c r="H45" s="7"/>
      <c r="I45" s="7"/>
      <c r="J45" s="7"/>
      <c r="K45" s="7"/>
      <c r="L45" s="7"/>
      <c r="M45" s="7"/>
      <c r="N45" s="7"/>
      <c r="O45" s="7"/>
    </row>
    <row r="46" spans="1:15" ht="19" x14ac:dyDescent="0.25">
      <c r="A46" s="7" t="s">
        <v>175</v>
      </c>
      <c r="B46" s="8" t="s">
        <v>203</v>
      </c>
      <c r="C46" s="2" t="s">
        <v>313</v>
      </c>
      <c r="D46" s="7"/>
      <c r="E46" s="8"/>
      <c r="F46" s="2" t="s">
        <v>74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ht="19" x14ac:dyDescent="0.25">
      <c r="A47" s="7" t="s">
        <v>175</v>
      </c>
      <c r="B47" s="8" t="s">
        <v>207</v>
      </c>
      <c r="C47" s="2" t="s">
        <v>282</v>
      </c>
      <c r="D47" s="7"/>
      <c r="E47" s="2" t="s">
        <v>314</v>
      </c>
      <c r="F47" s="8"/>
      <c r="G47" s="7"/>
      <c r="H47" s="7"/>
      <c r="I47" s="7"/>
      <c r="J47" s="7"/>
      <c r="K47" s="7"/>
      <c r="L47" s="7"/>
      <c r="M47" s="7"/>
      <c r="N47" s="7"/>
      <c r="O47" s="7"/>
    </row>
    <row r="48" spans="1:15" ht="19" x14ac:dyDescent="0.25">
      <c r="A48" s="7" t="s">
        <v>176</v>
      </c>
      <c r="B48" s="8" t="s">
        <v>210</v>
      </c>
      <c r="C48" s="8"/>
      <c r="D48" s="8"/>
      <c r="E48" s="2" t="s">
        <v>315</v>
      </c>
      <c r="F48" s="2" t="s">
        <v>316</v>
      </c>
      <c r="G48" s="7"/>
      <c r="H48" s="7"/>
      <c r="I48" s="7"/>
      <c r="J48" s="7"/>
      <c r="K48" s="7"/>
      <c r="L48" s="7"/>
      <c r="M48" s="7"/>
      <c r="N48" s="2" t="s">
        <v>315</v>
      </c>
      <c r="O48" s="7"/>
    </row>
    <row r="49" spans="1:15" ht="19" x14ac:dyDescent="0.25">
      <c r="A49" s="7" t="s">
        <v>176</v>
      </c>
      <c r="B49" s="8" t="s">
        <v>215</v>
      </c>
      <c r="C49" s="8"/>
      <c r="D49" s="8"/>
      <c r="E49" s="2" t="s">
        <v>317</v>
      </c>
      <c r="F49" s="8"/>
      <c r="G49" s="7"/>
      <c r="H49" s="7"/>
      <c r="I49" s="7"/>
      <c r="J49" s="7"/>
      <c r="K49" s="7"/>
      <c r="L49" s="7"/>
      <c r="M49" s="7"/>
      <c r="N49" s="7"/>
      <c r="O49" s="7"/>
    </row>
    <row r="50" spans="1:15" ht="18" x14ac:dyDescent="0.2">
      <c r="A50" s="7" t="s">
        <v>177</v>
      </c>
      <c r="B50" s="8" t="s">
        <v>220</v>
      </c>
      <c r="C50" s="8"/>
      <c r="D50" s="8"/>
      <c r="E50" s="7"/>
      <c r="F50" s="7"/>
      <c r="G50" s="8"/>
      <c r="H50" s="7"/>
      <c r="I50" s="7"/>
      <c r="J50" s="7"/>
      <c r="K50" s="7"/>
      <c r="L50" s="7"/>
      <c r="M50" s="7"/>
      <c r="N50" s="7"/>
      <c r="O50" s="7"/>
    </row>
    <row r="51" spans="1:15" ht="18" x14ac:dyDescent="0.2">
      <c r="A51" s="7" t="s">
        <v>177</v>
      </c>
      <c r="B51" s="8" t="s">
        <v>223</v>
      </c>
      <c r="C51" s="8"/>
      <c r="D51" s="8"/>
      <c r="E51" s="7"/>
      <c r="F51" s="7"/>
      <c r="G51" s="8"/>
      <c r="H51" s="7"/>
      <c r="I51" s="7"/>
      <c r="J51" s="7"/>
      <c r="K51" s="7"/>
      <c r="L51" s="7"/>
      <c r="M51" s="7"/>
      <c r="N51" s="7"/>
      <c r="O51" s="8"/>
    </row>
    <row r="52" spans="1:15" ht="19" x14ac:dyDescent="0.25">
      <c r="A52" s="7" t="s">
        <v>178</v>
      </c>
      <c r="B52" s="8" t="s">
        <v>226</v>
      </c>
      <c r="C52" s="2" t="s">
        <v>318</v>
      </c>
      <c r="D52" s="7"/>
      <c r="E52" s="2" t="s">
        <v>319</v>
      </c>
      <c r="F52" s="7"/>
      <c r="G52" s="2">
        <v>2020</v>
      </c>
      <c r="H52" s="7"/>
      <c r="I52" s="7"/>
      <c r="J52" s="7"/>
      <c r="K52" s="7"/>
      <c r="L52" s="7"/>
      <c r="M52" s="7"/>
      <c r="N52" s="7"/>
      <c r="O52" s="7"/>
    </row>
    <row r="53" spans="1:15" ht="19" x14ac:dyDescent="0.25">
      <c r="A53" s="7" t="s">
        <v>178</v>
      </c>
      <c r="B53" s="8" t="s">
        <v>230</v>
      </c>
      <c r="C53" s="2" t="s">
        <v>320</v>
      </c>
      <c r="D53" s="2" t="s">
        <v>229</v>
      </c>
      <c r="E53" s="2" t="s">
        <v>205</v>
      </c>
      <c r="F53" s="7"/>
      <c r="G53" s="8"/>
      <c r="H53" s="7"/>
      <c r="I53" s="7"/>
      <c r="J53" s="7"/>
      <c r="K53" s="7"/>
      <c r="L53" s="7"/>
      <c r="M53" s="7"/>
      <c r="N53" s="7"/>
      <c r="O53" s="7"/>
    </row>
    <row r="54" spans="1:15" ht="19" x14ac:dyDescent="0.25">
      <c r="A54" s="7" t="s">
        <v>179</v>
      </c>
      <c r="B54" s="8" t="s">
        <v>232</v>
      </c>
      <c r="C54" s="2" t="s">
        <v>313</v>
      </c>
      <c r="D54" s="2" t="s">
        <v>321</v>
      </c>
      <c r="E54" s="8"/>
      <c r="F54" s="7"/>
      <c r="G54" s="2" t="s">
        <v>235</v>
      </c>
      <c r="H54" s="7"/>
      <c r="I54" s="7"/>
      <c r="J54" s="7"/>
      <c r="K54" s="7"/>
      <c r="L54" s="7"/>
      <c r="M54" s="7"/>
      <c r="N54" s="7"/>
      <c r="O54" s="7"/>
    </row>
    <row r="55" spans="1:15" ht="19" x14ac:dyDescent="0.25">
      <c r="A55" s="7" t="s">
        <v>179</v>
      </c>
      <c r="B55" s="8" t="s">
        <v>237</v>
      </c>
      <c r="C55" s="2" t="s">
        <v>282</v>
      </c>
      <c r="D55" s="2" t="s">
        <v>235</v>
      </c>
      <c r="E55" s="8"/>
      <c r="F55" s="7"/>
      <c r="G55" s="8"/>
      <c r="H55" s="7"/>
      <c r="I55" s="7"/>
      <c r="J55" s="7"/>
      <c r="K55" s="7"/>
      <c r="L55" s="7"/>
      <c r="M55" s="7"/>
      <c r="N55" s="7"/>
      <c r="O55" s="7"/>
    </row>
    <row r="56" spans="1:15" ht="19" x14ac:dyDescent="0.25">
      <c r="A56" s="7" t="s">
        <v>180</v>
      </c>
      <c r="B56" s="8" t="s">
        <v>239</v>
      </c>
      <c r="C56" s="2" t="s">
        <v>322</v>
      </c>
      <c r="D56" s="7"/>
      <c r="E56" s="7"/>
      <c r="F56" s="2" t="s">
        <v>323</v>
      </c>
      <c r="G56" s="2" t="s">
        <v>324</v>
      </c>
      <c r="H56" s="7"/>
      <c r="I56" s="7"/>
      <c r="J56" s="7"/>
      <c r="K56" s="7"/>
      <c r="L56" s="7"/>
      <c r="M56" s="7"/>
      <c r="N56" s="7"/>
      <c r="O56" s="2" t="s">
        <v>324</v>
      </c>
    </row>
    <row r="57" spans="1:15" ht="19" x14ac:dyDescent="0.25">
      <c r="A57" s="7" t="s">
        <v>180</v>
      </c>
      <c r="B57" s="8" t="s">
        <v>243</v>
      </c>
      <c r="C57" s="2" t="s">
        <v>322</v>
      </c>
      <c r="D57" s="2" t="s">
        <v>244</v>
      </c>
      <c r="E57" s="2" t="s">
        <v>310</v>
      </c>
      <c r="F57" s="8"/>
      <c r="G57" s="8"/>
      <c r="H57" s="7"/>
      <c r="I57" s="7"/>
      <c r="J57" s="7"/>
      <c r="K57" s="7"/>
      <c r="L57" s="7"/>
      <c r="M57" s="7"/>
      <c r="N57" s="7"/>
      <c r="O57" s="7"/>
    </row>
    <row r="58" spans="1:15" ht="19" x14ac:dyDescent="0.25">
      <c r="A58" s="7" t="s">
        <v>181</v>
      </c>
      <c r="B58" s="8" t="s">
        <v>246</v>
      </c>
      <c r="C58" s="2" t="s">
        <v>322</v>
      </c>
      <c r="D58" s="2" t="s">
        <v>248</v>
      </c>
      <c r="E58" s="2" t="s">
        <v>325</v>
      </c>
      <c r="F58" s="8"/>
      <c r="G58" s="8"/>
      <c r="H58" s="7"/>
      <c r="I58" s="7"/>
      <c r="J58" s="7"/>
      <c r="K58" s="7"/>
      <c r="L58" s="7"/>
      <c r="M58" s="7"/>
      <c r="N58" s="7"/>
      <c r="O58" s="7"/>
    </row>
    <row r="59" spans="1:15" ht="19" x14ac:dyDescent="0.25">
      <c r="A59" s="7" t="s">
        <v>181</v>
      </c>
      <c r="B59" s="8" t="s">
        <v>249</v>
      </c>
      <c r="C59" s="2" t="s">
        <v>326</v>
      </c>
      <c r="D59" s="8"/>
      <c r="E59" s="2" t="s">
        <v>327</v>
      </c>
      <c r="F59" s="2" t="s">
        <v>327</v>
      </c>
      <c r="G59" s="2" t="s">
        <v>328</v>
      </c>
      <c r="H59" s="7"/>
      <c r="I59" s="7"/>
      <c r="J59" s="7"/>
      <c r="K59" s="7"/>
      <c r="L59" s="7"/>
      <c r="M59" s="7"/>
      <c r="N59" s="2" t="s">
        <v>327</v>
      </c>
      <c r="O59" s="2" t="s">
        <v>328</v>
      </c>
    </row>
    <row r="60" spans="1:15" ht="19" x14ac:dyDescent="0.25">
      <c r="A60" s="7" t="s">
        <v>182</v>
      </c>
      <c r="B60" s="8" t="s">
        <v>253</v>
      </c>
      <c r="C60" s="2" t="s">
        <v>329</v>
      </c>
      <c r="D60" s="7"/>
      <c r="E60" s="8"/>
      <c r="F60" s="2" t="s">
        <v>330</v>
      </c>
      <c r="G60" s="8">
        <v>2020</v>
      </c>
      <c r="H60" s="7"/>
      <c r="I60" s="7"/>
      <c r="J60" s="7"/>
      <c r="K60" s="7"/>
      <c r="L60" s="7"/>
      <c r="M60" s="7"/>
      <c r="N60" s="2" t="s">
        <v>330</v>
      </c>
      <c r="O60" s="7">
        <v>2020</v>
      </c>
    </row>
    <row r="61" spans="1:15" ht="19" x14ac:dyDescent="0.25">
      <c r="A61" s="7" t="s">
        <v>182</v>
      </c>
      <c r="B61" s="8" t="s">
        <v>257</v>
      </c>
      <c r="C61" s="2" t="s">
        <v>282</v>
      </c>
      <c r="D61" s="7"/>
      <c r="E61" s="2" t="s">
        <v>331</v>
      </c>
      <c r="F61" s="2" t="s">
        <v>332</v>
      </c>
      <c r="G61" s="8">
        <v>2020</v>
      </c>
      <c r="H61" s="7"/>
      <c r="I61" s="7"/>
      <c r="J61" s="7"/>
      <c r="K61" s="7"/>
      <c r="L61" s="7"/>
      <c r="M61" s="7"/>
      <c r="N61" s="2" t="s">
        <v>332</v>
      </c>
      <c r="O61" s="8">
        <v>2020</v>
      </c>
    </row>
    <row r="62" spans="1:15" ht="19" x14ac:dyDescent="0.25">
      <c r="B6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ABBE-F38F-C147-BF24-DFDADF2A8316}">
  <dimension ref="B6:J19"/>
  <sheetViews>
    <sheetView workbookViewId="0">
      <selection activeCell="B6" sqref="B6:F19"/>
    </sheetView>
  </sheetViews>
  <sheetFormatPr baseColWidth="10" defaultRowHeight="16" x14ac:dyDescent="0.2"/>
  <sheetData>
    <row r="6" spans="2:10" x14ac:dyDescent="0.2">
      <c r="B6" s="10"/>
      <c r="C6" s="11" t="s">
        <v>13</v>
      </c>
      <c r="D6" s="11" t="s">
        <v>14</v>
      </c>
      <c r="E6" s="11" t="s">
        <v>15</v>
      </c>
      <c r="F6" s="11" t="s">
        <v>16</v>
      </c>
      <c r="G6" s="11" t="s">
        <v>21</v>
      </c>
      <c r="H6" s="11" t="s">
        <v>22</v>
      </c>
      <c r="I6" s="11" t="s">
        <v>23</v>
      </c>
      <c r="J6" s="11" t="s">
        <v>24</v>
      </c>
    </row>
    <row r="7" spans="2:10" x14ac:dyDescent="0.2">
      <c r="B7" s="11" t="s">
        <v>30</v>
      </c>
      <c r="C7" s="12">
        <v>0.62860000000000005</v>
      </c>
      <c r="D7" s="12">
        <v>0.64710000000000001</v>
      </c>
      <c r="E7" s="12">
        <v>1</v>
      </c>
      <c r="F7" s="12">
        <v>0.78569999999999995</v>
      </c>
      <c r="G7" s="13">
        <v>22</v>
      </c>
      <c r="H7" s="10">
        <v>13</v>
      </c>
      <c r="I7" s="13"/>
      <c r="J7" s="13"/>
    </row>
    <row r="8" spans="2:10" x14ac:dyDescent="0.2">
      <c r="B8" s="11" t="s">
        <v>31</v>
      </c>
      <c r="C8" s="12">
        <v>0</v>
      </c>
      <c r="D8" s="12">
        <v>0</v>
      </c>
      <c r="E8" s="12">
        <v>0</v>
      </c>
      <c r="F8" s="12" t="e">
        <v>#DIV/0!</v>
      </c>
      <c r="G8" s="13"/>
      <c r="H8" s="13">
        <v>23</v>
      </c>
      <c r="I8" s="13">
        <v>1</v>
      </c>
      <c r="J8" s="13"/>
    </row>
    <row r="9" spans="2:10" x14ac:dyDescent="0.2">
      <c r="B9" s="11" t="s">
        <v>32</v>
      </c>
      <c r="C9" s="12">
        <v>2.63E-2</v>
      </c>
      <c r="D9" s="12">
        <v>3.85E-2</v>
      </c>
      <c r="E9" s="12">
        <v>7.6899999999999996E-2</v>
      </c>
      <c r="F9" s="12">
        <v>5.1299999999999998E-2</v>
      </c>
      <c r="G9" s="13">
        <v>1</v>
      </c>
      <c r="H9" s="13">
        <v>25</v>
      </c>
      <c r="I9" s="13">
        <v>12</v>
      </c>
      <c r="J9" s="13"/>
    </row>
    <row r="10" spans="2:10" x14ac:dyDescent="0.2">
      <c r="B10" s="11" t="s">
        <v>33</v>
      </c>
      <c r="C10" s="12">
        <v>0</v>
      </c>
      <c r="D10" s="12">
        <v>0</v>
      </c>
      <c r="E10" s="12">
        <v>0</v>
      </c>
      <c r="F10" s="12" t="e">
        <v>#DIV/0!</v>
      </c>
      <c r="G10" s="13"/>
      <c r="H10" s="13">
        <v>5</v>
      </c>
      <c r="I10" s="13">
        <v>7</v>
      </c>
      <c r="J10" s="13"/>
    </row>
    <row r="11" spans="2:10" x14ac:dyDescent="0.2">
      <c r="B11" s="11" t="s">
        <v>34</v>
      </c>
      <c r="C11" s="12">
        <v>0</v>
      </c>
      <c r="D11" s="12">
        <v>0</v>
      </c>
      <c r="E11" s="12">
        <v>0</v>
      </c>
      <c r="F11" s="12" t="e">
        <v>#DIV/0!</v>
      </c>
      <c r="G11" s="13"/>
      <c r="H11" s="13">
        <v>5</v>
      </c>
      <c r="I11" s="13">
        <v>3</v>
      </c>
      <c r="J11" s="13"/>
    </row>
    <row r="12" spans="2:10" x14ac:dyDescent="0.2">
      <c r="B12" s="11" t="s">
        <v>5</v>
      </c>
      <c r="C12" s="12">
        <v>0</v>
      </c>
      <c r="D12" s="12" t="e">
        <v>#REF!</v>
      </c>
      <c r="E12" s="12" t="e">
        <v>#DIV/0!</v>
      </c>
      <c r="F12" s="12" t="e">
        <v>#REF!</v>
      </c>
      <c r="G12" s="13"/>
      <c r="H12" s="13">
        <v>12</v>
      </c>
      <c r="I12" s="13"/>
      <c r="J12" s="13"/>
    </row>
    <row r="13" spans="2:10" x14ac:dyDescent="0.2">
      <c r="B13" s="11" t="s">
        <v>6</v>
      </c>
      <c r="C13" s="12">
        <v>0</v>
      </c>
      <c r="D13" s="12">
        <v>0</v>
      </c>
      <c r="E13" s="12" t="e">
        <v>#DIV/0!</v>
      </c>
      <c r="F13" s="12" t="e">
        <v>#DIV/0!</v>
      </c>
      <c r="G13" s="13"/>
      <c r="H13" s="13">
        <v>10</v>
      </c>
      <c r="I13" s="13"/>
      <c r="J13" s="13"/>
    </row>
    <row r="14" spans="2:10" x14ac:dyDescent="0.2">
      <c r="B14" s="11" t="s">
        <v>7</v>
      </c>
      <c r="C14" s="12">
        <v>0</v>
      </c>
      <c r="D14" s="12">
        <v>0</v>
      </c>
      <c r="E14" s="12">
        <v>0</v>
      </c>
      <c r="F14" s="12" t="e">
        <v>#DIV/0!</v>
      </c>
      <c r="G14" s="13"/>
      <c r="H14" s="13">
        <v>9</v>
      </c>
      <c r="I14" s="13">
        <v>1</v>
      </c>
      <c r="J14" s="13"/>
    </row>
    <row r="15" spans="2:10" x14ac:dyDescent="0.2">
      <c r="B15" s="11" t="s">
        <v>8</v>
      </c>
      <c r="C15" s="12">
        <v>0.2</v>
      </c>
      <c r="D15" s="12">
        <v>0.2</v>
      </c>
      <c r="E15" s="12">
        <v>1</v>
      </c>
      <c r="F15" s="12">
        <v>0.33329999999999999</v>
      </c>
      <c r="G15" s="13">
        <v>1</v>
      </c>
      <c r="H15" s="13">
        <v>4</v>
      </c>
      <c r="I15" s="13"/>
      <c r="J15" s="13"/>
    </row>
    <row r="16" spans="2:10" x14ac:dyDescent="0.2">
      <c r="B16" s="11" t="s">
        <v>9</v>
      </c>
      <c r="C16" s="12">
        <v>0</v>
      </c>
      <c r="D16" s="12">
        <v>0</v>
      </c>
      <c r="E16" s="12" t="e">
        <v>#DIV/0!</v>
      </c>
      <c r="F16" s="12" t="e">
        <v>#DIV/0!</v>
      </c>
      <c r="G16" s="13"/>
      <c r="H16" s="13">
        <v>7</v>
      </c>
      <c r="I16" s="13"/>
      <c r="J16" s="13"/>
    </row>
    <row r="17" spans="2:10" x14ac:dyDescent="0.2">
      <c r="B17" s="11" t="s">
        <v>10</v>
      </c>
      <c r="C17" s="12">
        <v>0</v>
      </c>
      <c r="D17" s="12">
        <v>0</v>
      </c>
      <c r="E17" s="12" t="e">
        <v>#DIV/0!</v>
      </c>
      <c r="F17" s="12" t="e">
        <v>#DIV/0!</v>
      </c>
      <c r="G17" s="13"/>
      <c r="H17" s="13">
        <v>7</v>
      </c>
      <c r="I17" s="13"/>
      <c r="J17" s="13"/>
    </row>
    <row r="18" spans="2:10" x14ac:dyDescent="0.2">
      <c r="B18" s="11" t="s">
        <v>11</v>
      </c>
      <c r="C18" s="12">
        <v>0</v>
      </c>
      <c r="D18" s="12">
        <v>0</v>
      </c>
      <c r="E18" s="12" t="e">
        <v>#DIV/0!</v>
      </c>
      <c r="F18" s="12" t="e">
        <v>#DIV/0!</v>
      </c>
      <c r="G18" s="13"/>
      <c r="H18" s="13">
        <v>6</v>
      </c>
      <c r="I18" s="13"/>
      <c r="J18" s="13"/>
    </row>
    <row r="19" spans="2:10" x14ac:dyDescent="0.2">
      <c r="B19" s="11" t="s">
        <v>12</v>
      </c>
      <c r="C19" s="12">
        <v>0</v>
      </c>
      <c r="D19" s="12">
        <v>0</v>
      </c>
      <c r="E19" s="12" t="e">
        <v>#DIV/0!</v>
      </c>
      <c r="F19" s="12" t="e">
        <v>#DIV/0!</v>
      </c>
      <c r="G19" s="13"/>
      <c r="H19" s="13">
        <v>4</v>
      </c>
      <c r="I19" s="13"/>
      <c r="J19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B730-5889-6749-B9D9-FDC73BE97C2F}">
  <dimension ref="A1:S120"/>
  <sheetViews>
    <sheetView workbookViewId="0">
      <selection activeCell="B61" sqref="B61"/>
    </sheetView>
  </sheetViews>
  <sheetFormatPr baseColWidth="10" defaultRowHeight="16" x14ac:dyDescent="0.2"/>
  <cols>
    <col min="1" max="1" width="31.1640625" customWidth="1"/>
    <col min="2" max="2" width="122.5" bestFit="1" customWidth="1"/>
    <col min="3" max="3" width="16.83203125" customWidth="1"/>
  </cols>
  <sheetData>
    <row r="1" spans="1:19" x14ac:dyDescent="0.2">
      <c r="A1" s="7" t="s">
        <v>28</v>
      </c>
      <c r="B1" s="7" t="s">
        <v>45</v>
      </c>
      <c r="C1" s="7" t="s">
        <v>267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29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9" x14ac:dyDescent="0.2">
      <c r="A2" s="7" t="s">
        <v>51</v>
      </c>
      <c r="B2" s="7" t="s">
        <v>27</v>
      </c>
      <c r="C2" s="7"/>
      <c r="D2" s="7"/>
      <c r="E2" s="7"/>
      <c r="F2" s="7"/>
      <c r="G2" s="7"/>
      <c r="H2" s="7"/>
      <c r="I2" s="7" t="s">
        <v>42</v>
      </c>
      <c r="J2" s="7"/>
      <c r="K2" s="7"/>
      <c r="L2" s="7"/>
      <c r="M2" s="7"/>
      <c r="N2" s="7"/>
      <c r="O2" s="7"/>
      <c r="P2" s="7"/>
      <c r="Q2" s="7"/>
    </row>
    <row r="3" spans="1:19" x14ac:dyDescent="0.2">
      <c r="A3" s="7" t="s">
        <v>51</v>
      </c>
      <c r="B3" s="7" t="s">
        <v>333</v>
      </c>
      <c r="C3" s="7"/>
      <c r="D3" s="7"/>
      <c r="E3" s="7"/>
      <c r="F3" s="7"/>
      <c r="G3" s="7"/>
      <c r="H3" s="7"/>
      <c r="I3" s="7" t="s">
        <v>334</v>
      </c>
      <c r="J3" s="7"/>
      <c r="K3" s="7"/>
      <c r="L3" s="7"/>
      <c r="M3" s="7"/>
      <c r="N3" s="7"/>
      <c r="O3" s="7"/>
      <c r="P3" s="7"/>
      <c r="Q3" s="7"/>
    </row>
    <row r="4" spans="1:19" x14ac:dyDescent="0.2">
      <c r="A4" s="7" t="s">
        <v>52</v>
      </c>
      <c r="B4" s="7" t="s">
        <v>335</v>
      </c>
      <c r="C4" s="7"/>
      <c r="D4" s="7"/>
      <c r="E4" s="7" t="s">
        <v>336</v>
      </c>
      <c r="F4" s="7"/>
      <c r="G4" s="7"/>
      <c r="H4" s="7"/>
      <c r="I4" s="7" t="s">
        <v>48</v>
      </c>
      <c r="J4" s="7"/>
      <c r="K4" s="7"/>
      <c r="L4" s="7"/>
      <c r="M4" s="7"/>
      <c r="N4" s="7"/>
      <c r="O4" s="7"/>
      <c r="P4" s="7"/>
      <c r="Q4" s="7"/>
    </row>
    <row r="5" spans="1:19" x14ac:dyDescent="0.2">
      <c r="A5" s="7" t="s">
        <v>52</v>
      </c>
      <c r="B5" s="7" t="s">
        <v>337</v>
      </c>
      <c r="C5" s="7"/>
      <c r="D5" s="7"/>
      <c r="E5" s="7" t="s">
        <v>338</v>
      </c>
      <c r="F5" s="7"/>
      <c r="G5" s="7"/>
      <c r="H5" s="7"/>
      <c r="I5" s="7" t="s">
        <v>48</v>
      </c>
      <c r="J5" s="7"/>
      <c r="K5" s="7"/>
      <c r="L5" s="7"/>
      <c r="M5" s="7"/>
      <c r="N5" s="7"/>
      <c r="O5" s="7"/>
      <c r="P5" s="7"/>
      <c r="Q5" s="7"/>
    </row>
    <row r="6" spans="1:19" x14ac:dyDescent="0.2">
      <c r="A6" s="7" t="s">
        <v>53</v>
      </c>
      <c r="B6" s="7" t="s">
        <v>57</v>
      </c>
      <c r="C6" s="7"/>
      <c r="D6" s="7"/>
      <c r="E6" s="7"/>
      <c r="F6" s="7" t="s">
        <v>339</v>
      </c>
      <c r="G6" s="7"/>
      <c r="H6" s="7"/>
      <c r="I6" s="7" t="s">
        <v>59</v>
      </c>
      <c r="J6" s="7"/>
      <c r="K6" s="7"/>
      <c r="L6" s="7"/>
      <c r="M6" s="7"/>
      <c r="N6" s="7"/>
      <c r="O6" s="7"/>
      <c r="P6" s="7"/>
      <c r="Q6" s="7"/>
    </row>
    <row r="7" spans="1:19" x14ac:dyDescent="0.2">
      <c r="A7" s="7" t="s">
        <v>53</v>
      </c>
      <c r="B7" s="7" t="s">
        <v>60</v>
      </c>
      <c r="C7" s="7"/>
      <c r="D7" s="7"/>
      <c r="E7" s="7"/>
      <c r="F7" s="7" t="s">
        <v>340</v>
      </c>
      <c r="G7" s="7"/>
      <c r="H7" s="7"/>
      <c r="I7" s="7" t="s">
        <v>62</v>
      </c>
      <c r="J7" s="7"/>
      <c r="K7" s="7"/>
      <c r="L7" s="7"/>
      <c r="M7" s="7"/>
      <c r="N7" s="7"/>
      <c r="O7" s="7"/>
      <c r="P7" s="7"/>
      <c r="Q7" s="7"/>
    </row>
    <row r="8" spans="1:19" x14ac:dyDescent="0.2">
      <c r="A8" s="7" t="s">
        <v>54</v>
      </c>
      <c r="B8" s="7" t="s">
        <v>341</v>
      </c>
      <c r="C8" s="7"/>
      <c r="D8" s="7"/>
      <c r="E8" s="7"/>
      <c r="F8" s="7"/>
      <c r="G8" s="7"/>
      <c r="H8" s="7"/>
      <c r="I8" s="7"/>
      <c r="J8" s="7" t="s">
        <v>342</v>
      </c>
      <c r="K8" s="7"/>
      <c r="L8" s="7"/>
      <c r="M8" s="7"/>
      <c r="N8" s="7"/>
      <c r="O8" s="7"/>
      <c r="P8" s="7"/>
      <c r="Q8" s="7"/>
    </row>
    <row r="9" spans="1:19" x14ac:dyDescent="0.2">
      <c r="A9" s="7" t="s">
        <v>54</v>
      </c>
      <c r="B9" s="7" t="s">
        <v>343</v>
      </c>
      <c r="C9" s="7"/>
      <c r="D9" s="7"/>
      <c r="E9" s="7"/>
      <c r="F9" s="7"/>
      <c r="G9" s="7"/>
      <c r="H9" s="7"/>
      <c r="I9" s="7"/>
      <c r="J9" s="7" t="s">
        <v>344</v>
      </c>
      <c r="K9" s="7"/>
      <c r="L9" s="7"/>
      <c r="M9" s="7"/>
      <c r="N9" s="7"/>
      <c r="O9" s="7"/>
      <c r="P9" s="7"/>
      <c r="Q9" s="7"/>
    </row>
    <row r="10" spans="1:19" x14ac:dyDescent="0.2">
      <c r="A10" s="7" t="s">
        <v>55</v>
      </c>
      <c r="B10" s="7" t="s">
        <v>345</v>
      </c>
      <c r="C10" s="7"/>
      <c r="D10" s="7"/>
      <c r="E10" s="7" t="s">
        <v>346</v>
      </c>
      <c r="F10" s="7"/>
      <c r="G10" s="7"/>
      <c r="H10" s="7"/>
      <c r="I10" s="7"/>
      <c r="J10" s="7" t="s">
        <v>91</v>
      </c>
      <c r="K10" s="7"/>
      <c r="L10" s="7"/>
      <c r="M10" s="7"/>
      <c r="N10" s="7"/>
      <c r="O10" s="7"/>
      <c r="P10" s="7"/>
      <c r="Q10" s="7"/>
    </row>
    <row r="11" spans="1:19" x14ac:dyDescent="0.2">
      <c r="A11" s="7" t="s">
        <v>55</v>
      </c>
      <c r="B11" s="7" t="s">
        <v>347</v>
      </c>
      <c r="C11" s="7"/>
      <c r="D11" s="7"/>
      <c r="E11" s="7" t="s">
        <v>348</v>
      </c>
      <c r="F11" s="7"/>
      <c r="G11" s="7"/>
      <c r="H11" s="7"/>
      <c r="I11" s="7"/>
      <c r="J11" s="7" t="s">
        <v>91</v>
      </c>
      <c r="K11" s="7"/>
      <c r="L11" s="7"/>
      <c r="M11" s="7"/>
      <c r="N11" s="7"/>
      <c r="O11" s="7"/>
      <c r="P11" s="7"/>
      <c r="Q11" s="7"/>
    </row>
    <row r="12" spans="1:19" x14ac:dyDescent="0.2">
      <c r="A12" s="7" t="s">
        <v>56</v>
      </c>
      <c r="B12" s="7" t="s">
        <v>349</v>
      </c>
      <c r="C12" s="7"/>
      <c r="D12" s="7"/>
      <c r="E12" s="7"/>
      <c r="F12" s="7" t="s">
        <v>74</v>
      </c>
      <c r="G12" s="7"/>
      <c r="H12" s="7"/>
      <c r="I12" s="7"/>
      <c r="J12" s="7" t="s">
        <v>350</v>
      </c>
      <c r="K12" s="7"/>
      <c r="L12" s="7"/>
      <c r="M12" s="7"/>
      <c r="N12" s="7"/>
      <c r="O12" s="7"/>
      <c r="P12" s="7"/>
      <c r="Q12" s="7"/>
    </row>
    <row r="13" spans="1:19" x14ac:dyDescent="0.2">
      <c r="A13" s="7" t="s">
        <v>56</v>
      </c>
      <c r="B13" s="7" t="s">
        <v>351</v>
      </c>
      <c r="C13" s="7"/>
      <c r="D13" s="7"/>
      <c r="E13" s="7"/>
      <c r="F13" s="7" t="s">
        <v>77</v>
      </c>
      <c r="G13" s="7"/>
      <c r="H13" s="7"/>
      <c r="I13" s="7"/>
      <c r="J13" s="7" t="s">
        <v>350</v>
      </c>
      <c r="K13" s="7"/>
      <c r="L13" s="7"/>
      <c r="M13" s="7"/>
      <c r="N13" s="7"/>
      <c r="O13" s="7"/>
      <c r="P13" s="7"/>
      <c r="Q13" s="7"/>
    </row>
    <row r="14" spans="1:19" x14ac:dyDescent="0.2">
      <c r="A14" s="7" t="s">
        <v>79</v>
      </c>
      <c r="B14" s="7" t="s">
        <v>352</v>
      </c>
      <c r="C14" s="7"/>
      <c r="D14" s="7"/>
      <c r="E14" s="7"/>
      <c r="F14" s="7"/>
      <c r="G14" s="7"/>
      <c r="H14" s="7"/>
      <c r="I14" s="7" t="s">
        <v>353</v>
      </c>
      <c r="J14" s="7" t="s">
        <v>285</v>
      </c>
      <c r="K14" s="7"/>
      <c r="L14" s="7"/>
      <c r="M14" s="7"/>
      <c r="N14" s="7"/>
      <c r="O14" s="7"/>
      <c r="P14" s="7"/>
      <c r="Q14" s="7"/>
    </row>
    <row r="15" spans="1:19" x14ac:dyDescent="0.2">
      <c r="A15" s="7" t="s">
        <v>79</v>
      </c>
      <c r="B15" s="7" t="s">
        <v>354</v>
      </c>
      <c r="C15" s="7"/>
      <c r="D15" s="7"/>
      <c r="E15" s="7"/>
      <c r="F15" s="7"/>
      <c r="G15" s="7"/>
      <c r="H15" s="7"/>
      <c r="I15" s="7" t="s">
        <v>84</v>
      </c>
      <c r="J15" s="7" t="s">
        <v>355</v>
      </c>
      <c r="K15" s="7"/>
      <c r="L15" s="7"/>
      <c r="M15" s="7"/>
      <c r="N15" s="7"/>
      <c r="O15" s="7"/>
      <c r="P15" s="7"/>
      <c r="Q15" s="7"/>
    </row>
    <row r="16" spans="1:19" ht="19" x14ac:dyDescent="0.25">
      <c r="A16" s="7" t="s">
        <v>80</v>
      </c>
      <c r="B16" s="7" t="s">
        <v>356</v>
      </c>
      <c r="C16" s="7"/>
      <c r="D16" s="7"/>
      <c r="E16" s="7" t="s">
        <v>357</v>
      </c>
      <c r="F16" s="7"/>
      <c r="G16" s="7"/>
      <c r="H16" s="7"/>
      <c r="I16" s="7" t="s">
        <v>90</v>
      </c>
      <c r="J16" s="7" t="s">
        <v>91</v>
      </c>
      <c r="K16" s="7"/>
      <c r="L16" s="7"/>
      <c r="M16" s="7"/>
      <c r="N16" s="7"/>
      <c r="O16" s="7"/>
      <c r="P16" s="7"/>
      <c r="Q16" s="7"/>
      <c r="R16" s="2"/>
      <c r="S16" s="2"/>
    </row>
    <row r="17" spans="1:19" ht="19" x14ac:dyDescent="0.25">
      <c r="A17" s="7" t="s">
        <v>80</v>
      </c>
      <c r="B17" s="7" t="s">
        <v>358</v>
      </c>
      <c r="C17" s="7"/>
      <c r="D17" s="7"/>
      <c r="E17" s="7" t="s">
        <v>359</v>
      </c>
      <c r="F17" s="7"/>
      <c r="G17" s="7"/>
      <c r="H17" s="7"/>
      <c r="I17" s="7" t="s">
        <v>90</v>
      </c>
      <c r="J17" s="7" t="s">
        <v>91</v>
      </c>
      <c r="K17" s="7"/>
      <c r="L17" s="7"/>
      <c r="M17" s="7"/>
      <c r="N17" s="7"/>
      <c r="O17" s="7"/>
      <c r="P17" s="7"/>
      <c r="Q17" s="7"/>
      <c r="R17" s="2"/>
      <c r="S17" s="2"/>
    </row>
    <row r="18" spans="1:19" ht="19" x14ac:dyDescent="0.25">
      <c r="A18" s="7" t="s">
        <v>81</v>
      </c>
      <c r="B18" s="7" t="s">
        <v>360</v>
      </c>
      <c r="C18" s="7"/>
      <c r="D18" s="7"/>
      <c r="E18" s="7"/>
      <c r="F18" s="7" t="s">
        <v>319</v>
      </c>
      <c r="G18" s="7"/>
      <c r="H18" s="7"/>
      <c r="I18" s="7" t="s">
        <v>361</v>
      </c>
      <c r="J18" s="7" t="s">
        <v>362</v>
      </c>
      <c r="K18" s="7"/>
      <c r="L18" s="7"/>
      <c r="M18" s="7"/>
      <c r="N18" s="7"/>
      <c r="O18" s="7"/>
      <c r="P18" s="7"/>
      <c r="Q18" s="7"/>
      <c r="R18" s="2"/>
      <c r="S18" s="2"/>
    </row>
    <row r="19" spans="1:19" ht="19" x14ac:dyDescent="0.25">
      <c r="A19" s="7" t="s">
        <v>81</v>
      </c>
      <c r="B19" s="7" t="s">
        <v>363</v>
      </c>
      <c r="C19" s="7"/>
      <c r="D19" s="7"/>
      <c r="E19" s="7"/>
      <c r="F19" s="7" t="s">
        <v>319</v>
      </c>
      <c r="G19" s="7"/>
      <c r="H19" s="7"/>
      <c r="I19" s="7" t="s">
        <v>364</v>
      </c>
      <c r="J19" s="7" t="s">
        <v>365</v>
      </c>
      <c r="K19" s="7"/>
      <c r="L19" s="7"/>
      <c r="M19" s="7"/>
      <c r="N19" s="7"/>
      <c r="O19" s="7"/>
      <c r="P19" s="7"/>
      <c r="Q19" s="7"/>
      <c r="R19" s="2"/>
      <c r="S19" s="2"/>
    </row>
    <row r="20" spans="1:19" ht="19" x14ac:dyDescent="0.25">
      <c r="A20" s="7" t="s">
        <v>102</v>
      </c>
      <c r="B20" s="7" t="s">
        <v>366</v>
      </c>
      <c r="C20" s="7"/>
      <c r="D20" s="7" t="s">
        <v>108</v>
      </c>
      <c r="E20" s="7" t="s">
        <v>367</v>
      </c>
      <c r="F20" s="7"/>
      <c r="G20" s="7"/>
      <c r="H20" s="7"/>
      <c r="I20" s="7"/>
      <c r="J20" s="7"/>
      <c r="K20" s="7" t="s">
        <v>110</v>
      </c>
      <c r="L20" s="7"/>
      <c r="M20" s="7"/>
      <c r="N20" s="7"/>
      <c r="O20" s="7"/>
      <c r="P20" s="7"/>
      <c r="Q20" s="7"/>
      <c r="R20" s="2"/>
      <c r="S20" s="2"/>
    </row>
    <row r="21" spans="1:19" ht="19" x14ac:dyDescent="0.25">
      <c r="A21" s="7" t="s">
        <v>102</v>
      </c>
      <c r="B21" s="7" t="s">
        <v>368</v>
      </c>
      <c r="C21" s="7"/>
      <c r="D21" s="7" t="s">
        <v>369</v>
      </c>
      <c r="E21" s="7" t="s">
        <v>370</v>
      </c>
      <c r="F21" s="7"/>
      <c r="G21" s="7"/>
      <c r="H21" s="7"/>
      <c r="I21" s="7"/>
      <c r="J21" s="7"/>
      <c r="K21" s="7" t="s">
        <v>110</v>
      </c>
      <c r="L21" s="7"/>
      <c r="M21" s="7"/>
      <c r="N21" s="7"/>
      <c r="O21" s="7"/>
      <c r="P21" s="7"/>
      <c r="Q21" s="7"/>
      <c r="R21" s="2"/>
      <c r="S21" s="2"/>
    </row>
    <row r="22" spans="1:19" ht="19" x14ac:dyDescent="0.25">
      <c r="A22" s="7" t="s">
        <v>103</v>
      </c>
      <c r="B22" s="7" t="s">
        <v>371</v>
      </c>
      <c r="C22" s="7"/>
      <c r="D22" s="7" t="s">
        <v>145</v>
      </c>
      <c r="E22" s="7" t="s">
        <v>295</v>
      </c>
      <c r="F22" s="7"/>
      <c r="G22" s="7"/>
      <c r="H22" s="7"/>
      <c r="I22" s="7"/>
      <c r="J22" s="7"/>
      <c r="K22" s="7"/>
      <c r="L22" s="7" t="s">
        <v>118</v>
      </c>
      <c r="M22" s="7"/>
      <c r="N22" s="7"/>
      <c r="O22" s="7"/>
      <c r="P22" s="7"/>
      <c r="Q22" s="7"/>
      <c r="R22" s="2"/>
      <c r="S22" s="2"/>
    </row>
    <row r="23" spans="1:19" ht="19" x14ac:dyDescent="0.25">
      <c r="A23" s="7" t="s">
        <v>103</v>
      </c>
      <c r="B23" s="7" t="s">
        <v>372</v>
      </c>
      <c r="C23" s="7"/>
      <c r="D23" s="7" t="s">
        <v>373</v>
      </c>
      <c r="E23" s="7" t="s">
        <v>295</v>
      </c>
      <c r="F23" s="7"/>
      <c r="G23" s="7"/>
      <c r="H23" s="7"/>
      <c r="I23" s="7"/>
      <c r="J23" s="7"/>
      <c r="K23" s="7"/>
      <c r="L23" s="7" t="s">
        <v>118</v>
      </c>
      <c r="M23" s="7"/>
      <c r="N23" s="7"/>
      <c r="O23" s="7"/>
      <c r="P23" s="7"/>
      <c r="Q23" s="7"/>
      <c r="R23" s="2"/>
      <c r="S23" s="2"/>
    </row>
    <row r="24" spans="1:19" ht="19" x14ac:dyDescent="0.25">
      <c r="A24" s="7" t="s">
        <v>104</v>
      </c>
      <c r="B24" s="7" t="s">
        <v>374</v>
      </c>
      <c r="C24" s="7"/>
      <c r="D24" s="7" t="s">
        <v>123</v>
      </c>
      <c r="E24" s="7" t="s">
        <v>124</v>
      </c>
      <c r="F24" s="7" t="s">
        <v>125</v>
      </c>
      <c r="G24" s="7"/>
      <c r="H24" s="7"/>
      <c r="I24" s="7"/>
      <c r="J24" s="7"/>
      <c r="K24" s="7" t="s">
        <v>126</v>
      </c>
      <c r="L24" s="7"/>
      <c r="M24" s="7"/>
      <c r="N24" s="7"/>
      <c r="O24" s="7"/>
      <c r="P24" s="7"/>
      <c r="Q24" s="7"/>
      <c r="R24" s="2"/>
      <c r="S24" s="2"/>
    </row>
    <row r="25" spans="1:19" ht="19" x14ac:dyDescent="0.25">
      <c r="A25" s="7" t="s">
        <v>104</v>
      </c>
      <c r="B25" s="7" t="s">
        <v>375</v>
      </c>
      <c r="C25" s="7"/>
      <c r="D25" s="7" t="s">
        <v>376</v>
      </c>
      <c r="E25" s="7" t="s">
        <v>124</v>
      </c>
      <c r="F25" s="7" t="s">
        <v>125</v>
      </c>
      <c r="G25" s="7"/>
      <c r="H25" s="7"/>
      <c r="I25" s="7"/>
      <c r="J25" s="7"/>
      <c r="K25" s="7" t="s">
        <v>126</v>
      </c>
      <c r="L25" s="7"/>
      <c r="M25" s="7"/>
      <c r="N25" s="7"/>
      <c r="O25" s="7"/>
      <c r="P25" s="7"/>
      <c r="Q25" s="7"/>
      <c r="R25" s="2"/>
      <c r="S25" s="2"/>
    </row>
    <row r="26" spans="1:19" ht="19" x14ac:dyDescent="0.25">
      <c r="A26" s="7" t="s">
        <v>105</v>
      </c>
      <c r="B26" s="7" t="s">
        <v>377</v>
      </c>
      <c r="C26" s="7"/>
      <c r="D26" s="7" t="s">
        <v>378</v>
      </c>
      <c r="E26" s="7" t="s">
        <v>134</v>
      </c>
      <c r="F26" s="7" t="s">
        <v>379</v>
      </c>
      <c r="G26" s="7"/>
      <c r="H26" s="7"/>
      <c r="I26" s="7"/>
      <c r="J26" s="7"/>
      <c r="K26" s="7"/>
      <c r="L26" s="7" t="s">
        <v>118</v>
      </c>
      <c r="M26" s="7"/>
      <c r="N26" s="7"/>
      <c r="O26" s="7"/>
      <c r="P26" s="7"/>
      <c r="Q26" s="7"/>
      <c r="R26" s="2"/>
      <c r="S26" s="2"/>
    </row>
    <row r="27" spans="1:19" ht="19" x14ac:dyDescent="0.25">
      <c r="A27" s="7" t="s">
        <v>105</v>
      </c>
      <c r="B27" s="7" t="s">
        <v>380</v>
      </c>
      <c r="C27" s="7"/>
      <c r="D27" s="7" t="s">
        <v>381</v>
      </c>
      <c r="E27" s="7" t="s">
        <v>382</v>
      </c>
      <c r="F27" s="7" t="s">
        <v>383</v>
      </c>
      <c r="G27" s="7"/>
      <c r="H27" s="7"/>
      <c r="I27" s="7"/>
      <c r="J27" s="7"/>
      <c r="K27" s="7"/>
      <c r="L27" s="7" t="s">
        <v>118</v>
      </c>
      <c r="M27" s="7"/>
      <c r="N27" s="7"/>
      <c r="O27" s="7"/>
      <c r="P27" s="7"/>
      <c r="Q27" s="7"/>
      <c r="R27" s="2"/>
      <c r="S27" s="2"/>
    </row>
    <row r="28" spans="1:19" ht="19" x14ac:dyDescent="0.25">
      <c r="A28" s="7" t="s">
        <v>106</v>
      </c>
      <c r="B28" s="7" t="s">
        <v>384</v>
      </c>
      <c r="C28" s="7"/>
      <c r="D28" s="7" t="s">
        <v>376</v>
      </c>
      <c r="E28" s="7" t="s">
        <v>385</v>
      </c>
      <c r="F28" s="7"/>
      <c r="G28" s="7"/>
      <c r="H28" s="7"/>
      <c r="I28" s="7"/>
      <c r="J28" s="7"/>
      <c r="K28" s="7" t="s">
        <v>126</v>
      </c>
      <c r="L28" s="7" t="s">
        <v>118</v>
      </c>
      <c r="M28" s="7"/>
      <c r="N28" s="7"/>
      <c r="O28" s="7"/>
      <c r="P28" s="7"/>
      <c r="Q28" s="7"/>
      <c r="R28" s="2"/>
      <c r="S28" s="2"/>
    </row>
    <row r="29" spans="1:19" ht="19" x14ac:dyDescent="0.25">
      <c r="A29" s="7" t="s">
        <v>106</v>
      </c>
      <c r="B29" s="7" t="s">
        <v>386</v>
      </c>
      <c r="C29" s="7"/>
      <c r="D29" s="7" t="s">
        <v>387</v>
      </c>
      <c r="E29" s="7" t="s">
        <v>388</v>
      </c>
      <c r="F29" s="7"/>
      <c r="G29" s="7"/>
      <c r="H29" s="7"/>
      <c r="I29" s="7"/>
      <c r="J29" s="7"/>
      <c r="K29" s="7" t="s">
        <v>126</v>
      </c>
      <c r="L29" s="7" t="s">
        <v>118</v>
      </c>
      <c r="M29" s="7"/>
      <c r="N29" s="7"/>
      <c r="O29" s="7"/>
      <c r="P29" s="7"/>
      <c r="Q29" s="7"/>
      <c r="R29" s="2"/>
      <c r="S29" s="2"/>
    </row>
    <row r="30" spans="1:19" ht="19" x14ac:dyDescent="0.25">
      <c r="A30" s="7" t="s">
        <v>139</v>
      </c>
      <c r="B30" s="7" t="s">
        <v>389</v>
      </c>
      <c r="C30" s="7"/>
      <c r="D30" s="7" t="s">
        <v>390</v>
      </c>
      <c r="E30" s="7"/>
      <c r="F30" s="7" t="s">
        <v>146</v>
      </c>
      <c r="G30" s="7"/>
      <c r="H30" s="7"/>
      <c r="I30" s="7"/>
      <c r="J30" s="7"/>
      <c r="K30" s="7"/>
      <c r="L30" s="7"/>
      <c r="M30" s="7" t="s">
        <v>147</v>
      </c>
      <c r="N30" s="7"/>
      <c r="O30" s="7"/>
      <c r="P30" s="7"/>
      <c r="Q30" s="7"/>
      <c r="R30" s="2"/>
      <c r="S30" s="2"/>
    </row>
    <row r="31" spans="1:19" ht="19" x14ac:dyDescent="0.25">
      <c r="A31" s="7" t="s">
        <v>139</v>
      </c>
      <c r="B31" s="7" t="s">
        <v>391</v>
      </c>
      <c r="C31" s="7"/>
      <c r="D31" s="7" t="s">
        <v>392</v>
      </c>
      <c r="E31" s="7"/>
      <c r="F31" s="7" t="s">
        <v>393</v>
      </c>
      <c r="G31" s="7"/>
      <c r="H31" s="7"/>
      <c r="I31" s="7"/>
      <c r="J31" s="7"/>
      <c r="K31" s="7"/>
      <c r="L31" s="7"/>
      <c r="M31" s="7" t="s">
        <v>148</v>
      </c>
      <c r="N31" s="7"/>
      <c r="O31" s="7"/>
      <c r="P31" s="7"/>
      <c r="Q31" s="7"/>
      <c r="R31" s="2"/>
      <c r="S31" s="2"/>
    </row>
    <row r="32" spans="1:19" ht="19" x14ac:dyDescent="0.25">
      <c r="A32" s="7" t="s">
        <v>140</v>
      </c>
      <c r="B32" s="7" t="s">
        <v>394</v>
      </c>
      <c r="C32" s="7"/>
      <c r="D32" s="7" t="s">
        <v>395</v>
      </c>
      <c r="E32" s="7"/>
      <c r="F32" s="7" t="s">
        <v>308</v>
      </c>
      <c r="G32" s="7"/>
      <c r="H32" s="7"/>
      <c r="I32" s="7"/>
      <c r="J32" s="7"/>
      <c r="K32" s="7"/>
      <c r="L32" s="7"/>
      <c r="M32" s="7"/>
      <c r="N32" s="7" t="s">
        <v>153</v>
      </c>
      <c r="O32" s="7"/>
      <c r="P32" s="7"/>
      <c r="Q32" s="7"/>
      <c r="R32" s="2"/>
      <c r="S32" s="2"/>
    </row>
    <row r="33" spans="1:19" ht="19" x14ac:dyDescent="0.25">
      <c r="A33" s="7" t="s">
        <v>140</v>
      </c>
      <c r="B33" s="7" t="s">
        <v>396</v>
      </c>
      <c r="C33" s="7"/>
      <c r="D33" s="7" t="s">
        <v>397</v>
      </c>
      <c r="E33" s="7"/>
      <c r="F33" s="7" t="s">
        <v>152</v>
      </c>
      <c r="G33" s="7"/>
      <c r="H33" s="7"/>
      <c r="I33" s="7"/>
      <c r="J33" s="7"/>
      <c r="K33" s="7"/>
      <c r="L33" s="7"/>
      <c r="M33" s="7"/>
      <c r="N33" s="7" t="s">
        <v>153</v>
      </c>
      <c r="O33" s="7"/>
      <c r="P33" s="7"/>
      <c r="Q33" s="7"/>
      <c r="R33" s="2"/>
      <c r="S33" s="2"/>
    </row>
    <row r="34" spans="1:19" ht="19" x14ac:dyDescent="0.25">
      <c r="A34" s="7" t="s">
        <v>141</v>
      </c>
      <c r="B34" s="7" t="s">
        <v>398</v>
      </c>
      <c r="C34" s="7"/>
      <c r="D34" s="7" t="s">
        <v>158</v>
      </c>
      <c r="E34" s="7" t="s">
        <v>159</v>
      </c>
      <c r="F34" s="7" t="s">
        <v>160</v>
      </c>
      <c r="G34" s="7"/>
      <c r="H34" s="7"/>
      <c r="I34" s="7"/>
      <c r="J34" s="7"/>
      <c r="K34" s="7" t="s">
        <v>161</v>
      </c>
      <c r="L34" s="7"/>
      <c r="M34" s="7"/>
      <c r="N34" s="7"/>
      <c r="O34" s="7"/>
      <c r="P34" s="7"/>
      <c r="Q34" s="7"/>
      <c r="R34" s="2"/>
      <c r="S34" s="2"/>
    </row>
    <row r="35" spans="1:19" ht="19" x14ac:dyDescent="0.25">
      <c r="A35" s="7" t="s">
        <v>141</v>
      </c>
      <c r="B35" s="7" t="s">
        <v>399</v>
      </c>
      <c r="C35" s="7"/>
      <c r="D35" s="7" t="s">
        <v>400</v>
      </c>
      <c r="E35" s="7" t="s">
        <v>401</v>
      </c>
      <c r="F35" s="7" t="s">
        <v>160</v>
      </c>
      <c r="G35" s="7"/>
      <c r="H35" s="7"/>
      <c r="I35" s="7"/>
      <c r="J35" s="7"/>
      <c r="K35" s="7" t="s">
        <v>161</v>
      </c>
      <c r="L35" s="7"/>
      <c r="M35" s="7"/>
      <c r="N35" s="7"/>
      <c r="O35" s="7"/>
      <c r="P35" s="7"/>
      <c r="Q35" s="7"/>
      <c r="R35" s="2"/>
      <c r="S35" s="2"/>
    </row>
    <row r="36" spans="1:19" ht="19" x14ac:dyDescent="0.25">
      <c r="A36" s="7" t="s">
        <v>142</v>
      </c>
      <c r="B36" s="7" t="s">
        <v>402</v>
      </c>
      <c r="C36" s="7"/>
      <c r="D36" s="7" t="s">
        <v>158</v>
      </c>
      <c r="E36" s="7" t="s">
        <v>403</v>
      </c>
      <c r="F36" s="7" t="s">
        <v>152</v>
      </c>
      <c r="G36" s="7"/>
      <c r="H36" s="7"/>
      <c r="I36" s="7"/>
      <c r="J36" s="7"/>
      <c r="K36" s="7"/>
      <c r="L36" s="7"/>
      <c r="M36" s="7"/>
      <c r="N36" s="7" t="s">
        <v>153</v>
      </c>
      <c r="O36" s="7"/>
      <c r="P36" s="7"/>
      <c r="Q36" s="7"/>
      <c r="R36" s="2"/>
      <c r="S36" s="2"/>
    </row>
    <row r="37" spans="1:19" ht="19" x14ac:dyDescent="0.25">
      <c r="A37" s="7" t="s">
        <v>142</v>
      </c>
      <c r="B37" s="7" t="s">
        <v>404</v>
      </c>
      <c r="C37" s="7"/>
      <c r="D37" s="7" t="s">
        <v>405</v>
      </c>
      <c r="E37" s="7" t="s">
        <v>406</v>
      </c>
      <c r="F37" s="7" t="s">
        <v>156</v>
      </c>
      <c r="G37" s="7"/>
      <c r="H37" s="7"/>
      <c r="I37" s="7"/>
      <c r="J37" s="7"/>
      <c r="K37" s="7"/>
      <c r="L37" s="7"/>
      <c r="M37" s="7"/>
      <c r="N37" s="7" t="s">
        <v>153</v>
      </c>
      <c r="O37" s="7"/>
      <c r="P37" s="7"/>
      <c r="Q37" s="7"/>
      <c r="R37" s="2"/>
      <c r="S37" s="2"/>
    </row>
    <row r="38" spans="1:19" ht="19" x14ac:dyDescent="0.25">
      <c r="A38" s="7" t="s">
        <v>143</v>
      </c>
      <c r="B38" s="7" t="s">
        <v>407</v>
      </c>
      <c r="C38" s="7"/>
      <c r="D38" s="7" t="s">
        <v>390</v>
      </c>
      <c r="E38" s="7"/>
      <c r="F38" s="7" t="s">
        <v>408</v>
      </c>
      <c r="G38" s="7"/>
      <c r="H38" s="7"/>
      <c r="I38" s="7"/>
      <c r="J38" s="7"/>
      <c r="K38" s="7"/>
      <c r="L38" s="7"/>
      <c r="M38" s="7" t="s">
        <v>147</v>
      </c>
      <c r="N38" s="7" t="s">
        <v>153</v>
      </c>
      <c r="O38" s="7"/>
      <c r="P38" s="7"/>
      <c r="Q38" s="7"/>
      <c r="R38" s="2"/>
      <c r="S38" s="2"/>
    </row>
    <row r="39" spans="1:19" ht="19" x14ac:dyDescent="0.25">
      <c r="A39" s="7" t="s">
        <v>143</v>
      </c>
      <c r="B39" s="7" t="s">
        <v>409</v>
      </c>
      <c r="C39" s="7"/>
      <c r="D39" s="7" t="s">
        <v>410</v>
      </c>
      <c r="E39" s="7"/>
      <c r="F39" s="7" t="s">
        <v>411</v>
      </c>
      <c r="G39" s="7"/>
      <c r="H39" s="7"/>
      <c r="I39" s="7"/>
      <c r="J39" s="7"/>
      <c r="K39" s="7"/>
      <c r="L39" s="7"/>
      <c r="M39" s="7" t="s">
        <v>412</v>
      </c>
      <c r="N39" s="7" t="s">
        <v>153</v>
      </c>
      <c r="O39" s="7"/>
      <c r="P39" s="7"/>
      <c r="Q39" s="7"/>
      <c r="R39" s="2"/>
      <c r="S39" s="2"/>
    </row>
    <row r="40" spans="1:19" ht="19" x14ac:dyDescent="0.25">
      <c r="A40" s="7" t="s">
        <v>172</v>
      </c>
      <c r="B40" s="7" t="s">
        <v>413</v>
      </c>
      <c r="C40" s="7"/>
      <c r="D40" s="7" t="s">
        <v>184</v>
      </c>
      <c r="E40" s="7"/>
      <c r="F40" s="7"/>
      <c r="G40" s="7" t="s">
        <v>414</v>
      </c>
      <c r="H40" s="7"/>
      <c r="I40" s="7"/>
      <c r="J40" s="7"/>
      <c r="K40" s="7"/>
      <c r="L40" s="7"/>
      <c r="M40" s="7"/>
      <c r="N40" s="7"/>
      <c r="O40" s="7" t="s">
        <v>148</v>
      </c>
      <c r="P40" s="7"/>
      <c r="Q40" s="7"/>
      <c r="R40" s="2"/>
      <c r="S40" s="2"/>
    </row>
    <row r="41" spans="1:19" ht="19" x14ac:dyDescent="0.25">
      <c r="A41" s="7" t="s">
        <v>172</v>
      </c>
      <c r="B41" s="7" t="s">
        <v>415</v>
      </c>
      <c r="C41" s="7"/>
      <c r="D41" s="7" t="s">
        <v>416</v>
      </c>
      <c r="E41" s="7"/>
      <c r="F41" s="7"/>
      <c r="G41" s="7" t="s">
        <v>417</v>
      </c>
      <c r="H41" s="7"/>
      <c r="I41" s="7"/>
      <c r="J41" s="7"/>
      <c r="K41" s="7"/>
      <c r="L41" s="7"/>
      <c r="M41" s="7"/>
      <c r="N41" s="7"/>
      <c r="O41" s="7" t="s">
        <v>418</v>
      </c>
      <c r="P41" s="7"/>
      <c r="Q41" s="7"/>
      <c r="R41" s="2"/>
      <c r="S41" s="2"/>
    </row>
    <row r="42" spans="1:19" ht="19" x14ac:dyDescent="0.25">
      <c r="A42" s="7" t="s">
        <v>173</v>
      </c>
      <c r="B42" s="7" t="s">
        <v>419</v>
      </c>
      <c r="C42" s="7"/>
      <c r="D42" s="7" t="s">
        <v>420</v>
      </c>
      <c r="E42" s="7"/>
      <c r="F42" s="7"/>
      <c r="G42" s="7"/>
      <c r="H42" s="7" t="s">
        <v>191</v>
      </c>
      <c r="I42" s="7"/>
      <c r="J42" s="7"/>
      <c r="K42" s="7"/>
      <c r="L42" s="7"/>
      <c r="M42" s="7"/>
      <c r="N42" s="7"/>
      <c r="O42" s="7"/>
      <c r="P42" s="7" t="s">
        <v>110</v>
      </c>
      <c r="Q42" s="7"/>
      <c r="R42" s="2"/>
      <c r="S42" s="2"/>
    </row>
    <row r="43" spans="1:19" ht="19" x14ac:dyDescent="0.25">
      <c r="A43" s="7" t="s">
        <v>173</v>
      </c>
      <c r="B43" s="7" t="s">
        <v>421</v>
      </c>
      <c r="C43" s="7"/>
      <c r="D43" s="7" t="s">
        <v>422</v>
      </c>
      <c r="E43" s="7"/>
      <c r="F43" s="7"/>
      <c r="G43" s="7"/>
      <c r="H43" s="7" t="s">
        <v>423</v>
      </c>
      <c r="I43" s="7"/>
      <c r="J43" s="7"/>
      <c r="K43" s="7"/>
      <c r="L43" s="7"/>
      <c r="M43" s="7"/>
      <c r="N43" s="7"/>
      <c r="O43" s="7"/>
      <c r="P43" s="7" t="s">
        <v>110</v>
      </c>
      <c r="Q43" s="7"/>
      <c r="R43" s="2"/>
      <c r="S43" s="2"/>
    </row>
    <row r="44" spans="1:19" ht="19" x14ac:dyDescent="0.25">
      <c r="A44" s="7" t="s">
        <v>174</v>
      </c>
      <c r="B44" s="7" t="s">
        <v>424</v>
      </c>
      <c r="C44" s="7"/>
      <c r="D44" s="7" t="s">
        <v>425</v>
      </c>
      <c r="E44" s="7" t="s">
        <v>426</v>
      </c>
      <c r="F44" s="7"/>
      <c r="G44" s="7" t="s">
        <v>427</v>
      </c>
      <c r="H44" s="7"/>
      <c r="I44" s="7"/>
      <c r="J44" s="7"/>
      <c r="K44" s="7"/>
      <c r="L44" s="7"/>
      <c r="M44" s="7"/>
      <c r="N44" s="7"/>
      <c r="O44" s="7" t="s">
        <v>110</v>
      </c>
      <c r="P44" s="7"/>
      <c r="Q44" s="7"/>
      <c r="R44" s="2"/>
      <c r="S44" s="2"/>
    </row>
    <row r="45" spans="1:19" ht="19" x14ac:dyDescent="0.25">
      <c r="A45" s="7" t="s">
        <v>174</v>
      </c>
      <c r="B45" s="7" t="s">
        <v>428</v>
      </c>
      <c r="C45" s="7"/>
      <c r="D45" s="7" t="s">
        <v>200</v>
      </c>
      <c r="E45" s="7" t="s">
        <v>429</v>
      </c>
      <c r="F45" s="7"/>
      <c r="G45" s="7" t="s">
        <v>430</v>
      </c>
      <c r="H45" s="7"/>
      <c r="I45" s="7"/>
      <c r="J45" s="7"/>
      <c r="K45" s="7"/>
      <c r="L45" s="7"/>
      <c r="M45" s="7"/>
      <c r="N45" s="7"/>
      <c r="O45" s="7" t="s">
        <v>110</v>
      </c>
      <c r="P45" s="7"/>
      <c r="Q45" s="7"/>
      <c r="R45" s="2"/>
      <c r="S45" s="2"/>
    </row>
    <row r="46" spans="1:19" ht="19" x14ac:dyDescent="0.25">
      <c r="A46" s="7" t="s">
        <v>175</v>
      </c>
      <c r="B46" s="7" t="s">
        <v>431</v>
      </c>
      <c r="C46" s="7"/>
      <c r="D46" s="7" t="s">
        <v>204</v>
      </c>
      <c r="E46" s="7"/>
      <c r="F46" s="7" t="s">
        <v>205</v>
      </c>
      <c r="G46" s="7" t="s">
        <v>432</v>
      </c>
      <c r="H46" s="7"/>
      <c r="I46" s="7"/>
      <c r="J46" s="7"/>
      <c r="K46" s="7"/>
      <c r="L46" s="7"/>
      <c r="M46" s="7"/>
      <c r="N46" s="7"/>
      <c r="O46" s="7" t="s">
        <v>110</v>
      </c>
      <c r="P46" s="7"/>
      <c r="Q46" s="7"/>
      <c r="R46" s="2"/>
      <c r="S46" s="2"/>
    </row>
    <row r="47" spans="1:19" ht="19" x14ac:dyDescent="0.25">
      <c r="A47" s="7" t="s">
        <v>175</v>
      </c>
      <c r="B47" s="7" t="s">
        <v>433</v>
      </c>
      <c r="C47" s="7"/>
      <c r="D47" s="7" t="s">
        <v>434</v>
      </c>
      <c r="E47" s="7"/>
      <c r="F47" s="7" t="s">
        <v>435</v>
      </c>
      <c r="G47" s="7" t="s">
        <v>436</v>
      </c>
      <c r="H47" s="7"/>
      <c r="I47" s="7"/>
      <c r="J47" s="7"/>
      <c r="K47" s="7"/>
      <c r="L47" s="7"/>
      <c r="M47" s="7"/>
      <c r="N47" s="7"/>
      <c r="O47" s="7" t="s">
        <v>110</v>
      </c>
      <c r="P47" s="7"/>
      <c r="Q47" s="7"/>
      <c r="R47" s="2"/>
      <c r="S47" s="2"/>
    </row>
    <row r="48" spans="1:19" ht="19" x14ac:dyDescent="0.25">
      <c r="A48" s="7" t="s">
        <v>176</v>
      </c>
      <c r="B48" s="7" t="s">
        <v>437</v>
      </c>
      <c r="C48" s="7"/>
      <c r="D48" s="7" t="s">
        <v>211</v>
      </c>
      <c r="E48" s="7" t="s">
        <v>438</v>
      </c>
      <c r="F48" s="7" t="s">
        <v>435</v>
      </c>
      <c r="G48" s="7" t="s">
        <v>206</v>
      </c>
      <c r="H48" s="7"/>
      <c r="I48" s="7"/>
      <c r="J48" s="7"/>
      <c r="K48" s="7"/>
      <c r="L48" s="7"/>
      <c r="M48" s="7"/>
      <c r="N48" s="7"/>
      <c r="O48" s="7" t="s">
        <v>110</v>
      </c>
      <c r="P48" s="7"/>
      <c r="Q48" s="7"/>
      <c r="R48" s="2"/>
      <c r="S48" s="2"/>
    </row>
    <row r="49" spans="1:19" ht="19" x14ac:dyDescent="0.25">
      <c r="A49" s="7" t="s">
        <v>176</v>
      </c>
      <c r="B49" s="7" t="s">
        <v>439</v>
      </c>
      <c r="C49" s="7"/>
      <c r="D49" s="7" t="s">
        <v>216</v>
      </c>
      <c r="E49" s="7" t="s">
        <v>440</v>
      </c>
      <c r="F49" s="7" t="s">
        <v>441</v>
      </c>
      <c r="G49" s="7" t="s">
        <v>442</v>
      </c>
      <c r="H49" s="7"/>
      <c r="I49" s="7"/>
      <c r="J49" s="7"/>
      <c r="K49" s="7"/>
      <c r="L49" s="7"/>
      <c r="M49" s="7"/>
      <c r="N49" s="7"/>
      <c r="O49" s="7" t="s">
        <v>110</v>
      </c>
      <c r="P49" s="7"/>
      <c r="Q49" s="7"/>
      <c r="R49" s="2"/>
      <c r="S49" s="2"/>
    </row>
    <row r="50" spans="1:19" ht="19" x14ac:dyDescent="0.25">
      <c r="A50" s="7" t="s">
        <v>177</v>
      </c>
      <c r="B50" s="7" t="s">
        <v>444</v>
      </c>
      <c r="C50" s="7"/>
      <c r="D50" s="7" t="s">
        <v>443</v>
      </c>
      <c r="E50" s="7" t="s">
        <v>445</v>
      </c>
      <c r="F50" s="7"/>
      <c r="G50" s="7"/>
      <c r="H50" s="7" t="s">
        <v>191</v>
      </c>
      <c r="I50" s="7"/>
      <c r="J50" s="7"/>
      <c r="K50" s="7"/>
      <c r="L50" s="7"/>
      <c r="M50" s="7"/>
      <c r="N50" s="7"/>
      <c r="O50" s="7"/>
      <c r="P50" s="7"/>
      <c r="Q50" s="7" t="s">
        <v>110</v>
      </c>
      <c r="R50" s="2"/>
      <c r="S50" s="2"/>
    </row>
    <row r="51" spans="1:19" ht="19" x14ac:dyDescent="0.25">
      <c r="A51" s="7" t="s">
        <v>177</v>
      </c>
      <c r="B51" s="7" t="s">
        <v>446</v>
      </c>
      <c r="C51" s="7"/>
      <c r="D51" s="7" t="s">
        <v>447</v>
      </c>
      <c r="E51" s="7" t="s">
        <v>448</v>
      </c>
      <c r="F51" s="7"/>
      <c r="G51" s="7"/>
      <c r="H51" s="7" t="s">
        <v>449</v>
      </c>
      <c r="I51" s="7"/>
      <c r="J51" s="7"/>
      <c r="K51" s="7"/>
      <c r="L51" s="7"/>
      <c r="M51" s="7"/>
      <c r="N51" s="7"/>
      <c r="O51" s="7"/>
      <c r="P51" s="7"/>
      <c r="Q51" s="7" t="s">
        <v>110</v>
      </c>
      <c r="R51" s="2"/>
      <c r="S51" s="2"/>
    </row>
    <row r="52" spans="1:19" ht="19" x14ac:dyDescent="0.25">
      <c r="A52" s="7" t="s">
        <v>178</v>
      </c>
      <c r="B52" s="7" t="s">
        <v>226</v>
      </c>
      <c r="C52" s="7"/>
      <c r="D52" s="7" t="s">
        <v>227</v>
      </c>
      <c r="E52" s="7"/>
      <c r="F52" s="7" t="s">
        <v>228</v>
      </c>
      <c r="G52" s="7"/>
      <c r="H52" s="7" t="s">
        <v>229</v>
      </c>
      <c r="I52" s="7"/>
      <c r="J52" s="7"/>
      <c r="K52" s="7"/>
      <c r="L52" s="7"/>
      <c r="M52" s="7"/>
      <c r="N52" s="7"/>
      <c r="O52" s="7"/>
      <c r="P52" s="7"/>
      <c r="Q52" s="7" t="s">
        <v>110</v>
      </c>
      <c r="R52" s="2"/>
      <c r="S52" s="2"/>
    </row>
    <row r="53" spans="1:19" ht="19" x14ac:dyDescent="0.25">
      <c r="A53" s="7" t="s">
        <v>178</v>
      </c>
      <c r="B53" s="7" t="s">
        <v>450</v>
      </c>
      <c r="C53" s="7"/>
      <c r="D53" s="7" t="s">
        <v>451</v>
      </c>
      <c r="E53" s="7"/>
      <c r="F53" s="7" t="s">
        <v>205</v>
      </c>
      <c r="G53" s="7"/>
      <c r="H53" s="7" t="s">
        <v>229</v>
      </c>
      <c r="I53" s="7"/>
      <c r="J53" s="7"/>
      <c r="K53" s="7"/>
      <c r="L53" s="7"/>
      <c r="M53" s="7"/>
      <c r="N53" s="7"/>
      <c r="O53" s="7"/>
      <c r="P53" s="7"/>
      <c r="Q53" s="7" t="s">
        <v>110</v>
      </c>
      <c r="R53" s="2"/>
      <c r="S53" s="2"/>
    </row>
    <row r="54" spans="1:19" ht="19" x14ac:dyDescent="0.25">
      <c r="A54" s="7" t="s">
        <v>179</v>
      </c>
      <c r="B54" s="7" t="s">
        <v>452</v>
      </c>
      <c r="C54" s="7"/>
      <c r="D54" s="7" t="s">
        <v>405</v>
      </c>
      <c r="E54" s="7" t="s">
        <v>453</v>
      </c>
      <c r="F54" s="7" t="s">
        <v>454</v>
      </c>
      <c r="G54" s="7"/>
      <c r="H54" s="7" t="s">
        <v>455</v>
      </c>
      <c r="I54" s="7"/>
      <c r="J54" s="7"/>
      <c r="K54" s="7"/>
      <c r="L54" s="7"/>
      <c r="M54" s="7"/>
      <c r="N54" s="7"/>
      <c r="O54" s="7"/>
      <c r="P54" s="7"/>
      <c r="Q54" s="7" t="s">
        <v>456</v>
      </c>
      <c r="R54" s="2"/>
      <c r="S54" s="2"/>
    </row>
    <row r="55" spans="1:19" ht="19" x14ac:dyDescent="0.25">
      <c r="A55" s="7" t="s">
        <v>179</v>
      </c>
      <c r="B55" s="7" t="s">
        <v>457</v>
      </c>
      <c r="C55" s="7"/>
      <c r="D55" s="7" t="s">
        <v>458</v>
      </c>
      <c r="E55" s="7" t="s">
        <v>459</v>
      </c>
      <c r="F55" s="7" t="s">
        <v>460</v>
      </c>
      <c r="G55" s="7"/>
      <c r="H55" s="7" t="s">
        <v>461</v>
      </c>
      <c r="I55" s="7"/>
      <c r="J55" s="7"/>
      <c r="K55" s="7"/>
      <c r="L55" s="7"/>
      <c r="M55" s="7"/>
      <c r="N55" s="7"/>
      <c r="O55" s="7"/>
      <c r="P55" s="7"/>
      <c r="Q55" s="7" t="s">
        <v>462</v>
      </c>
      <c r="R55" s="2"/>
      <c r="S55" s="2"/>
    </row>
    <row r="56" spans="1:19" ht="19" x14ac:dyDescent="0.25">
      <c r="A56" s="7" t="s">
        <v>180</v>
      </c>
      <c r="B56" s="7" t="s">
        <v>463</v>
      </c>
      <c r="C56" s="7"/>
      <c r="D56" s="7" t="s">
        <v>240</v>
      </c>
      <c r="E56" s="7"/>
      <c r="F56" s="7"/>
      <c r="G56" s="7" t="s">
        <v>256</v>
      </c>
      <c r="H56" s="7" t="s">
        <v>464</v>
      </c>
      <c r="I56" s="7"/>
      <c r="J56" s="7"/>
      <c r="K56" s="7"/>
      <c r="L56" s="7"/>
      <c r="M56" s="7"/>
      <c r="N56" s="7"/>
      <c r="O56" s="7"/>
      <c r="P56" s="7" t="s">
        <v>110</v>
      </c>
      <c r="Q56" s="7" t="s">
        <v>245</v>
      </c>
      <c r="R56" s="2"/>
      <c r="S56" s="2"/>
    </row>
    <row r="57" spans="1:19" ht="19" x14ac:dyDescent="0.25">
      <c r="A57" s="7" t="s">
        <v>180</v>
      </c>
      <c r="B57" s="7" t="s">
        <v>465</v>
      </c>
      <c r="C57" s="7"/>
      <c r="D57" s="7" t="s">
        <v>240</v>
      </c>
      <c r="E57" s="7"/>
      <c r="F57" s="7"/>
      <c r="G57" s="7" t="s">
        <v>256</v>
      </c>
      <c r="H57" s="7" t="s">
        <v>466</v>
      </c>
      <c r="I57" s="7"/>
      <c r="J57" s="7"/>
      <c r="K57" s="7"/>
      <c r="L57" s="7"/>
      <c r="M57" s="7"/>
      <c r="N57" s="7"/>
      <c r="O57" s="7"/>
      <c r="P57" s="7" t="s">
        <v>110</v>
      </c>
      <c r="Q57" s="7" t="s">
        <v>467</v>
      </c>
      <c r="R57" s="2"/>
      <c r="S57" s="2"/>
    </row>
    <row r="58" spans="1:19" ht="19" x14ac:dyDescent="0.25">
      <c r="A58" s="7" t="s">
        <v>181</v>
      </c>
      <c r="B58" s="7" t="s">
        <v>468</v>
      </c>
      <c r="C58" s="7"/>
      <c r="D58" s="7" t="s">
        <v>240</v>
      </c>
      <c r="E58" s="7" t="s">
        <v>247</v>
      </c>
      <c r="F58" s="7"/>
      <c r="G58" s="7" t="s">
        <v>471</v>
      </c>
      <c r="H58" s="7" t="s">
        <v>464</v>
      </c>
      <c r="I58" s="7"/>
      <c r="J58" s="7"/>
      <c r="K58" s="7"/>
      <c r="L58" s="7"/>
      <c r="M58" s="7"/>
      <c r="N58" s="7"/>
      <c r="O58" s="7"/>
      <c r="P58" s="7" t="s">
        <v>110</v>
      </c>
      <c r="Q58" s="7" t="s">
        <v>245</v>
      </c>
      <c r="R58" s="2"/>
      <c r="S58" s="2"/>
    </row>
    <row r="59" spans="1:19" ht="19" x14ac:dyDescent="0.25">
      <c r="A59" s="7" t="s">
        <v>181</v>
      </c>
      <c r="B59" s="7" t="s">
        <v>469</v>
      </c>
      <c r="C59" s="7"/>
      <c r="D59" s="7" t="s">
        <v>240</v>
      </c>
      <c r="E59" s="7" t="s">
        <v>470</v>
      </c>
      <c r="F59" s="7"/>
      <c r="G59" s="7" t="s">
        <v>209</v>
      </c>
      <c r="H59" s="7" t="s">
        <v>472</v>
      </c>
      <c r="I59" s="7"/>
      <c r="J59" s="7"/>
      <c r="K59" s="7"/>
      <c r="L59" s="7"/>
      <c r="M59" s="7"/>
      <c r="N59" s="7"/>
      <c r="O59" s="7"/>
      <c r="P59" s="7" t="s">
        <v>110</v>
      </c>
      <c r="Q59" s="7" t="s">
        <v>252</v>
      </c>
      <c r="R59" s="2"/>
      <c r="S59" s="2"/>
    </row>
    <row r="60" spans="1:19" ht="19" x14ac:dyDescent="0.25">
      <c r="A60" s="7" t="s">
        <v>182</v>
      </c>
      <c r="B60" s="7" t="s">
        <v>473</v>
      </c>
      <c r="C60" s="7"/>
      <c r="D60" s="7" t="s">
        <v>240</v>
      </c>
      <c r="E60" s="7"/>
      <c r="F60" s="7" t="s">
        <v>205</v>
      </c>
      <c r="G60" s="7" t="s">
        <v>474</v>
      </c>
      <c r="H60" s="7" t="s">
        <v>191</v>
      </c>
      <c r="I60" s="7"/>
      <c r="J60" s="7"/>
      <c r="K60" s="7"/>
      <c r="L60" s="7"/>
      <c r="M60" s="7"/>
      <c r="N60" s="7"/>
      <c r="O60" s="7"/>
      <c r="P60" s="7" t="s">
        <v>110</v>
      </c>
      <c r="Q60" s="7" t="s">
        <v>110</v>
      </c>
      <c r="R60" s="2"/>
      <c r="S60" s="2"/>
    </row>
    <row r="61" spans="1:19" ht="19" x14ac:dyDescent="0.25">
      <c r="A61" s="7" t="s">
        <v>182</v>
      </c>
      <c r="B61" s="7" t="s">
        <v>475</v>
      </c>
      <c r="C61" s="7"/>
      <c r="D61" s="7" t="s">
        <v>227</v>
      </c>
      <c r="E61" s="7"/>
      <c r="F61" s="7" t="s">
        <v>476</v>
      </c>
      <c r="G61" s="7" t="s">
        <v>209</v>
      </c>
      <c r="H61" s="7" t="s">
        <v>477</v>
      </c>
      <c r="I61" s="7"/>
      <c r="J61" s="7"/>
      <c r="K61" s="7"/>
      <c r="L61" s="7"/>
      <c r="M61" s="7"/>
      <c r="N61" s="7"/>
      <c r="O61" s="7"/>
      <c r="P61" s="7" t="s">
        <v>110</v>
      </c>
      <c r="Q61" s="7" t="s">
        <v>110</v>
      </c>
      <c r="R61" s="2"/>
      <c r="S61" s="2"/>
    </row>
    <row r="62" spans="1:19" ht="1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2"/>
      <c r="S62" s="2"/>
    </row>
    <row r="63" spans="1:19" ht="19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9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ht="19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ht="19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ht="19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ht="19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ht="19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2:19" ht="19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2:19" ht="19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2:19" ht="19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2:19" ht="19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2:19" ht="19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2:19" ht="19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ht="19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2:19" ht="19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2:19" ht="19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2:19" ht="19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19" ht="19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2:19" ht="19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2:19" ht="19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2:19" ht="19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2:19" ht="19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2:19" ht="19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ht="19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19" ht="19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2:19" ht="19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ht="19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ht="19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ht="19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ht="19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ht="19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2:19" ht="19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2:19" ht="19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2:19" ht="19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2:19" ht="19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2:19" ht="19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2:19" ht="19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2:19" ht="19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ht="19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2:19" ht="19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2:19" ht="19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2:19" ht="19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2:19" ht="19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2:19" ht="19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ht="19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2:19" ht="19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2:19" ht="19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2:19" ht="19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2:19" ht="19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2:19" ht="19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2:19" ht="19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ht="19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2:19" ht="19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2:19" ht="19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2:19" ht="19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2:19" ht="19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2:19" ht="19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2:19" ht="19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7A77-C74C-694A-8B90-83A19762C36A}">
  <dimension ref="F10:N23"/>
  <sheetViews>
    <sheetView tabSelected="1" topLeftCell="A7" workbookViewId="0">
      <selection activeCell="F10" sqref="F10:J23"/>
    </sheetView>
  </sheetViews>
  <sheetFormatPr baseColWidth="10" defaultRowHeight="16" x14ac:dyDescent="0.2"/>
  <sheetData>
    <row r="10" spans="6:14" x14ac:dyDescent="0.2">
      <c r="G10" s="1" t="s">
        <v>13</v>
      </c>
      <c r="H10" s="1" t="s">
        <v>14</v>
      </c>
      <c r="I10" s="1" t="s">
        <v>15</v>
      </c>
      <c r="J10" s="1" t="s">
        <v>16</v>
      </c>
      <c r="K10" s="1" t="s">
        <v>21</v>
      </c>
      <c r="L10" s="1" t="s">
        <v>22</v>
      </c>
      <c r="M10" s="1" t="s">
        <v>23</v>
      </c>
      <c r="N10" s="1" t="s">
        <v>24</v>
      </c>
    </row>
    <row r="11" spans="6:14" x14ac:dyDescent="0.2">
      <c r="F11" s="1" t="s">
        <v>30</v>
      </c>
      <c r="G11" s="6">
        <f>(K11+N11)/SUM(K11:N11)</f>
        <v>0.95</v>
      </c>
      <c r="H11" s="6">
        <f>(K11)/(K11+L11)</f>
        <v>0.95</v>
      </c>
      <c r="I11" s="6">
        <f>(K11)/(K11+M11)</f>
        <v>1</v>
      </c>
      <c r="J11" s="6">
        <f>(2*H11*I11)/(H11+I11)</f>
        <v>0.97435897435897434</v>
      </c>
      <c r="K11" s="5">
        <v>38</v>
      </c>
      <c r="L11" s="5">
        <v>2</v>
      </c>
      <c r="M11" s="5"/>
      <c r="N11" s="5"/>
    </row>
    <row r="12" spans="6:14" x14ac:dyDescent="0.2">
      <c r="F12" s="1" t="s">
        <v>31</v>
      </c>
      <c r="G12" s="6">
        <f t="shared" ref="G12:G23" si="0">(K12+N12)/SUM(K12:N12)</f>
        <v>0.6470588235294118</v>
      </c>
      <c r="H12" s="6">
        <f t="shared" ref="H12:H23" si="1">(K12)/(K12+L12)</f>
        <v>0.75862068965517238</v>
      </c>
      <c r="I12" s="6">
        <f t="shared" ref="I12:I23" si="2">(K12)/(K12+M12)</f>
        <v>0.81481481481481477</v>
      </c>
      <c r="J12" s="6">
        <f t="shared" ref="J12:J23" si="3">(2*H12*I12)/(H12+I12)</f>
        <v>0.7857142857142857</v>
      </c>
      <c r="K12" s="5">
        <v>22</v>
      </c>
      <c r="L12" s="5">
        <v>7</v>
      </c>
      <c r="M12" s="5">
        <v>5</v>
      </c>
      <c r="N12" s="5"/>
    </row>
    <row r="13" spans="6:14" x14ac:dyDescent="0.2">
      <c r="F13" s="1" t="s">
        <v>32</v>
      </c>
      <c r="G13" s="6">
        <f t="shared" si="0"/>
        <v>0.9642857142857143</v>
      </c>
      <c r="H13" s="6">
        <f t="shared" si="1"/>
        <v>0.9642857142857143</v>
      </c>
      <c r="I13" s="6">
        <f t="shared" si="2"/>
        <v>1</v>
      </c>
      <c r="J13" s="6">
        <f t="shared" si="3"/>
        <v>0.98181818181818181</v>
      </c>
      <c r="K13" s="5">
        <v>27</v>
      </c>
      <c r="L13" s="5">
        <v>1</v>
      </c>
      <c r="M13" s="5"/>
      <c r="N13" s="5"/>
    </row>
    <row r="14" spans="6:14" x14ac:dyDescent="0.2">
      <c r="F14" s="1" t="s">
        <v>33</v>
      </c>
      <c r="G14" s="6">
        <f t="shared" si="0"/>
        <v>0.59090909090909094</v>
      </c>
      <c r="H14" s="6">
        <f t="shared" si="1"/>
        <v>1</v>
      </c>
      <c r="I14" s="6">
        <f t="shared" si="2"/>
        <v>0.59090909090909094</v>
      </c>
      <c r="J14" s="6">
        <f t="shared" si="3"/>
        <v>0.74285714285714288</v>
      </c>
      <c r="K14" s="5">
        <v>13</v>
      </c>
      <c r="L14" s="5"/>
      <c r="M14" s="5">
        <v>9</v>
      </c>
      <c r="N14" s="5"/>
    </row>
    <row r="15" spans="6:14" x14ac:dyDescent="0.2">
      <c r="F15" s="1" t="s">
        <v>34</v>
      </c>
      <c r="G15" s="6">
        <f t="shared" si="0"/>
        <v>0.8125</v>
      </c>
      <c r="H15" s="6">
        <f t="shared" si="1"/>
        <v>1</v>
      </c>
      <c r="I15" s="6">
        <f t="shared" si="2"/>
        <v>0.8125</v>
      </c>
      <c r="J15" s="6">
        <f t="shared" si="3"/>
        <v>0.89655172413793105</v>
      </c>
      <c r="K15" s="5">
        <v>13</v>
      </c>
      <c r="L15" s="5"/>
      <c r="M15" s="5">
        <v>3</v>
      </c>
      <c r="N15" s="5"/>
    </row>
    <row r="16" spans="6:14" x14ac:dyDescent="0.2">
      <c r="F16" s="1" t="s">
        <v>5</v>
      </c>
      <c r="G16" s="6">
        <f t="shared" si="0"/>
        <v>1</v>
      </c>
      <c r="H16" s="6">
        <f t="shared" si="1"/>
        <v>1</v>
      </c>
      <c r="I16" s="6">
        <f t="shared" si="2"/>
        <v>1</v>
      </c>
      <c r="J16" s="6">
        <f t="shared" si="3"/>
        <v>1</v>
      </c>
      <c r="K16" s="5">
        <v>10</v>
      </c>
      <c r="L16" s="5"/>
      <c r="M16" s="5"/>
      <c r="N16" s="5"/>
    </row>
    <row r="17" spans="6:14" x14ac:dyDescent="0.2">
      <c r="F17" s="1" t="s">
        <v>6</v>
      </c>
      <c r="G17" s="6">
        <f t="shared" si="0"/>
        <v>0.83333333333333337</v>
      </c>
      <c r="H17" s="6">
        <f t="shared" si="1"/>
        <v>0.83333333333333337</v>
      </c>
      <c r="I17" s="6">
        <f t="shared" si="2"/>
        <v>1</v>
      </c>
      <c r="J17" s="6">
        <f t="shared" si="3"/>
        <v>0.90909090909090906</v>
      </c>
      <c r="K17" s="5">
        <v>10</v>
      </c>
      <c r="L17" s="5">
        <v>2</v>
      </c>
      <c r="M17" s="5"/>
      <c r="N17" s="5"/>
    </row>
    <row r="18" spans="6:14" x14ac:dyDescent="0.2">
      <c r="F18" s="1" t="s">
        <v>7</v>
      </c>
      <c r="G18" s="6">
        <f t="shared" si="0"/>
        <v>0.33333333333333331</v>
      </c>
      <c r="H18" s="6">
        <f t="shared" si="1"/>
        <v>0.33333333333333331</v>
      </c>
      <c r="I18" s="6">
        <f t="shared" si="2"/>
        <v>1</v>
      </c>
      <c r="J18" s="6">
        <f t="shared" si="3"/>
        <v>0.5</v>
      </c>
      <c r="K18" s="5">
        <v>2</v>
      </c>
      <c r="L18" s="5">
        <v>4</v>
      </c>
      <c r="M18" s="5"/>
      <c r="N18" s="5"/>
    </row>
    <row r="19" spans="6:14" x14ac:dyDescent="0.2">
      <c r="F19" s="1" t="s">
        <v>8</v>
      </c>
      <c r="G19" s="6">
        <f t="shared" si="0"/>
        <v>1</v>
      </c>
      <c r="H19" s="6">
        <f t="shared" si="1"/>
        <v>1</v>
      </c>
      <c r="I19" s="6">
        <f t="shared" si="2"/>
        <v>1</v>
      </c>
      <c r="J19" s="6">
        <f t="shared" si="3"/>
        <v>1</v>
      </c>
      <c r="K19" s="5">
        <v>3</v>
      </c>
      <c r="L19" s="5"/>
      <c r="M19" s="5"/>
      <c r="N19" s="5"/>
    </row>
    <row r="20" spans="6:14" x14ac:dyDescent="0.2">
      <c r="F20" s="1" t="s">
        <v>9</v>
      </c>
      <c r="G20" s="6">
        <f t="shared" si="0"/>
        <v>1</v>
      </c>
      <c r="H20" s="6">
        <f t="shared" si="1"/>
        <v>1</v>
      </c>
      <c r="I20" s="6">
        <f t="shared" si="2"/>
        <v>1</v>
      </c>
      <c r="J20" s="6">
        <f t="shared" si="3"/>
        <v>1</v>
      </c>
      <c r="K20" s="5">
        <v>6</v>
      </c>
      <c r="L20" s="5"/>
      <c r="M20" s="5"/>
      <c r="N20" s="5"/>
    </row>
    <row r="21" spans="6:14" x14ac:dyDescent="0.2">
      <c r="F21" s="1" t="s">
        <v>10</v>
      </c>
      <c r="G21" s="6">
        <f t="shared" si="0"/>
        <v>1</v>
      </c>
      <c r="H21" s="6">
        <f t="shared" si="1"/>
        <v>1</v>
      </c>
      <c r="I21" s="6">
        <f t="shared" si="2"/>
        <v>1</v>
      </c>
      <c r="J21" s="6">
        <f t="shared" si="3"/>
        <v>1</v>
      </c>
      <c r="K21" s="5">
        <v>6</v>
      </c>
      <c r="L21" s="5"/>
      <c r="M21" s="5"/>
      <c r="N21" s="5"/>
    </row>
    <row r="22" spans="6:14" x14ac:dyDescent="0.2">
      <c r="F22" s="1" t="s">
        <v>11</v>
      </c>
      <c r="G22" s="6">
        <f t="shared" si="0"/>
        <v>0.54545454545454541</v>
      </c>
      <c r="H22" s="6">
        <f t="shared" si="1"/>
        <v>0.92307692307692313</v>
      </c>
      <c r="I22" s="6">
        <f t="shared" si="2"/>
        <v>0.5714285714285714</v>
      </c>
      <c r="J22" s="6">
        <f t="shared" si="3"/>
        <v>0.70588235294117652</v>
      </c>
      <c r="K22" s="5">
        <v>12</v>
      </c>
      <c r="L22" s="5">
        <v>1</v>
      </c>
      <c r="M22" s="5">
        <v>9</v>
      </c>
      <c r="N22" s="5"/>
    </row>
    <row r="23" spans="6:14" x14ac:dyDescent="0.2">
      <c r="F23" s="1" t="s">
        <v>12</v>
      </c>
      <c r="G23" s="6">
        <f t="shared" si="0"/>
        <v>0.8</v>
      </c>
      <c r="H23" s="6">
        <f t="shared" si="1"/>
        <v>1</v>
      </c>
      <c r="I23" s="6">
        <f t="shared" si="2"/>
        <v>0.8</v>
      </c>
      <c r="J23" s="6">
        <f t="shared" si="3"/>
        <v>0.88888888888888895</v>
      </c>
      <c r="K23" s="5">
        <v>12</v>
      </c>
      <c r="L23" s="5"/>
      <c r="M23" s="5">
        <v>3</v>
      </c>
      <c r="N23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D862-1A6E-AE48-B69A-FCA71610EDBB}">
  <dimension ref="E9:N26"/>
  <sheetViews>
    <sheetView topLeftCell="B5" workbookViewId="0">
      <selection activeCell="K14" sqref="K14:K26"/>
    </sheetView>
  </sheetViews>
  <sheetFormatPr baseColWidth="10" defaultRowHeight="16" x14ac:dyDescent="0.2"/>
  <cols>
    <col min="6" max="7" width="23" customWidth="1"/>
    <col min="8" max="8" width="13.5" customWidth="1"/>
  </cols>
  <sheetData>
    <row r="9" spans="5:14" ht="19" x14ac:dyDescent="0.25">
      <c r="E9" s="2"/>
    </row>
    <row r="10" spans="5:14" ht="19" x14ac:dyDescent="0.25">
      <c r="E10" s="2"/>
    </row>
    <row r="13" spans="5:14" x14ac:dyDescent="0.2">
      <c r="G13" s="1" t="s">
        <v>13</v>
      </c>
      <c r="H13" s="1" t="s">
        <v>14</v>
      </c>
      <c r="I13" s="1" t="s">
        <v>15</v>
      </c>
      <c r="J13" s="1" t="s">
        <v>16</v>
      </c>
      <c r="K13" s="1" t="s">
        <v>21</v>
      </c>
      <c r="L13" s="1" t="s">
        <v>22</v>
      </c>
      <c r="M13" s="1" t="s">
        <v>23</v>
      </c>
      <c r="N13" s="1" t="s">
        <v>24</v>
      </c>
    </row>
    <row r="14" spans="5:14" ht="19" x14ac:dyDescent="0.25">
      <c r="F14" s="1" t="s">
        <v>30</v>
      </c>
      <c r="G14" s="6">
        <f>(K14+N14)/SUM(K14:N14)</f>
        <v>0.66666666666666663</v>
      </c>
      <c r="H14" s="6">
        <f>(K14)/(K14+L14)</f>
        <v>0.66666666666666663</v>
      </c>
      <c r="I14" s="6">
        <f>(K14)/(K14+M14)</f>
        <v>1</v>
      </c>
      <c r="J14" s="6">
        <f>(2*H14*I14)/(H14+I14)</f>
        <v>0.8</v>
      </c>
      <c r="K14" s="2">
        <v>16</v>
      </c>
      <c r="L14">
        <v>8</v>
      </c>
      <c r="M14">
        <v>0</v>
      </c>
      <c r="N14">
        <v>0</v>
      </c>
    </row>
    <row r="15" spans="5:14" ht="19" x14ac:dyDescent="0.25">
      <c r="F15" s="1" t="s">
        <v>31</v>
      </c>
      <c r="G15" s="6">
        <f t="shared" ref="G15:G26" si="0">(K15+N15)/SUM(K15:N15)</f>
        <v>0.36363636363636365</v>
      </c>
      <c r="H15" s="6">
        <f t="shared" ref="H15:H26" si="1">(K15)/(K15+L15)</f>
        <v>0.36363636363636365</v>
      </c>
      <c r="I15" s="6">
        <f t="shared" ref="I15:I26" si="2">(K15)/(K15+M15)</f>
        <v>1</v>
      </c>
      <c r="J15" s="6">
        <f t="shared" ref="J15:J26" si="3">(2*H15*I15)/(H15+I15)</f>
        <v>0.53333333333333333</v>
      </c>
      <c r="K15" s="2">
        <v>8</v>
      </c>
      <c r="L15">
        <v>14</v>
      </c>
      <c r="M15">
        <v>0</v>
      </c>
      <c r="N15">
        <v>0</v>
      </c>
    </row>
    <row r="16" spans="5:14" ht="19" x14ac:dyDescent="0.25">
      <c r="F16" s="1" t="s">
        <v>32</v>
      </c>
      <c r="G16" s="6">
        <f t="shared" si="0"/>
        <v>0.38461538461538464</v>
      </c>
      <c r="H16" s="6">
        <f t="shared" si="1"/>
        <v>0.38461538461538464</v>
      </c>
      <c r="I16" s="6">
        <f t="shared" si="2"/>
        <v>1</v>
      </c>
      <c r="J16" s="6">
        <f t="shared" si="3"/>
        <v>0.55555555555555558</v>
      </c>
      <c r="K16" s="2">
        <v>5</v>
      </c>
      <c r="L16">
        <v>8</v>
      </c>
      <c r="M16">
        <v>0</v>
      </c>
      <c r="N16">
        <v>0</v>
      </c>
    </row>
    <row r="17" spans="6:14" ht="19" x14ac:dyDescent="0.25">
      <c r="F17" s="1" t="s">
        <v>33</v>
      </c>
      <c r="G17" s="6">
        <f t="shared" si="0"/>
        <v>0.5</v>
      </c>
      <c r="H17" s="6">
        <f t="shared" si="1"/>
        <v>0.5</v>
      </c>
      <c r="I17" s="6">
        <f t="shared" si="2"/>
        <v>1</v>
      </c>
      <c r="J17" s="6">
        <f t="shared" si="3"/>
        <v>0.66666666666666663</v>
      </c>
      <c r="K17" s="2">
        <v>2</v>
      </c>
      <c r="L17">
        <v>2</v>
      </c>
      <c r="M17">
        <v>0</v>
      </c>
      <c r="N17">
        <v>0</v>
      </c>
    </row>
    <row r="18" spans="6:14" ht="19" x14ac:dyDescent="0.25">
      <c r="F18" s="1" t="s">
        <v>34</v>
      </c>
      <c r="G18" s="6">
        <f t="shared" si="0"/>
        <v>0.8571428571428571</v>
      </c>
      <c r="H18" s="6">
        <f t="shared" si="1"/>
        <v>0.8571428571428571</v>
      </c>
      <c r="I18" s="6">
        <f t="shared" si="2"/>
        <v>1</v>
      </c>
      <c r="J18" s="6">
        <f t="shared" si="3"/>
        <v>0.92307692307692302</v>
      </c>
      <c r="K18" s="2">
        <v>6</v>
      </c>
      <c r="L18">
        <v>1</v>
      </c>
      <c r="M18">
        <v>0</v>
      </c>
      <c r="N18">
        <v>0</v>
      </c>
    </row>
    <row r="19" spans="6:14" ht="19" x14ac:dyDescent="0.25">
      <c r="F19" s="1" t="s">
        <v>5</v>
      </c>
      <c r="G19" s="6">
        <f t="shared" si="0"/>
        <v>0.33333333333333331</v>
      </c>
      <c r="H19" s="6">
        <f t="shared" si="1"/>
        <v>0.33333333333333331</v>
      </c>
      <c r="I19" s="6">
        <f t="shared" si="2"/>
        <v>1</v>
      </c>
      <c r="J19" s="6">
        <f t="shared" si="3"/>
        <v>0.5</v>
      </c>
      <c r="K19" s="2">
        <v>1</v>
      </c>
      <c r="L19">
        <v>2</v>
      </c>
      <c r="M19">
        <v>0</v>
      </c>
      <c r="N19">
        <v>0</v>
      </c>
    </row>
    <row r="20" spans="6:14" ht="19" x14ac:dyDescent="0.25">
      <c r="F20" s="1" t="s">
        <v>6</v>
      </c>
      <c r="G20" s="6">
        <f t="shared" si="0"/>
        <v>0</v>
      </c>
      <c r="H20" s="6">
        <f t="shared" si="1"/>
        <v>0</v>
      </c>
      <c r="I20" s="6" t="e">
        <f t="shared" si="2"/>
        <v>#DIV/0!</v>
      </c>
      <c r="J20" s="6" t="e">
        <f t="shared" si="3"/>
        <v>#DIV/0!</v>
      </c>
      <c r="K20" s="2">
        <v>0</v>
      </c>
      <c r="L20">
        <v>2</v>
      </c>
      <c r="M20">
        <v>0</v>
      </c>
      <c r="N20">
        <v>0</v>
      </c>
    </row>
    <row r="21" spans="6:14" ht="19" x14ac:dyDescent="0.25">
      <c r="F21" s="1" t="s">
        <v>7</v>
      </c>
      <c r="G21" s="6">
        <f t="shared" si="0"/>
        <v>0.5</v>
      </c>
      <c r="H21" s="6">
        <f t="shared" si="1"/>
        <v>0.5</v>
      </c>
      <c r="I21" s="6">
        <f t="shared" si="2"/>
        <v>1</v>
      </c>
      <c r="J21" s="6">
        <f t="shared" si="3"/>
        <v>0.66666666666666663</v>
      </c>
      <c r="K21" s="2">
        <v>2</v>
      </c>
      <c r="L21">
        <v>2</v>
      </c>
      <c r="M21">
        <v>0</v>
      </c>
      <c r="N21">
        <v>0</v>
      </c>
    </row>
    <row r="22" spans="6:14" ht="19" x14ac:dyDescent="0.25">
      <c r="F22" s="1" t="s">
        <v>8</v>
      </c>
      <c r="G22" s="6">
        <f t="shared" si="0"/>
        <v>0.5</v>
      </c>
      <c r="H22" s="6">
        <f t="shared" si="1"/>
        <v>0.5</v>
      </c>
      <c r="I22" s="6">
        <f t="shared" si="2"/>
        <v>1</v>
      </c>
      <c r="J22" s="6">
        <f t="shared" si="3"/>
        <v>0.66666666666666663</v>
      </c>
      <c r="K22" s="2">
        <v>2</v>
      </c>
      <c r="L22">
        <v>2</v>
      </c>
      <c r="M22">
        <v>0</v>
      </c>
      <c r="N22">
        <v>0</v>
      </c>
    </row>
    <row r="23" spans="6:14" ht="19" x14ac:dyDescent="0.25">
      <c r="F23" s="1" t="s">
        <v>9</v>
      </c>
      <c r="G23" s="6">
        <f t="shared" si="0"/>
        <v>1</v>
      </c>
      <c r="H23" s="6">
        <f t="shared" si="1"/>
        <v>1</v>
      </c>
      <c r="I23" s="6">
        <f t="shared" si="2"/>
        <v>1</v>
      </c>
      <c r="J23" s="6">
        <f t="shared" si="3"/>
        <v>1</v>
      </c>
      <c r="K23" s="2">
        <v>2</v>
      </c>
      <c r="L23">
        <v>0</v>
      </c>
      <c r="M23">
        <v>0</v>
      </c>
      <c r="N23">
        <v>0</v>
      </c>
    </row>
    <row r="24" spans="6:14" ht="19" x14ac:dyDescent="0.25">
      <c r="F24" s="1" t="s">
        <v>10</v>
      </c>
      <c r="G24" s="6">
        <f t="shared" si="0"/>
        <v>1</v>
      </c>
      <c r="H24" s="6">
        <f t="shared" si="1"/>
        <v>1</v>
      </c>
      <c r="I24" s="6">
        <f t="shared" si="2"/>
        <v>1</v>
      </c>
      <c r="J24" s="6">
        <f t="shared" si="3"/>
        <v>1</v>
      </c>
      <c r="K24" s="2">
        <v>1</v>
      </c>
      <c r="L24">
        <v>0</v>
      </c>
      <c r="M24">
        <v>0</v>
      </c>
      <c r="N24">
        <v>0</v>
      </c>
    </row>
    <row r="25" spans="6:14" ht="19" x14ac:dyDescent="0.25">
      <c r="F25" s="1" t="s">
        <v>11</v>
      </c>
      <c r="G25" s="6">
        <f t="shared" si="0"/>
        <v>1</v>
      </c>
      <c r="H25" s="6">
        <f t="shared" si="1"/>
        <v>1</v>
      </c>
      <c r="I25" s="6">
        <f t="shared" si="2"/>
        <v>1</v>
      </c>
      <c r="J25" s="6">
        <f t="shared" si="3"/>
        <v>1</v>
      </c>
      <c r="K25" s="2">
        <v>2</v>
      </c>
      <c r="L25">
        <v>0</v>
      </c>
      <c r="M25">
        <v>0</v>
      </c>
      <c r="N25">
        <v>0</v>
      </c>
    </row>
    <row r="26" spans="6:14" ht="19" x14ac:dyDescent="0.25">
      <c r="F26" s="1" t="s">
        <v>12</v>
      </c>
      <c r="G26" s="6">
        <f t="shared" si="0"/>
        <v>0.75</v>
      </c>
      <c r="H26" s="6">
        <f t="shared" si="1"/>
        <v>0.75</v>
      </c>
      <c r="I26" s="6">
        <f t="shared" si="2"/>
        <v>1</v>
      </c>
      <c r="J26" s="6">
        <f t="shared" si="3"/>
        <v>0.8571428571428571</v>
      </c>
      <c r="K26" s="2">
        <v>3</v>
      </c>
      <c r="L26">
        <v>1</v>
      </c>
      <c r="M26">
        <v>0</v>
      </c>
      <c r="N2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fine_tuned</vt:lpstr>
      <vt:lpstr>Zero_shot</vt:lpstr>
      <vt:lpstr>InstructedGPT</vt:lpstr>
      <vt:lpstr>InstructedGPT-desc-eval</vt:lpstr>
      <vt:lpstr>UnstructedGPT</vt:lpstr>
      <vt:lpstr>UninstructedGPT-eval</vt:lpstr>
      <vt:lpstr>InstructedGPT-NotDesc</vt:lpstr>
      <vt:lpstr>InstructedGPT-NotDesc-eval</vt:lpstr>
      <vt:lpstr>labelling-instructed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Mohammad Kazemi Beydokhti</cp:lastModifiedBy>
  <dcterms:created xsi:type="dcterms:W3CDTF">2023-09-29T09:39:58Z</dcterms:created>
  <dcterms:modified xsi:type="dcterms:W3CDTF">2024-01-14T04:47:38Z</dcterms:modified>
</cp:coreProperties>
</file>