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miteduau-my.sharepoint.com/personal/s3763411_student_rmit_edu_au/Documents/My Mac Folders/2023/Visiting Research at UU/Simon Group/Paper/Results/"/>
    </mc:Choice>
  </mc:AlternateContent>
  <xr:revisionPtr revIDLastSave="108" documentId="8_{3CBE6406-69E4-E447-909B-F550E629FB66}" xr6:coauthVersionLast="47" xr6:coauthVersionMax="47" xr10:uidLastSave="{25DE74C9-82AE-E942-AD36-F89E521653BC}"/>
  <bookViews>
    <workbookView xWindow="0" yWindow="740" windowWidth="30240" windowHeight="18900" xr2:uid="{BC52E146-CC8F-5F45-B676-7B8AEBD942CD}"/>
  </bookViews>
  <sheets>
    <sheet name="Sheet1" sheetId="1" r:id="rId1"/>
  </sheets>
  <definedNames>
    <definedName name="_xlchart.v1.0" hidden="1">Sheet1!$H$4:$H$40</definedName>
    <definedName name="_xlchart.v1.1" hidden="1">Sheet1!$I$3</definedName>
    <definedName name="_xlchart.v1.10" hidden="1">Sheet1!$M$4:$M$40</definedName>
    <definedName name="_xlchart.v1.11" hidden="1">Sheet1!$A$1:$I$40</definedName>
    <definedName name="_xlchart.v1.12" hidden="1">Sheet1!$H$4:$I$40</definedName>
    <definedName name="_xlchart.v1.13" hidden="1">Sheet1!$J$3</definedName>
    <definedName name="_xlchart.v1.14" hidden="1">Sheet1!$J$4:$J$40</definedName>
    <definedName name="_xlchart.v1.15" hidden="1">Sheet1!$K$3</definedName>
    <definedName name="_xlchart.v1.16" hidden="1">Sheet1!$K$4:$K$40</definedName>
    <definedName name="_xlchart.v1.17" hidden="1">Sheet1!$L$3</definedName>
    <definedName name="_xlchart.v1.18" hidden="1">Sheet1!$L$4:$L$40</definedName>
    <definedName name="_xlchart.v1.19" hidden="1">Sheet1!$M$3</definedName>
    <definedName name="_xlchart.v1.2" hidden="1">Sheet1!$I$4:$I$40</definedName>
    <definedName name="_xlchart.v1.20" hidden="1">Sheet1!$M$4:$M$40</definedName>
    <definedName name="_xlchart.v1.3" hidden="1">Sheet1!$J$3</definedName>
    <definedName name="_xlchart.v1.4" hidden="1">Sheet1!$J$4:$J$40</definedName>
    <definedName name="_xlchart.v1.5" hidden="1">Sheet1!$K$3</definedName>
    <definedName name="_xlchart.v1.6" hidden="1">Sheet1!$K$4:$K$40</definedName>
    <definedName name="_xlchart.v1.7" hidden="1">Sheet1!$L$3</definedName>
    <definedName name="_xlchart.v1.8" hidden="1">Sheet1!$L$4:$L$40</definedName>
    <definedName name="_xlchart.v1.9" hidden="1">Sheet1!$M$3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45" i="1"/>
  <c r="D45" i="1"/>
  <c r="E45" i="1"/>
  <c r="F45" i="1"/>
  <c r="C46" i="1"/>
  <c r="D46" i="1"/>
  <c r="E46" i="1"/>
  <c r="F46" i="1"/>
  <c r="B45" i="1"/>
  <c r="C44" i="1"/>
  <c r="D44" i="1"/>
  <c r="E44" i="1"/>
  <c r="F44" i="1"/>
  <c r="B44" i="1"/>
  <c r="C43" i="1"/>
  <c r="D43" i="1"/>
  <c r="E43" i="1"/>
  <c r="F43" i="1"/>
  <c r="B4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" i="1"/>
  <c r="J4" i="1"/>
</calcChain>
</file>

<file path=xl/sharedStrings.xml><?xml version="1.0" encoding="utf-8"?>
<sst xmlns="http://schemas.openxmlformats.org/spreadsheetml/2006/main" count="89" uniqueCount="48">
  <si>
    <t>Patterns</t>
  </si>
  <si>
    <t>M_T</t>
  </si>
  <si>
    <t>M_C_T</t>
  </si>
  <si>
    <t>M_S_T</t>
  </si>
  <si>
    <t>M_C_S_T</t>
  </si>
  <si>
    <t>M_P</t>
  </si>
  <si>
    <t>M_C_P</t>
  </si>
  <si>
    <t>M_S_P</t>
  </si>
  <si>
    <t>M_C_S_P</t>
  </si>
  <si>
    <t>M_T_P</t>
  </si>
  <si>
    <t>M_C_T_P</t>
  </si>
  <si>
    <t>M_S_T_P</t>
  </si>
  <si>
    <t>M_C_S_T_P</t>
  </si>
  <si>
    <t>M_C_SRc</t>
  </si>
  <si>
    <t>M_C_TRc</t>
  </si>
  <si>
    <t>M_C_S_SRc</t>
  </si>
  <si>
    <t>M_C_S_TRc</t>
  </si>
  <si>
    <t>M_C_SRc_TRc</t>
  </si>
  <si>
    <t>M_C_S_SRc_TRc</t>
  </si>
  <si>
    <t>M_S_SRs</t>
  </si>
  <si>
    <t>M_S_TRs</t>
  </si>
  <si>
    <t>M_S_C_SRs</t>
  </si>
  <si>
    <t>M_S_C_TRs</t>
  </si>
  <si>
    <t>M_S_SRs_TRs</t>
  </si>
  <si>
    <t>M_S_C_SRs_TRs</t>
  </si>
  <si>
    <t>M_SE_SRse</t>
  </si>
  <si>
    <t>M_TE_TRte</t>
  </si>
  <si>
    <t>M_C_SE_SRse</t>
  </si>
  <si>
    <t>M_S_SE_SRse</t>
  </si>
  <si>
    <t>M_C_S_SE_SRse</t>
  </si>
  <si>
    <t>M_C_TE_TRte</t>
  </si>
  <si>
    <t>M_S_TE_TRte</t>
  </si>
  <si>
    <t>M_C_S_TE_TRte</t>
  </si>
  <si>
    <t>M_SE_TE_SRse_TRte</t>
  </si>
  <si>
    <t>M_C_SE_TE_SRse_TRte</t>
  </si>
  <si>
    <t>M_S_SE_TE_SRse_TRte</t>
  </si>
  <si>
    <t>M_C_S_SE_TE_SRse_TRte</t>
  </si>
  <si>
    <t>M_SE_Srse_TE_Trte</t>
  </si>
  <si>
    <t>Giki (98)</t>
  </si>
  <si>
    <t>Geo201 (201)</t>
  </si>
  <si>
    <t>GeoAnQu (306)</t>
  </si>
  <si>
    <t>GeoCLEF (51)</t>
  </si>
  <si>
    <t>GeoQuery(881)</t>
  </si>
  <si>
    <t>Total_size</t>
  </si>
  <si>
    <t>relation_size</t>
  </si>
  <si>
    <t>Temporal_size</t>
  </si>
  <si>
    <t>spatial_size</t>
  </si>
  <si>
    <t>spatial_temoral_size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</si>
</sst>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DA62-0A5A-1B45-A8AD-3194ADDB49DA}">
  <dimension ref="A3:M46"/>
  <sheetViews>
    <sheetView tabSelected="1" topLeftCell="A19" workbookViewId="0">
      <selection activeCell="B43" sqref="B43:F43"/>
    </sheetView>
  </sheetViews>
  <sheetFormatPr baseColWidth="10" defaultRowHeight="16" x14ac:dyDescent="0.2"/>
  <cols>
    <col min="1" max="1" width="21.83203125" bestFit="1" customWidth="1"/>
    <col min="2" max="2" width="12.1640625" bestFit="1" customWidth="1"/>
    <col min="3" max="3" width="13.5" bestFit="1" customWidth="1"/>
    <col min="4" max="4" width="12.33203125" bestFit="1" customWidth="1"/>
    <col min="5" max="5" width="13.6640625" bestFit="1" customWidth="1"/>
    <col min="6" max="6" width="8" bestFit="1" customWidth="1"/>
    <col min="7" max="7" width="8" customWidth="1"/>
  </cols>
  <sheetData>
    <row r="3" spans="1:13" x14ac:dyDescent="0.2">
      <c r="A3" t="s">
        <v>0</v>
      </c>
      <c r="B3" t="s">
        <v>39</v>
      </c>
      <c r="C3" t="s">
        <v>40</v>
      </c>
      <c r="D3" t="s">
        <v>41</v>
      </c>
      <c r="E3" t="s">
        <v>42</v>
      </c>
      <c r="F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38</v>
      </c>
    </row>
    <row r="4" spans="1:13" x14ac:dyDescent="0.2">
      <c r="A4" t="s">
        <v>1</v>
      </c>
      <c r="B4">
        <v>0</v>
      </c>
      <c r="C4">
        <v>0</v>
      </c>
      <c r="H4" t="s">
        <v>1</v>
      </c>
      <c r="I4" s="1">
        <f>B4/201</f>
        <v>0</v>
      </c>
      <c r="J4" s="1">
        <f>C4/306</f>
        <v>0</v>
      </c>
      <c r="K4" s="1">
        <f>D4/51</f>
        <v>0</v>
      </c>
      <c r="L4" s="1">
        <f>E4/881</f>
        <v>0</v>
      </c>
      <c r="M4" s="1">
        <f>F4/98</f>
        <v>0</v>
      </c>
    </row>
    <row r="5" spans="1:13" x14ac:dyDescent="0.2">
      <c r="A5" t="s">
        <v>2</v>
      </c>
      <c r="B5">
        <v>0</v>
      </c>
      <c r="C5">
        <v>0</v>
      </c>
      <c r="H5" t="s">
        <v>2</v>
      </c>
      <c r="I5" s="1">
        <f>B5/201</f>
        <v>0</v>
      </c>
      <c r="J5" s="1">
        <f>C5/306</f>
        <v>0</v>
      </c>
      <c r="K5" s="1">
        <f>D5/51</f>
        <v>0</v>
      </c>
      <c r="L5" s="1">
        <f>E5/881</f>
        <v>0</v>
      </c>
      <c r="M5" s="1">
        <f>F5/98</f>
        <v>0</v>
      </c>
    </row>
    <row r="6" spans="1:13" x14ac:dyDescent="0.2">
      <c r="A6" t="s">
        <v>3</v>
      </c>
      <c r="B6">
        <v>0</v>
      </c>
      <c r="C6">
        <v>0</v>
      </c>
      <c r="H6" t="s">
        <v>3</v>
      </c>
      <c r="I6" s="1">
        <f>B6/201</f>
        <v>0</v>
      </c>
      <c r="J6" s="1">
        <f>C6/306</f>
        <v>0</v>
      </c>
      <c r="K6" s="1">
        <f>D6/51</f>
        <v>0</v>
      </c>
      <c r="L6" s="1">
        <f>E6/881</f>
        <v>0</v>
      </c>
      <c r="M6" s="1">
        <f>F6/98</f>
        <v>0</v>
      </c>
    </row>
    <row r="7" spans="1:13" x14ac:dyDescent="0.2">
      <c r="A7" t="s">
        <v>4</v>
      </c>
      <c r="B7">
        <v>0</v>
      </c>
      <c r="C7">
        <v>0</v>
      </c>
      <c r="H7" t="s">
        <v>4</v>
      </c>
      <c r="I7" s="1">
        <f>B7/201</f>
        <v>0</v>
      </c>
      <c r="J7" s="1">
        <f>C7/306</f>
        <v>0</v>
      </c>
      <c r="K7" s="1">
        <f>D7/51</f>
        <v>0</v>
      </c>
      <c r="L7" s="1">
        <f>E7/881</f>
        <v>0</v>
      </c>
      <c r="M7" s="1">
        <f>F7/98</f>
        <v>0</v>
      </c>
    </row>
    <row r="8" spans="1:13" x14ac:dyDescent="0.2">
      <c r="A8" t="s">
        <v>5</v>
      </c>
      <c r="B8">
        <v>6</v>
      </c>
      <c r="C8">
        <v>0</v>
      </c>
      <c r="H8" t="s">
        <v>5</v>
      </c>
      <c r="I8" s="1">
        <f>B8/201</f>
        <v>2.9850746268656716E-2</v>
      </c>
      <c r="J8" s="1">
        <f>C8/306</f>
        <v>0</v>
      </c>
      <c r="K8" s="1">
        <f>D8/51</f>
        <v>0</v>
      </c>
      <c r="L8" s="1">
        <f>E8/881</f>
        <v>0</v>
      </c>
      <c r="M8" s="1">
        <f>F8/98</f>
        <v>0</v>
      </c>
    </row>
    <row r="9" spans="1:13" x14ac:dyDescent="0.2">
      <c r="A9" t="s">
        <v>6</v>
      </c>
      <c r="B9">
        <v>2</v>
      </c>
      <c r="C9">
        <v>0</v>
      </c>
      <c r="H9" t="s">
        <v>6</v>
      </c>
      <c r="I9" s="1">
        <f>B9/201</f>
        <v>9.9502487562189053E-3</v>
      </c>
      <c r="J9" s="1">
        <f>C9/306</f>
        <v>0</v>
      </c>
      <c r="K9" s="1">
        <f>D9/51</f>
        <v>0</v>
      </c>
      <c r="L9" s="1">
        <f>E9/881</f>
        <v>0</v>
      </c>
      <c r="M9" s="1">
        <f>F9/98</f>
        <v>0</v>
      </c>
    </row>
    <row r="10" spans="1:13" x14ac:dyDescent="0.2">
      <c r="A10" t="s">
        <v>7</v>
      </c>
      <c r="B10">
        <v>0</v>
      </c>
      <c r="C10">
        <v>0</v>
      </c>
      <c r="H10" t="s">
        <v>7</v>
      </c>
      <c r="I10" s="1">
        <f>B10/201</f>
        <v>0</v>
      </c>
      <c r="J10" s="1">
        <f>C10/306</f>
        <v>0</v>
      </c>
      <c r="K10" s="1">
        <f>D10/51</f>
        <v>0</v>
      </c>
      <c r="L10" s="1">
        <f>E10/881</f>
        <v>0</v>
      </c>
      <c r="M10" s="1">
        <f>F10/98</f>
        <v>0</v>
      </c>
    </row>
    <row r="11" spans="1:13" x14ac:dyDescent="0.2">
      <c r="A11" t="s">
        <v>8</v>
      </c>
      <c r="B11">
        <v>0</v>
      </c>
      <c r="C11">
        <v>0</v>
      </c>
      <c r="H11" t="s">
        <v>8</v>
      </c>
      <c r="I11" s="1">
        <f>B11/201</f>
        <v>0</v>
      </c>
      <c r="J11" s="1">
        <f>C11/306</f>
        <v>0</v>
      </c>
      <c r="K11" s="1">
        <f>D11/51</f>
        <v>0</v>
      </c>
      <c r="L11" s="1">
        <f>E11/881</f>
        <v>0</v>
      </c>
      <c r="M11" s="1">
        <f>F11/98</f>
        <v>0</v>
      </c>
    </row>
    <row r="12" spans="1:13" x14ac:dyDescent="0.2">
      <c r="A12" t="s">
        <v>9</v>
      </c>
      <c r="B12">
        <v>0</v>
      </c>
      <c r="C12">
        <v>0</v>
      </c>
      <c r="H12" t="s">
        <v>9</v>
      </c>
      <c r="I12" s="1">
        <f>B12/201</f>
        <v>0</v>
      </c>
      <c r="J12" s="1">
        <f>C12/306</f>
        <v>0</v>
      </c>
      <c r="K12" s="1">
        <f>D12/51</f>
        <v>0</v>
      </c>
      <c r="L12" s="1">
        <f>E12/881</f>
        <v>0</v>
      </c>
      <c r="M12" s="1">
        <f>F12/98</f>
        <v>0</v>
      </c>
    </row>
    <row r="13" spans="1:13" x14ac:dyDescent="0.2">
      <c r="A13" t="s">
        <v>10</v>
      </c>
      <c r="B13">
        <v>0</v>
      </c>
      <c r="C13">
        <v>0</v>
      </c>
      <c r="H13" t="s">
        <v>10</v>
      </c>
      <c r="I13" s="1">
        <f>B13/201</f>
        <v>0</v>
      </c>
      <c r="J13" s="1">
        <f>C13/306</f>
        <v>0</v>
      </c>
      <c r="K13" s="1">
        <f>D13/51</f>
        <v>0</v>
      </c>
      <c r="L13" s="1">
        <f>E13/881</f>
        <v>0</v>
      </c>
      <c r="M13" s="1">
        <f>F13/98</f>
        <v>0</v>
      </c>
    </row>
    <row r="14" spans="1:13" x14ac:dyDescent="0.2">
      <c r="A14" t="s">
        <v>11</v>
      </c>
      <c r="B14">
        <v>0</v>
      </c>
      <c r="C14">
        <v>0</v>
      </c>
      <c r="H14" t="s">
        <v>11</v>
      </c>
      <c r="I14" s="1">
        <f>B14/201</f>
        <v>0</v>
      </c>
      <c r="J14" s="1">
        <f>C14/306</f>
        <v>0</v>
      </c>
      <c r="K14" s="1">
        <f>D14/51</f>
        <v>0</v>
      </c>
      <c r="L14" s="1">
        <f>E14/881</f>
        <v>0</v>
      </c>
      <c r="M14" s="1">
        <f>F14/98</f>
        <v>0</v>
      </c>
    </row>
    <row r="15" spans="1:13" x14ac:dyDescent="0.2">
      <c r="A15" t="s">
        <v>12</v>
      </c>
      <c r="B15">
        <v>0</v>
      </c>
      <c r="C15">
        <v>0</v>
      </c>
      <c r="H15" t="s">
        <v>12</v>
      </c>
      <c r="I15" s="1">
        <f>B15/201</f>
        <v>0</v>
      </c>
      <c r="J15" s="1">
        <f>C15/306</f>
        <v>0</v>
      </c>
      <c r="K15" s="1">
        <f>D15/51</f>
        <v>0</v>
      </c>
      <c r="L15" s="1">
        <f>E15/881</f>
        <v>0</v>
      </c>
      <c r="M15" s="1">
        <f>F15/98</f>
        <v>0</v>
      </c>
    </row>
    <row r="16" spans="1:13" x14ac:dyDescent="0.2">
      <c r="A16" t="s">
        <v>13</v>
      </c>
      <c r="B16">
        <v>0</v>
      </c>
      <c r="C16">
        <v>0</v>
      </c>
      <c r="H16" t="s">
        <v>13</v>
      </c>
      <c r="I16" s="1">
        <f>B16/201</f>
        <v>0</v>
      </c>
      <c r="J16" s="1">
        <f>C16/306</f>
        <v>0</v>
      </c>
      <c r="K16" s="1">
        <f>D16/51</f>
        <v>0</v>
      </c>
      <c r="L16" s="1">
        <f>E16/881</f>
        <v>0</v>
      </c>
      <c r="M16" s="1">
        <f>F16/98</f>
        <v>0</v>
      </c>
    </row>
    <row r="17" spans="1:13" x14ac:dyDescent="0.2">
      <c r="A17" t="s">
        <v>14</v>
      </c>
      <c r="B17">
        <v>0</v>
      </c>
      <c r="C17">
        <v>0</v>
      </c>
      <c r="H17" t="s">
        <v>14</v>
      </c>
      <c r="I17" s="1">
        <f>B17/201</f>
        <v>0</v>
      </c>
      <c r="J17" s="1">
        <f>C17/306</f>
        <v>0</v>
      </c>
      <c r="K17" s="1">
        <f>D17/51</f>
        <v>0</v>
      </c>
      <c r="L17" s="1">
        <f>E17/881</f>
        <v>0</v>
      </c>
      <c r="M17" s="1">
        <f>F17/98</f>
        <v>0</v>
      </c>
    </row>
    <row r="18" spans="1:13" x14ac:dyDescent="0.2">
      <c r="A18" t="s">
        <v>15</v>
      </c>
      <c r="B18">
        <v>0</v>
      </c>
      <c r="C18">
        <v>0</v>
      </c>
      <c r="H18" t="s">
        <v>15</v>
      </c>
      <c r="I18" s="1">
        <f>B18/201</f>
        <v>0</v>
      </c>
      <c r="J18" s="1">
        <f>C18/306</f>
        <v>0</v>
      </c>
      <c r="K18" s="1">
        <f>D18/51</f>
        <v>0</v>
      </c>
      <c r="L18" s="1">
        <f>E18/881</f>
        <v>0</v>
      </c>
      <c r="M18" s="1">
        <f>F18/98</f>
        <v>0</v>
      </c>
    </row>
    <row r="19" spans="1:13" x14ac:dyDescent="0.2">
      <c r="A19" t="s">
        <v>16</v>
      </c>
      <c r="B19">
        <v>0</v>
      </c>
      <c r="C19">
        <v>0</v>
      </c>
      <c r="H19" t="s">
        <v>16</v>
      </c>
      <c r="I19" s="1">
        <f>B19/201</f>
        <v>0</v>
      </c>
      <c r="J19" s="1">
        <f>C19/306</f>
        <v>0</v>
      </c>
      <c r="K19" s="1">
        <f>D19/51</f>
        <v>0</v>
      </c>
      <c r="L19" s="1">
        <f>E19/881</f>
        <v>0</v>
      </c>
      <c r="M19" s="1">
        <f>F19/98</f>
        <v>0</v>
      </c>
    </row>
    <row r="20" spans="1:13" x14ac:dyDescent="0.2">
      <c r="A20" t="s">
        <v>17</v>
      </c>
      <c r="B20">
        <v>0</v>
      </c>
      <c r="C20">
        <v>0</v>
      </c>
      <c r="H20" t="s">
        <v>17</v>
      </c>
      <c r="I20" s="1">
        <f>B20/201</f>
        <v>0</v>
      </c>
      <c r="J20" s="1">
        <f>C20/306</f>
        <v>0</v>
      </c>
      <c r="K20" s="1">
        <f>D20/51</f>
        <v>0</v>
      </c>
      <c r="L20" s="1">
        <f>E20/881</f>
        <v>0</v>
      </c>
      <c r="M20" s="1">
        <f>F20/98</f>
        <v>0</v>
      </c>
    </row>
    <row r="21" spans="1:13" x14ac:dyDescent="0.2">
      <c r="A21" t="s">
        <v>18</v>
      </c>
      <c r="B21">
        <v>0</v>
      </c>
      <c r="C21">
        <v>0</v>
      </c>
      <c r="H21" t="s">
        <v>18</v>
      </c>
      <c r="I21" s="1">
        <f>B21/201</f>
        <v>0</v>
      </c>
      <c r="J21" s="1">
        <f>C21/306</f>
        <v>0</v>
      </c>
      <c r="K21" s="1">
        <f>D21/51</f>
        <v>0</v>
      </c>
      <c r="L21" s="1">
        <f>E21/881</f>
        <v>0</v>
      </c>
      <c r="M21" s="1">
        <f>F21/98</f>
        <v>0</v>
      </c>
    </row>
    <row r="22" spans="1:13" x14ac:dyDescent="0.2">
      <c r="A22" t="s">
        <v>19</v>
      </c>
      <c r="B22">
        <v>0</v>
      </c>
      <c r="C22">
        <v>0</v>
      </c>
      <c r="H22" t="s">
        <v>19</v>
      </c>
      <c r="I22" s="1">
        <f>B22/201</f>
        <v>0</v>
      </c>
      <c r="J22" s="1">
        <f>C22/306</f>
        <v>0</v>
      </c>
      <c r="K22" s="1">
        <f>D22/51</f>
        <v>0</v>
      </c>
      <c r="L22" s="1">
        <f>E22/881</f>
        <v>0</v>
      </c>
      <c r="M22" s="1">
        <f>F22/98</f>
        <v>0</v>
      </c>
    </row>
    <row r="23" spans="1:13" x14ac:dyDescent="0.2">
      <c r="A23" t="s">
        <v>20</v>
      </c>
      <c r="B23">
        <v>0</v>
      </c>
      <c r="C23">
        <v>0</v>
      </c>
      <c r="H23" t="s">
        <v>20</v>
      </c>
      <c r="I23" s="1">
        <f>B23/201</f>
        <v>0</v>
      </c>
      <c r="J23" s="1">
        <f>C23/306</f>
        <v>0</v>
      </c>
      <c r="K23" s="1">
        <f>D23/51</f>
        <v>0</v>
      </c>
      <c r="L23" s="1">
        <f>E23/881</f>
        <v>0</v>
      </c>
      <c r="M23" s="1">
        <f>F23/98</f>
        <v>0</v>
      </c>
    </row>
    <row r="24" spans="1:13" x14ac:dyDescent="0.2">
      <c r="A24" t="s">
        <v>21</v>
      </c>
      <c r="B24">
        <v>0</v>
      </c>
      <c r="C24">
        <v>0</v>
      </c>
      <c r="H24" t="s">
        <v>21</v>
      </c>
      <c r="I24" s="1">
        <f>B24/201</f>
        <v>0</v>
      </c>
      <c r="J24" s="1">
        <f>C24/306</f>
        <v>0</v>
      </c>
      <c r="K24" s="1">
        <f>D24/51</f>
        <v>0</v>
      </c>
      <c r="L24" s="1">
        <f>E24/881</f>
        <v>0</v>
      </c>
      <c r="M24" s="1">
        <f>F24/98</f>
        <v>0</v>
      </c>
    </row>
    <row r="25" spans="1:13" x14ac:dyDescent="0.2">
      <c r="A25" t="s">
        <v>22</v>
      </c>
      <c r="B25">
        <v>0</v>
      </c>
      <c r="C25">
        <v>0</v>
      </c>
      <c r="H25" t="s">
        <v>22</v>
      </c>
      <c r="I25" s="1">
        <f>B25/201</f>
        <v>0</v>
      </c>
      <c r="J25" s="1">
        <f>C25/306</f>
        <v>0</v>
      </c>
      <c r="K25" s="1">
        <f>D25/51</f>
        <v>0</v>
      </c>
      <c r="L25" s="1">
        <f>E25/881</f>
        <v>0</v>
      </c>
      <c r="M25" s="1">
        <f>F25/98</f>
        <v>0</v>
      </c>
    </row>
    <row r="26" spans="1:13" x14ac:dyDescent="0.2">
      <c r="A26" t="s">
        <v>23</v>
      </c>
      <c r="B26">
        <v>0</v>
      </c>
      <c r="C26">
        <v>0</v>
      </c>
      <c r="H26" t="s">
        <v>23</v>
      </c>
      <c r="I26" s="1">
        <f>B26/201</f>
        <v>0</v>
      </c>
      <c r="J26" s="1">
        <f>C26/306</f>
        <v>0</v>
      </c>
      <c r="K26" s="1">
        <f>D26/51</f>
        <v>0</v>
      </c>
      <c r="L26" s="1">
        <f>E26/881</f>
        <v>0</v>
      </c>
      <c r="M26" s="1">
        <f>F26/98</f>
        <v>0</v>
      </c>
    </row>
    <row r="27" spans="1:13" x14ac:dyDescent="0.2">
      <c r="A27" t="s">
        <v>24</v>
      </c>
      <c r="B27">
        <v>0</v>
      </c>
      <c r="C27">
        <v>0</v>
      </c>
      <c r="H27" t="s">
        <v>24</v>
      </c>
      <c r="I27" s="1">
        <f>B27/201</f>
        <v>0</v>
      </c>
      <c r="J27" s="1">
        <f>C27/306</f>
        <v>0</v>
      </c>
      <c r="K27" s="1">
        <f>D27/51</f>
        <v>0</v>
      </c>
      <c r="L27" s="1">
        <f>E27/881</f>
        <v>0</v>
      </c>
      <c r="M27" s="1">
        <f>F27/98</f>
        <v>0</v>
      </c>
    </row>
    <row r="28" spans="1:13" x14ac:dyDescent="0.2">
      <c r="A28" t="s">
        <v>25</v>
      </c>
      <c r="B28">
        <v>66</v>
      </c>
      <c r="C28">
        <v>17</v>
      </c>
      <c r="D28">
        <v>38</v>
      </c>
      <c r="E28">
        <v>213</v>
      </c>
      <c r="F28">
        <v>14</v>
      </c>
      <c r="H28" t="s">
        <v>25</v>
      </c>
      <c r="I28" s="1">
        <f>B28/201</f>
        <v>0.32835820895522388</v>
      </c>
      <c r="J28" s="1">
        <f>C28/306</f>
        <v>5.5555555555555552E-2</v>
      </c>
      <c r="K28" s="1">
        <f>D28/51</f>
        <v>0.74509803921568629</v>
      </c>
      <c r="L28" s="1">
        <f>E28/881</f>
        <v>0.24177071509648126</v>
      </c>
      <c r="M28" s="1">
        <f>F28/98</f>
        <v>0.14285714285714285</v>
      </c>
    </row>
    <row r="29" spans="1:13" x14ac:dyDescent="0.2">
      <c r="A29" t="s">
        <v>26</v>
      </c>
      <c r="B29">
        <v>0</v>
      </c>
      <c r="C29">
        <v>0</v>
      </c>
      <c r="F29">
        <v>1</v>
      </c>
      <c r="H29" t="s">
        <v>26</v>
      </c>
      <c r="I29" s="1">
        <f>B29/201</f>
        <v>0</v>
      </c>
      <c r="J29" s="1">
        <f>C29/306</f>
        <v>0</v>
      </c>
      <c r="K29" s="1">
        <f>D29/51</f>
        <v>0</v>
      </c>
      <c r="L29" s="1">
        <f>E29/881</f>
        <v>0</v>
      </c>
      <c r="M29" s="1">
        <f>F29/98</f>
        <v>1.020408163265306E-2</v>
      </c>
    </row>
    <row r="30" spans="1:13" x14ac:dyDescent="0.2">
      <c r="A30" t="s">
        <v>37</v>
      </c>
      <c r="I30" s="1"/>
      <c r="J30" s="1"/>
      <c r="K30" s="1"/>
      <c r="L30" s="1"/>
      <c r="M30" s="1"/>
    </row>
    <row r="31" spans="1:13" x14ac:dyDescent="0.2">
      <c r="A31" t="s">
        <v>27</v>
      </c>
      <c r="B31">
        <v>80</v>
      </c>
      <c r="C31">
        <v>179</v>
      </c>
      <c r="D31">
        <v>8</v>
      </c>
      <c r="E31">
        <v>195</v>
      </c>
      <c r="F31">
        <v>37</v>
      </c>
      <c r="H31" t="s">
        <v>27</v>
      </c>
      <c r="I31" s="1">
        <f>B31/201</f>
        <v>0.39800995024875624</v>
      </c>
      <c r="J31" s="1">
        <f>C31/306</f>
        <v>0.58496732026143794</v>
      </c>
      <c r="K31" s="1">
        <f>D31/51</f>
        <v>0.15686274509803921</v>
      </c>
      <c r="L31" s="1">
        <f>E31/881</f>
        <v>0.2213393870601589</v>
      </c>
      <c r="M31" s="1">
        <f>F31/98</f>
        <v>0.37755102040816324</v>
      </c>
    </row>
    <row r="32" spans="1:13" x14ac:dyDescent="0.2">
      <c r="A32" t="s">
        <v>28</v>
      </c>
      <c r="B32">
        <v>0</v>
      </c>
      <c r="C32">
        <v>16</v>
      </c>
      <c r="E32">
        <v>2</v>
      </c>
      <c r="H32" t="s">
        <v>28</v>
      </c>
      <c r="I32" s="1">
        <f>B32/201</f>
        <v>0</v>
      </c>
      <c r="J32" s="1">
        <f>C32/306</f>
        <v>5.2287581699346407E-2</v>
      </c>
      <c r="K32" s="1">
        <f>D32/51</f>
        <v>0</v>
      </c>
      <c r="L32" s="1">
        <f>E32/881</f>
        <v>2.2701475595913734E-3</v>
      </c>
      <c r="M32" s="1">
        <f>F32/98</f>
        <v>0</v>
      </c>
    </row>
    <row r="33" spans="1:13" x14ac:dyDescent="0.2">
      <c r="A33" t="s">
        <v>29</v>
      </c>
      <c r="B33">
        <v>0</v>
      </c>
      <c r="C33">
        <v>60</v>
      </c>
      <c r="H33" t="s">
        <v>29</v>
      </c>
      <c r="I33" s="1">
        <f>B33/201</f>
        <v>0</v>
      </c>
      <c r="J33" s="1">
        <f>C33/306</f>
        <v>0.19607843137254902</v>
      </c>
      <c r="K33" s="1">
        <f>D33/51</f>
        <v>0</v>
      </c>
      <c r="L33" s="1">
        <f>E33/881</f>
        <v>0</v>
      </c>
      <c r="M33" s="1">
        <f>F33/98</f>
        <v>0</v>
      </c>
    </row>
    <row r="34" spans="1:13" x14ac:dyDescent="0.2">
      <c r="A34" t="s">
        <v>30</v>
      </c>
      <c r="B34">
        <v>0</v>
      </c>
      <c r="C34">
        <v>0</v>
      </c>
      <c r="F34">
        <v>4</v>
      </c>
      <c r="H34" t="s">
        <v>30</v>
      </c>
      <c r="I34" s="1">
        <f>B34/201</f>
        <v>0</v>
      </c>
      <c r="J34" s="1">
        <f>C34/306</f>
        <v>0</v>
      </c>
      <c r="K34" s="1">
        <f>D34/51</f>
        <v>0</v>
      </c>
      <c r="L34" s="1">
        <f>E34/881</f>
        <v>0</v>
      </c>
      <c r="M34" s="1">
        <f>F34/98</f>
        <v>4.0816326530612242E-2</v>
      </c>
    </row>
    <row r="35" spans="1:13" x14ac:dyDescent="0.2">
      <c r="A35" t="s">
        <v>31</v>
      </c>
      <c r="B35">
        <v>0</v>
      </c>
      <c r="C35">
        <v>0</v>
      </c>
      <c r="H35" t="s">
        <v>31</v>
      </c>
      <c r="I35" s="1">
        <f>B35/201</f>
        <v>0</v>
      </c>
      <c r="J35" s="1">
        <f>C35/306</f>
        <v>0</v>
      </c>
      <c r="K35" s="1">
        <f>D35/51</f>
        <v>0</v>
      </c>
      <c r="L35" s="1">
        <f>E35/881</f>
        <v>0</v>
      </c>
      <c r="M35" s="1">
        <f>F35/98</f>
        <v>0</v>
      </c>
    </row>
    <row r="36" spans="1:13" x14ac:dyDescent="0.2">
      <c r="A36" t="s">
        <v>32</v>
      </c>
      <c r="B36">
        <v>0</v>
      </c>
      <c r="C36">
        <v>0</v>
      </c>
      <c r="H36" t="s">
        <v>32</v>
      </c>
      <c r="I36" s="1">
        <f>B36/201</f>
        <v>0</v>
      </c>
      <c r="J36" s="1">
        <f>C36/306</f>
        <v>0</v>
      </c>
      <c r="K36" s="1">
        <f>D36/51</f>
        <v>0</v>
      </c>
      <c r="L36" s="1">
        <f>E36/881</f>
        <v>0</v>
      </c>
      <c r="M36" s="1">
        <f>F36/98</f>
        <v>0</v>
      </c>
    </row>
    <row r="37" spans="1:13" x14ac:dyDescent="0.2">
      <c r="A37" t="s">
        <v>33</v>
      </c>
      <c r="B37">
        <v>0</v>
      </c>
      <c r="C37">
        <v>3</v>
      </c>
      <c r="F37">
        <v>6</v>
      </c>
      <c r="H37" t="s">
        <v>33</v>
      </c>
      <c r="I37" s="1">
        <f>B37/201</f>
        <v>0</v>
      </c>
      <c r="J37" s="1">
        <f>C37/306</f>
        <v>9.8039215686274508E-3</v>
      </c>
      <c r="K37" s="1">
        <f>D37/51</f>
        <v>0</v>
      </c>
      <c r="L37" s="1">
        <f>E37/881</f>
        <v>0</v>
      </c>
      <c r="M37" s="1">
        <f>F37/98</f>
        <v>6.1224489795918366E-2</v>
      </c>
    </row>
    <row r="38" spans="1:13" x14ac:dyDescent="0.2">
      <c r="A38" t="s">
        <v>34</v>
      </c>
      <c r="B38">
        <v>0</v>
      </c>
      <c r="C38">
        <v>25</v>
      </c>
      <c r="F38">
        <v>4</v>
      </c>
      <c r="H38" t="s">
        <v>34</v>
      </c>
      <c r="I38" s="1">
        <f t="shared" ref="I38:I40" si="0">B38/201</f>
        <v>0</v>
      </c>
      <c r="J38" s="1">
        <f t="shared" ref="J38:J40" si="1">C38/306</f>
        <v>8.1699346405228759E-2</v>
      </c>
      <c r="K38" s="1">
        <f t="shared" ref="K38:K40" si="2">D38/51</f>
        <v>0</v>
      </c>
      <c r="L38" s="1">
        <f t="shared" ref="L38:L40" si="3">E38/881</f>
        <v>0</v>
      </c>
      <c r="M38" s="1">
        <f t="shared" ref="M38:M40" si="4">F38/98</f>
        <v>4.0816326530612242E-2</v>
      </c>
    </row>
    <row r="39" spans="1:13" x14ac:dyDescent="0.2">
      <c r="A39" t="s">
        <v>35</v>
      </c>
      <c r="B39">
        <v>0</v>
      </c>
      <c r="C39">
        <v>1</v>
      </c>
      <c r="H39" t="s">
        <v>35</v>
      </c>
      <c r="I39" s="1">
        <f t="shared" si="0"/>
        <v>0</v>
      </c>
      <c r="J39" s="1">
        <f t="shared" si="1"/>
        <v>3.2679738562091504E-3</v>
      </c>
      <c r="K39" s="1">
        <f t="shared" si="2"/>
        <v>0</v>
      </c>
      <c r="L39" s="1">
        <f t="shared" si="3"/>
        <v>0</v>
      </c>
      <c r="M39" s="1">
        <f t="shared" si="4"/>
        <v>0</v>
      </c>
    </row>
    <row r="40" spans="1:13" x14ac:dyDescent="0.2">
      <c r="A40" t="s">
        <v>36</v>
      </c>
      <c r="B40">
        <v>0</v>
      </c>
      <c r="C40">
        <v>5</v>
      </c>
      <c r="H40" t="s">
        <v>36</v>
      </c>
      <c r="I40" s="1">
        <f t="shared" si="0"/>
        <v>0</v>
      </c>
      <c r="J40" s="1">
        <f t="shared" si="1"/>
        <v>1.6339869281045753E-2</v>
      </c>
      <c r="K40" s="1">
        <f t="shared" si="2"/>
        <v>0</v>
      </c>
      <c r="L40" s="1">
        <f t="shared" si="3"/>
        <v>0</v>
      </c>
      <c r="M40" s="1">
        <f t="shared" si="4"/>
        <v>0</v>
      </c>
    </row>
    <row r="42" spans="1:13" x14ac:dyDescent="0.2">
      <c r="A42" t="s">
        <v>43</v>
      </c>
      <c r="B42">
        <v>201</v>
      </c>
      <c r="C42">
        <v>306</v>
      </c>
      <c r="D42">
        <v>51</v>
      </c>
      <c r="E42">
        <v>881</v>
      </c>
      <c r="F42">
        <v>98</v>
      </c>
    </row>
    <row r="43" spans="1:13" x14ac:dyDescent="0.2">
      <c r="A43" t="s">
        <v>44</v>
      </c>
      <c r="B43" s="2">
        <f>SUM(B4:B40)/B42</f>
        <v>0.76616915422885568</v>
      </c>
      <c r="C43" s="2">
        <f>SUM(C4:C40)/C42</f>
        <v>1</v>
      </c>
      <c r="D43" s="2">
        <f>SUM(D4:D40)/D42</f>
        <v>0.90196078431372551</v>
      </c>
      <c r="E43" s="2">
        <f>SUM(E4:E40)/E42</f>
        <v>0.46538024971623154</v>
      </c>
      <c r="F43" s="2">
        <f>SUM(F4:F40)/F42</f>
        <v>0.67346938775510201</v>
      </c>
    </row>
    <row r="44" spans="1:13" x14ac:dyDescent="0.2">
      <c r="A44" t="s">
        <v>45</v>
      </c>
      <c r="B44" s="2">
        <f>SUM(B4:B7,B17,B19,B23,B25,B29,B34,B35,B36)/B42</f>
        <v>0</v>
      </c>
      <c r="C44" s="2">
        <f>SUM(C4:C7,C17,C19,C23,C25,C29,C34,C35,C36)/C42</f>
        <v>0</v>
      </c>
      <c r="D44" s="2">
        <f>SUM(D4:D7,D17,D19,D23,D25,D29,D34,D35,D36)/D42</f>
        <v>0</v>
      </c>
      <c r="E44" s="2">
        <f>SUM(E4:E7,E17,E19,E23,E25,E29,E34,E35,E36)/E42</f>
        <v>0</v>
      </c>
      <c r="F44" s="2">
        <f>SUM(F4:F7,F17,F19,F23,F25,F29,F34,F35,F36)/F42</f>
        <v>5.1020408163265307E-2</v>
      </c>
    </row>
    <row r="45" spans="1:13" x14ac:dyDescent="0.2">
      <c r="A45" t="s">
        <v>46</v>
      </c>
      <c r="B45" s="2">
        <f>SUM(B8:B11,B16,B18,B22,B24,B28,B31,B32,B33)/B42</f>
        <v>0.76616915422885568</v>
      </c>
      <c r="C45" s="2">
        <f>SUM(C8:C11,C16,C18,C22,C24,C28,C31,C32,C33)/C42</f>
        <v>0.88888888888888884</v>
      </c>
      <c r="D45" s="2">
        <f>SUM(D8:D11,D16,D18,D22,D24,D28,D31,D32,D33)/D42</f>
        <v>0.90196078431372551</v>
      </c>
      <c r="E45" s="2">
        <f>SUM(E8:E11,E16,E18,E22,E24,E28,E31,E32,E33)/E42</f>
        <v>0.46538024971623154</v>
      </c>
      <c r="F45" s="2">
        <f>SUM(F8:F11,F16,F18,F22,F24,F28,F31,F32,F33)/F42</f>
        <v>0.52040816326530615</v>
      </c>
    </row>
    <row r="46" spans="1:13" x14ac:dyDescent="0.2">
      <c r="A46" t="s">
        <v>47</v>
      </c>
      <c r="B46" s="2">
        <f>SUM(B12:B15,B20,B21,B26,B27,B30,B37:B40)/B42</f>
        <v>0</v>
      </c>
      <c r="C46" s="2">
        <f>SUM(C12:C15,C20,C21,C26,C27,C30,C37:C40)/C42</f>
        <v>0.1111111111111111</v>
      </c>
      <c r="D46" s="2">
        <f>SUM(D12:D15,D20,D21,D26,D27,D30,D37:D40)/D42</f>
        <v>0</v>
      </c>
      <c r="E46" s="2">
        <f>SUM(E12:E15,E20,E21,E26,E27,E30,E37:E40)/E42</f>
        <v>0</v>
      </c>
      <c r="F46" s="2">
        <f>SUM(F12:F15,F20,F21,F26,F27,F30,F37:F40)/F42</f>
        <v>0.10204081632653061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Kazemi Beydokhti</dc:creator>
  <cp:lastModifiedBy>Mohammad Kazemi Beydokhti</cp:lastModifiedBy>
  <dcterms:created xsi:type="dcterms:W3CDTF">2024-01-30T01:36:14Z</dcterms:created>
  <dcterms:modified xsi:type="dcterms:W3CDTF">2024-02-03T08:02:55Z</dcterms:modified>
</cp:coreProperties>
</file>