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ask1" sheetId="1" r:id="rId1"/>
    <sheet name="Task2" sheetId="2" r:id="rId2"/>
    <sheet name="Task3" sheetId="3" r:id="rId3"/>
    <sheet name="Task4" sheetId="4" r:id="rId4"/>
  </sheets>
  <definedNames>
    <definedName name="_xlnm.Print_Area" localSheetId="0">Task1!$A$1:$N$25</definedName>
    <definedName name="_xlnm.Print_Area" localSheetId="1">Task2!$A$1:$H$16</definedName>
    <definedName name="_xlnm.Print_Area" localSheetId="2">Task3!$A$1:$I$26</definedName>
    <definedName name="_xlnm.Print_Area" localSheetId="3">Task4!$A$1:$K$22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C15" i="3" l="1"/>
  <c r="D25" i="3"/>
  <c r="D24" i="3"/>
  <c r="D23" i="3"/>
  <c r="C24" i="3"/>
  <c r="C23" i="3"/>
  <c r="C25" i="3"/>
  <c r="D19" i="3"/>
  <c r="D20" i="3"/>
  <c r="D18" i="3"/>
  <c r="C20" i="3"/>
  <c r="C19" i="3"/>
  <c r="C18" i="3"/>
  <c r="D17" i="4"/>
  <c r="D16" i="4"/>
  <c r="C17" i="4"/>
  <c r="C16" i="4"/>
  <c r="C19" i="4"/>
  <c r="J4" i="4"/>
  <c r="J5" i="4"/>
  <c r="J6" i="4"/>
  <c r="J7" i="4"/>
  <c r="J8" i="4"/>
  <c r="J9" i="4"/>
  <c r="J10" i="4"/>
  <c r="I4" i="4"/>
  <c r="I5" i="4"/>
  <c r="I6" i="4"/>
  <c r="I7" i="4"/>
  <c r="I8" i="4"/>
  <c r="I9" i="4"/>
  <c r="I10" i="4"/>
  <c r="I3" i="4"/>
  <c r="J3" i="4"/>
  <c r="H4" i="4"/>
  <c r="H5" i="4"/>
  <c r="H6" i="4"/>
  <c r="H7" i="4"/>
  <c r="H8" i="4"/>
  <c r="H9" i="4"/>
  <c r="H10" i="4"/>
  <c r="H3" i="4"/>
  <c r="G4" i="4"/>
  <c r="G5" i="4"/>
  <c r="G6" i="4"/>
  <c r="G7" i="4"/>
  <c r="G8" i="4"/>
  <c r="G9" i="4"/>
  <c r="G10" i="4"/>
  <c r="F4" i="4"/>
  <c r="F5" i="4"/>
  <c r="F6" i="4"/>
  <c r="F7" i="4"/>
  <c r="F8" i="4"/>
  <c r="F9" i="4"/>
  <c r="F10" i="4"/>
  <c r="G3" i="4"/>
  <c r="F3" i="4"/>
  <c r="C13" i="4"/>
  <c r="C12" i="4"/>
  <c r="H4" i="3"/>
  <c r="H5" i="3"/>
  <c r="H6" i="3"/>
  <c r="H7" i="3"/>
  <c r="H8" i="3"/>
  <c r="H9" i="3"/>
  <c r="H10" i="3"/>
  <c r="H11" i="3"/>
  <c r="H3" i="3"/>
  <c r="G4" i="3"/>
  <c r="G5" i="3"/>
  <c r="G6" i="3"/>
  <c r="G7" i="3"/>
  <c r="G8" i="3"/>
  <c r="G9" i="3"/>
  <c r="G10" i="3"/>
  <c r="G11" i="3"/>
  <c r="G3" i="3"/>
  <c r="F4" i="3"/>
  <c r="F5" i="3"/>
  <c r="F6" i="3"/>
  <c r="F7" i="3"/>
  <c r="F8" i="3"/>
  <c r="F9" i="3"/>
  <c r="F10" i="3"/>
  <c r="F11" i="3"/>
  <c r="F3" i="3"/>
  <c r="C13" i="3"/>
  <c r="C15" i="2"/>
  <c r="G4" i="2"/>
  <c r="G5" i="2"/>
  <c r="G6" i="2"/>
  <c r="G7" i="2"/>
  <c r="G8" i="2"/>
  <c r="G9" i="2"/>
  <c r="G10" i="2"/>
  <c r="G11" i="2"/>
  <c r="G12" i="2"/>
  <c r="G3" i="2"/>
  <c r="C14" i="2"/>
  <c r="F4" i="2"/>
  <c r="F5" i="2"/>
  <c r="F6" i="2"/>
  <c r="F7" i="2"/>
  <c r="F8" i="2"/>
  <c r="F9" i="2"/>
  <c r="F10" i="2"/>
  <c r="F11" i="2"/>
  <c r="F12" i="2"/>
  <c r="F3" i="2"/>
  <c r="C18" i="1"/>
  <c r="C17" i="1"/>
  <c r="C16" i="1"/>
  <c r="C15" i="1"/>
  <c r="C14" i="1"/>
  <c r="K4" i="1"/>
  <c r="K5" i="1"/>
  <c r="K6" i="1"/>
  <c r="K7" i="1"/>
  <c r="K8" i="1"/>
  <c r="K9" i="1"/>
  <c r="K10" i="1"/>
  <c r="K11" i="1"/>
  <c r="K12" i="1"/>
  <c r="K3" i="1"/>
  <c r="J8" i="1"/>
  <c r="J7" i="1"/>
  <c r="J4" i="1"/>
  <c r="J5" i="1"/>
  <c r="J6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</calcChain>
</file>

<file path=xl/sharedStrings.xml><?xml version="1.0" encoding="utf-8"?>
<sst xmlns="http://schemas.openxmlformats.org/spreadsheetml/2006/main" count="115" uniqueCount="86">
  <si>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</si>
  <si>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</si>
  <si>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</si>
  <si>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</si>
  <si>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</si>
  <si>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</si>
  <si>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</si>
  <si>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</si>
  <si>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</si>
  <si>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</si>
  <si>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</si>
  <si>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</si>
  <si>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</si>
  <si>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</si>
  <si>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</si>
  <si>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</si>
  <si>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</si>
  <si>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</si>
  <si>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RollNo</t>
  </si>
  <si>
    <t>StudentName</t>
  </si>
  <si>
    <t>Students with "A"</t>
  </si>
  <si>
    <t>Students with "B"</t>
  </si>
  <si>
    <t>Student Ashok and Manoj Total</t>
  </si>
  <si>
    <t>Student Ashok and Manoj Average</t>
  </si>
  <si>
    <t>No. of Student</t>
  </si>
  <si>
    <t>Students with &gt;20 and &lt;15 in Eng or Hindi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</si>
  <si>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</si>
  <si>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</si>
  <si>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</si>
  <si>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</si>
  <si>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</si>
  <si>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</si>
  <si>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</si>
  <si>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</si>
  <si>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</si>
  <si>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TV</t>
  </si>
  <si>
    <t>FAN</t>
  </si>
  <si>
    <t>COMPUTER</t>
  </si>
  <si>
    <t>KEYBOARD</t>
  </si>
  <si>
    <t>MOUSE</t>
  </si>
  <si>
    <t>PRINTER</t>
  </si>
  <si>
    <t>WASHING MACHINE</t>
  </si>
  <si>
    <t>No. of Items</t>
  </si>
  <si>
    <t>Items qty. &gt;17 and &lt;25</t>
  </si>
  <si>
    <t>SUBJECT</t>
  </si>
  <si>
    <t>1ST</t>
  </si>
  <si>
    <t>2ND</t>
  </si>
  <si>
    <t>3RD</t>
  </si>
  <si>
    <t>TOTAL</t>
  </si>
  <si>
    <t>AVERAGE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</si>
  <si>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</si>
  <si>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</si>
  <si>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</si>
  <si>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</si>
  <si>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</si>
  <si>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</si>
  <si>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</si>
  <si>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</si>
  <si>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>BOTANY</t>
  </si>
  <si>
    <t>No. of Subjects</t>
  </si>
  <si>
    <t>NAME</t>
  </si>
  <si>
    <t>DEPARTMENT</t>
  </si>
  <si>
    <t>POST</t>
  </si>
  <si>
    <t>BASIC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</si>
  <si>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</si>
  <si>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</si>
  <si>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</si>
  <si>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</si>
  <si>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</si>
  <si>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</si>
  <si>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</si>
  <si>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</si>
  <si>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</si>
  <si>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</si>
  <si>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</si>
  <si>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</si>
  <si>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>MANISH</t>
  </si>
  <si>
    <t>DA 2.5%</t>
  </si>
  <si>
    <t>HRA 3.50%</t>
  </si>
  <si>
    <t>PF 1.50%</t>
  </si>
  <si>
    <t xml:space="preserve">TOTAL </t>
  </si>
  <si>
    <t>People in CS, Finance, EE</t>
  </si>
  <si>
    <t>Total Salary in CS department</t>
  </si>
  <si>
    <t>Ashish</t>
  </si>
  <si>
    <t>No. of Emloyee that are Manager or Guard</t>
  </si>
  <si>
    <t>Subjects with 1st Paper 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</si>
</sst>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4" borderId="1" xfId="3" applyBorder="1"/>
    <xf numFmtId="0" fontId="0" fillId="0" borderId="1" xfId="0" applyBorder="1"/>
    <xf numFmtId="0" fontId="1" fillId="4" borderId="1" xfId="3" applyBorder="1" applyAlignment="1">
      <alignment wrapText="1"/>
    </xf>
    <xf numFmtId="0" fontId="2" fillId="2" borderId="1" xfId="1" applyBorder="1"/>
    <xf numFmtId="0" fontId="3" fillId="3" borderId="1" xfId="2" applyBorder="1"/>
    <xf numFmtId="0" fontId="2" fillId="2" borderId="1" xfId="1" applyBorder="1" applyAlignment="1">
      <alignment wrapText="1"/>
    </xf>
    <xf numFmtId="0" fontId="3" fillId="3" borderId="1" xfId="2" applyBorder="1" applyAlignment="1">
      <alignment wrapText="1"/>
    </xf>
    <xf numFmtId="10" fontId="0" fillId="0" borderId="0" xfId="0" applyNumberFormat="1"/>
    <xf numFmtId="0" fontId="0" fillId="0" borderId="1" xfId="0" quotePrefix="1" applyBorder="1"/>
  </cellXfs>
  <cellStyles count="4">
    <cellStyle name="40% - Accent2" xfId="3" builtinId="3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view="pageBreakPreview" topLeftCell="A7" zoomScale="87" zoomScaleNormal="100" zoomScaleSheetLayoutView="87" workbookViewId="0">
      <selection activeCell="E19" sqref="E19"/>
    </sheetView>
  </sheetViews>
  <sheetFormatPr defaultRowHeight="15" x14ac:dyDescent="0.25"/>
  <cols>
    <col min="3" max="3" width="13.42578125" bestFit="1" customWidth="1"/>
  </cols>
  <sheetData>
    <row r="2" spans="2:11" x14ac:dyDescent="0.25">
      <c r="B2" s="1" t="s">
        <v>18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2:11" x14ac:dyDescent="0.25">
      <c r="B3" s="2">
        <v>1</v>
      </c>
      <c r="C3" s="2" t="s">
        <v>8</v>
      </c>
      <c r="D3" s="2">
        <v>20</v>
      </c>
      <c r="E3" s="2">
        <v>10</v>
      </c>
      <c r="F3" s="2">
        <v>14</v>
      </c>
      <c r="G3" s="2">
        <v>18</v>
      </c>
      <c r="H3" s="2">
        <v>15</v>
      </c>
      <c r="I3" s="2">
        <f>SUM(D3:H3)</f>
        <v>77</v>
      </c>
      <c r="J3" s="2">
        <f>AVERAGE(D3:H3)</f>
        <v>15.4</v>
      </c>
      <c r="K3" s="2" t="str">
        <f>IF(J3&gt;15,"A","B")</f>
        <v>A</v>
      </c>
    </row>
    <row r="4" spans="2:11" x14ac:dyDescent="0.25">
      <c r="B4" s="2">
        <v>2</v>
      </c>
      <c r="C4" s="2" t="s">
        <v>9</v>
      </c>
      <c r="D4" s="2">
        <v>21</v>
      </c>
      <c r="E4" s="2">
        <v>12</v>
      </c>
      <c r="F4" s="2">
        <v>14</v>
      </c>
      <c r="G4" s="2">
        <v>12</v>
      </c>
      <c r="H4" s="2">
        <v>18</v>
      </c>
      <c r="I4" s="2">
        <f t="shared" ref="I4:I12" si="0">SUM(D4:H4)</f>
        <v>77</v>
      </c>
      <c r="J4" s="2">
        <f t="shared" ref="J4:J12" si="1">AVERAGE(D4:H4)</f>
        <v>15.4</v>
      </c>
      <c r="K4" s="2" t="str">
        <f t="shared" ref="K4:K12" si="2">IF(J4&gt;15,"A","B")</f>
        <v>A</v>
      </c>
    </row>
    <row r="5" spans="2:11" x14ac:dyDescent="0.25">
      <c r="B5" s="2">
        <v>3</v>
      </c>
      <c r="C5" s="2" t="s">
        <v>10</v>
      </c>
      <c r="D5" s="2">
        <v>33</v>
      </c>
      <c r="E5" s="2">
        <v>15</v>
      </c>
      <c r="F5" s="2">
        <v>7</v>
      </c>
      <c r="G5" s="2">
        <v>14</v>
      </c>
      <c r="H5" s="2">
        <v>17</v>
      </c>
      <c r="I5" s="2">
        <f t="shared" si="0"/>
        <v>86</v>
      </c>
      <c r="J5" s="2">
        <f t="shared" si="1"/>
        <v>17.2</v>
      </c>
      <c r="K5" s="2" t="str">
        <f t="shared" si="2"/>
        <v>A</v>
      </c>
    </row>
    <row r="6" spans="2:11" x14ac:dyDescent="0.25">
      <c r="B6" s="2">
        <v>4</v>
      </c>
      <c r="C6" s="2" t="s">
        <v>11</v>
      </c>
      <c r="D6" s="2">
        <v>15</v>
      </c>
      <c r="E6" s="2">
        <v>14</v>
      </c>
      <c r="F6" s="2">
        <v>8</v>
      </c>
      <c r="G6" s="2">
        <v>16</v>
      </c>
      <c r="H6" s="2">
        <v>20</v>
      </c>
      <c r="I6" s="2">
        <f t="shared" si="0"/>
        <v>73</v>
      </c>
      <c r="J6" s="2">
        <f t="shared" si="1"/>
        <v>14.6</v>
      </c>
      <c r="K6" s="2" t="str">
        <f t="shared" si="2"/>
        <v>B</v>
      </c>
    </row>
    <row r="7" spans="2:11" x14ac:dyDescent="0.25">
      <c r="B7" s="2">
        <v>5</v>
      </c>
      <c r="C7" s="2" t="s">
        <v>12</v>
      </c>
      <c r="D7" s="2">
        <v>14</v>
      </c>
      <c r="E7" s="2">
        <v>17</v>
      </c>
      <c r="F7" s="2">
        <v>10</v>
      </c>
      <c r="G7" s="2">
        <v>13</v>
      </c>
      <c r="H7" s="2">
        <v>18</v>
      </c>
      <c r="I7" s="2">
        <f t="shared" si="0"/>
        <v>72</v>
      </c>
      <c r="J7" s="2">
        <f>AVERAGE(D7:H7)</f>
        <v>14.4</v>
      </c>
      <c r="K7" s="2" t="str">
        <f t="shared" si="2"/>
        <v>B</v>
      </c>
    </row>
    <row r="8" spans="2:11" x14ac:dyDescent="0.25">
      <c r="B8" s="2">
        <v>6</v>
      </c>
      <c r="C8" s="2" t="s">
        <v>13</v>
      </c>
      <c r="D8" s="2">
        <v>16</v>
      </c>
      <c r="E8" s="2">
        <v>8</v>
      </c>
      <c r="F8" s="2">
        <v>20</v>
      </c>
      <c r="G8" s="2">
        <v>17</v>
      </c>
      <c r="H8" s="2">
        <v>15</v>
      </c>
      <c r="I8" s="2">
        <f t="shared" si="0"/>
        <v>76</v>
      </c>
      <c r="J8" s="2">
        <f>AVERAGE(D8:H8)</f>
        <v>15.2</v>
      </c>
      <c r="K8" s="2" t="str">
        <f t="shared" si="2"/>
        <v>A</v>
      </c>
    </row>
    <row r="9" spans="2:11" x14ac:dyDescent="0.25">
      <c r="B9" s="2">
        <v>7</v>
      </c>
      <c r="C9" s="2" t="s">
        <v>14</v>
      </c>
      <c r="D9" s="2">
        <v>18</v>
      </c>
      <c r="E9" s="2">
        <v>19</v>
      </c>
      <c r="F9" s="2">
        <v>3</v>
      </c>
      <c r="G9" s="2">
        <v>10</v>
      </c>
      <c r="H9" s="2">
        <v>14</v>
      </c>
      <c r="I9" s="2">
        <f t="shared" si="0"/>
        <v>64</v>
      </c>
      <c r="J9" s="2">
        <f t="shared" si="1"/>
        <v>12.8</v>
      </c>
      <c r="K9" s="2" t="str">
        <f t="shared" si="2"/>
        <v>B</v>
      </c>
    </row>
    <row r="10" spans="2:11" x14ac:dyDescent="0.25">
      <c r="B10" s="2">
        <v>8</v>
      </c>
      <c r="C10" s="2" t="s">
        <v>15</v>
      </c>
      <c r="D10" s="2">
        <v>19</v>
      </c>
      <c r="E10" s="2">
        <v>20</v>
      </c>
      <c r="F10" s="2">
        <v>7</v>
      </c>
      <c r="G10" s="2">
        <v>14</v>
      </c>
      <c r="H10" s="2">
        <v>18</v>
      </c>
      <c r="I10" s="2">
        <f t="shared" si="0"/>
        <v>78</v>
      </c>
      <c r="J10" s="2">
        <f t="shared" si="1"/>
        <v>15.6</v>
      </c>
      <c r="K10" s="2" t="str">
        <f t="shared" si="2"/>
        <v>A</v>
      </c>
    </row>
    <row r="11" spans="2:11" x14ac:dyDescent="0.25">
      <c r="B11" s="2">
        <v>9</v>
      </c>
      <c r="C11" s="2" t="s">
        <v>16</v>
      </c>
      <c r="D11" s="2">
        <v>22</v>
      </c>
      <c r="E11" s="2">
        <v>13</v>
      </c>
      <c r="F11" s="2">
        <v>8</v>
      </c>
      <c r="G11" s="2">
        <v>12</v>
      </c>
      <c r="H11" s="2">
        <v>19</v>
      </c>
      <c r="I11" s="2">
        <f t="shared" si="0"/>
        <v>74</v>
      </c>
      <c r="J11" s="2">
        <f t="shared" si="1"/>
        <v>14.8</v>
      </c>
      <c r="K11" s="2" t="str">
        <f t="shared" si="2"/>
        <v>B</v>
      </c>
    </row>
    <row r="12" spans="2:11" x14ac:dyDescent="0.25">
      <c r="B12" s="2">
        <v>10</v>
      </c>
      <c r="C12" s="2" t="s">
        <v>17</v>
      </c>
      <c r="D12" s="2">
        <v>26</v>
      </c>
      <c r="E12" s="2">
        <v>12</v>
      </c>
      <c r="F12" s="2">
        <v>10</v>
      </c>
      <c r="G12" s="2">
        <v>11</v>
      </c>
      <c r="H12" s="2">
        <v>27</v>
      </c>
      <c r="I12" s="2">
        <f t="shared" si="0"/>
        <v>86</v>
      </c>
      <c r="J12" s="2">
        <f t="shared" si="1"/>
        <v>17.2</v>
      </c>
      <c r="K12" s="2" t="str">
        <f t="shared" si="2"/>
        <v>A</v>
      </c>
    </row>
    <row r="14" spans="2:11" ht="30" x14ac:dyDescent="0.25">
      <c r="B14" s="3" t="s">
        <v>20</v>
      </c>
      <c r="C14" s="2">
        <f>COUNTIF(K3:K12, "A")</f>
        <v>6</v>
      </c>
    </row>
    <row r="15" spans="2:11" ht="30" x14ac:dyDescent="0.25">
      <c r="B15" s="3" t="s">
        <v>21</v>
      </c>
      <c r="C15" s="2">
        <f>COUNTIF(K3:K12, "B")</f>
        <v>4</v>
      </c>
    </row>
    <row r="16" spans="2:11" ht="75" x14ac:dyDescent="0.25">
      <c r="B16" s="3" t="s">
        <v>22</v>
      </c>
      <c r="C16" s="2">
        <f>SUM(I4,I5)</f>
        <v>163</v>
      </c>
    </row>
    <row r="17" spans="2:3" ht="75" x14ac:dyDescent="0.25">
      <c r="B17" s="3" t="s">
        <v>23</v>
      </c>
      <c r="C17" s="2">
        <f>AVERAGE(J4,J5)</f>
        <v>16.3</v>
      </c>
    </row>
    <row r="18" spans="2:3" ht="30" x14ac:dyDescent="0.25">
      <c r="B18" s="3" t="s">
        <v>24</v>
      </c>
      <c r="C18" s="2">
        <f>COUNT(B3:B12)</f>
        <v>10</v>
      </c>
    </row>
    <row r="19" spans="2:3" ht="75" x14ac:dyDescent="0.25">
      <c r="B19" s="3" t="s">
        <v>25</v>
      </c>
      <c r="C19" s="2">
        <f>COUNTIFS(D3:D12,"&gt;20",E3:E12,"&lt;15")</f>
        <v>3</v>
      </c>
    </row>
  </sheetData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view="pageBreakPreview" zoomScaleNormal="100" zoomScaleSheetLayoutView="100" workbookViewId="0">
      <selection activeCell="E15" sqref="E15"/>
    </sheetView>
  </sheetViews>
  <sheetFormatPr defaultRowHeight="15" x14ac:dyDescent="0.25"/>
  <cols>
    <col min="2" max="2" width="11.5703125" customWidth="1"/>
    <col min="3" max="3" width="18.85546875" bestFit="1" customWidth="1"/>
    <col min="7" max="7" width="10" bestFit="1" customWidth="1"/>
  </cols>
  <sheetData>
    <row r="2" spans="2:7" x14ac:dyDescent="0.2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</row>
    <row r="3" spans="2:7" x14ac:dyDescent="0.25">
      <c r="B3" s="2">
        <v>1</v>
      </c>
      <c r="C3" s="2" t="s">
        <v>32</v>
      </c>
      <c r="D3" s="2">
        <v>20</v>
      </c>
      <c r="E3" s="2">
        <v>40000</v>
      </c>
      <c r="F3" s="2">
        <f>D3*E3</f>
        <v>800000</v>
      </c>
      <c r="G3" s="2" t="str">
        <f>IF(F3&gt;500000,"Expensive","Let's buy it")</f>
        <v>Expensive</v>
      </c>
    </row>
    <row r="4" spans="2:7" x14ac:dyDescent="0.25">
      <c r="B4" s="2">
        <v>2</v>
      </c>
      <c r="C4" s="2" t="s">
        <v>33</v>
      </c>
      <c r="D4" s="2">
        <v>30</v>
      </c>
      <c r="E4" s="2">
        <v>20000</v>
      </c>
      <c r="F4" s="2">
        <f t="shared" ref="F4:F12" si="0">D4*E4</f>
        <v>600000</v>
      </c>
      <c r="G4" s="2" t="str">
        <f t="shared" ref="G4:G12" si="1">IF(F4&gt;500000,"Expensive","Let's buy it")</f>
        <v>Expensive</v>
      </c>
    </row>
    <row r="5" spans="2:7" x14ac:dyDescent="0.25">
      <c r="B5" s="2">
        <v>3</v>
      </c>
      <c r="C5" s="2" t="s">
        <v>34</v>
      </c>
      <c r="D5" s="2">
        <v>15</v>
      </c>
      <c r="E5" s="2">
        <v>10000</v>
      </c>
      <c r="F5" s="2">
        <f t="shared" si="0"/>
        <v>150000</v>
      </c>
      <c r="G5" s="2" t="str">
        <f t="shared" si="1"/>
        <v>Let's buy it</v>
      </c>
    </row>
    <row r="6" spans="2:7" x14ac:dyDescent="0.25">
      <c r="B6" s="2">
        <v>4</v>
      </c>
      <c r="C6" s="2" t="s">
        <v>41</v>
      </c>
      <c r="D6" s="2">
        <v>14</v>
      </c>
      <c r="E6" s="2">
        <v>15000</v>
      </c>
      <c r="F6" s="2">
        <f t="shared" si="0"/>
        <v>210000</v>
      </c>
      <c r="G6" s="2" t="str">
        <f t="shared" si="1"/>
        <v>Let's buy it</v>
      </c>
    </row>
    <row r="7" spans="2:7" x14ac:dyDescent="0.25">
      <c r="B7" s="2">
        <v>5</v>
      </c>
      <c r="C7" s="2" t="s">
        <v>35</v>
      </c>
      <c r="D7" s="2">
        <v>18</v>
      </c>
      <c r="E7" s="2">
        <v>20000</v>
      </c>
      <c r="F7" s="2">
        <f t="shared" si="0"/>
        <v>360000</v>
      </c>
      <c r="G7" s="2" t="str">
        <f t="shared" si="1"/>
        <v>Let's buy it</v>
      </c>
    </row>
    <row r="8" spans="2:7" x14ac:dyDescent="0.25">
      <c r="B8" s="2">
        <v>6</v>
      </c>
      <c r="C8" s="2" t="s">
        <v>36</v>
      </c>
      <c r="D8" s="2">
        <v>17</v>
      </c>
      <c r="E8" s="2">
        <v>2000</v>
      </c>
      <c r="F8" s="2">
        <f t="shared" si="0"/>
        <v>34000</v>
      </c>
      <c r="G8" s="2" t="str">
        <f t="shared" si="1"/>
        <v>Let's buy it</v>
      </c>
    </row>
    <row r="9" spans="2:7" x14ac:dyDescent="0.25">
      <c r="B9" s="2">
        <v>7</v>
      </c>
      <c r="C9" s="2" t="s">
        <v>37</v>
      </c>
      <c r="D9" s="2">
        <v>10</v>
      </c>
      <c r="E9" s="2">
        <v>25000</v>
      </c>
      <c r="F9" s="2">
        <f t="shared" si="0"/>
        <v>250000</v>
      </c>
      <c r="G9" s="2" t="str">
        <f t="shared" si="1"/>
        <v>Let's buy it</v>
      </c>
    </row>
    <row r="10" spans="2:7" x14ac:dyDescent="0.25">
      <c r="B10" s="2">
        <v>8</v>
      </c>
      <c r="C10" s="2" t="s">
        <v>38</v>
      </c>
      <c r="D10" s="2">
        <v>5</v>
      </c>
      <c r="E10" s="2">
        <v>250</v>
      </c>
      <c r="F10" s="2">
        <f t="shared" si="0"/>
        <v>1250</v>
      </c>
      <c r="G10" s="2" t="str">
        <f t="shared" si="1"/>
        <v>Let's buy it</v>
      </c>
    </row>
    <row r="11" spans="2:7" x14ac:dyDescent="0.25">
      <c r="B11" s="2">
        <v>9</v>
      </c>
      <c r="C11" s="2" t="s">
        <v>39</v>
      </c>
      <c r="D11" s="2">
        <v>25</v>
      </c>
      <c r="E11" s="2">
        <v>100</v>
      </c>
      <c r="F11" s="2">
        <f t="shared" si="0"/>
        <v>2500</v>
      </c>
      <c r="G11" s="2" t="str">
        <f t="shared" si="1"/>
        <v>Let's buy it</v>
      </c>
    </row>
    <row r="12" spans="2:7" x14ac:dyDescent="0.25">
      <c r="B12" s="2">
        <v>10</v>
      </c>
      <c r="C12" s="2" t="s">
        <v>40</v>
      </c>
      <c r="D12" s="2">
        <v>30</v>
      </c>
      <c r="E12" s="2">
        <v>12000</v>
      </c>
      <c r="F12" s="2">
        <f t="shared" si="0"/>
        <v>360000</v>
      </c>
      <c r="G12" s="2" t="str">
        <f t="shared" si="1"/>
        <v>Let's buy it</v>
      </c>
    </row>
    <row r="14" spans="2:7" x14ac:dyDescent="0.25">
      <c r="B14" s="4" t="s">
        <v>42</v>
      </c>
      <c r="C14" s="2">
        <f>COUNT(B3:B12)</f>
        <v>10</v>
      </c>
    </row>
    <row r="15" spans="2:7" ht="30" x14ac:dyDescent="0.25">
      <c r="B15" s="6" t="s">
        <v>43</v>
      </c>
      <c r="C15" s="2">
        <f>COUNTIFS(D3:D12,"&gt;17",D3:D12,"&lt;25")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view="pageBreakPreview" zoomScale="124" zoomScaleNormal="100" zoomScaleSheetLayoutView="124" workbookViewId="0">
      <selection activeCell="C16" sqref="C16"/>
    </sheetView>
  </sheetViews>
  <sheetFormatPr defaultRowHeight="15" x14ac:dyDescent="0.25"/>
  <sheetData>
    <row r="2" spans="2:8" x14ac:dyDescent="0.25"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31</v>
      </c>
    </row>
    <row r="3" spans="2:8" x14ac:dyDescent="0.25">
      <c r="B3" s="2" t="s">
        <v>50</v>
      </c>
      <c r="C3" s="2">
        <v>20</v>
      </c>
      <c r="D3" s="2">
        <v>15</v>
      </c>
      <c r="E3" s="2">
        <v>20</v>
      </c>
      <c r="F3" s="2">
        <f>SUM(C3:E3)</f>
        <v>55</v>
      </c>
      <c r="G3" s="2">
        <f>AVERAGE(C3:E3)</f>
        <v>18.333333333333332</v>
      </c>
      <c r="H3" s="2" t="str">
        <f>IF(G3&gt;20,"A",  IF(G3&gt;15, "B","C") )</f>
        <v>B</v>
      </c>
    </row>
    <row r="4" spans="2:8" x14ac:dyDescent="0.25">
      <c r="B4" s="2" t="s">
        <v>51</v>
      </c>
      <c r="C4" s="2">
        <v>30</v>
      </c>
      <c r="D4" s="2">
        <v>12</v>
      </c>
      <c r="E4" s="2">
        <v>15</v>
      </c>
      <c r="F4" s="2">
        <f t="shared" ref="F4:F11" si="0">SUM(C4:E4)</f>
        <v>57</v>
      </c>
      <c r="G4" s="2">
        <f t="shared" ref="G4:G11" si="1">AVERAGE(C4:E4)</f>
        <v>19</v>
      </c>
      <c r="H4" s="2" t="str">
        <f t="shared" ref="H4:H11" si="2">IF(G4&gt;20,"A",  IF(G4&gt;15, "B","C") )</f>
        <v>B</v>
      </c>
    </row>
    <row r="5" spans="2:8" x14ac:dyDescent="0.25">
      <c r="B5" s="2" t="s">
        <v>52</v>
      </c>
      <c r="C5" s="2">
        <v>15</v>
      </c>
      <c r="D5" s="2">
        <v>14</v>
      </c>
      <c r="E5" s="2">
        <v>14</v>
      </c>
      <c r="F5" s="2">
        <f t="shared" si="0"/>
        <v>43</v>
      </c>
      <c r="G5" s="2">
        <f t="shared" si="1"/>
        <v>14.333333333333334</v>
      </c>
      <c r="H5" s="2" t="str">
        <f t="shared" si="2"/>
        <v>C</v>
      </c>
    </row>
    <row r="6" spans="2:8" x14ac:dyDescent="0.25">
      <c r="B6" s="2" t="s">
        <v>53</v>
      </c>
      <c r="C6" s="2">
        <v>12</v>
      </c>
      <c r="D6" s="2">
        <v>17</v>
      </c>
      <c r="E6" s="2">
        <v>17</v>
      </c>
      <c r="F6" s="2">
        <f t="shared" si="0"/>
        <v>46</v>
      </c>
      <c r="G6" s="2">
        <f t="shared" si="1"/>
        <v>15.333333333333334</v>
      </c>
      <c r="H6" s="2" t="str">
        <f t="shared" si="2"/>
        <v>B</v>
      </c>
    </row>
    <row r="7" spans="2:8" x14ac:dyDescent="0.25">
      <c r="B7" s="2" t="s">
        <v>54</v>
      </c>
      <c r="C7" s="2">
        <v>14</v>
      </c>
      <c r="D7" s="2">
        <v>18</v>
      </c>
      <c r="E7" s="2">
        <v>18</v>
      </c>
      <c r="F7" s="2">
        <f t="shared" si="0"/>
        <v>50</v>
      </c>
      <c r="G7" s="2">
        <f t="shared" si="1"/>
        <v>16.666666666666668</v>
      </c>
      <c r="H7" s="2" t="str">
        <f t="shared" si="2"/>
        <v>B</v>
      </c>
    </row>
    <row r="8" spans="2:8" x14ac:dyDescent="0.25">
      <c r="B8" s="2" t="s">
        <v>55</v>
      </c>
      <c r="C8" s="2">
        <v>16</v>
      </c>
      <c r="D8" s="2">
        <v>25</v>
      </c>
      <c r="E8" s="2">
        <v>20</v>
      </c>
      <c r="F8" s="2">
        <f t="shared" si="0"/>
        <v>61</v>
      </c>
      <c r="G8" s="2">
        <f t="shared" si="1"/>
        <v>20.333333333333332</v>
      </c>
      <c r="H8" s="2" t="str">
        <f t="shared" si="2"/>
        <v>A</v>
      </c>
    </row>
    <row r="9" spans="2:8" x14ac:dyDescent="0.25">
      <c r="B9" s="2" t="s">
        <v>56</v>
      </c>
      <c r="C9" s="2">
        <v>18</v>
      </c>
      <c r="D9" s="2">
        <v>21</v>
      </c>
      <c r="E9" s="2">
        <v>22</v>
      </c>
      <c r="F9" s="2">
        <f t="shared" si="0"/>
        <v>61</v>
      </c>
      <c r="G9" s="2">
        <f t="shared" si="1"/>
        <v>20.333333333333332</v>
      </c>
      <c r="H9" s="2" t="str">
        <f t="shared" si="2"/>
        <v>A</v>
      </c>
    </row>
    <row r="10" spans="2:8" x14ac:dyDescent="0.25">
      <c r="B10" s="2" t="s">
        <v>57</v>
      </c>
      <c r="C10" s="2">
        <v>17</v>
      </c>
      <c r="D10" s="2">
        <v>23</v>
      </c>
      <c r="E10" s="2">
        <v>13</v>
      </c>
      <c r="F10" s="2">
        <f t="shared" si="0"/>
        <v>53</v>
      </c>
      <c r="G10" s="2">
        <f t="shared" si="1"/>
        <v>17.666666666666668</v>
      </c>
      <c r="H10" s="2" t="str">
        <f t="shared" si="2"/>
        <v>B</v>
      </c>
    </row>
    <row r="11" spans="2:8" x14ac:dyDescent="0.25">
      <c r="B11" s="2" t="s">
        <v>58</v>
      </c>
      <c r="C11" s="2">
        <v>20</v>
      </c>
      <c r="D11" s="2">
        <v>25</v>
      </c>
      <c r="E11" s="2">
        <v>25</v>
      </c>
      <c r="F11" s="2">
        <f t="shared" si="0"/>
        <v>70</v>
      </c>
      <c r="G11" s="2">
        <f t="shared" si="1"/>
        <v>23.333333333333332</v>
      </c>
      <c r="H11" s="2" t="str">
        <f t="shared" si="2"/>
        <v>A</v>
      </c>
    </row>
    <row r="13" spans="2:8" ht="30" x14ac:dyDescent="0.25">
      <c r="B13" s="7" t="s">
        <v>59</v>
      </c>
      <c r="C13" s="2">
        <f>COUNTA(B3:B11)</f>
        <v>9</v>
      </c>
    </row>
    <row r="15" spans="2:8" ht="60" x14ac:dyDescent="0.25">
      <c r="B15" s="7" t="s">
        <v>85</v>
      </c>
      <c r="C15" s="2">
        <f>COUNTIF(C3:C11,"&gt;20")</f>
        <v>1</v>
      </c>
    </row>
    <row r="17" spans="2:4" x14ac:dyDescent="0.25">
      <c r="B17" s="5" t="s">
        <v>44</v>
      </c>
      <c r="C17" s="5" t="s">
        <v>80</v>
      </c>
      <c r="D17" s="5" t="s">
        <v>31</v>
      </c>
    </row>
    <row r="18" spans="2:4" x14ac:dyDescent="0.25">
      <c r="B18" s="2" t="s">
        <v>50</v>
      </c>
      <c r="C18" s="2">
        <f>VLOOKUP(B18,B3:H11,5,FALSE)</f>
        <v>55</v>
      </c>
      <c r="D18" s="2" t="str">
        <f>VLOOKUP(B18,B3:H11,7,FALSE)</f>
        <v>B</v>
      </c>
    </row>
    <row r="19" spans="2:4" x14ac:dyDescent="0.25">
      <c r="B19" s="2" t="s">
        <v>52</v>
      </c>
      <c r="C19" s="2">
        <f>VLOOKUP(B19,B3:H11,5,FALSE)</f>
        <v>43</v>
      </c>
      <c r="D19" s="2" t="str">
        <f>VLOOKUP(B19,B3:H11,7,FALSE)</f>
        <v>C</v>
      </c>
    </row>
    <row r="20" spans="2:4" x14ac:dyDescent="0.25">
      <c r="B20" s="2" t="s">
        <v>51</v>
      </c>
      <c r="C20" s="2">
        <f>VLOOKUP(B20,B3:H11,5,FALSE)</f>
        <v>57</v>
      </c>
      <c r="D20" s="2" t="str">
        <f>VLOOKUP(B20,B3:H11,7,FALSE)</f>
        <v>B</v>
      </c>
    </row>
    <row r="22" spans="2:4" x14ac:dyDescent="0.25">
      <c r="B22" s="5" t="s">
        <v>44</v>
      </c>
      <c r="C22" s="5" t="s">
        <v>5</v>
      </c>
      <c r="D22" s="5" t="s">
        <v>6</v>
      </c>
    </row>
    <row r="23" spans="2:4" x14ac:dyDescent="0.25">
      <c r="B23" s="2" t="s">
        <v>3</v>
      </c>
      <c r="C23" s="2">
        <f>VLOOKUP(B23,B3:H11,5,FALSE)</f>
        <v>46</v>
      </c>
      <c r="D23" s="2">
        <f>VLOOKUP(B23,B3:H11,6,FALSE)</f>
        <v>15.333333333333334</v>
      </c>
    </row>
    <row r="24" spans="2:4" x14ac:dyDescent="0.25">
      <c r="B24" s="2" t="s">
        <v>2</v>
      </c>
      <c r="C24" s="2">
        <f>VLOOKUP(B24,B3:H11,5,FALSE)</f>
        <v>43</v>
      </c>
      <c r="D24" s="2">
        <f>VLOOKUP(B24,B3:H11,6,FALSE)</f>
        <v>14.333333333333334</v>
      </c>
    </row>
    <row r="25" spans="2:4" x14ac:dyDescent="0.25">
      <c r="B25" s="2" t="s">
        <v>1</v>
      </c>
      <c r="C25" s="2">
        <f>VLOOKUP(B25,B3:H11,5,FALSE)</f>
        <v>57</v>
      </c>
      <c r="D25" s="2">
        <f>VLOOKUP(B25,B3:H11,6,FALSE)</f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view="pageBreakPreview" zoomScaleNormal="86" zoomScaleSheetLayoutView="100" workbookViewId="0">
      <selection activeCell="F20" sqref="F20"/>
    </sheetView>
  </sheetViews>
  <sheetFormatPr defaultRowHeight="15" x14ac:dyDescent="0.25"/>
  <cols>
    <col min="2" max="2" width="14" customWidth="1"/>
    <col min="3" max="3" width="13.140625" bestFit="1" customWidth="1"/>
    <col min="4" max="4" width="13.5703125" bestFit="1" customWidth="1"/>
    <col min="7" max="7" width="10.7109375" bestFit="1" customWidth="1"/>
  </cols>
  <sheetData>
    <row r="2" spans="2:11" x14ac:dyDescent="0.25">
      <c r="B2" s="5" t="s">
        <v>60</v>
      </c>
      <c r="C2" s="5" t="s">
        <v>61</v>
      </c>
      <c r="D2" s="5" t="s">
        <v>62</v>
      </c>
      <c r="E2" s="5" t="s">
        <v>63</v>
      </c>
      <c r="F2" s="5" t="s">
        <v>77</v>
      </c>
      <c r="G2" s="5" t="s">
        <v>78</v>
      </c>
      <c r="H2" s="5" t="s">
        <v>79</v>
      </c>
      <c r="I2" s="5" t="s">
        <v>48</v>
      </c>
      <c r="J2" s="5" t="s">
        <v>31</v>
      </c>
      <c r="K2" s="8"/>
    </row>
    <row r="3" spans="2:11" x14ac:dyDescent="0.25">
      <c r="B3" s="2" t="s">
        <v>8</v>
      </c>
      <c r="C3" s="2" t="s">
        <v>37</v>
      </c>
      <c r="D3" s="2" t="s">
        <v>64</v>
      </c>
      <c r="E3" s="2">
        <v>5000</v>
      </c>
      <c r="F3" s="2">
        <f>E3*2.5%</f>
        <v>125</v>
      </c>
      <c r="G3" s="2">
        <f>E3*3.5%</f>
        <v>175.00000000000003</v>
      </c>
      <c r="H3" s="2">
        <f>E3*1.5%</f>
        <v>75</v>
      </c>
      <c r="I3" s="2">
        <f>(SUM(E3:H3))</f>
        <v>5375</v>
      </c>
      <c r="J3" s="2" t="str">
        <f>IF(I3&gt;20000,"A",IF(I3&gt;10000,"B","C"))</f>
        <v>C</v>
      </c>
    </row>
    <row r="4" spans="2:11" x14ac:dyDescent="0.25">
      <c r="B4" s="2" t="s">
        <v>65</v>
      </c>
      <c r="C4" s="2" t="s">
        <v>37</v>
      </c>
      <c r="D4" s="2" t="s">
        <v>66</v>
      </c>
      <c r="E4" s="2">
        <v>8000</v>
      </c>
      <c r="F4" s="2">
        <f t="shared" ref="F4:F10" si="0">E4*2.5%</f>
        <v>200</v>
      </c>
      <c r="G4" s="2">
        <f t="shared" ref="G4:G10" si="1">E4*3.5%</f>
        <v>280</v>
      </c>
      <c r="H4" s="2">
        <f t="shared" ref="H4:H10" si="2">E4*1.5%</f>
        <v>120</v>
      </c>
      <c r="I4" s="2">
        <f t="shared" ref="I4:I10" si="3">(SUM(E4:H4))</f>
        <v>8600</v>
      </c>
      <c r="J4" s="2" t="str">
        <f t="shared" ref="J4:J10" si="4">IF(I4&gt;20000,"A",IF(I4&gt;10000,"B","C"))</f>
        <v>C</v>
      </c>
    </row>
    <row r="5" spans="2:11" x14ac:dyDescent="0.25">
      <c r="B5" s="2" t="s">
        <v>10</v>
      </c>
      <c r="C5" s="2" t="s">
        <v>37</v>
      </c>
      <c r="D5" s="2" t="s">
        <v>67</v>
      </c>
      <c r="E5" s="2">
        <v>3000</v>
      </c>
      <c r="F5" s="2">
        <f t="shared" si="0"/>
        <v>75</v>
      </c>
      <c r="G5" s="2">
        <f t="shared" si="1"/>
        <v>105.00000000000001</v>
      </c>
      <c r="H5" s="2">
        <f t="shared" si="2"/>
        <v>45</v>
      </c>
      <c r="I5" s="2">
        <f t="shared" si="3"/>
        <v>3225</v>
      </c>
      <c r="J5" s="2" t="str">
        <f t="shared" si="4"/>
        <v>C</v>
      </c>
    </row>
    <row r="6" spans="2:11" x14ac:dyDescent="0.25">
      <c r="B6" s="2" t="s">
        <v>13</v>
      </c>
      <c r="C6" s="2" t="s">
        <v>68</v>
      </c>
      <c r="D6" s="2" t="s">
        <v>69</v>
      </c>
      <c r="E6" s="2">
        <v>6000</v>
      </c>
      <c r="F6" s="2">
        <f t="shared" si="0"/>
        <v>150</v>
      </c>
      <c r="G6" s="2">
        <f t="shared" si="1"/>
        <v>210.00000000000003</v>
      </c>
      <c r="H6" s="2">
        <f t="shared" si="2"/>
        <v>90</v>
      </c>
      <c r="I6" s="2">
        <f t="shared" si="3"/>
        <v>6450</v>
      </c>
      <c r="J6" s="2" t="str">
        <f t="shared" si="4"/>
        <v>C</v>
      </c>
    </row>
    <row r="7" spans="2:11" x14ac:dyDescent="0.25">
      <c r="B7" s="2" t="s">
        <v>70</v>
      </c>
      <c r="C7" s="2" t="s">
        <v>68</v>
      </c>
      <c r="D7" s="2" t="s">
        <v>71</v>
      </c>
      <c r="E7" s="2">
        <v>8000</v>
      </c>
      <c r="F7" s="2">
        <f t="shared" si="0"/>
        <v>200</v>
      </c>
      <c r="G7" s="2">
        <f t="shared" si="1"/>
        <v>280</v>
      </c>
      <c r="H7" s="2">
        <f t="shared" si="2"/>
        <v>120</v>
      </c>
      <c r="I7" s="2">
        <f t="shared" si="3"/>
        <v>8600</v>
      </c>
      <c r="J7" s="2" t="str">
        <f t="shared" si="4"/>
        <v>C</v>
      </c>
    </row>
    <row r="8" spans="2:11" x14ac:dyDescent="0.25">
      <c r="B8" s="2" t="s">
        <v>72</v>
      </c>
      <c r="C8" s="2" t="s">
        <v>68</v>
      </c>
      <c r="D8" s="2" t="s">
        <v>73</v>
      </c>
      <c r="E8" s="2">
        <v>9000</v>
      </c>
      <c r="F8" s="2">
        <f t="shared" si="0"/>
        <v>225</v>
      </c>
      <c r="G8" s="2">
        <f t="shared" si="1"/>
        <v>315.00000000000006</v>
      </c>
      <c r="H8" s="2">
        <f t="shared" si="2"/>
        <v>135</v>
      </c>
      <c r="I8" s="2">
        <f t="shared" si="3"/>
        <v>9675</v>
      </c>
      <c r="J8" s="2" t="str">
        <f t="shared" si="4"/>
        <v>C</v>
      </c>
    </row>
    <row r="9" spans="2:11" x14ac:dyDescent="0.25">
      <c r="B9" s="2" t="s">
        <v>74</v>
      </c>
      <c r="C9" s="2" t="s">
        <v>75</v>
      </c>
      <c r="D9" s="2" t="s">
        <v>64</v>
      </c>
      <c r="E9" s="2">
        <v>10000</v>
      </c>
      <c r="F9" s="2">
        <f t="shared" si="0"/>
        <v>250</v>
      </c>
      <c r="G9" s="2">
        <f t="shared" si="1"/>
        <v>350.00000000000006</v>
      </c>
      <c r="H9" s="2">
        <f t="shared" si="2"/>
        <v>150</v>
      </c>
      <c r="I9" s="2">
        <f t="shared" si="3"/>
        <v>10750</v>
      </c>
      <c r="J9" s="2" t="str">
        <f t="shared" si="4"/>
        <v>B</v>
      </c>
    </row>
    <row r="10" spans="2:11" x14ac:dyDescent="0.25">
      <c r="B10" s="2" t="s">
        <v>76</v>
      </c>
      <c r="C10" s="2" t="s">
        <v>75</v>
      </c>
      <c r="D10" s="2" t="s">
        <v>69</v>
      </c>
      <c r="E10" s="2">
        <v>5000</v>
      </c>
      <c r="F10" s="2">
        <f t="shared" si="0"/>
        <v>125</v>
      </c>
      <c r="G10" s="2">
        <f t="shared" si="1"/>
        <v>175.00000000000003</v>
      </c>
      <c r="H10" s="2">
        <f t="shared" si="2"/>
        <v>75</v>
      </c>
      <c r="I10" s="2">
        <f t="shared" si="3"/>
        <v>5375</v>
      </c>
      <c r="J10" s="2" t="str">
        <f t="shared" si="4"/>
        <v>C</v>
      </c>
    </row>
    <row r="12" spans="2:11" ht="30" x14ac:dyDescent="0.25">
      <c r="B12" s="7" t="s">
        <v>81</v>
      </c>
      <c r="C12" s="2">
        <f>SUM(COUNTIF(C3:C10,"COMPUTER"),COUNTIF(C3:C10,"ELECTRICAL"),COUNTIF(C3:C10, "FINANCE"))</f>
        <v>8</v>
      </c>
    </row>
    <row r="13" spans="2:11" ht="45" x14ac:dyDescent="0.25">
      <c r="B13" s="7" t="s">
        <v>82</v>
      </c>
      <c r="C13" s="2">
        <f>SUMIF(C3:C10,"COMPUTER",E3:E10)</f>
        <v>16000</v>
      </c>
    </row>
    <row r="15" spans="2:11" x14ac:dyDescent="0.25">
      <c r="B15" s="5" t="s">
        <v>60</v>
      </c>
      <c r="C15" s="5" t="s">
        <v>62</v>
      </c>
      <c r="D15" s="5" t="s">
        <v>31</v>
      </c>
    </row>
    <row r="16" spans="2:11" x14ac:dyDescent="0.25">
      <c r="B16" s="2" t="s">
        <v>10</v>
      </c>
      <c r="C16" s="9" t="str">
        <f>VLOOKUP(B16,B3:J10,3,FALSE)</f>
        <v>PION</v>
      </c>
      <c r="D16" s="9" t="str">
        <f>VLOOKUP(B16,B3:J10,9,FALSE)</f>
        <v>C</v>
      </c>
    </row>
    <row r="17" spans="2:4" x14ac:dyDescent="0.25">
      <c r="B17" s="2" t="s">
        <v>83</v>
      </c>
      <c r="C17" s="9" t="str">
        <f>VLOOKUP(B17,B4:J11,3,FALSE)</f>
        <v>MANAGER</v>
      </c>
      <c r="D17" s="9" t="str">
        <f>VLOOKUP(B17,B4:J11,9,FALSE)</f>
        <v>B</v>
      </c>
    </row>
    <row r="19" spans="2:4" ht="60" x14ac:dyDescent="0.25">
      <c r="B19" s="7" t="s">
        <v>84</v>
      </c>
      <c r="C19" s="2">
        <f>COUNTIFS(D3:D10,"MANAGER")+COUNTIF(D3:D10,"GUARD")</f>
        <v>4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Task1</vt:lpstr>
      <vt:lpstr>Task2</vt:lpstr>
      <vt:lpstr>Task3</vt:lpstr>
      <vt:lpstr>Task4</vt:lpstr>
      <vt:lpstr>Task1!Print_Area</vt:lpstr>
      <vt:lpstr>Task2!Print_Area</vt:lpstr>
      <vt:lpstr>Task3!Print_Area</vt:lpstr>
      <vt:lpstr>Task4!Print_Area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2021-10-02T04:11:23Z</dcterms:created>
  <dcterms:modified xsi:type="dcterms:W3CDTF">2021-10-03T13:21:25Z</dcterms:modified>
</cp:coreProperties>
</file>