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moud Qatameh\Desktop\مطالبات مالية\"/>
    </mc:Choice>
  </mc:AlternateContent>
  <xr:revisionPtr revIDLastSave="0" documentId="13_ncr:1_{755CFBC6-7EB5-44E4-B44F-0BB39AEB85D6}" xr6:coauthVersionLast="47" xr6:coauthVersionMax="47" xr10:uidLastSave="{00000000-0000-0000-0000-000000000000}"/>
  <bookViews>
    <workbookView xWindow="-120" yWindow="-120" windowWidth="20730" windowHeight="11040" xr2:uid="{3D4D599F-3EF5-46DA-BF0E-DCF3CC08A140}"/>
  </bookViews>
  <sheets>
    <sheet name="دخول مباني" sheetId="1" r:id="rId1"/>
    <sheet name="تركيب مشتركين" sheetId="2" r:id="rId2"/>
    <sheet name="ربط مباني" sheetId="3" r:id="rId3"/>
  </sheets>
  <externalReferences>
    <externalReference r:id="rId4"/>
  </externalReferences>
  <definedNames>
    <definedName name="_xlnm._FilterDatabase" localSheetId="1" hidden="1">'تركيب مشتركين'!#REF!</definedName>
    <definedName name="_xlnm._FilterDatabase" localSheetId="0" hidden="1">'دخول مباني'!$A$2:$N$47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0" i="1" l="1"/>
  <c r="H59" i="1"/>
  <c r="T5" i="3"/>
  <c r="M14" i="3"/>
  <c r="N14" i="3" s="1"/>
  <c r="M15" i="3"/>
  <c r="N15" i="3" s="1"/>
  <c r="M3" i="3"/>
  <c r="N3" i="3" s="1"/>
  <c r="M16" i="3"/>
  <c r="N16" i="3" s="1"/>
  <c r="M17" i="3"/>
  <c r="N17" i="3" s="1"/>
  <c r="M18" i="3"/>
  <c r="N18" i="3" s="1"/>
  <c r="M2" i="3"/>
  <c r="N2" i="3" s="1"/>
  <c r="L43" i="2"/>
  <c r="E41" i="1"/>
  <c r="M42" i="1" s="1"/>
  <c r="C57" i="1"/>
  <c r="I41" i="1"/>
  <c r="J41" i="1"/>
  <c r="K40" i="1"/>
  <c r="L45" i="2" l="1"/>
  <c r="K45" i="2"/>
  <c r="G45" i="2"/>
  <c r="M44" i="2"/>
  <c r="K39" i="1"/>
  <c r="C54" i="1"/>
  <c r="C55" i="1"/>
  <c r="C56" i="1"/>
  <c r="C58" i="1"/>
  <c r="C59" i="1"/>
  <c r="C60" i="1"/>
  <c r="C61" i="1"/>
  <c r="C62" i="1"/>
  <c r="E57" i="2"/>
  <c r="E58" i="2" s="1"/>
  <c r="O48" i="2" s="1"/>
  <c r="L17" i="3"/>
  <c r="L3" i="3"/>
  <c r="L15" i="3"/>
  <c r="L14" i="3"/>
  <c r="C53" i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61" i="2"/>
  <c r="M3" i="2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M45" i="2" l="1"/>
  <c r="C63" i="1"/>
  <c r="M44" i="1" s="1"/>
  <c r="K41" i="1"/>
  <c r="M43" i="1" s="1"/>
  <c r="O46" i="2"/>
  <c r="M45" i="1" l="1"/>
  <c r="M46" i="1" s="1"/>
  <c r="M47" i="1" s="1"/>
  <c r="O47" i="2"/>
  <c r="O49" i="2" s="1"/>
  <c r="O50" i="2" s="1"/>
  <c r="O51" i="2" s="1"/>
  <c r="L18" i="3" l="1"/>
  <c r="B18" i="3"/>
  <c r="B17" i="3"/>
  <c r="L16" i="3"/>
  <c r="B16" i="3"/>
  <c r="B3" i="3"/>
  <c r="B14" i="3"/>
  <c r="L2" i="3"/>
  <c r="B2" i="3"/>
  <c r="T7" i="3" l="1"/>
  <c r="T8" i="3" s="1"/>
  <c r="T9" i="3" s="1"/>
</calcChain>
</file>

<file path=xl/sharedStrings.xml><?xml version="1.0" encoding="utf-8"?>
<sst xmlns="http://schemas.openxmlformats.org/spreadsheetml/2006/main" count="487" uniqueCount="192">
  <si>
    <t>Name</t>
  </si>
  <si>
    <t>Username</t>
  </si>
  <si>
    <t>Postal</t>
  </si>
  <si>
    <t>Job Order Type</t>
  </si>
  <si>
    <t>STREET</t>
  </si>
  <si>
    <t>ROOT</t>
  </si>
  <si>
    <t>RSPL/SSPL - Port</t>
  </si>
  <si>
    <t>START READING</t>
  </si>
  <si>
    <t>HOOK READING</t>
  </si>
  <si>
    <t>END READING</t>
  </si>
  <si>
    <t>Drop cable length(m)</t>
  </si>
  <si>
    <t>Location</t>
  </si>
  <si>
    <t>Anchor clamps</t>
  </si>
  <si>
    <t>Clips</t>
  </si>
  <si>
    <t>Root / Street power reading</t>
  </si>
  <si>
    <t>Power Reading On BSPL / Home box</t>
  </si>
  <si>
    <t>Entrance Type</t>
  </si>
  <si>
    <t>لؤي حيدر محمد كراكرة</t>
  </si>
  <si>
    <t>Inside Building Installation</t>
  </si>
  <si>
    <t>إيمان فرح شحادة شيخ عيسى</t>
  </si>
  <si>
    <t>خالد محمود يوسف رداد</t>
  </si>
  <si>
    <t>باريش فلندر ش راكي</t>
  </si>
  <si>
    <t>رام الله</t>
  </si>
  <si>
    <t>—</t>
  </si>
  <si>
    <t>يزن وضاح حسني الشملاوي</t>
  </si>
  <si>
    <t>حسام حربي تركي نمر</t>
  </si>
  <si>
    <t>اسامة يوسف عواد خضور</t>
  </si>
  <si>
    <t>Entrance</t>
  </si>
  <si>
    <t>ارضي</t>
  </si>
  <si>
    <t>حلا عمر محمد الراميه</t>
  </si>
  <si>
    <t>بيرزيت</t>
  </si>
  <si>
    <t>سفيان عطا الله فرحات بدران</t>
  </si>
  <si>
    <t>مواسير</t>
  </si>
  <si>
    <t>ليث منذر ذياب ابراهيم</t>
  </si>
  <si>
    <t>Closed Path</t>
  </si>
  <si>
    <t>جفنا</t>
  </si>
  <si>
    <t>S1</t>
  </si>
  <si>
    <t>in-3602</t>
  </si>
  <si>
    <t>Metro</t>
  </si>
  <si>
    <t>بهاء امين عادل حجازي</t>
  </si>
  <si>
    <t>da-1243-96</t>
  </si>
  <si>
    <t>da-1243-108</t>
  </si>
  <si>
    <t>da-1265-7</t>
  </si>
  <si>
    <t>عماد خليل حسني بدران</t>
  </si>
  <si>
    <t>عين منجد</t>
  </si>
  <si>
    <t>Entrance 2</t>
  </si>
  <si>
    <t>بهاء عبد اللطيف سعيد قصراوي</t>
  </si>
  <si>
    <t>Service maintenance</t>
  </si>
  <si>
    <t>عبد النعيم صبري عبد الغني العلوي</t>
  </si>
  <si>
    <t>نبيل نادي حنا قواس</t>
  </si>
  <si>
    <t>سعد جمعة عبدالغني حجيجة</t>
  </si>
  <si>
    <t>هوائي</t>
  </si>
  <si>
    <t>عطاره</t>
  </si>
  <si>
    <t>S12</t>
  </si>
  <si>
    <t>da-1243-94</t>
  </si>
  <si>
    <t>نضال علي مصطفى معلا</t>
  </si>
  <si>
    <t>صهيب عبد الرحمن حسن ملوح</t>
  </si>
  <si>
    <t>محمود محي الدين الحداد</t>
  </si>
  <si>
    <t>in-3841</t>
  </si>
  <si>
    <t>da-1243-113</t>
  </si>
  <si>
    <t>in-3840</t>
  </si>
  <si>
    <t>Fbs2</t>
  </si>
  <si>
    <t>منتصر طلال لطفي دولة</t>
  </si>
  <si>
    <t>صالح امين عادل حجازي</t>
  </si>
  <si>
    <t>نجم الدين عبد القادر نجم</t>
  </si>
  <si>
    <t>أمير شحاده محمود فراج</t>
  </si>
  <si>
    <t>شركة كرز للتصميم والهدايا</t>
  </si>
  <si>
    <t>أحمد حاتم محمد سعدالله</t>
  </si>
  <si>
    <t>#</t>
  </si>
  <si>
    <t>Accepted</t>
  </si>
  <si>
    <t>da-1243-107</t>
  </si>
  <si>
    <t>ملاحظات</t>
  </si>
  <si>
    <t>اياد حسن علي ابو شخيدم</t>
  </si>
  <si>
    <t>مهند زايد فايق رزمق</t>
  </si>
  <si>
    <t>عبير محمد محمود حسين</t>
  </si>
  <si>
    <t>باجس ناصر باجس قعد</t>
  </si>
  <si>
    <t>احمد سالم يوسف عليان</t>
  </si>
  <si>
    <t>امير زيداني حسين زيداني</t>
  </si>
  <si>
    <t>محمد عبدالعزيز احمد عيسى</t>
  </si>
  <si>
    <t>طارق خليل سميح خليل</t>
  </si>
  <si>
    <t>ليث خضر حسن شنان</t>
  </si>
  <si>
    <t>محمد سفيان محمود عيسى</t>
  </si>
  <si>
    <t>محمد خالد حبيب التيم موظفي بنك فلسطين</t>
  </si>
  <si>
    <t>ابراهيم رايق محمد ابو عيد</t>
  </si>
  <si>
    <t>ناصر محمد جميل سعادة</t>
  </si>
  <si>
    <t>حسن عيسى زايد فروخ</t>
  </si>
  <si>
    <t>بيان موسى كمال شاهين</t>
  </si>
  <si>
    <t>ابراهيم عيسى ابراهيم منصور</t>
  </si>
  <si>
    <t>يوسف  سعيد  عمران  منصور</t>
  </si>
  <si>
    <t xml:space="preserve">نوع المطالبة : دخول مباني </t>
  </si>
  <si>
    <t xml:space="preserve">بوستل </t>
  </si>
  <si>
    <t>ملاحظات مالية</t>
  </si>
  <si>
    <t>طريقة الدخول</t>
  </si>
  <si>
    <t>سعر طريقة الدخول</t>
  </si>
  <si>
    <t>حالة المشترك</t>
  </si>
  <si>
    <t>ملاحظات المشرف</t>
  </si>
  <si>
    <t>ملاحظات المقاول/اذا وجد</t>
  </si>
  <si>
    <t>قيمة المواسير</t>
  </si>
  <si>
    <t>نوع امر العمل</t>
  </si>
  <si>
    <t>حالة امر العمل</t>
  </si>
  <si>
    <t>المجموع</t>
  </si>
  <si>
    <t>مجموع دخول المباني</t>
  </si>
  <si>
    <t>الإضافي</t>
  </si>
  <si>
    <t>الإجمالي</t>
  </si>
  <si>
    <t>ضريبة</t>
  </si>
  <si>
    <t>شامل الضريبة</t>
  </si>
  <si>
    <t xml:space="preserve">نوع المطالبة : تركيب مشتركين </t>
  </si>
  <si>
    <t>اسم المشترك</t>
  </si>
  <si>
    <t xml:space="preserve">رقم المشترك </t>
  </si>
  <si>
    <t>رقم البوستل</t>
  </si>
  <si>
    <t>ملاحظات المقاول</t>
  </si>
  <si>
    <t xml:space="preserve">السعر </t>
  </si>
  <si>
    <t>مواسير بعد 5 متر</t>
  </si>
  <si>
    <t>مجموع التركيب الداخلي</t>
  </si>
  <si>
    <t xml:space="preserve">مجموع المواسير </t>
  </si>
  <si>
    <t>الضريبة</t>
  </si>
  <si>
    <t>ميترو</t>
  </si>
  <si>
    <t>اسم المقاول : زياد البرغوثي</t>
  </si>
  <si>
    <t>شهر 4-2025</t>
  </si>
  <si>
    <t xml:space="preserve"> </t>
  </si>
  <si>
    <t xml:space="preserve">  ميترو (عرض سعر)</t>
  </si>
  <si>
    <t xml:space="preserve">  معاملة تغير كيبل المبنى الخارجي</t>
  </si>
  <si>
    <t xml:space="preserve">  معاملة من شهر 2-2025 لم يتم التحاسب عليها</t>
  </si>
  <si>
    <t xml:space="preserve">  معاملة تغير كيبل المبنى الخارجي (تم ارفاق معاملتين شهر 2و شهر4 لنفس البوستل لانه لم يتم التحاسب في المرة الأولى وفي هذه المرة معاملة صيانة)</t>
  </si>
  <si>
    <t xml:space="preserve">  البوستل القديم الخاطئ 6160788</t>
  </si>
  <si>
    <t xml:space="preserve">  صيانة تحولت لسحب داخلي كامل</t>
  </si>
  <si>
    <t xml:space="preserve">  البوستل القديم الخاطئ 6008108</t>
  </si>
  <si>
    <t xml:space="preserve">  مسار مغلق</t>
  </si>
  <si>
    <t xml:space="preserve">  سحب كيبل بكيبل</t>
  </si>
  <si>
    <t xml:space="preserve">  16 متر ترنكات</t>
  </si>
  <si>
    <t xml:space="preserve">معاملة سحب كيبل بكيبل وتثبيت هوم وبكس  </t>
  </si>
  <si>
    <t xml:space="preserve">  تبديل كيبل</t>
  </si>
  <si>
    <t xml:space="preserve">  البوستل القديم الخاطئ 1230505</t>
  </si>
  <si>
    <t>برابيش بعد 7 متر</t>
  </si>
  <si>
    <t>ترنكات بعد ال10 متر</t>
  </si>
  <si>
    <t>حالة المبنى</t>
  </si>
  <si>
    <t xml:space="preserve">البند </t>
  </si>
  <si>
    <t>الكمية</t>
  </si>
  <si>
    <t>السعر</t>
  </si>
  <si>
    <t>إضافة مواسير لهذه المعاملة تم اخراج مواسيرها بمطالبة شهر 3-2025</t>
  </si>
  <si>
    <t>45 متر مواسير</t>
  </si>
  <si>
    <t>البند</t>
  </si>
  <si>
    <t>معاملات إضافية</t>
  </si>
  <si>
    <t>Drop cable length after 120 (m)</t>
  </si>
  <si>
    <t xml:space="preserve">مجموع الربط </t>
  </si>
  <si>
    <t xml:space="preserve">طول السبير </t>
  </si>
  <si>
    <t xml:space="preserve">الطول الفعلي </t>
  </si>
  <si>
    <t xml:space="preserve">سعر الربط </t>
  </si>
  <si>
    <t xml:space="preserve">شامل الضريبة </t>
  </si>
  <si>
    <t>FBS1</t>
  </si>
  <si>
    <t>-</t>
  </si>
  <si>
    <t>J18</t>
  </si>
  <si>
    <t>لحام شعره على العامود</t>
  </si>
  <si>
    <t>لحام شعرتين على العامود</t>
  </si>
  <si>
    <t>لحام 3 شعرات على العامود</t>
  </si>
  <si>
    <t>زياد محمد زياد مسيده</t>
  </si>
  <si>
    <t>الإجمالي قبل الضريبة</t>
  </si>
  <si>
    <t>معاملة تم اخراجها من شهر 3-2025 لعدم وجود البوستل الصحيح (تم الوضع عوضا عنه 6200330 ولكن أيضا لم يتم محاسبته في شهر 3 لوجوده في شهر 1-2025)</t>
  </si>
  <si>
    <t>2 مشتل فوت</t>
  </si>
  <si>
    <t>تم تركيب سبلتر على لوووب قائم</t>
  </si>
  <si>
    <t>6120038-B</t>
  </si>
  <si>
    <t>معاملة صيانة تم احتسابها</t>
  </si>
  <si>
    <t>سيتم محاسبتك عليها</t>
  </si>
  <si>
    <t>سيتم احتسابها</t>
  </si>
  <si>
    <t>Dead</t>
  </si>
  <si>
    <t>activation</t>
  </si>
  <si>
    <t>طول الربط</t>
  </si>
  <si>
    <t>لا يوجد ربط إضافي</t>
  </si>
  <si>
    <t>معاملات لم يتم احتسابها</t>
  </si>
  <si>
    <t>معملات لم يتم احتسابها</t>
  </si>
  <si>
    <t>مدفوعة مسبقاً بمطالبة شهر 2</t>
  </si>
  <si>
    <t>تمديد كيبل جديد وتركيب سبلتر جديد</t>
  </si>
  <si>
    <t>يحسب لحام شعرتين كون الأولى من ضمن تغير الكيبل</t>
  </si>
  <si>
    <t>تم تغير السعر من  35 شيكل الى 15 شيكل</t>
  </si>
  <si>
    <t>معاملات لم يتم احتساباها</t>
  </si>
  <si>
    <t>البوستال</t>
  </si>
  <si>
    <t>السبب</t>
  </si>
  <si>
    <t>تحسب حين توصيل البور</t>
  </si>
  <si>
    <t>معاملة مسروجي من طرف العلمي</t>
  </si>
  <si>
    <t>مترو قطع كيبل - إعادة تمديد وتعديل مسار</t>
  </si>
  <si>
    <t>اغلاق امر العمل من طرف احمد اسعيد</t>
  </si>
  <si>
    <t>لم يتم توثيق المواسير</t>
  </si>
  <si>
    <t>لا يوجد لحام إضافي</t>
  </si>
  <si>
    <t>معاملات مترو لم يتم احتسابها,لحين الاتفاق وزيارتها مرة اخرى</t>
  </si>
  <si>
    <t>رام الله التحتا...تأسيس مواسير  10 متر فقط</t>
  </si>
  <si>
    <t>خلع مشتل فوت 65 متر والنزول في المنهل وعمل ثقب 40 سم ومن ثم الى التراي</t>
  </si>
  <si>
    <t>بيرزيت((فراس</t>
  </si>
  <si>
    <t xml:space="preserve">لاكسا مول الريحان – مكتب بنك فلسطين(((فور سيلنج عالي ))تحسب مسار مغلق </t>
  </si>
  <si>
    <t>مواسير عالسطح جاهزات تم التدكيك من خلالهم,ومن ثم منور منعزل تسليك بكل طابق,ومن ثم فور سيلنج ٥ متر</t>
  </si>
  <si>
    <t>المنارة – مكتب المنارة الالكتروني بنك فلسطين(((بربيج ٧ متر وفور سيلنج ٥ متر</t>
  </si>
  <si>
    <t>sum(</t>
  </si>
  <si>
    <t>اخر سعر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</si>
</sst>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6C6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readingOrder="2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right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1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" fontId="4" fillId="3" borderId="10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10" xfId="0" applyFont="1" applyFill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" fontId="4" fillId="3" borderId="12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1" fontId="0" fillId="5" borderId="2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1" fontId="0" fillId="4" borderId="1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1" fontId="0" fillId="5" borderId="9" xfId="0" applyNumberFormat="1" applyFill="1" applyBorder="1"/>
    <xf numFmtId="0" fontId="0" fillId="5" borderId="9" xfId="0" applyFill="1" applyBorder="1" applyAlignment="1">
      <alignment horizontal="center" vertical="center" wrapText="1"/>
    </xf>
    <xf numFmtId="1" fontId="0" fillId="5" borderId="9" xfId="0" applyNumberFormat="1" applyFill="1" applyBorder="1" applyAlignment="1">
      <alignment horizontal="center" vertical="center" wrapText="1"/>
    </xf>
    <xf numFmtId="1" fontId="0" fillId="5" borderId="1" xfId="0" applyNumberForma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1" fontId="0" fillId="0" borderId="1" xfId="0" applyNumberFormat="1" applyBorder="1"/>
    <xf numFmtId="0" fontId="0" fillId="0" borderId="15" xfId="0" applyBorder="1" applyAlignment="1">
      <alignment horizontal="center" vertical="center"/>
    </xf>
    <xf numFmtId="0" fontId="1" fillId="7" borderId="1" xfId="0" applyFont="1" applyFill="1" applyBorder="1"/>
    <xf numFmtId="0" fontId="3" fillId="0" borderId="9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1" fontId="0" fillId="8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16" xfId="0" applyFill="1" applyBorder="1" applyAlignment="1">
      <alignment horizontal="center" vertical="center"/>
    </xf>
  </cellXfs>
  <cellStyles count="1"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ownloads\Job%20Order%20Report%20-%20Sinatra3%20-%202025-05-02T203451.461.xlsx" TargetMode="External"/><Relationship Id="rId1" Type="http://schemas.openxmlformats.org/officeDocument/2006/relationships/externalLinkPath" Target="/Users/PC/Downloads/Job%20Order%20Report%20-%20Sinatra3%20-%202025-05-02T203451.46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t"/>
    </sheetNames>
    <sheetDataSet>
      <sheetData sheetId="0">
        <row r="1">
          <cell r="B1" t="str">
            <v>Building</v>
          </cell>
          <cell r="D1" t="str">
            <v>Customer Service Username</v>
          </cell>
          <cell r="E1" t="str">
            <v>Job Order Type</v>
          </cell>
          <cell r="F1" t="str">
            <v>Customer Service Status</v>
          </cell>
          <cell r="G1" t="str">
            <v>Postal Code Status</v>
          </cell>
          <cell r="H1" t="str">
            <v>#</v>
          </cell>
          <cell r="I1" t="str">
            <v>Added By</v>
          </cell>
          <cell r="J1" t="str">
            <v>Added On</v>
          </cell>
          <cell r="K1" t="str">
            <v>Assigned Time</v>
          </cell>
          <cell r="L1" t="str">
            <v>Assigned To</v>
          </cell>
          <cell r="M1" t="str">
            <v>Assigned By</v>
          </cell>
          <cell r="N1" t="str">
            <v>Customer Service ID</v>
          </cell>
          <cell r="O1" t="str">
            <v>Customer Service</v>
          </cell>
        </row>
        <row r="2">
          <cell r="D2">
            <v>620003880</v>
          </cell>
          <cell r="E2" t="str">
            <v>Entrance 2</v>
          </cell>
          <cell r="F2" t="str">
            <v>Active</v>
          </cell>
          <cell r="G2" t="str">
            <v>Active</v>
          </cell>
          <cell r="H2">
            <v>403376</v>
          </cell>
          <cell r="I2" t="str">
            <v>nadia.mubarak</v>
          </cell>
          <cell r="J2" t="str">
            <v>2025-03-01 11:03:43</v>
          </cell>
          <cell r="K2" t="str">
            <v>2025-03-01 13:00:00</v>
          </cell>
          <cell r="L2" t="str">
            <v>Ziyad Barghothi</v>
          </cell>
          <cell r="M2" t="str">
            <v>nadia.mubarak</v>
          </cell>
          <cell r="N2">
            <v>496149</v>
          </cell>
          <cell r="O2" t="str">
            <v>مجدي عبد الفتاح عبد الحليم الطويل</v>
          </cell>
        </row>
        <row r="3">
          <cell r="D3">
            <v>622209552</v>
          </cell>
          <cell r="E3" t="str">
            <v>Entrance</v>
          </cell>
          <cell r="F3" t="str">
            <v>Delayed Customer Request</v>
          </cell>
          <cell r="G3" t="str">
            <v>Planned</v>
          </cell>
          <cell r="H3">
            <v>403487</v>
          </cell>
          <cell r="I3" t="str">
            <v>dana.masri</v>
          </cell>
          <cell r="J3" t="str">
            <v>2025-03-01 13:17:20</v>
          </cell>
          <cell r="K3" t="str">
            <v>2025-03-03 08:30:00</v>
          </cell>
          <cell r="L3" t="str">
            <v>Ziyad Barghothi</v>
          </cell>
          <cell r="M3" t="str">
            <v>ziad.dijani</v>
          </cell>
          <cell r="N3">
            <v>921872</v>
          </cell>
          <cell r="O3" t="str">
            <v>كمال عبد الرحمن الريماوي</v>
          </cell>
        </row>
        <row r="4">
          <cell r="D4">
            <v>624400552</v>
          </cell>
          <cell r="E4" t="str">
            <v>Entrance</v>
          </cell>
          <cell r="F4" t="str">
            <v>Emergency</v>
          </cell>
          <cell r="G4" t="str">
            <v>Active</v>
          </cell>
          <cell r="H4">
            <v>403562</v>
          </cell>
          <cell r="I4" t="str">
            <v>jihad.ayoub</v>
          </cell>
          <cell r="J4" t="str">
            <v>2025-03-01 14:27:24</v>
          </cell>
          <cell r="K4" t="str">
            <v>2025-03-03 12:00:00</v>
          </cell>
          <cell r="L4" t="str">
            <v>Ziyad Barghothi</v>
          </cell>
          <cell r="M4" t="str">
            <v>osama.mohammad</v>
          </cell>
          <cell r="N4">
            <v>928421</v>
          </cell>
          <cell r="O4" t="str">
            <v>عدنان جميل عبدالله الفحل</v>
          </cell>
        </row>
        <row r="5">
          <cell r="D5">
            <v>622209543</v>
          </cell>
          <cell r="E5" t="str">
            <v>Inside Building Installation</v>
          </cell>
          <cell r="F5" t="str">
            <v>Active</v>
          </cell>
          <cell r="G5" t="str">
            <v>Active</v>
          </cell>
          <cell r="H5">
            <v>403571</v>
          </cell>
          <cell r="I5" t="str">
            <v>kareem.hamdan</v>
          </cell>
          <cell r="J5" t="str">
            <v>2025-03-01 14:35:08</v>
          </cell>
          <cell r="K5" t="str">
            <v>2025-03-02 09:30:00</v>
          </cell>
          <cell r="L5" t="str">
            <v>Ziyad Barghothi</v>
          </cell>
          <cell r="M5" t="str">
            <v>jafar.kifaieh</v>
          </cell>
          <cell r="N5">
            <v>928430</v>
          </cell>
          <cell r="O5" t="str">
            <v>محمود كمال موسى شكوكاني</v>
          </cell>
        </row>
        <row r="6">
          <cell r="D6">
            <v>627300372</v>
          </cell>
          <cell r="E6" t="str">
            <v>Inside Building Installation</v>
          </cell>
          <cell r="F6" t="str">
            <v>Emergency</v>
          </cell>
          <cell r="G6" t="str">
            <v>Active</v>
          </cell>
          <cell r="H6">
            <v>403577</v>
          </cell>
          <cell r="I6" t="str">
            <v>nadia.mubarak</v>
          </cell>
          <cell r="J6" t="str">
            <v>2025-03-01 14:35:24</v>
          </cell>
          <cell r="K6" t="str">
            <v>2025-03-01 16:00:00</v>
          </cell>
          <cell r="L6" t="str">
            <v>Ziyad Barghothi</v>
          </cell>
          <cell r="M6" t="str">
            <v>nadia.mubarak</v>
          </cell>
          <cell r="N6">
            <v>907130</v>
          </cell>
          <cell r="O6" t="str">
            <v>كمال وصفي كمال غربية</v>
          </cell>
        </row>
        <row r="7">
          <cell r="D7">
            <v>627300309</v>
          </cell>
          <cell r="E7" t="str">
            <v>Inside Building Installation</v>
          </cell>
          <cell r="F7" t="str">
            <v>Active</v>
          </cell>
          <cell r="G7" t="str">
            <v>Active</v>
          </cell>
          <cell r="H7">
            <v>403805</v>
          </cell>
          <cell r="I7" t="str">
            <v>jafar.kifaieh</v>
          </cell>
          <cell r="J7" t="str">
            <v>2025-03-01 19:31:58</v>
          </cell>
          <cell r="K7" t="str">
            <v>2025-03-01 22:00:00</v>
          </cell>
          <cell r="L7" t="str">
            <v>Ziyad Barghothi</v>
          </cell>
          <cell r="M7" t="str">
            <v>jafar.kifaieh</v>
          </cell>
          <cell r="N7">
            <v>894872</v>
          </cell>
          <cell r="O7" t="str">
            <v>شفاء يوسف خليل أبوظاهر</v>
          </cell>
        </row>
        <row r="8">
          <cell r="D8">
            <v>622209543</v>
          </cell>
          <cell r="E8" t="str">
            <v>Entrance 2</v>
          </cell>
          <cell r="F8" t="str">
            <v>Active</v>
          </cell>
          <cell r="G8" t="str">
            <v>Active</v>
          </cell>
          <cell r="H8">
            <v>403841</v>
          </cell>
          <cell r="I8" t="str">
            <v>jafar.kifaieh</v>
          </cell>
          <cell r="J8" t="str">
            <v>2025-03-01 21:06:23</v>
          </cell>
          <cell r="K8" t="str">
            <v>2025-03-02 09:30:00</v>
          </cell>
          <cell r="L8" t="str">
            <v>Ziyad Barghothi</v>
          </cell>
          <cell r="M8" t="str">
            <v>osama.mohammad</v>
          </cell>
          <cell r="N8">
            <v>928430</v>
          </cell>
          <cell r="O8" t="str">
            <v>محمود كمال موسى شكوكاني</v>
          </cell>
        </row>
        <row r="9">
          <cell r="D9">
            <v>622209547</v>
          </cell>
          <cell r="E9" t="str">
            <v>Inside Building Installation</v>
          </cell>
          <cell r="F9" t="str">
            <v>Active</v>
          </cell>
          <cell r="G9" t="str">
            <v>Active</v>
          </cell>
          <cell r="H9">
            <v>403847</v>
          </cell>
          <cell r="I9" t="str">
            <v>mohammad.harasheh</v>
          </cell>
          <cell r="J9" t="str">
            <v>2025-03-01 21:19:42</v>
          </cell>
          <cell r="K9" t="str">
            <v>2025-03-03 08:30:00</v>
          </cell>
          <cell r="L9" t="str">
            <v>Ziyad Barghothi</v>
          </cell>
          <cell r="M9" t="str">
            <v>ziad.dijani</v>
          </cell>
          <cell r="N9">
            <v>608426</v>
          </cell>
          <cell r="O9" t="str">
            <v>نصفت عبد الرحمن خليل</v>
          </cell>
        </row>
        <row r="10">
          <cell r="D10">
            <v>622209280</v>
          </cell>
          <cell r="E10" t="str">
            <v>Inside Building Installation</v>
          </cell>
          <cell r="F10" t="str">
            <v>Active</v>
          </cell>
          <cell r="G10" t="str">
            <v>Active</v>
          </cell>
          <cell r="H10">
            <v>403946</v>
          </cell>
          <cell r="I10" t="str">
            <v>nadia.mubarak</v>
          </cell>
          <cell r="J10" t="str">
            <v>2025-03-02 11:33:27</v>
          </cell>
          <cell r="K10" t="str">
            <v>2025-03-02 13:00:00</v>
          </cell>
          <cell r="L10" t="str">
            <v>Ziyad Barghothi</v>
          </cell>
          <cell r="M10" t="str">
            <v>nadia.mubarak</v>
          </cell>
          <cell r="N10">
            <v>912578</v>
          </cell>
          <cell r="O10" t="str">
            <v>ريم كمال صابر جابر</v>
          </cell>
        </row>
        <row r="11">
          <cell r="D11">
            <v>624701210</v>
          </cell>
          <cell r="E11" t="str">
            <v>Entrance</v>
          </cell>
          <cell r="F11" t="str">
            <v>Active</v>
          </cell>
          <cell r="G11" t="str">
            <v>Planned</v>
          </cell>
          <cell r="H11">
            <v>404027</v>
          </cell>
          <cell r="I11" t="str">
            <v>maysam.abuhilal</v>
          </cell>
          <cell r="J11" t="str">
            <v>2025-03-02 13:17:06</v>
          </cell>
          <cell r="K11" t="str">
            <v>2025-03-03 14:00:00</v>
          </cell>
          <cell r="L11" t="str">
            <v>Ziyad Barghothi</v>
          </cell>
          <cell r="M11" t="str">
            <v>ziad.dijani</v>
          </cell>
          <cell r="N11">
            <v>928595</v>
          </cell>
          <cell r="O11" t="str">
            <v>عبد الرحمن ناصر امين دحادحه</v>
          </cell>
        </row>
        <row r="12">
          <cell r="D12">
            <v>622203947</v>
          </cell>
          <cell r="E12" t="str">
            <v>Entrance</v>
          </cell>
          <cell r="F12" t="str">
            <v>Active</v>
          </cell>
          <cell r="G12" t="str">
            <v>Active</v>
          </cell>
          <cell r="H12">
            <v>404048</v>
          </cell>
          <cell r="I12" t="str">
            <v>maysam.abuhilal</v>
          </cell>
          <cell r="J12" t="str">
            <v>2025-03-02 13:30:27</v>
          </cell>
          <cell r="K12" t="str">
            <v>2025-03-03 19:00:00</v>
          </cell>
          <cell r="L12" t="str">
            <v>Ziyad Barghothi</v>
          </cell>
          <cell r="M12" t="str">
            <v>ziad.dijani</v>
          </cell>
          <cell r="N12">
            <v>575225</v>
          </cell>
          <cell r="O12" t="str">
            <v>جمال محمد جودة ربيع</v>
          </cell>
        </row>
        <row r="13">
          <cell r="D13">
            <v>620004530</v>
          </cell>
          <cell r="E13" t="str">
            <v>Service Maintenance</v>
          </cell>
          <cell r="F13" t="str">
            <v>Active</v>
          </cell>
          <cell r="G13" t="str">
            <v>Active</v>
          </cell>
          <cell r="H13">
            <v>404105</v>
          </cell>
          <cell r="I13" t="str">
            <v>nadia.mubarak</v>
          </cell>
          <cell r="J13" t="str">
            <v>2025-03-02 14:34:50</v>
          </cell>
          <cell r="K13" t="str">
            <v>2025-03-02 15:00:00</v>
          </cell>
          <cell r="L13" t="str">
            <v>Ziyad Barghothi</v>
          </cell>
          <cell r="M13" t="str">
            <v>nadia.mubarak</v>
          </cell>
          <cell r="N13">
            <v>503382</v>
          </cell>
          <cell r="O13" t="str">
            <v>سوزان رياض عبد الرحيم الشلبي</v>
          </cell>
        </row>
        <row r="14">
          <cell r="D14">
            <v>601102583</v>
          </cell>
          <cell r="E14" t="str">
            <v>Entrance</v>
          </cell>
          <cell r="F14" t="str">
            <v>Active</v>
          </cell>
          <cell r="G14" t="str">
            <v>Active</v>
          </cell>
          <cell r="H14">
            <v>404228</v>
          </cell>
          <cell r="I14" t="str">
            <v>mohammad.harasheh</v>
          </cell>
          <cell r="J14" t="str">
            <v>2025-03-02 16:26:19</v>
          </cell>
          <cell r="K14" t="str">
            <v>2025-03-20 14:00:00</v>
          </cell>
          <cell r="L14" t="str">
            <v>Ziyad Barghothi</v>
          </cell>
          <cell r="M14" t="str">
            <v>ziad.dijani</v>
          </cell>
          <cell r="N14">
            <v>769673</v>
          </cell>
          <cell r="O14" t="str">
            <v>بهاء امين  عادل  حجازي</v>
          </cell>
        </row>
        <row r="15">
          <cell r="D15">
            <v>624701170</v>
          </cell>
          <cell r="E15" t="str">
            <v>Entrance</v>
          </cell>
          <cell r="F15" t="str">
            <v>Emergency</v>
          </cell>
          <cell r="G15" t="str">
            <v>Active</v>
          </cell>
          <cell r="H15">
            <v>404282</v>
          </cell>
          <cell r="I15" t="str">
            <v>ameen.kitane</v>
          </cell>
          <cell r="J15" t="str">
            <v>2025-03-02 17:27:41</v>
          </cell>
          <cell r="K15" t="str">
            <v>2025-03-02 22:00:00</v>
          </cell>
          <cell r="L15" t="str">
            <v>Ziyad Barghothi</v>
          </cell>
          <cell r="M15" t="str">
            <v>ameen.kitane</v>
          </cell>
          <cell r="N15">
            <v>918122</v>
          </cell>
          <cell r="O15" t="str">
            <v>محمود تيسير محمود العقيلي</v>
          </cell>
        </row>
        <row r="16">
          <cell r="D16">
            <v>622209280</v>
          </cell>
          <cell r="E16" t="str">
            <v>Closed Path</v>
          </cell>
          <cell r="F16" t="str">
            <v>Active</v>
          </cell>
          <cell r="G16" t="str">
            <v>Active</v>
          </cell>
          <cell r="H16">
            <v>404387</v>
          </cell>
          <cell r="I16" t="str">
            <v>nadia.mubarak</v>
          </cell>
          <cell r="J16" t="str">
            <v>2025-03-03 10:10:48</v>
          </cell>
          <cell r="K16" t="str">
            <v>2025-03-03 12:00:00</v>
          </cell>
          <cell r="L16" t="str">
            <v>Ziyad Barghothi</v>
          </cell>
          <cell r="M16" t="str">
            <v>nadia.mubarak</v>
          </cell>
          <cell r="N16">
            <v>912578</v>
          </cell>
          <cell r="O16" t="str">
            <v>ريم كمال صابر جابر</v>
          </cell>
        </row>
        <row r="17">
          <cell r="D17">
            <v>622209552</v>
          </cell>
          <cell r="E17" t="str">
            <v>Entrance</v>
          </cell>
          <cell r="F17" t="str">
            <v>Delayed Customer Request</v>
          </cell>
          <cell r="G17" t="str">
            <v>Pending</v>
          </cell>
          <cell r="H17">
            <v>404390</v>
          </cell>
          <cell r="I17" t="str">
            <v>nadia.mubarak</v>
          </cell>
          <cell r="J17" t="str">
            <v>2025-03-03 10:17:58</v>
          </cell>
          <cell r="K17" t="str">
            <v>2025-03-03 12:00:00</v>
          </cell>
          <cell r="L17" t="str">
            <v>Ziyad Barghothi</v>
          </cell>
          <cell r="M17" t="str">
            <v>nadia.mubarak</v>
          </cell>
          <cell r="N17">
            <v>921872</v>
          </cell>
          <cell r="O17" t="str">
            <v>كمال عبد الرحمن الريماوي</v>
          </cell>
        </row>
        <row r="18">
          <cell r="D18">
            <v>622209501</v>
          </cell>
          <cell r="E18" t="str">
            <v>Inside Building Installation</v>
          </cell>
          <cell r="F18" t="str">
            <v>Active</v>
          </cell>
          <cell r="G18" t="str">
            <v>Planned</v>
          </cell>
          <cell r="H18">
            <v>404477</v>
          </cell>
          <cell r="I18" t="str">
            <v>nadia.mubarak</v>
          </cell>
          <cell r="J18" t="str">
            <v>2025-03-03 11:42:56</v>
          </cell>
          <cell r="K18" t="str">
            <v>2025-03-03 13:00:00</v>
          </cell>
          <cell r="L18" t="str">
            <v>Ziyad Barghothi</v>
          </cell>
          <cell r="M18" t="str">
            <v>nadia.mubarak</v>
          </cell>
          <cell r="N18">
            <v>925502</v>
          </cell>
          <cell r="O18" t="str">
            <v>INTERNATIONAL COMMITTEE OF THE RED CROSS</v>
          </cell>
        </row>
        <row r="19">
          <cell r="D19">
            <v>622209501</v>
          </cell>
          <cell r="E19" t="str">
            <v>Entrance</v>
          </cell>
          <cell r="F19" t="str">
            <v>Active</v>
          </cell>
          <cell r="G19" t="str">
            <v>Active</v>
          </cell>
          <cell r="H19">
            <v>404483</v>
          </cell>
          <cell r="I19" t="str">
            <v>nadia.mubarak</v>
          </cell>
          <cell r="J19" t="str">
            <v>2025-03-03 11:49:15</v>
          </cell>
          <cell r="K19" t="str">
            <v>2025-03-03 19:00:00</v>
          </cell>
          <cell r="L19" t="str">
            <v>Ziyad Barghothi</v>
          </cell>
          <cell r="M19" t="str">
            <v>nadia.mubarak</v>
          </cell>
          <cell r="N19">
            <v>925502</v>
          </cell>
          <cell r="O19" t="str">
            <v>INTERNATIONAL COMMITTEE OF THE RED CROSS</v>
          </cell>
        </row>
        <row r="20">
          <cell r="D20">
            <v>622209501</v>
          </cell>
          <cell r="E20" t="str">
            <v>Inside Building Installation</v>
          </cell>
          <cell r="F20" t="str">
            <v>Active</v>
          </cell>
          <cell r="G20" t="str">
            <v>Active</v>
          </cell>
          <cell r="H20">
            <v>404486</v>
          </cell>
          <cell r="I20" t="str">
            <v>nadia.mubarak</v>
          </cell>
          <cell r="J20" t="str">
            <v>2025-03-03 11:49:29</v>
          </cell>
          <cell r="K20" t="str">
            <v>2025-03-03 13:00:00</v>
          </cell>
          <cell r="L20" t="str">
            <v>Ziyad Barghothi</v>
          </cell>
          <cell r="M20" t="str">
            <v>nadia.mubarak</v>
          </cell>
          <cell r="N20">
            <v>925502</v>
          </cell>
          <cell r="O20" t="str">
            <v>INTERNATIONAL COMMITTEE OF THE RED CROSS</v>
          </cell>
        </row>
        <row r="21">
          <cell r="D21">
            <v>624701210</v>
          </cell>
          <cell r="E21" t="str">
            <v>Entrance</v>
          </cell>
          <cell r="F21" t="str">
            <v>Active</v>
          </cell>
          <cell r="G21" t="str">
            <v>Planned</v>
          </cell>
          <cell r="H21">
            <v>404717</v>
          </cell>
          <cell r="I21" t="str">
            <v>nadia.mubarak</v>
          </cell>
          <cell r="J21" t="str">
            <v>2025-03-03 14:55:37</v>
          </cell>
          <cell r="K21" t="str">
            <v>2025-03-03 16:00:00</v>
          </cell>
          <cell r="L21" t="str">
            <v>Ziyad Barghothi</v>
          </cell>
          <cell r="M21" t="str">
            <v>nadia.mubarak</v>
          </cell>
          <cell r="N21">
            <v>928595</v>
          </cell>
          <cell r="O21" t="str">
            <v>عبد الرحمن ناصر امين دحادحه</v>
          </cell>
        </row>
        <row r="22">
          <cell r="D22">
            <v>624701210</v>
          </cell>
          <cell r="E22" t="str">
            <v>Inside Building Installation</v>
          </cell>
          <cell r="F22" t="str">
            <v>Active</v>
          </cell>
          <cell r="G22" t="str">
            <v>Active</v>
          </cell>
          <cell r="H22">
            <v>404723</v>
          </cell>
          <cell r="I22" t="str">
            <v>nadia.mubarak</v>
          </cell>
          <cell r="J22" t="str">
            <v>2025-03-03 14:57:09</v>
          </cell>
          <cell r="K22" t="str">
            <v>2025-03-03 16:00:00</v>
          </cell>
          <cell r="L22" t="str">
            <v>Ziyad Barghothi</v>
          </cell>
          <cell r="M22" t="str">
            <v>nadia.mubarak</v>
          </cell>
          <cell r="N22">
            <v>928595</v>
          </cell>
          <cell r="O22" t="str">
            <v>عبد الرحمن ناصر امين دحادحه</v>
          </cell>
        </row>
        <row r="23">
          <cell r="D23">
            <v>626200705</v>
          </cell>
          <cell r="E23" t="str">
            <v>Entrance</v>
          </cell>
          <cell r="F23" t="str">
            <v>Active</v>
          </cell>
          <cell r="G23" t="str">
            <v>Active</v>
          </cell>
          <cell r="H23">
            <v>404741</v>
          </cell>
          <cell r="I23" t="str">
            <v>mohammad.harasheh</v>
          </cell>
          <cell r="J23" t="str">
            <v>2025-03-03 15:06:48</v>
          </cell>
          <cell r="K23" t="str">
            <v>2025-03-04 09:00:00</v>
          </cell>
          <cell r="L23" t="str">
            <v>Ziyad Barghothi</v>
          </cell>
          <cell r="M23" t="str">
            <v>mahmoud.qatameh</v>
          </cell>
          <cell r="N23">
            <v>928715</v>
          </cell>
          <cell r="O23" t="str">
            <v>محمد عاطف روحي الصالحي</v>
          </cell>
        </row>
        <row r="24">
          <cell r="D24">
            <v>621300121</v>
          </cell>
          <cell r="E24" t="str">
            <v>Entrance</v>
          </cell>
          <cell r="F24" t="str">
            <v>Active</v>
          </cell>
          <cell r="G24" t="str">
            <v>Active</v>
          </cell>
          <cell r="H24">
            <v>404936</v>
          </cell>
          <cell r="I24" t="str">
            <v>mohammad.harasheh</v>
          </cell>
          <cell r="J24" t="str">
            <v>2025-03-03 17:26:13</v>
          </cell>
          <cell r="K24" t="str">
            <v>2025-03-04 09:00:00</v>
          </cell>
          <cell r="L24" t="str">
            <v>Ziyad Barghothi</v>
          </cell>
          <cell r="M24" t="str">
            <v>mahmoud.qatameh</v>
          </cell>
          <cell r="N24">
            <v>929333</v>
          </cell>
          <cell r="O24" t="str">
            <v>علي محمد عبدالرحيم وصفية</v>
          </cell>
        </row>
        <row r="25">
          <cell r="D25">
            <v>624400552</v>
          </cell>
          <cell r="E25" t="str">
            <v>ONT Installation</v>
          </cell>
          <cell r="F25" t="str">
            <v>Emergency</v>
          </cell>
          <cell r="G25" t="str">
            <v>Active</v>
          </cell>
          <cell r="H25">
            <v>404975</v>
          </cell>
          <cell r="I25" t="str">
            <v>jafar.kifaieh</v>
          </cell>
          <cell r="J25" t="str">
            <v>2025-03-03 20:01:08</v>
          </cell>
          <cell r="K25" t="str">
            <v>2025-03-03 22:00:00</v>
          </cell>
          <cell r="L25" t="str">
            <v>Ziyad Barghothi</v>
          </cell>
          <cell r="M25" t="str">
            <v>jafar.kifaieh</v>
          </cell>
          <cell r="N25">
            <v>928421</v>
          </cell>
          <cell r="O25" t="str">
            <v>عدنان جميل عبدالله الفحل</v>
          </cell>
        </row>
        <row r="26">
          <cell r="D26">
            <v>622203947</v>
          </cell>
          <cell r="E26" t="str">
            <v>Inside Building Installation</v>
          </cell>
          <cell r="F26" t="str">
            <v>Active</v>
          </cell>
          <cell r="G26" t="str">
            <v>Active</v>
          </cell>
          <cell r="H26">
            <v>405020</v>
          </cell>
          <cell r="I26" t="str">
            <v>nadia.mubarak</v>
          </cell>
          <cell r="J26" t="str">
            <v>2025-03-04 09:09:37</v>
          </cell>
          <cell r="K26" t="str">
            <v>2025-03-04 12:00:00</v>
          </cell>
          <cell r="L26" t="str">
            <v>Ziyad Barghothi</v>
          </cell>
          <cell r="M26" t="str">
            <v>nadia.mubarak</v>
          </cell>
          <cell r="N26">
            <v>575225</v>
          </cell>
          <cell r="O26" t="str">
            <v>جمال محمد جودة ربيع</v>
          </cell>
        </row>
        <row r="27">
          <cell r="D27">
            <v>626200705</v>
          </cell>
          <cell r="E27" t="str">
            <v>Inside Building Installation</v>
          </cell>
          <cell r="F27" t="str">
            <v>Active</v>
          </cell>
          <cell r="G27" t="str">
            <v>Active</v>
          </cell>
          <cell r="H27">
            <v>405161</v>
          </cell>
          <cell r="I27" t="str">
            <v>jihad.ayoub</v>
          </cell>
          <cell r="J27" t="str">
            <v>2025-03-04 12:15:48</v>
          </cell>
          <cell r="K27" t="str">
            <v>2025-03-04 13:00:00</v>
          </cell>
          <cell r="L27" t="str">
            <v>Ziyad Barghothi</v>
          </cell>
          <cell r="M27" t="str">
            <v>jihad.ayoub</v>
          </cell>
          <cell r="N27">
            <v>928715</v>
          </cell>
          <cell r="O27" t="str">
            <v>محمد عاطف روحي الصالحي</v>
          </cell>
        </row>
        <row r="28">
          <cell r="D28">
            <v>626200705</v>
          </cell>
          <cell r="E28" t="str">
            <v>ONT Installation</v>
          </cell>
          <cell r="F28" t="str">
            <v>Active</v>
          </cell>
          <cell r="G28" t="str">
            <v>Active</v>
          </cell>
          <cell r="H28">
            <v>405164</v>
          </cell>
          <cell r="I28" t="str">
            <v>jihad.ayoub</v>
          </cell>
          <cell r="J28" t="str">
            <v>2025-03-04 12:16:33</v>
          </cell>
          <cell r="K28" t="str">
            <v>2025-03-04 13:00:00</v>
          </cell>
          <cell r="L28" t="str">
            <v>Ziyad Barghothi</v>
          </cell>
          <cell r="M28" t="str">
            <v>jihad.ayoub</v>
          </cell>
          <cell r="N28">
            <v>928715</v>
          </cell>
          <cell r="O28" t="str">
            <v>محمد عاطف روحي الصالحي</v>
          </cell>
        </row>
        <row r="29">
          <cell r="D29">
            <v>621300121</v>
          </cell>
          <cell r="E29" t="str">
            <v>ONT Installation</v>
          </cell>
          <cell r="F29" t="str">
            <v>Active</v>
          </cell>
          <cell r="G29" t="str">
            <v>Active</v>
          </cell>
          <cell r="H29">
            <v>405269</v>
          </cell>
          <cell r="I29" t="str">
            <v>nadia.mubarak</v>
          </cell>
          <cell r="J29" t="str">
            <v>2025-03-04 14:03:04</v>
          </cell>
          <cell r="K29" t="str">
            <v>2025-03-04 15:00:00</v>
          </cell>
          <cell r="L29" t="str">
            <v>Ziyad Barghothi</v>
          </cell>
          <cell r="M29" t="str">
            <v>nadia.mubarak</v>
          </cell>
          <cell r="N29">
            <v>929333</v>
          </cell>
          <cell r="O29" t="str">
            <v>علي محمد عبدالرحيم وصفية</v>
          </cell>
        </row>
        <row r="30">
          <cell r="D30">
            <v>626400201</v>
          </cell>
          <cell r="E30" t="str">
            <v>Entrance</v>
          </cell>
          <cell r="F30" t="str">
            <v>Delayed Customer Request</v>
          </cell>
          <cell r="G30" t="str">
            <v>Planned</v>
          </cell>
          <cell r="H30">
            <v>405359</v>
          </cell>
          <cell r="I30" t="str">
            <v>jihad.ayoub</v>
          </cell>
          <cell r="J30" t="str">
            <v>2025-03-04 15:09:41</v>
          </cell>
          <cell r="K30" t="str">
            <v>2025-03-08 14:00:00</v>
          </cell>
          <cell r="L30" t="str">
            <v>Ziyad Barghothi</v>
          </cell>
          <cell r="M30" t="str">
            <v>mohammad.nasser</v>
          </cell>
          <cell r="N30">
            <v>928772</v>
          </cell>
          <cell r="O30" t="str">
            <v>رامي عبد الهادي محمد عيسى</v>
          </cell>
        </row>
        <row r="31">
          <cell r="D31">
            <v>622700378</v>
          </cell>
          <cell r="E31" t="str">
            <v>Entrance</v>
          </cell>
          <cell r="F31" t="str">
            <v>Delayed Customer Request</v>
          </cell>
          <cell r="G31" t="str">
            <v>Active</v>
          </cell>
          <cell r="H31">
            <v>405899</v>
          </cell>
          <cell r="I31" t="str">
            <v>ameen.kitane</v>
          </cell>
          <cell r="J31" t="str">
            <v>2025-03-05 16:40:30</v>
          </cell>
          <cell r="K31" t="str">
            <v>2025-03-12 12:00:00</v>
          </cell>
          <cell r="L31" t="str">
            <v>Ziyad Barghothi</v>
          </cell>
          <cell r="M31" t="str">
            <v>ahmad.isead</v>
          </cell>
          <cell r="N31">
            <v>850061</v>
          </cell>
          <cell r="O31" t="str">
            <v>محمد محمود حسين طه</v>
          </cell>
        </row>
        <row r="32">
          <cell r="D32">
            <v>620014360</v>
          </cell>
          <cell r="E32" t="str">
            <v>Entrance</v>
          </cell>
          <cell r="F32" t="str">
            <v>Emergency</v>
          </cell>
          <cell r="G32" t="str">
            <v>Active</v>
          </cell>
          <cell r="H32">
            <v>406133</v>
          </cell>
          <cell r="I32" t="str">
            <v>jihad.ayoub</v>
          </cell>
          <cell r="J32" t="str">
            <v>2025-03-06 11:41:43</v>
          </cell>
          <cell r="K32" t="str">
            <v>2025-03-08 09:00:00</v>
          </cell>
          <cell r="L32" t="str">
            <v>Ziyad Barghothi</v>
          </cell>
          <cell r="M32" t="str">
            <v>mohammad.nasser</v>
          </cell>
          <cell r="N32">
            <v>930215</v>
          </cell>
          <cell r="O32" t="str">
            <v>صهيب محمد يوسف حسن</v>
          </cell>
        </row>
        <row r="33">
          <cell r="D33">
            <v>623303009</v>
          </cell>
          <cell r="E33" t="str">
            <v>Inside Building Installation</v>
          </cell>
          <cell r="F33" t="str">
            <v>Active</v>
          </cell>
          <cell r="G33" t="str">
            <v>Active</v>
          </cell>
          <cell r="H33">
            <v>406202</v>
          </cell>
          <cell r="I33" t="str">
            <v>nadia.mubarak</v>
          </cell>
          <cell r="J33" t="str">
            <v>2025-03-06 13:30:45</v>
          </cell>
          <cell r="K33" t="str">
            <v>2025-03-06 19:00:00</v>
          </cell>
          <cell r="L33" t="str">
            <v>Ziyad Barghothi</v>
          </cell>
          <cell r="M33" t="str">
            <v>nadia.mubarak</v>
          </cell>
          <cell r="N33">
            <v>908018</v>
          </cell>
          <cell r="O33" t="str">
            <v>ماجد ناجي د طالح حلبي</v>
          </cell>
        </row>
        <row r="34">
          <cell r="D34">
            <v>627300380</v>
          </cell>
          <cell r="E34" t="str">
            <v>Entrance</v>
          </cell>
          <cell r="F34" t="str">
            <v>Activation</v>
          </cell>
          <cell r="G34" t="str">
            <v>Active</v>
          </cell>
          <cell r="H34">
            <v>406466</v>
          </cell>
          <cell r="I34" t="str">
            <v>ameen.kitane</v>
          </cell>
          <cell r="J34" t="str">
            <v>2025-03-06 19:31:40</v>
          </cell>
          <cell r="K34" t="str">
            <v>2025-03-09 13:00:00</v>
          </cell>
          <cell r="L34" t="str">
            <v>Ziyad Barghothi</v>
          </cell>
          <cell r="M34" t="str">
            <v>osama.mohammad</v>
          </cell>
          <cell r="N34">
            <v>907484</v>
          </cell>
          <cell r="O34" t="str">
            <v>علي جمال ابراهيم ابو  سراري</v>
          </cell>
        </row>
        <row r="35">
          <cell r="D35">
            <v>601103248</v>
          </cell>
          <cell r="E35" t="str">
            <v>Entrance 2</v>
          </cell>
          <cell r="F35" t="str">
            <v>Active</v>
          </cell>
          <cell r="G35" t="str">
            <v>Active</v>
          </cell>
          <cell r="H35">
            <v>406568</v>
          </cell>
          <cell r="I35" t="str">
            <v>nadia.mubarak</v>
          </cell>
          <cell r="J35" t="str">
            <v>2025-03-08 08:56:57</v>
          </cell>
          <cell r="K35" t="str">
            <v>2025-03-08 13:00:00</v>
          </cell>
          <cell r="L35" t="str">
            <v>Ziyad Barghothi</v>
          </cell>
          <cell r="M35" t="str">
            <v>nadia.mubarak</v>
          </cell>
          <cell r="N35">
            <v>869165</v>
          </cell>
          <cell r="O35" t="str">
            <v>عماد عبد المعطي محمد شرف</v>
          </cell>
        </row>
        <row r="36">
          <cell r="D36">
            <v>621900015</v>
          </cell>
          <cell r="E36" t="str">
            <v>Entrance 2</v>
          </cell>
          <cell r="F36" t="str">
            <v>Active</v>
          </cell>
          <cell r="G36" t="str">
            <v>Active</v>
          </cell>
          <cell r="H36">
            <v>406571</v>
          </cell>
          <cell r="I36" t="str">
            <v>nadia.mubarak</v>
          </cell>
          <cell r="J36" t="str">
            <v>2025-03-08 08:59:40</v>
          </cell>
          <cell r="K36" t="str">
            <v>2025-03-08 12:00:00</v>
          </cell>
          <cell r="L36" t="str">
            <v>Ziyad Barghothi</v>
          </cell>
          <cell r="M36" t="str">
            <v>nadia.mubarak</v>
          </cell>
          <cell r="N36">
            <v>588137</v>
          </cell>
          <cell r="O36" t="str">
            <v>احمد عبد الفتاح العبد صالحة</v>
          </cell>
        </row>
        <row r="37">
          <cell r="D37">
            <v>620014360</v>
          </cell>
          <cell r="E37" t="str">
            <v>Inside Building Installation</v>
          </cell>
          <cell r="F37" t="str">
            <v>Emergency</v>
          </cell>
          <cell r="G37" t="str">
            <v>Active</v>
          </cell>
          <cell r="H37">
            <v>406769</v>
          </cell>
          <cell r="I37" t="str">
            <v>nadia.mubarak</v>
          </cell>
          <cell r="J37" t="str">
            <v>2025-03-08 12:09:29</v>
          </cell>
          <cell r="K37" t="str">
            <v>2025-03-08 13:00:00</v>
          </cell>
          <cell r="L37" t="str">
            <v>Ziyad Barghothi</v>
          </cell>
          <cell r="M37" t="str">
            <v>nadia.mubarak</v>
          </cell>
          <cell r="N37">
            <v>930215</v>
          </cell>
          <cell r="O37" t="str">
            <v>صهيب محمد يوسف حسن</v>
          </cell>
        </row>
        <row r="38">
          <cell r="D38">
            <v>623900459</v>
          </cell>
          <cell r="E38" t="str">
            <v>Entrance</v>
          </cell>
          <cell r="F38" t="str">
            <v>Active</v>
          </cell>
          <cell r="G38" t="str">
            <v>Active</v>
          </cell>
          <cell r="H38">
            <v>406970</v>
          </cell>
          <cell r="I38" t="str">
            <v>jihad.ayoub</v>
          </cell>
          <cell r="J38" t="str">
            <v>2025-03-08 14:58:32</v>
          </cell>
          <cell r="K38" t="str">
            <v>2025-03-09 19:00:00</v>
          </cell>
          <cell r="L38" t="str">
            <v>Ziyad Barghothi</v>
          </cell>
          <cell r="M38" t="str">
            <v>osama.mohammad</v>
          </cell>
          <cell r="N38">
            <v>928907</v>
          </cell>
          <cell r="O38" t="str">
            <v>عبد الكريم حسن زبيدي</v>
          </cell>
        </row>
        <row r="39">
          <cell r="D39">
            <v>622209564</v>
          </cell>
          <cell r="E39" t="str">
            <v>Entrance</v>
          </cell>
          <cell r="F39" t="str">
            <v>Active</v>
          </cell>
          <cell r="G39" t="str">
            <v>Active</v>
          </cell>
          <cell r="H39">
            <v>407051</v>
          </cell>
          <cell r="I39" t="str">
            <v>nadia.mubarak</v>
          </cell>
          <cell r="J39" t="str">
            <v>2025-03-08 15:36:13</v>
          </cell>
          <cell r="K39" t="str">
            <v>2025-03-09 11:00:00</v>
          </cell>
          <cell r="L39" t="str">
            <v>Ziyad Barghothi</v>
          </cell>
          <cell r="M39" t="str">
            <v>osama.mohammad</v>
          </cell>
          <cell r="N39">
            <v>930032</v>
          </cell>
          <cell r="O39" t="str">
            <v>خليل يعقوب خليل ابو نحلة</v>
          </cell>
        </row>
        <row r="40">
          <cell r="D40">
            <v>623900458</v>
          </cell>
          <cell r="E40" t="str">
            <v>Entrance</v>
          </cell>
          <cell r="F40" t="str">
            <v>Delayed Customer Request</v>
          </cell>
          <cell r="G40" t="str">
            <v>Planned</v>
          </cell>
          <cell r="H40">
            <v>407213</v>
          </cell>
          <cell r="I40" t="str">
            <v>jafar.kifaieh</v>
          </cell>
          <cell r="J40" t="str">
            <v>2025-03-08 20:21:18</v>
          </cell>
          <cell r="K40" t="str">
            <v>2025-03-09 19:00:00</v>
          </cell>
          <cell r="L40" t="str">
            <v>Ziyad Barghothi</v>
          </cell>
          <cell r="M40" t="str">
            <v>osama.mohammad</v>
          </cell>
          <cell r="N40">
            <v>926237</v>
          </cell>
          <cell r="O40" t="str">
            <v>ايهم رايق رزق حمايل</v>
          </cell>
        </row>
        <row r="41">
          <cell r="D41">
            <v>622202227</v>
          </cell>
          <cell r="E41" t="str">
            <v>Entrance 2</v>
          </cell>
          <cell r="F41" t="str">
            <v>Emergency</v>
          </cell>
          <cell r="G41" t="str">
            <v>Active</v>
          </cell>
          <cell r="H41">
            <v>407249</v>
          </cell>
          <cell r="I41" t="str">
            <v>jafar.kifaieh</v>
          </cell>
          <cell r="J41" t="str">
            <v>2025-03-08 21:16:49</v>
          </cell>
          <cell r="K41" t="str">
            <v>2025-03-08 22:00:00</v>
          </cell>
          <cell r="L41" t="str">
            <v>Ziyad Barghothi</v>
          </cell>
          <cell r="M41" t="str">
            <v>jafar.kifaieh</v>
          </cell>
          <cell r="N41">
            <v>519636</v>
          </cell>
          <cell r="O41" t="str">
            <v>شركة اليمان للسجاد</v>
          </cell>
        </row>
        <row r="42">
          <cell r="D42">
            <v>620014370</v>
          </cell>
          <cell r="E42" t="str">
            <v>Inside Building Installation</v>
          </cell>
          <cell r="F42" t="str">
            <v>Active</v>
          </cell>
          <cell r="G42" t="str">
            <v>Active</v>
          </cell>
          <cell r="H42">
            <v>407333</v>
          </cell>
          <cell r="I42" t="str">
            <v>dana.masri</v>
          </cell>
          <cell r="J42" t="str">
            <v>2025-03-09 11:24:40</v>
          </cell>
          <cell r="K42" t="str">
            <v>2025-03-09 13:00:00</v>
          </cell>
          <cell r="L42" t="str">
            <v>Ziyad Barghothi</v>
          </cell>
          <cell r="M42" t="str">
            <v>nadia.mubarak</v>
          </cell>
          <cell r="N42">
            <v>931286</v>
          </cell>
          <cell r="O42" t="str">
            <v>خدمات عمارة بالاس ريزيدنسز</v>
          </cell>
        </row>
        <row r="43">
          <cell r="D43">
            <v>622209573</v>
          </cell>
          <cell r="E43" t="str">
            <v>Entrance</v>
          </cell>
          <cell r="F43" t="str">
            <v>Emergency</v>
          </cell>
          <cell r="G43" t="str">
            <v>Active</v>
          </cell>
          <cell r="H43">
            <v>407627</v>
          </cell>
          <cell r="I43" t="str">
            <v>hana.adel</v>
          </cell>
          <cell r="J43" t="str">
            <v>2025-03-09 15:25:06</v>
          </cell>
          <cell r="K43" t="str">
            <v>2025-03-10 10:00:00</v>
          </cell>
          <cell r="L43" t="str">
            <v>Ziyad Barghothi</v>
          </cell>
          <cell r="M43" t="str">
            <v>ziad.dijani</v>
          </cell>
          <cell r="N43">
            <v>931154</v>
          </cell>
          <cell r="O43" t="str">
            <v>طوماس ماهر موسى زهران</v>
          </cell>
        </row>
        <row r="44">
          <cell r="D44">
            <v>622209580</v>
          </cell>
          <cell r="E44" t="str">
            <v>Entrance</v>
          </cell>
          <cell r="F44" t="str">
            <v>Active</v>
          </cell>
          <cell r="G44" t="str">
            <v>Active</v>
          </cell>
          <cell r="H44">
            <v>407765</v>
          </cell>
          <cell r="I44" t="str">
            <v>mohammad.harasheh</v>
          </cell>
          <cell r="J44" t="str">
            <v>2025-03-09 20:32:32</v>
          </cell>
          <cell r="K44" t="str">
            <v>2025-03-10 09:00:00</v>
          </cell>
          <cell r="L44" t="str">
            <v>Ziyad Barghothi</v>
          </cell>
          <cell r="M44" t="str">
            <v>ziad.dijani</v>
          </cell>
          <cell r="N44">
            <v>931694</v>
          </cell>
          <cell r="O44" t="str">
            <v>عز الدين عمر محمد عبيدو</v>
          </cell>
        </row>
        <row r="45">
          <cell r="D45">
            <v>623900459</v>
          </cell>
          <cell r="E45" t="str">
            <v>Inside Building Installation</v>
          </cell>
          <cell r="F45" t="str">
            <v>Active</v>
          </cell>
          <cell r="G45" t="str">
            <v>Active</v>
          </cell>
          <cell r="H45">
            <v>407801</v>
          </cell>
          <cell r="I45" t="str">
            <v>nadia.mubarak</v>
          </cell>
          <cell r="J45" t="str">
            <v>2025-03-10 09:03:46</v>
          </cell>
          <cell r="K45" t="str">
            <v>2025-03-10 12:00:00</v>
          </cell>
          <cell r="L45" t="str">
            <v>Ziyad Barghothi</v>
          </cell>
          <cell r="M45" t="str">
            <v>nadia.mubarak</v>
          </cell>
          <cell r="N45">
            <v>928907</v>
          </cell>
          <cell r="O45" t="str">
            <v>عبد الكريم حسن زبيدي</v>
          </cell>
        </row>
        <row r="46">
          <cell r="D46">
            <v>600100678</v>
          </cell>
          <cell r="E46" t="str">
            <v>Entrance</v>
          </cell>
          <cell r="F46" t="str">
            <v>Cancelled Customer Request</v>
          </cell>
          <cell r="G46" t="str">
            <v>Planned</v>
          </cell>
          <cell r="H46">
            <v>407831</v>
          </cell>
          <cell r="I46" t="str">
            <v>nadia.mubarak</v>
          </cell>
          <cell r="J46" t="str">
            <v>2025-03-10 09:49:44</v>
          </cell>
          <cell r="K46" t="str">
            <v>2025-03-11 13:00:00</v>
          </cell>
          <cell r="L46" t="str">
            <v>Ziyad Barghothi</v>
          </cell>
          <cell r="M46" t="str">
            <v>mahmoud.qatameh</v>
          </cell>
          <cell r="N46">
            <v>931784</v>
          </cell>
          <cell r="O46" t="str">
            <v>نصر الله عبد الرحيم عبد الحليم عطيه</v>
          </cell>
        </row>
        <row r="47">
          <cell r="D47">
            <v>600100671</v>
          </cell>
          <cell r="E47" t="str">
            <v>Entrance</v>
          </cell>
          <cell r="F47" t="str">
            <v>Emergency</v>
          </cell>
          <cell r="G47" t="str">
            <v>Active</v>
          </cell>
          <cell r="H47">
            <v>407873</v>
          </cell>
          <cell r="I47" t="str">
            <v>nadia.mubarak</v>
          </cell>
          <cell r="J47" t="str">
            <v>2025-03-10 10:58:28</v>
          </cell>
          <cell r="K47" t="str">
            <v>2025-03-11 09:00:00</v>
          </cell>
          <cell r="L47" t="str">
            <v>Ziyad Barghothi</v>
          </cell>
          <cell r="M47" t="str">
            <v>mahmoud.qatameh</v>
          </cell>
          <cell r="N47">
            <v>930041</v>
          </cell>
          <cell r="O47" t="str">
            <v>احمد حسين علي جلايطة</v>
          </cell>
        </row>
        <row r="48">
          <cell r="D48">
            <v>622209582</v>
          </cell>
          <cell r="E48" t="str">
            <v>Inside Building Installation</v>
          </cell>
          <cell r="F48" t="str">
            <v>Active</v>
          </cell>
          <cell r="G48" t="str">
            <v>Active</v>
          </cell>
          <cell r="H48">
            <v>408035</v>
          </cell>
          <cell r="I48" t="str">
            <v>nadia.mubarak</v>
          </cell>
          <cell r="J48" t="str">
            <v>2025-03-10 13:22:17</v>
          </cell>
          <cell r="K48" t="str">
            <v>2025-03-10 14:00:00</v>
          </cell>
          <cell r="L48" t="str">
            <v>Ziyad Barghothi</v>
          </cell>
          <cell r="M48" t="str">
            <v>nadia.mubarak</v>
          </cell>
          <cell r="N48">
            <v>931868</v>
          </cell>
          <cell r="O48" t="str">
            <v>مطاعم هيني بيني</v>
          </cell>
        </row>
        <row r="49">
          <cell r="D49">
            <v>620014375</v>
          </cell>
          <cell r="E49" t="str">
            <v>Inside Building Installation</v>
          </cell>
          <cell r="F49" t="str">
            <v>Emergency</v>
          </cell>
          <cell r="G49" t="str">
            <v>Active</v>
          </cell>
          <cell r="H49">
            <v>408068</v>
          </cell>
          <cell r="I49" t="str">
            <v>hana.adel</v>
          </cell>
          <cell r="J49" t="str">
            <v>2025-03-10 14:01:14</v>
          </cell>
          <cell r="K49" t="str">
            <v>2025-03-11 22:00:00</v>
          </cell>
          <cell r="L49" t="str">
            <v>Ziyad Barghothi</v>
          </cell>
          <cell r="M49" t="str">
            <v>jafar.kifaieh</v>
          </cell>
          <cell r="N49">
            <v>931841</v>
          </cell>
          <cell r="O49" t="str">
            <v>تاء مربوطة كافيه</v>
          </cell>
        </row>
        <row r="50">
          <cell r="D50">
            <v>622209421</v>
          </cell>
          <cell r="E50" t="str">
            <v>Inside Building Installation</v>
          </cell>
          <cell r="F50" t="str">
            <v>Emergency</v>
          </cell>
          <cell r="G50" t="str">
            <v>Active</v>
          </cell>
          <cell r="H50">
            <v>408182</v>
          </cell>
          <cell r="I50" t="str">
            <v>jihad.ayoub</v>
          </cell>
          <cell r="J50" t="str">
            <v>2025-03-10 15:48:07</v>
          </cell>
          <cell r="K50" t="str">
            <v>2025-03-10 19:00:00</v>
          </cell>
          <cell r="L50" t="str">
            <v>Ziyad Barghothi</v>
          </cell>
          <cell r="M50" t="str">
            <v>jihad.ayoub</v>
          </cell>
          <cell r="N50">
            <v>920837</v>
          </cell>
          <cell r="O50" t="str">
            <v>احمد محمد فريد عيسى شتيوي</v>
          </cell>
        </row>
        <row r="51">
          <cell r="D51">
            <v>622209573</v>
          </cell>
          <cell r="E51" t="str">
            <v>Inside Building Installation</v>
          </cell>
          <cell r="F51" t="str">
            <v>Emergency</v>
          </cell>
          <cell r="G51" t="str">
            <v>Active</v>
          </cell>
          <cell r="H51">
            <v>408218</v>
          </cell>
          <cell r="I51" t="str">
            <v>jafar.kifaieh</v>
          </cell>
          <cell r="J51" t="str">
            <v>2025-03-10 16:03:18</v>
          </cell>
          <cell r="K51" t="str">
            <v>2025-03-10 22:00:00</v>
          </cell>
          <cell r="L51" t="str">
            <v>Ziyad Barghothi</v>
          </cell>
          <cell r="M51" t="str">
            <v>jafar.kifaieh</v>
          </cell>
          <cell r="N51">
            <v>931154</v>
          </cell>
          <cell r="O51" t="str">
            <v>طوماس ماهر موسى زهران</v>
          </cell>
        </row>
        <row r="52">
          <cell r="D52">
            <v>622209580</v>
          </cell>
          <cell r="E52" t="str">
            <v>Inside Building Installation</v>
          </cell>
          <cell r="F52" t="str">
            <v>Active</v>
          </cell>
          <cell r="G52" t="str">
            <v>Active</v>
          </cell>
          <cell r="H52">
            <v>408230</v>
          </cell>
          <cell r="I52" t="str">
            <v>jafar.kifaieh</v>
          </cell>
          <cell r="J52" t="str">
            <v>2025-03-10 16:07:00</v>
          </cell>
          <cell r="K52" t="str">
            <v>2025-03-10 22:00:00</v>
          </cell>
          <cell r="L52" t="str">
            <v>Ziyad Barghothi</v>
          </cell>
          <cell r="M52" t="str">
            <v>jafar.kifaieh</v>
          </cell>
          <cell r="N52">
            <v>931694</v>
          </cell>
          <cell r="O52" t="str">
            <v>عز الدين عمر محمد عبيدو</v>
          </cell>
        </row>
        <row r="53">
          <cell r="D53">
            <v>624600065</v>
          </cell>
          <cell r="E53" t="str">
            <v>Entrance</v>
          </cell>
          <cell r="F53" t="str">
            <v>Emergency</v>
          </cell>
          <cell r="G53" t="str">
            <v>Active</v>
          </cell>
          <cell r="H53">
            <v>408314</v>
          </cell>
          <cell r="I53" t="str">
            <v>mohammad.harasheh</v>
          </cell>
          <cell r="J53" t="str">
            <v>2025-03-10 18:59:57</v>
          </cell>
          <cell r="K53" t="str">
            <v>2025-03-13 16:00:00</v>
          </cell>
          <cell r="L53" t="str">
            <v>Ziyad Barghothi</v>
          </cell>
          <cell r="M53" t="str">
            <v>jihad.ayoub</v>
          </cell>
          <cell r="N53">
            <v>881723</v>
          </cell>
          <cell r="O53" t="str">
            <v>فضل محمد أحمد أبو مريم</v>
          </cell>
        </row>
        <row r="54">
          <cell r="D54">
            <v>620014297</v>
          </cell>
          <cell r="E54" t="str">
            <v>Entrance</v>
          </cell>
          <cell r="F54" t="str">
            <v>Emergency</v>
          </cell>
          <cell r="G54" t="str">
            <v>Active</v>
          </cell>
          <cell r="H54">
            <v>408380</v>
          </cell>
          <cell r="I54" t="str">
            <v>jafar.kifaieh</v>
          </cell>
          <cell r="J54" t="str">
            <v>2025-03-10 21:04:51</v>
          </cell>
          <cell r="K54" t="str">
            <v>2025-03-10 22:00:00</v>
          </cell>
          <cell r="L54" t="str">
            <v>Ziyad Barghothi</v>
          </cell>
          <cell r="M54" t="str">
            <v>jafar.kifaieh</v>
          </cell>
          <cell r="N54">
            <v>927182</v>
          </cell>
          <cell r="O54" t="str">
            <v>اشرف عبد الباسط عبد الرحمن حمدان</v>
          </cell>
        </row>
        <row r="55">
          <cell r="D55">
            <v>620014297</v>
          </cell>
          <cell r="E55" t="str">
            <v>Inside Building Installation</v>
          </cell>
          <cell r="F55" t="str">
            <v>Emergency</v>
          </cell>
          <cell r="G55" t="str">
            <v>Active</v>
          </cell>
          <cell r="H55">
            <v>408383</v>
          </cell>
          <cell r="I55" t="str">
            <v>jafar.kifaieh</v>
          </cell>
          <cell r="J55" t="str">
            <v>2025-03-10 21:04:58</v>
          </cell>
          <cell r="K55" t="str">
            <v>2025-03-10 22:00:00</v>
          </cell>
          <cell r="L55" t="str">
            <v>Ziyad Barghothi</v>
          </cell>
          <cell r="M55" t="str">
            <v>jafar.kifaieh</v>
          </cell>
          <cell r="N55">
            <v>927182</v>
          </cell>
          <cell r="O55" t="str">
            <v>اشرف عبد الباسط عبد الرحمن حمدان</v>
          </cell>
        </row>
        <row r="56">
          <cell r="D56">
            <v>622204609</v>
          </cell>
          <cell r="E56" t="str">
            <v>Service Maintenance</v>
          </cell>
          <cell r="F56" t="str">
            <v>Emergency</v>
          </cell>
          <cell r="G56" t="str">
            <v>Active</v>
          </cell>
          <cell r="H56">
            <v>408389</v>
          </cell>
          <cell r="I56" t="str">
            <v>jafar.kifaieh</v>
          </cell>
          <cell r="J56" t="str">
            <v>2025-03-10 21:08:49</v>
          </cell>
          <cell r="K56" t="str">
            <v>2025-03-10 22:00:00</v>
          </cell>
          <cell r="L56" t="str">
            <v>Ziyad Barghothi</v>
          </cell>
          <cell r="M56" t="str">
            <v>jafar.kifaieh</v>
          </cell>
          <cell r="N56">
            <v>599333</v>
          </cell>
          <cell r="O56" t="str">
            <v>نجم الدين عبد القادر ربحي نجم</v>
          </cell>
        </row>
        <row r="57">
          <cell r="D57">
            <v>622209421</v>
          </cell>
          <cell r="E57" t="str">
            <v>Service Maintenance</v>
          </cell>
          <cell r="F57" t="str">
            <v>Emergency</v>
          </cell>
          <cell r="G57" t="str">
            <v>Active</v>
          </cell>
          <cell r="H57">
            <v>408434</v>
          </cell>
          <cell r="I57" t="str">
            <v>jihad.ayoub</v>
          </cell>
          <cell r="J57" t="str">
            <v>2025-03-11 10:13:16</v>
          </cell>
          <cell r="K57" t="str">
            <v>2025-03-11 12:00:00</v>
          </cell>
          <cell r="L57" t="str">
            <v>Ziyad Barghothi</v>
          </cell>
          <cell r="M57" t="str">
            <v>jihad.ayoub</v>
          </cell>
          <cell r="N57">
            <v>920837</v>
          </cell>
          <cell r="O57" t="str">
            <v>احمد محمد فريد عيسى شتيوي</v>
          </cell>
        </row>
        <row r="58">
          <cell r="D58">
            <v>600100671</v>
          </cell>
          <cell r="E58" t="str">
            <v>Inside Building Installation</v>
          </cell>
          <cell r="F58" t="str">
            <v>Emergency</v>
          </cell>
          <cell r="G58" t="str">
            <v>Active</v>
          </cell>
          <cell r="H58">
            <v>408653</v>
          </cell>
          <cell r="I58" t="str">
            <v>jihad.ayoub</v>
          </cell>
          <cell r="J58" t="str">
            <v>2025-03-11 13:24:12</v>
          </cell>
          <cell r="K58" t="str">
            <v>2025-03-11 14:00:00</v>
          </cell>
          <cell r="L58" t="str">
            <v>Ziyad Barghothi</v>
          </cell>
          <cell r="M58" t="str">
            <v>jihad.ayoub</v>
          </cell>
          <cell r="N58">
            <v>930041</v>
          </cell>
          <cell r="O58" t="str">
            <v>احمد حسين علي جلايطة</v>
          </cell>
        </row>
        <row r="59">
          <cell r="D59">
            <v>623303129</v>
          </cell>
          <cell r="E59" t="str">
            <v>Entrance</v>
          </cell>
          <cell r="F59" t="str">
            <v>Emergency</v>
          </cell>
          <cell r="G59" t="str">
            <v>Active</v>
          </cell>
          <cell r="H59">
            <v>408731</v>
          </cell>
          <cell r="I59" t="str">
            <v>dana.masri</v>
          </cell>
          <cell r="J59" t="str">
            <v>2025-03-11 14:17:53</v>
          </cell>
          <cell r="K59" t="str">
            <v>2025-03-12 09:00:00</v>
          </cell>
          <cell r="L59" t="str">
            <v>Ziyad Barghothi</v>
          </cell>
          <cell r="M59" t="str">
            <v>ahmad.demaidi</v>
          </cell>
          <cell r="N59">
            <v>932261</v>
          </cell>
          <cell r="O59" t="str">
            <v>حسيب محمد اياد برغوثي</v>
          </cell>
        </row>
        <row r="60">
          <cell r="D60">
            <v>623300853</v>
          </cell>
          <cell r="E60" t="str">
            <v>Reallocate Home Box</v>
          </cell>
          <cell r="F60" t="str">
            <v>Active</v>
          </cell>
          <cell r="G60" t="str">
            <v>Active</v>
          </cell>
          <cell r="H60">
            <v>408971</v>
          </cell>
          <cell r="I60" t="str">
            <v>ameen.kitane</v>
          </cell>
          <cell r="J60" t="str">
            <v>2025-03-11 18:19:55</v>
          </cell>
          <cell r="K60" t="str">
            <v>2025-03-12 16:00:00</v>
          </cell>
          <cell r="L60" t="str">
            <v>Ziyad Barghothi</v>
          </cell>
          <cell r="M60" t="str">
            <v>ahmad.demaidi</v>
          </cell>
          <cell r="N60">
            <v>523691</v>
          </cell>
          <cell r="O60" t="str">
            <v>مراد ابراهيم محمد فنون</v>
          </cell>
        </row>
        <row r="61">
          <cell r="D61">
            <v>622209586</v>
          </cell>
          <cell r="E61" t="str">
            <v>Inside Building Installation</v>
          </cell>
          <cell r="F61" t="str">
            <v>Active</v>
          </cell>
          <cell r="G61" t="str">
            <v>Active</v>
          </cell>
          <cell r="H61">
            <v>408980</v>
          </cell>
          <cell r="I61" t="str">
            <v>mohammad.harasheh</v>
          </cell>
          <cell r="J61" t="str">
            <v>2025-03-11 19:01:03</v>
          </cell>
          <cell r="K61" t="str">
            <v>2025-03-12 19:00:00</v>
          </cell>
          <cell r="L61" t="str">
            <v>Ziyad Barghothi</v>
          </cell>
          <cell r="M61" t="str">
            <v>ahmad.demaidi</v>
          </cell>
          <cell r="N61">
            <v>932081</v>
          </cell>
          <cell r="O61" t="str">
            <v>امجد عبد اللطيف نايف حجازي</v>
          </cell>
        </row>
        <row r="62">
          <cell r="D62">
            <v>623303130</v>
          </cell>
          <cell r="E62" t="str">
            <v>Inside Building Installation</v>
          </cell>
          <cell r="F62" t="str">
            <v>Emergency</v>
          </cell>
          <cell r="G62" t="str">
            <v>Active</v>
          </cell>
          <cell r="H62">
            <v>408992</v>
          </cell>
          <cell r="I62" t="str">
            <v>mohammad.harasheh</v>
          </cell>
          <cell r="J62" t="str">
            <v>2025-03-11 19:18:58</v>
          </cell>
          <cell r="K62" t="str">
            <v>2025-03-12 09:00:00</v>
          </cell>
          <cell r="L62" t="str">
            <v>Ziyad Barghothi</v>
          </cell>
          <cell r="M62" t="str">
            <v>ahmad.demaidi</v>
          </cell>
          <cell r="N62">
            <v>932279</v>
          </cell>
          <cell r="O62" t="str">
            <v>عدنان علي محمود عبيد</v>
          </cell>
        </row>
        <row r="63">
          <cell r="D63">
            <v>622700441</v>
          </cell>
          <cell r="E63" t="str">
            <v>Inside Building Installation</v>
          </cell>
          <cell r="F63" t="str">
            <v>Emergency</v>
          </cell>
          <cell r="G63" t="str">
            <v>Active</v>
          </cell>
          <cell r="H63">
            <v>409085</v>
          </cell>
          <cell r="I63" t="str">
            <v>mohammad.harasheh</v>
          </cell>
          <cell r="J63" t="str">
            <v>2025-03-11 21:21:36</v>
          </cell>
          <cell r="K63" t="str">
            <v>2025-03-19 19:00:00</v>
          </cell>
          <cell r="L63" t="str">
            <v>Ziyad Barghothi</v>
          </cell>
          <cell r="M63" t="str">
            <v>mahmoud.qatameh</v>
          </cell>
          <cell r="N63">
            <v>932093</v>
          </cell>
          <cell r="O63" t="str">
            <v>محمود محمود محمود الشلة</v>
          </cell>
        </row>
        <row r="64">
          <cell r="D64">
            <v>622209592</v>
          </cell>
          <cell r="E64" t="str">
            <v>Entrance</v>
          </cell>
          <cell r="F64" t="str">
            <v>Active</v>
          </cell>
          <cell r="G64" t="str">
            <v>Active</v>
          </cell>
          <cell r="H64">
            <v>409172</v>
          </cell>
          <cell r="I64" t="str">
            <v>dana.masri</v>
          </cell>
          <cell r="J64" t="str">
            <v>2025-03-12 11:23:42</v>
          </cell>
          <cell r="K64" t="str">
            <v>2025-03-13 09:00:00</v>
          </cell>
          <cell r="L64" t="str">
            <v>Ziyad Barghothi</v>
          </cell>
          <cell r="M64" t="str">
            <v>ahmad.isead</v>
          </cell>
          <cell r="N64">
            <v>932420</v>
          </cell>
          <cell r="O64" t="str">
            <v>رامي محمد محمود مصلح</v>
          </cell>
        </row>
        <row r="65">
          <cell r="D65">
            <v>623303129</v>
          </cell>
          <cell r="E65" t="str">
            <v>Inside Building Installation</v>
          </cell>
          <cell r="F65" t="str">
            <v>Emergency</v>
          </cell>
          <cell r="G65" t="str">
            <v>Active</v>
          </cell>
          <cell r="H65">
            <v>409178</v>
          </cell>
          <cell r="I65" t="str">
            <v>jihad.ayoub</v>
          </cell>
          <cell r="J65" t="str">
            <v>2025-03-12 11:26:32</v>
          </cell>
          <cell r="K65" t="str">
            <v>2025-03-12 12:00:00</v>
          </cell>
          <cell r="L65" t="str">
            <v>Ziyad Barghothi</v>
          </cell>
          <cell r="M65" t="str">
            <v>jihad.ayoub</v>
          </cell>
          <cell r="N65">
            <v>932261</v>
          </cell>
          <cell r="O65" t="str">
            <v>حسيب محمد اياد برغوثي</v>
          </cell>
        </row>
        <row r="66">
          <cell r="D66">
            <v>623303129</v>
          </cell>
          <cell r="E66" t="str">
            <v>ONT Installation</v>
          </cell>
          <cell r="F66" t="str">
            <v>Emergency</v>
          </cell>
          <cell r="G66" t="str">
            <v>Active</v>
          </cell>
          <cell r="H66">
            <v>409181</v>
          </cell>
          <cell r="I66" t="str">
            <v>jihad.ayoub</v>
          </cell>
          <cell r="J66" t="str">
            <v>2025-03-12 11:26:39</v>
          </cell>
          <cell r="K66" t="str">
            <v>2025-03-12 12:00:00</v>
          </cell>
          <cell r="L66" t="str">
            <v>Ziyad Barghothi</v>
          </cell>
          <cell r="M66" t="str">
            <v>jihad.ayoub</v>
          </cell>
          <cell r="N66">
            <v>932261</v>
          </cell>
          <cell r="O66" t="str">
            <v>حسيب محمد اياد برغوثي</v>
          </cell>
        </row>
        <row r="67">
          <cell r="D67">
            <v>620014386</v>
          </cell>
          <cell r="E67" t="str">
            <v>Inside Building Installation</v>
          </cell>
          <cell r="F67" t="str">
            <v>Emergency</v>
          </cell>
          <cell r="G67" t="str">
            <v>Active</v>
          </cell>
          <cell r="H67">
            <v>409214</v>
          </cell>
          <cell r="I67" t="str">
            <v>jihad.ayoub</v>
          </cell>
          <cell r="J67" t="str">
            <v>2025-03-12 11:56:46</v>
          </cell>
          <cell r="K67" t="str">
            <v>2025-03-12 13:00:00</v>
          </cell>
          <cell r="L67" t="str">
            <v>Ziyad Barghothi</v>
          </cell>
          <cell r="M67" t="str">
            <v>jihad.ayoub</v>
          </cell>
          <cell r="N67">
            <v>898703</v>
          </cell>
          <cell r="O67" t="str">
            <v>رائد فوزي خليل نجار</v>
          </cell>
        </row>
        <row r="68">
          <cell r="D68">
            <v>620014390</v>
          </cell>
          <cell r="E68" t="str">
            <v>Inside Building Installation</v>
          </cell>
          <cell r="F68" t="str">
            <v>Active</v>
          </cell>
          <cell r="G68" t="str">
            <v>Active</v>
          </cell>
          <cell r="H68">
            <v>409451</v>
          </cell>
          <cell r="I68" t="str">
            <v>jafar.kifaieh</v>
          </cell>
          <cell r="J68" t="str">
            <v>2025-03-12 15:21:48</v>
          </cell>
          <cell r="K68" t="str">
            <v>2025-03-12 22:00:00</v>
          </cell>
          <cell r="L68" t="str">
            <v>Ziyad Barghothi</v>
          </cell>
          <cell r="M68" t="str">
            <v>jafar.kifaieh</v>
          </cell>
          <cell r="N68">
            <v>932711</v>
          </cell>
          <cell r="O68" t="str">
            <v>صباح عبدالقادر مطاوع ابوشماس</v>
          </cell>
        </row>
        <row r="69">
          <cell r="D69">
            <v>620014335</v>
          </cell>
          <cell r="E69" t="str">
            <v>Inside Building Installation</v>
          </cell>
          <cell r="F69" t="str">
            <v>Emergency</v>
          </cell>
          <cell r="G69" t="str">
            <v>Active</v>
          </cell>
          <cell r="H69">
            <v>409472</v>
          </cell>
          <cell r="I69" t="str">
            <v>jihad.ayoub</v>
          </cell>
          <cell r="J69" t="str">
            <v>2025-03-12 15:36:19</v>
          </cell>
          <cell r="K69" t="str">
            <v>2025-03-13 15:00:00</v>
          </cell>
          <cell r="L69" t="str">
            <v>Ziyad Barghothi</v>
          </cell>
          <cell r="M69" t="str">
            <v>ahmad.isead</v>
          </cell>
          <cell r="N69">
            <v>929051</v>
          </cell>
          <cell r="O69" t="str">
            <v>محمد بسام حسين حنبلي</v>
          </cell>
        </row>
        <row r="70">
          <cell r="D70">
            <v>622700389</v>
          </cell>
          <cell r="E70" t="str">
            <v>Inside Building Installation</v>
          </cell>
          <cell r="F70" t="str">
            <v>Delayed Customer Request</v>
          </cell>
          <cell r="G70" t="str">
            <v>Active</v>
          </cell>
          <cell r="H70">
            <v>409529</v>
          </cell>
          <cell r="I70" t="str">
            <v>jafar.kifaieh</v>
          </cell>
          <cell r="J70" t="str">
            <v>2025-03-12 16:14:27</v>
          </cell>
          <cell r="K70" t="str">
            <v>2025-03-12 22:00:00</v>
          </cell>
          <cell r="L70" t="str">
            <v>Ziyad Barghothi</v>
          </cell>
          <cell r="M70" t="str">
            <v>jafar.kifaieh</v>
          </cell>
          <cell r="N70">
            <v>850964</v>
          </cell>
          <cell r="O70" t="str">
            <v>محمد محمود حسين طه</v>
          </cell>
        </row>
        <row r="71">
          <cell r="D71">
            <v>622700388</v>
          </cell>
          <cell r="E71" t="str">
            <v>Inside Building Installation</v>
          </cell>
          <cell r="F71" t="str">
            <v>Delayed Customer Request</v>
          </cell>
          <cell r="G71" t="str">
            <v>Active</v>
          </cell>
          <cell r="H71">
            <v>409532</v>
          </cell>
          <cell r="I71" t="str">
            <v>jafar.kifaieh</v>
          </cell>
          <cell r="J71" t="str">
            <v>2025-03-12 16:15:31</v>
          </cell>
          <cell r="K71" t="str">
            <v>2025-03-12 22:00:00</v>
          </cell>
          <cell r="L71" t="str">
            <v>Ziyad Barghothi</v>
          </cell>
          <cell r="M71" t="str">
            <v>jafar.kifaieh</v>
          </cell>
          <cell r="N71">
            <v>850961</v>
          </cell>
          <cell r="O71" t="str">
            <v>محمد محمود حسين طه</v>
          </cell>
        </row>
        <row r="72">
          <cell r="D72">
            <v>622700387</v>
          </cell>
          <cell r="E72" t="str">
            <v>Inside Building Installation</v>
          </cell>
          <cell r="F72" t="str">
            <v>Delayed Customer Request</v>
          </cell>
          <cell r="G72" t="str">
            <v>Active</v>
          </cell>
          <cell r="H72">
            <v>409535</v>
          </cell>
          <cell r="I72" t="str">
            <v>jafar.kifaieh</v>
          </cell>
          <cell r="J72" t="str">
            <v>2025-03-12 16:16:21</v>
          </cell>
          <cell r="K72" t="str">
            <v>2025-03-12 22:00:00</v>
          </cell>
          <cell r="L72" t="str">
            <v>Ziyad Barghothi</v>
          </cell>
          <cell r="M72" t="str">
            <v>jafar.kifaieh</v>
          </cell>
          <cell r="N72">
            <v>850955</v>
          </cell>
          <cell r="O72" t="str">
            <v>محمد محمود حسين طه</v>
          </cell>
        </row>
        <row r="73">
          <cell r="D73">
            <v>622700385</v>
          </cell>
          <cell r="E73" t="str">
            <v>Inside Building Installation</v>
          </cell>
          <cell r="F73" t="str">
            <v>Delayed Customer Request</v>
          </cell>
          <cell r="G73" t="str">
            <v>Active</v>
          </cell>
          <cell r="H73">
            <v>409538</v>
          </cell>
          <cell r="I73" t="str">
            <v>jafar.kifaieh</v>
          </cell>
          <cell r="J73" t="str">
            <v>2025-03-12 16:17:57</v>
          </cell>
          <cell r="K73" t="str">
            <v>2025-03-12 22:00:00</v>
          </cell>
          <cell r="L73" t="str">
            <v>Ziyad Barghothi</v>
          </cell>
          <cell r="M73" t="str">
            <v>jafar.kifaieh</v>
          </cell>
          <cell r="N73">
            <v>850091</v>
          </cell>
          <cell r="O73" t="str">
            <v>محمد محمود حسين طه</v>
          </cell>
        </row>
        <row r="74">
          <cell r="D74">
            <v>622700384</v>
          </cell>
          <cell r="E74" t="str">
            <v>Inside Building Installation</v>
          </cell>
          <cell r="F74" t="str">
            <v>Delayed Customer Request</v>
          </cell>
          <cell r="G74" t="str">
            <v>Active</v>
          </cell>
          <cell r="H74">
            <v>409541</v>
          </cell>
          <cell r="I74" t="str">
            <v>jafar.kifaieh</v>
          </cell>
          <cell r="J74" t="str">
            <v>2025-03-12 16:19:30</v>
          </cell>
          <cell r="K74" t="str">
            <v>2025-03-12 22:00:00</v>
          </cell>
          <cell r="L74" t="str">
            <v>Ziyad Barghothi</v>
          </cell>
          <cell r="M74" t="str">
            <v>jafar.kifaieh</v>
          </cell>
          <cell r="N74">
            <v>850085</v>
          </cell>
          <cell r="O74" t="str">
            <v>محمد محمود حسين طه</v>
          </cell>
        </row>
        <row r="75">
          <cell r="D75">
            <v>622700382</v>
          </cell>
          <cell r="E75" t="str">
            <v>Inside Building Installation</v>
          </cell>
          <cell r="F75" t="str">
            <v>Delayed Customer Request</v>
          </cell>
          <cell r="G75" t="str">
            <v>Active</v>
          </cell>
          <cell r="H75">
            <v>409544</v>
          </cell>
          <cell r="I75" t="str">
            <v>jafar.kifaieh</v>
          </cell>
          <cell r="J75" t="str">
            <v>2025-03-12 16:21:49</v>
          </cell>
          <cell r="K75" t="str">
            <v>2025-03-12 22:00:00</v>
          </cell>
          <cell r="L75" t="str">
            <v>Ziyad Barghothi</v>
          </cell>
          <cell r="M75" t="str">
            <v>jafar.kifaieh</v>
          </cell>
          <cell r="N75">
            <v>850076</v>
          </cell>
          <cell r="O75" t="str">
            <v>محمد محمود حسين طه</v>
          </cell>
        </row>
        <row r="76">
          <cell r="D76">
            <v>622700381</v>
          </cell>
          <cell r="E76" t="str">
            <v>Inside Building Installation</v>
          </cell>
          <cell r="F76" t="str">
            <v>Delayed Customer Request</v>
          </cell>
          <cell r="G76" t="str">
            <v>Active</v>
          </cell>
          <cell r="H76">
            <v>409547</v>
          </cell>
          <cell r="I76" t="str">
            <v>jafar.kifaieh</v>
          </cell>
          <cell r="J76" t="str">
            <v>2025-03-12 16:23:10</v>
          </cell>
          <cell r="K76" t="str">
            <v>2025-03-12 22:00:00</v>
          </cell>
          <cell r="L76" t="str">
            <v>Ziyad Barghothi</v>
          </cell>
          <cell r="M76" t="str">
            <v>jafar.kifaieh</v>
          </cell>
          <cell r="N76">
            <v>850073</v>
          </cell>
          <cell r="O76" t="str">
            <v>محمد محمود حسين طه</v>
          </cell>
        </row>
        <row r="77">
          <cell r="D77">
            <v>622700380</v>
          </cell>
          <cell r="E77" t="str">
            <v>Inside Building Installation</v>
          </cell>
          <cell r="F77" t="str">
            <v>Delayed Customer Request</v>
          </cell>
          <cell r="G77" t="str">
            <v>Active</v>
          </cell>
          <cell r="H77">
            <v>409550</v>
          </cell>
          <cell r="I77" t="str">
            <v>jafar.kifaieh</v>
          </cell>
          <cell r="J77" t="str">
            <v>2025-03-12 16:23:43</v>
          </cell>
          <cell r="K77" t="str">
            <v>2025-03-12 22:00:00</v>
          </cell>
          <cell r="L77" t="str">
            <v>Ziyad Barghothi</v>
          </cell>
          <cell r="M77" t="str">
            <v>jafar.kifaieh</v>
          </cell>
          <cell r="N77">
            <v>850070</v>
          </cell>
          <cell r="O77" t="str">
            <v>محمد محمود حسين طه</v>
          </cell>
        </row>
        <row r="78">
          <cell r="D78">
            <v>622700379</v>
          </cell>
          <cell r="E78" t="str">
            <v>Inside Building Installation</v>
          </cell>
          <cell r="F78" t="str">
            <v>Delayed Customer Request</v>
          </cell>
          <cell r="G78" t="str">
            <v>Active</v>
          </cell>
          <cell r="H78">
            <v>409553</v>
          </cell>
          <cell r="I78" t="str">
            <v>jafar.kifaieh</v>
          </cell>
          <cell r="J78" t="str">
            <v>2025-03-12 16:24:21</v>
          </cell>
          <cell r="K78" t="str">
            <v>2025-03-12 22:00:00</v>
          </cell>
          <cell r="L78" t="str">
            <v>Ziyad Barghothi</v>
          </cell>
          <cell r="M78" t="str">
            <v>jafar.kifaieh</v>
          </cell>
          <cell r="N78">
            <v>850067</v>
          </cell>
          <cell r="O78" t="str">
            <v>محمد محمود حسين طه</v>
          </cell>
        </row>
        <row r="79">
          <cell r="D79">
            <v>622700378</v>
          </cell>
          <cell r="E79" t="str">
            <v>Entrance 2</v>
          </cell>
          <cell r="F79" t="str">
            <v>Delayed Customer Request</v>
          </cell>
          <cell r="G79" t="str">
            <v>Active</v>
          </cell>
          <cell r="H79">
            <v>409556</v>
          </cell>
          <cell r="I79" t="str">
            <v>jafar.kifaieh</v>
          </cell>
          <cell r="J79" t="str">
            <v>2025-03-12 16:25:48</v>
          </cell>
          <cell r="K79" t="str">
            <v>2025-03-12 22:00:00</v>
          </cell>
          <cell r="L79" t="str">
            <v>Ziyad Barghothi</v>
          </cell>
          <cell r="M79" t="str">
            <v>jafar.kifaieh</v>
          </cell>
          <cell r="N79">
            <v>850061</v>
          </cell>
          <cell r="O79" t="str">
            <v>محمد محمود حسين طه</v>
          </cell>
        </row>
        <row r="80">
          <cell r="D80">
            <v>622700378</v>
          </cell>
          <cell r="E80" t="str">
            <v>Entrance 3</v>
          </cell>
          <cell r="F80" t="str">
            <v>Delayed Customer Request</v>
          </cell>
          <cell r="G80" t="str">
            <v>Active</v>
          </cell>
          <cell r="H80">
            <v>409559</v>
          </cell>
          <cell r="I80" t="str">
            <v>jafar.kifaieh</v>
          </cell>
          <cell r="J80" t="str">
            <v>2025-03-12 16:25:54</v>
          </cell>
          <cell r="K80" t="str">
            <v>2025-03-12 22:00:00</v>
          </cell>
          <cell r="L80" t="str">
            <v>Ziyad Barghothi</v>
          </cell>
          <cell r="M80" t="str">
            <v>jafar.kifaieh</v>
          </cell>
          <cell r="N80">
            <v>850061</v>
          </cell>
          <cell r="O80" t="str">
            <v>محمد محمود حسين طه</v>
          </cell>
        </row>
        <row r="81">
          <cell r="D81">
            <v>622700378</v>
          </cell>
          <cell r="E81" t="str">
            <v>Inside Building Installation</v>
          </cell>
          <cell r="F81" t="str">
            <v>Delayed Customer Request</v>
          </cell>
          <cell r="G81" t="str">
            <v>Active</v>
          </cell>
          <cell r="H81">
            <v>409562</v>
          </cell>
          <cell r="I81" t="str">
            <v>jafar.kifaieh</v>
          </cell>
          <cell r="J81" t="str">
            <v>2025-03-12 16:26:02</v>
          </cell>
          <cell r="K81" t="str">
            <v>2025-03-12 22:00:00</v>
          </cell>
          <cell r="L81" t="str">
            <v>Ziyad Barghothi</v>
          </cell>
          <cell r="M81" t="str">
            <v>jafar.kifaieh</v>
          </cell>
          <cell r="N81">
            <v>850061</v>
          </cell>
          <cell r="O81" t="str">
            <v>محمد محمود حسين طه</v>
          </cell>
        </row>
        <row r="82">
          <cell r="D82">
            <v>622209337</v>
          </cell>
          <cell r="E82" t="str">
            <v>Entrance</v>
          </cell>
          <cell r="F82" t="str">
            <v>Delayed Customer Request</v>
          </cell>
          <cell r="G82" t="str">
            <v>Planned</v>
          </cell>
          <cell r="H82">
            <v>409634</v>
          </cell>
          <cell r="I82" t="str">
            <v>mohammad.harasheh</v>
          </cell>
          <cell r="J82" t="str">
            <v>2025-03-12 19:20:28</v>
          </cell>
          <cell r="K82" t="str">
            <v>2025-03-23 19:00:00</v>
          </cell>
          <cell r="L82" t="str">
            <v>Ziyad Barghothi</v>
          </cell>
          <cell r="M82" t="str">
            <v>ahmad.demaidi</v>
          </cell>
          <cell r="N82">
            <v>916589</v>
          </cell>
          <cell r="O82" t="str">
            <v>بشار عادل عودة عرابي</v>
          </cell>
        </row>
        <row r="83">
          <cell r="D83">
            <v>620014240</v>
          </cell>
          <cell r="E83" t="str">
            <v>Inside Building Installation</v>
          </cell>
          <cell r="F83" t="str">
            <v>Emergency</v>
          </cell>
          <cell r="G83" t="str">
            <v>Active</v>
          </cell>
          <cell r="H83">
            <v>409640</v>
          </cell>
          <cell r="I83" t="str">
            <v>jafar.kifaieh</v>
          </cell>
          <cell r="J83" t="str">
            <v>2025-03-12 19:30:28</v>
          </cell>
          <cell r="K83" t="str">
            <v>2025-03-13 19:00:00</v>
          </cell>
          <cell r="L83" t="str">
            <v>Ziyad Barghothi</v>
          </cell>
          <cell r="M83" t="str">
            <v>ahmad.isead</v>
          </cell>
          <cell r="N83">
            <v>923831</v>
          </cell>
          <cell r="O83" t="str">
            <v>ابراهيم خالد ابراهيم هودلي</v>
          </cell>
        </row>
        <row r="84">
          <cell r="D84">
            <v>601103760</v>
          </cell>
          <cell r="E84" t="str">
            <v>Inside Building Installation</v>
          </cell>
          <cell r="F84" t="str">
            <v>Active</v>
          </cell>
          <cell r="G84" t="str">
            <v>Active</v>
          </cell>
          <cell r="H84">
            <v>409664</v>
          </cell>
          <cell r="I84" t="str">
            <v>mohammad.harasheh</v>
          </cell>
          <cell r="J84" t="str">
            <v>2025-03-12 19:53:49</v>
          </cell>
          <cell r="K84" t="str">
            <v>2025-03-17 10:00:00</v>
          </cell>
          <cell r="L84" t="str">
            <v>Ziyad Barghothi</v>
          </cell>
          <cell r="M84" t="str">
            <v>jihad.ayoub</v>
          </cell>
          <cell r="N84">
            <v>932102</v>
          </cell>
          <cell r="O84" t="str">
            <v>ناصر موسى محمد البطروخ</v>
          </cell>
        </row>
        <row r="85">
          <cell r="D85">
            <v>624701222</v>
          </cell>
          <cell r="E85" t="str">
            <v>Entrance</v>
          </cell>
          <cell r="F85" t="str">
            <v>Active</v>
          </cell>
          <cell r="G85" t="str">
            <v>Active</v>
          </cell>
          <cell r="H85">
            <v>409751</v>
          </cell>
          <cell r="I85" t="str">
            <v>hana.adel</v>
          </cell>
          <cell r="J85" t="str">
            <v>2025-03-13 10:45:41</v>
          </cell>
          <cell r="K85" t="str">
            <v>2025-03-15 09:00:00</v>
          </cell>
          <cell r="L85" t="str">
            <v>Ziyad Barghothi</v>
          </cell>
          <cell r="M85" t="str">
            <v>mohammad.nasser</v>
          </cell>
          <cell r="N85">
            <v>932867</v>
          </cell>
          <cell r="O85" t="str">
            <v>محمد مصطفى نعيم ابوحسين</v>
          </cell>
        </row>
        <row r="86">
          <cell r="D86">
            <v>622209344</v>
          </cell>
          <cell r="E86" t="str">
            <v>Service Maintenance</v>
          </cell>
          <cell r="F86" t="str">
            <v>Active</v>
          </cell>
          <cell r="G86" t="str">
            <v>Active</v>
          </cell>
          <cell r="H86">
            <v>409790</v>
          </cell>
          <cell r="I86" t="str">
            <v>jihad.ayoub</v>
          </cell>
          <cell r="J86" t="str">
            <v>2025-03-13 11:37:05</v>
          </cell>
          <cell r="K86" t="str">
            <v>2025-03-13 13:00:00</v>
          </cell>
          <cell r="L86" t="str">
            <v>Ziyad Barghothi</v>
          </cell>
          <cell r="M86" t="str">
            <v>jihad.ayoub</v>
          </cell>
          <cell r="N86">
            <v>916970</v>
          </cell>
          <cell r="O86" t="str">
            <v>شركة اقلمة للخدمات اللغوية</v>
          </cell>
        </row>
        <row r="87">
          <cell r="D87">
            <v>620014383</v>
          </cell>
          <cell r="E87" t="str">
            <v>Inside Building Installation</v>
          </cell>
          <cell r="F87" t="str">
            <v>Emergency</v>
          </cell>
          <cell r="G87" t="str">
            <v>Active</v>
          </cell>
          <cell r="H87">
            <v>409805</v>
          </cell>
          <cell r="I87" t="str">
            <v>hana.adel</v>
          </cell>
          <cell r="J87" t="str">
            <v>2025-03-13 11:50:32</v>
          </cell>
          <cell r="K87" t="str">
            <v>2025-03-16 09:00:00</v>
          </cell>
          <cell r="L87" t="str">
            <v>Ziyad Barghothi</v>
          </cell>
          <cell r="M87" t="str">
            <v>osama.mohammad</v>
          </cell>
          <cell r="N87">
            <v>932180</v>
          </cell>
          <cell r="O87" t="str">
            <v>ابراهيم عبد الفتاح أحمد حبية</v>
          </cell>
        </row>
        <row r="88">
          <cell r="D88">
            <v>622209592</v>
          </cell>
          <cell r="E88" t="str">
            <v>Inside Building Installation</v>
          </cell>
          <cell r="F88" t="str">
            <v>Active</v>
          </cell>
          <cell r="G88" t="str">
            <v>Active</v>
          </cell>
          <cell r="H88">
            <v>409820</v>
          </cell>
          <cell r="I88" t="str">
            <v>jihad.ayoub</v>
          </cell>
          <cell r="J88" t="str">
            <v>2025-03-13 12:27:36</v>
          </cell>
          <cell r="K88" t="str">
            <v>2025-03-13 13:00:00</v>
          </cell>
          <cell r="L88" t="str">
            <v>Ziyad Barghothi</v>
          </cell>
          <cell r="M88" t="str">
            <v>jihad.ayoub</v>
          </cell>
          <cell r="N88">
            <v>932420</v>
          </cell>
          <cell r="O88" t="str">
            <v>رامي محمد محمود مصلح</v>
          </cell>
        </row>
        <row r="89">
          <cell r="D89">
            <v>620014305</v>
          </cell>
          <cell r="E89" t="str">
            <v>Entrance</v>
          </cell>
          <cell r="F89" t="str">
            <v>Emergency</v>
          </cell>
          <cell r="G89" t="str">
            <v>Active</v>
          </cell>
          <cell r="H89">
            <v>409919</v>
          </cell>
          <cell r="I89" t="str">
            <v>mohammad.nasser</v>
          </cell>
          <cell r="J89" t="str">
            <v>2025-03-13 13:44:07</v>
          </cell>
          <cell r="K89" t="str">
            <v>2025-03-13 16:00:00</v>
          </cell>
          <cell r="L89" t="str">
            <v>Ziyad Barghothi</v>
          </cell>
          <cell r="M89" t="str">
            <v>mohammad.nasser</v>
          </cell>
          <cell r="N89">
            <v>927692</v>
          </cell>
          <cell r="O89" t="str">
            <v>شارلي جابي خليل جبجي</v>
          </cell>
        </row>
        <row r="90">
          <cell r="D90">
            <v>624600065</v>
          </cell>
          <cell r="E90" t="str">
            <v>Entrance</v>
          </cell>
          <cell r="F90" t="str">
            <v>Emergency</v>
          </cell>
          <cell r="G90" t="str">
            <v>Planned</v>
          </cell>
          <cell r="H90">
            <v>409937</v>
          </cell>
          <cell r="I90" t="str">
            <v>jihad.ayoub</v>
          </cell>
          <cell r="J90" t="str">
            <v>2025-03-13 14:11:14</v>
          </cell>
          <cell r="K90" t="str">
            <v>2025-03-13 16:00:00</v>
          </cell>
          <cell r="L90" t="str">
            <v>Ziyad Barghothi</v>
          </cell>
          <cell r="M90" t="str">
            <v>jihad.ayoub</v>
          </cell>
          <cell r="N90">
            <v>881723</v>
          </cell>
          <cell r="O90" t="str">
            <v>فضل محمد أحمد أبو مريم</v>
          </cell>
        </row>
        <row r="91">
          <cell r="D91">
            <v>624600065</v>
          </cell>
          <cell r="E91" t="str">
            <v>Inside Building Installation</v>
          </cell>
          <cell r="F91" t="str">
            <v>Emergency</v>
          </cell>
          <cell r="G91" t="str">
            <v>Planned</v>
          </cell>
          <cell r="H91">
            <v>409943</v>
          </cell>
          <cell r="I91" t="str">
            <v>jihad.ayoub</v>
          </cell>
          <cell r="J91" t="str">
            <v>2025-03-13 14:13:13</v>
          </cell>
          <cell r="K91" t="str">
            <v>2025-03-13 16:00:00</v>
          </cell>
          <cell r="L91" t="str">
            <v>Ziyad Barghothi</v>
          </cell>
          <cell r="M91" t="str">
            <v>jihad.ayoub</v>
          </cell>
          <cell r="N91">
            <v>881723</v>
          </cell>
          <cell r="O91" t="str">
            <v>فضل محمد أحمد أبو مريم</v>
          </cell>
        </row>
        <row r="92">
          <cell r="D92">
            <v>627300038</v>
          </cell>
          <cell r="E92" t="str">
            <v>Entrance</v>
          </cell>
          <cell r="F92" t="str">
            <v>Emergency</v>
          </cell>
          <cell r="G92" t="str">
            <v>Planned</v>
          </cell>
          <cell r="H92">
            <v>410051</v>
          </cell>
          <cell r="I92" t="str">
            <v>jihad.ayoub</v>
          </cell>
          <cell r="J92" t="str">
            <v>2025-03-13 15:41:34</v>
          </cell>
          <cell r="K92" t="str">
            <v>2025-03-15 12:00:00</v>
          </cell>
          <cell r="L92" t="str">
            <v>Ziyad Barghothi</v>
          </cell>
          <cell r="M92" t="str">
            <v>mohammad.nasser</v>
          </cell>
          <cell r="N92">
            <v>680267</v>
          </cell>
          <cell r="O92" t="str">
            <v>محمد عبدالجليل هنده</v>
          </cell>
        </row>
        <row r="93">
          <cell r="D93">
            <v>624400558</v>
          </cell>
          <cell r="E93" t="str">
            <v>Entrance</v>
          </cell>
          <cell r="F93" t="str">
            <v>Emergency</v>
          </cell>
          <cell r="G93" t="str">
            <v>Active</v>
          </cell>
          <cell r="H93">
            <v>410192</v>
          </cell>
          <cell r="I93" t="str">
            <v>mohammad.harasheh</v>
          </cell>
          <cell r="J93" t="str">
            <v>2025-03-13 19:32:51</v>
          </cell>
          <cell r="K93" t="str">
            <v>2025-03-16 19:00:00</v>
          </cell>
          <cell r="L93" t="str">
            <v>Ziyad Barghothi</v>
          </cell>
          <cell r="M93" t="str">
            <v>mohammad.nasser</v>
          </cell>
          <cell r="N93">
            <v>932858</v>
          </cell>
          <cell r="O93" t="str">
            <v>محمد يحيي احمد عودة</v>
          </cell>
        </row>
        <row r="94">
          <cell r="D94">
            <v>627300268</v>
          </cell>
          <cell r="E94" t="str">
            <v>Entrance</v>
          </cell>
          <cell r="F94" t="str">
            <v>Active</v>
          </cell>
          <cell r="G94" t="str">
            <v>Active</v>
          </cell>
          <cell r="H94">
            <v>410240</v>
          </cell>
          <cell r="I94" t="str">
            <v>mohammad.harasheh</v>
          </cell>
          <cell r="J94" t="str">
            <v>2025-03-13 20:33:53</v>
          </cell>
          <cell r="K94" t="str">
            <v>2025-03-15 15:00:00</v>
          </cell>
          <cell r="L94" t="str">
            <v>Ziyad Barghothi</v>
          </cell>
          <cell r="M94" t="str">
            <v>mohammad.nasser</v>
          </cell>
          <cell r="N94">
            <v>883460</v>
          </cell>
          <cell r="O94" t="str">
            <v>لؤي سعدي سعدي حسونه</v>
          </cell>
        </row>
        <row r="95">
          <cell r="D95">
            <v>624600065</v>
          </cell>
          <cell r="E95" t="str">
            <v>Entrance</v>
          </cell>
          <cell r="F95" t="str">
            <v>Emergency</v>
          </cell>
          <cell r="G95" t="str">
            <v>Active</v>
          </cell>
          <cell r="H95">
            <v>410444</v>
          </cell>
          <cell r="I95" t="str">
            <v>jihad.ayoub</v>
          </cell>
          <cell r="J95" t="str">
            <v>2025-03-15 11:53:09</v>
          </cell>
          <cell r="K95" t="str">
            <v>2025-03-15 12:00:00</v>
          </cell>
          <cell r="L95" t="str">
            <v>Ziyad Barghothi</v>
          </cell>
          <cell r="M95" t="str">
            <v>jihad.ayoub</v>
          </cell>
          <cell r="N95">
            <v>881723</v>
          </cell>
          <cell r="O95" t="str">
            <v>فضل محمد أحمد أبو مريم</v>
          </cell>
        </row>
        <row r="96">
          <cell r="D96">
            <v>624701222</v>
          </cell>
          <cell r="E96" t="str">
            <v>Inside Building Installation</v>
          </cell>
          <cell r="F96" t="str">
            <v>Active</v>
          </cell>
          <cell r="G96" t="str">
            <v>Active</v>
          </cell>
          <cell r="H96">
            <v>410450</v>
          </cell>
          <cell r="I96" t="str">
            <v>jihad.ayoub</v>
          </cell>
          <cell r="J96" t="str">
            <v>2025-03-15 11:57:24</v>
          </cell>
          <cell r="K96" t="str">
            <v>2025-03-15 12:00:00</v>
          </cell>
          <cell r="L96" t="str">
            <v>Ziyad Barghothi</v>
          </cell>
          <cell r="M96" t="str">
            <v>jihad.ayoub</v>
          </cell>
          <cell r="N96">
            <v>932867</v>
          </cell>
          <cell r="O96" t="str">
            <v>محمد مصطفى نعيم ابوحسين</v>
          </cell>
        </row>
        <row r="97">
          <cell r="D97">
            <v>622209604</v>
          </cell>
          <cell r="E97" t="str">
            <v>Inside Building Installation</v>
          </cell>
          <cell r="F97" t="str">
            <v>Active</v>
          </cell>
          <cell r="G97" t="str">
            <v>Active</v>
          </cell>
          <cell r="H97">
            <v>410576</v>
          </cell>
          <cell r="I97" t="str">
            <v>jafar.kifaieh</v>
          </cell>
          <cell r="J97" t="str">
            <v>2025-03-15 14:05:38</v>
          </cell>
          <cell r="K97" t="str">
            <v>2025-03-16 09:00:00</v>
          </cell>
          <cell r="L97" t="str">
            <v>Ziyad Barghothi</v>
          </cell>
          <cell r="M97" t="str">
            <v>mohammad.nasser</v>
          </cell>
          <cell r="N97">
            <v>932204</v>
          </cell>
          <cell r="O97" t="str">
            <v>أشرف عبدالناصر عبدالله فاري</v>
          </cell>
        </row>
        <row r="98">
          <cell r="D98">
            <v>627300268</v>
          </cell>
          <cell r="E98" t="str">
            <v>Inside Building Installation</v>
          </cell>
          <cell r="F98" t="str">
            <v>Active</v>
          </cell>
          <cell r="G98" t="str">
            <v>Active</v>
          </cell>
          <cell r="H98">
            <v>410702</v>
          </cell>
          <cell r="I98" t="str">
            <v>jafar.kifaieh</v>
          </cell>
          <cell r="J98" t="str">
            <v>2025-03-15 16:25:56</v>
          </cell>
          <cell r="K98" t="str">
            <v>2025-03-15 22:00:00</v>
          </cell>
          <cell r="L98" t="str">
            <v>Ziyad Barghothi</v>
          </cell>
          <cell r="M98" t="str">
            <v>jafar.kifaieh</v>
          </cell>
          <cell r="N98">
            <v>883460</v>
          </cell>
          <cell r="O98" t="str">
            <v>لؤي سعدي سعدي حسونه</v>
          </cell>
        </row>
        <row r="99">
          <cell r="D99">
            <v>627300038</v>
          </cell>
          <cell r="E99" t="str">
            <v>Entrance</v>
          </cell>
          <cell r="F99" t="str">
            <v>Emergency</v>
          </cell>
          <cell r="G99" t="str">
            <v>Active</v>
          </cell>
          <cell r="H99">
            <v>410714</v>
          </cell>
          <cell r="I99" t="str">
            <v>jafar.kifaieh</v>
          </cell>
          <cell r="J99" t="str">
            <v>2025-03-15 16:39:25</v>
          </cell>
          <cell r="K99" t="str">
            <v>2025-03-15 22:00:00</v>
          </cell>
          <cell r="L99" t="str">
            <v>Ziyad Barghothi</v>
          </cell>
          <cell r="M99" t="str">
            <v>jafar.kifaieh</v>
          </cell>
          <cell r="N99">
            <v>680267</v>
          </cell>
          <cell r="O99" t="str">
            <v>محمد عبدالجليل هنده</v>
          </cell>
        </row>
        <row r="100">
          <cell r="D100">
            <v>620014404</v>
          </cell>
          <cell r="E100" t="str">
            <v>Inside Building Installation</v>
          </cell>
          <cell r="F100" t="str">
            <v>Active</v>
          </cell>
          <cell r="G100" t="str">
            <v>Active</v>
          </cell>
          <cell r="H100">
            <v>410756</v>
          </cell>
          <cell r="I100" t="str">
            <v>mohammad.harasheh</v>
          </cell>
          <cell r="J100" t="str">
            <v>2025-03-15 17:27:23</v>
          </cell>
          <cell r="K100" t="str">
            <v>2025-03-16 14:30:00</v>
          </cell>
          <cell r="L100" t="str">
            <v>Ziyad Barghothi</v>
          </cell>
          <cell r="M100" t="str">
            <v>osama.mohammad</v>
          </cell>
          <cell r="N100">
            <v>532535</v>
          </cell>
          <cell r="O100" t="str">
            <v>محمود محمد احمد صافي</v>
          </cell>
        </row>
        <row r="101">
          <cell r="D101">
            <v>622209610</v>
          </cell>
          <cell r="E101" t="str">
            <v>Inside Building Installation</v>
          </cell>
          <cell r="F101" t="str">
            <v>Active</v>
          </cell>
          <cell r="G101" t="str">
            <v>Active</v>
          </cell>
          <cell r="H101">
            <v>410978</v>
          </cell>
          <cell r="I101" t="str">
            <v>dana.masri</v>
          </cell>
          <cell r="J101" t="str">
            <v>2025-03-16 10:08:24</v>
          </cell>
          <cell r="K101" t="str">
            <v>2025-03-16 13:00:00</v>
          </cell>
          <cell r="L101" t="str">
            <v>Ziyad Barghothi</v>
          </cell>
          <cell r="M101" t="str">
            <v>mohammad.nasser</v>
          </cell>
          <cell r="N101">
            <v>933572</v>
          </cell>
          <cell r="O101" t="str">
            <v>عماد محمد عبد القادر عبد الله</v>
          </cell>
        </row>
        <row r="102">
          <cell r="D102">
            <v>627300038</v>
          </cell>
          <cell r="E102" t="str">
            <v>Entrance</v>
          </cell>
          <cell r="F102" t="str">
            <v>Emergency</v>
          </cell>
          <cell r="G102" t="str">
            <v>Active</v>
          </cell>
          <cell r="H102">
            <v>410984</v>
          </cell>
          <cell r="I102" t="str">
            <v>jihad.ayoub</v>
          </cell>
          <cell r="J102" t="str">
            <v>2025-03-16 10:11:50</v>
          </cell>
          <cell r="K102" t="str">
            <v>2025-03-18 12:00:00</v>
          </cell>
          <cell r="L102" t="str">
            <v>Ziyad Barghothi</v>
          </cell>
          <cell r="M102" t="str">
            <v>jihad.ayoub</v>
          </cell>
          <cell r="N102">
            <v>680267</v>
          </cell>
          <cell r="O102" t="str">
            <v>محمد عبدالجليل هنده</v>
          </cell>
        </row>
        <row r="103">
          <cell r="D103">
            <v>622209610</v>
          </cell>
          <cell r="E103" t="str">
            <v>ONT Installation</v>
          </cell>
          <cell r="F103" t="str">
            <v>Active</v>
          </cell>
          <cell r="G103" t="str">
            <v>Active</v>
          </cell>
          <cell r="H103">
            <v>411293</v>
          </cell>
          <cell r="I103" t="str">
            <v>jafar.kifaieh</v>
          </cell>
          <cell r="J103" t="str">
            <v>2025-03-16 16:03:20</v>
          </cell>
          <cell r="K103" t="str">
            <v>2025-03-16 22:00:00</v>
          </cell>
          <cell r="L103" t="str">
            <v>Ziyad Barghothi</v>
          </cell>
          <cell r="M103" t="str">
            <v>jafar.kifaieh</v>
          </cell>
          <cell r="N103">
            <v>933572</v>
          </cell>
          <cell r="O103" t="str">
            <v>عماد محمد عبد القادر عبد الله</v>
          </cell>
        </row>
        <row r="104">
          <cell r="D104">
            <v>624400558</v>
          </cell>
          <cell r="E104" t="str">
            <v>Inside Building Installation</v>
          </cell>
          <cell r="F104" t="str">
            <v>Emergency</v>
          </cell>
          <cell r="G104" t="str">
            <v>Active</v>
          </cell>
          <cell r="H104">
            <v>411473</v>
          </cell>
          <cell r="I104" t="str">
            <v>jafar.kifaieh</v>
          </cell>
          <cell r="J104" t="str">
            <v>2025-03-16 21:32:55</v>
          </cell>
          <cell r="K104" t="str">
            <v>2025-03-16 22:00:00</v>
          </cell>
          <cell r="L104" t="str">
            <v>Ziyad Barghothi</v>
          </cell>
          <cell r="M104" t="str">
            <v>jafar.kifaieh</v>
          </cell>
          <cell r="N104">
            <v>932858</v>
          </cell>
          <cell r="O104" t="str">
            <v>محمد يحيي احمد عودة</v>
          </cell>
        </row>
        <row r="105">
          <cell r="D105">
            <v>627300491</v>
          </cell>
          <cell r="E105" t="str">
            <v>Inside Building Installation</v>
          </cell>
          <cell r="F105" t="str">
            <v>Emergency</v>
          </cell>
          <cell r="G105" t="str">
            <v>Active</v>
          </cell>
          <cell r="H105">
            <v>411491</v>
          </cell>
          <cell r="I105" t="str">
            <v>dana.masri</v>
          </cell>
          <cell r="J105" t="str">
            <v>2025-03-17 09:33:20</v>
          </cell>
          <cell r="K105" t="str">
            <v>2025-03-18 10:00:00</v>
          </cell>
          <cell r="L105" t="str">
            <v>Ziyad Barghothi</v>
          </cell>
          <cell r="M105" t="str">
            <v>mahmoud.qatameh</v>
          </cell>
          <cell r="N105">
            <v>933923</v>
          </cell>
          <cell r="O105" t="str">
            <v>مي رجا جميل زايد</v>
          </cell>
        </row>
        <row r="106">
          <cell r="D106">
            <v>622209610</v>
          </cell>
          <cell r="E106" t="str">
            <v>Service Maintenance</v>
          </cell>
          <cell r="F106" t="str">
            <v>Active</v>
          </cell>
          <cell r="G106" t="str">
            <v>Active</v>
          </cell>
          <cell r="H106">
            <v>411503</v>
          </cell>
          <cell r="I106" t="str">
            <v>jihad.ayoub</v>
          </cell>
          <cell r="J106" t="str">
            <v>2025-03-17 10:10:52</v>
          </cell>
          <cell r="K106" t="str">
            <v>2025-03-17 12:00:00</v>
          </cell>
          <cell r="L106" t="str">
            <v>Ziyad Barghothi</v>
          </cell>
          <cell r="M106" t="str">
            <v>jihad.ayoub</v>
          </cell>
          <cell r="N106">
            <v>933572</v>
          </cell>
          <cell r="O106" t="str">
            <v>عماد محمد عبد القادر عبد الله</v>
          </cell>
        </row>
        <row r="107">
          <cell r="D107">
            <v>624400476</v>
          </cell>
          <cell r="E107" t="str">
            <v>Entrance</v>
          </cell>
          <cell r="F107" t="str">
            <v>Cancelled Customer Request</v>
          </cell>
          <cell r="G107" t="str">
            <v>Planned</v>
          </cell>
          <cell r="H107">
            <v>411641</v>
          </cell>
          <cell r="I107" t="str">
            <v>kareem.hamdan</v>
          </cell>
          <cell r="J107" t="str">
            <v>2025-03-17 12:34:16</v>
          </cell>
          <cell r="K107" t="str">
            <v>2025-03-18 09:00:00</v>
          </cell>
          <cell r="L107" t="str">
            <v>Ziyad Barghothi</v>
          </cell>
          <cell r="M107" t="str">
            <v>mahmoud.qatameh</v>
          </cell>
          <cell r="N107">
            <v>901622</v>
          </cell>
          <cell r="O107" t="str">
            <v>فراس جاد الله عبدالرحيم جيفار</v>
          </cell>
        </row>
        <row r="108">
          <cell r="D108">
            <v>624400562</v>
          </cell>
          <cell r="E108" t="str">
            <v>Entrance</v>
          </cell>
          <cell r="F108" t="str">
            <v>Delayed Customer Request</v>
          </cell>
          <cell r="G108" t="str">
            <v>Planned</v>
          </cell>
          <cell r="H108">
            <v>411857</v>
          </cell>
          <cell r="I108" t="str">
            <v>mohammad.harasheh</v>
          </cell>
          <cell r="J108" t="str">
            <v>2025-03-17 16:46:57</v>
          </cell>
          <cell r="K108" t="str">
            <v>2025-03-18 19:00:00</v>
          </cell>
          <cell r="L108" t="str">
            <v>Ziyad Barghothi</v>
          </cell>
          <cell r="M108" t="str">
            <v>mahmoud.qatameh</v>
          </cell>
          <cell r="N108">
            <v>934019</v>
          </cell>
          <cell r="O108" t="str">
            <v>رامي فحل</v>
          </cell>
        </row>
        <row r="109">
          <cell r="D109">
            <v>627300038</v>
          </cell>
          <cell r="E109" t="str">
            <v>Inside Building Installation</v>
          </cell>
          <cell r="F109" t="str">
            <v>Emergency</v>
          </cell>
          <cell r="G109" t="str">
            <v>Active</v>
          </cell>
          <cell r="H109">
            <v>412148</v>
          </cell>
          <cell r="I109" t="str">
            <v>nadia.mubarak</v>
          </cell>
          <cell r="J109" t="str">
            <v>2025-03-18 12:25:50</v>
          </cell>
          <cell r="K109" t="str">
            <v>2025-03-18 13:00:00</v>
          </cell>
          <cell r="L109" t="str">
            <v>Ziyad Barghothi</v>
          </cell>
          <cell r="M109" t="str">
            <v>nadia.mubarak</v>
          </cell>
          <cell r="N109">
            <v>680267</v>
          </cell>
          <cell r="O109" t="str">
            <v>محمد عبدالجليل هنده</v>
          </cell>
        </row>
        <row r="110">
          <cell r="D110">
            <v>620014418</v>
          </cell>
          <cell r="E110" t="str">
            <v>Inside Building Installation</v>
          </cell>
          <cell r="F110" t="str">
            <v>Active</v>
          </cell>
          <cell r="G110" t="str">
            <v>Active</v>
          </cell>
          <cell r="H110">
            <v>412190</v>
          </cell>
          <cell r="I110" t="str">
            <v>dana.masri</v>
          </cell>
          <cell r="J110" t="str">
            <v>2025-03-18 13:25:02</v>
          </cell>
          <cell r="K110" t="str">
            <v>2025-03-19 09:00:00</v>
          </cell>
          <cell r="L110" t="str">
            <v>Ziyad Barghothi</v>
          </cell>
          <cell r="M110" t="str">
            <v>ahmad.demaidi</v>
          </cell>
          <cell r="N110">
            <v>934481</v>
          </cell>
          <cell r="O110" t="str">
            <v>مدى القسم الفني شبكات</v>
          </cell>
        </row>
        <row r="111">
          <cell r="D111">
            <v>620014420</v>
          </cell>
          <cell r="E111" t="str">
            <v>Inside Building Installation</v>
          </cell>
          <cell r="F111" t="str">
            <v>Cancelled Customer Request</v>
          </cell>
          <cell r="G111" t="str">
            <v>Active</v>
          </cell>
          <cell r="H111">
            <v>412361</v>
          </cell>
          <cell r="I111" t="str">
            <v>mohammad.harasheh</v>
          </cell>
          <cell r="J111" t="str">
            <v>2025-03-18 16:54:31</v>
          </cell>
          <cell r="K111" t="str">
            <v>2025-03-19 19:00:00</v>
          </cell>
          <cell r="L111" t="str">
            <v>Ziyad Barghothi</v>
          </cell>
          <cell r="M111" t="str">
            <v>ahmad.demaidi</v>
          </cell>
          <cell r="N111">
            <v>934598</v>
          </cell>
          <cell r="O111" t="str">
            <v>نديم محمد محمود عياش</v>
          </cell>
        </row>
        <row r="112">
          <cell r="D112">
            <v>620014423</v>
          </cell>
          <cell r="E112" t="str">
            <v>Inside Building Installation</v>
          </cell>
          <cell r="F112" t="str">
            <v>Dismantle</v>
          </cell>
          <cell r="G112" t="str">
            <v>Active</v>
          </cell>
          <cell r="H112">
            <v>412514</v>
          </cell>
          <cell r="I112" t="str">
            <v>nadia.mubarak</v>
          </cell>
          <cell r="J112" t="str">
            <v>2025-03-19 11:33:00</v>
          </cell>
          <cell r="K112" t="str">
            <v>2025-03-19 13:00:00</v>
          </cell>
          <cell r="L112" t="str">
            <v>Ziyad Barghothi</v>
          </cell>
          <cell r="M112" t="str">
            <v>nadia.mubarak</v>
          </cell>
          <cell r="N112">
            <v>934640</v>
          </cell>
          <cell r="O112" t="str">
            <v>وسام بسام عبد ابو زويد</v>
          </cell>
        </row>
        <row r="113">
          <cell r="D113">
            <v>624701161</v>
          </cell>
          <cell r="E113" t="str">
            <v>Entrance</v>
          </cell>
          <cell r="F113" t="str">
            <v>Availability</v>
          </cell>
          <cell r="G113" t="str">
            <v>Planned</v>
          </cell>
          <cell r="H113">
            <v>412562</v>
          </cell>
          <cell r="I113" t="str">
            <v>nadia.mubarak</v>
          </cell>
          <cell r="J113" t="str">
            <v>2025-03-19 12:48:30</v>
          </cell>
          <cell r="K113" t="str">
            <v>2025-04-06 08:30:00</v>
          </cell>
          <cell r="L113" t="str">
            <v>Ziyad Barghothi</v>
          </cell>
          <cell r="M113" t="str">
            <v>jafar.kifaieh</v>
          </cell>
          <cell r="N113">
            <v>917006</v>
          </cell>
          <cell r="O113" t="str">
            <v>شركة المكتبة الاكاديمية للنشر و التوزيع</v>
          </cell>
        </row>
        <row r="114">
          <cell r="D114">
            <v>620014429</v>
          </cell>
          <cell r="E114" t="str">
            <v>Inside Building Installation</v>
          </cell>
          <cell r="F114" t="str">
            <v>Emergency</v>
          </cell>
          <cell r="G114" t="str">
            <v>Active</v>
          </cell>
          <cell r="H114">
            <v>412649</v>
          </cell>
          <cell r="I114" t="str">
            <v>dana.masri</v>
          </cell>
          <cell r="J114" t="str">
            <v>2025-03-19 14:31:36</v>
          </cell>
          <cell r="K114" t="str">
            <v>2025-03-20 14:00:00</v>
          </cell>
          <cell r="L114" t="str">
            <v>Ziyad Barghothi</v>
          </cell>
          <cell r="M114" t="str">
            <v>ahmad.isead</v>
          </cell>
          <cell r="N114">
            <v>934892</v>
          </cell>
          <cell r="O114" t="str">
            <v>افنان  يونس عبد الله  محمود</v>
          </cell>
        </row>
        <row r="115">
          <cell r="D115">
            <v>627300491</v>
          </cell>
          <cell r="E115" t="str">
            <v>Entrance</v>
          </cell>
          <cell r="F115" t="str">
            <v>Emergency</v>
          </cell>
          <cell r="G115" t="str">
            <v>Active</v>
          </cell>
          <cell r="H115">
            <v>412997</v>
          </cell>
          <cell r="I115" t="str">
            <v>jihad.ayoub</v>
          </cell>
          <cell r="J115" t="str">
            <v>2025-03-20 12:03:02</v>
          </cell>
          <cell r="K115" t="str">
            <v>2025-03-20 13:00:00</v>
          </cell>
          <cell r="L115" t="str">
            <v>Ziyad Barghothi</v>
          </cell>
          <cell r="M115" t="str">
            <v>jihad.ayoub</v>
          </cell>
          <cell r="N115">
            <v>933923</v>
          </cell>
          <cell r="O115" t="str">
            <v>مي رجا جميل زايد</v>
          </cell>
        </row>
        <row r="116">
          <cell r="D116">
            <v>622600040</v>
          </cell>
          <cell r="E116" t="str">
            <v>Entrance</v>
          </cell>
          <cell r="F116" t="str">
            <v>Active</v>
          </cell>
          <cell r="G116" t="str">
            <v>Active</v>
          </cell>
          <cell r="H116">
            <v>413090</v>
          </cell>
          <cell r="I116" t="str">
            <v>dana.masri</v>
          </cell>
          <cell r="J116" t="str">
            <v>2025-03-20 13:35:36</v>
          </cell>
          <cell r="K116" t="str">
            <v>2025-03-22 12:00:00</v>
          </cell>
          <cell r="L116" t="str">
            <v>Ziyad Barghothi</v>
          </cell>
          <cell r="M116" t="str">
            <v>mohammad.nasser</v>
          </cell>
          <cell r="N116">
            <v>594197</v>
          </cell>
          <cell r="O116" t="str">
            <v>محمد نادر عبدالفتاح طرشان</v>
          </cell>
        </row>
        <row r="117">
          <cell r="D117">
            <v>620012568</v>
          </cell>
          <cell r="E117" t="str">
            <v>Entrance</v>
          </cell>
          <cell r="F117" t="str">
            <v>Active</v>
          </cell>
          <cell r="G117" t="str">
            <v>Active</v>
          </cell>
          <cell r="H117">
            <v>413096</v>
          </cell>
          <cell r="I117" t="str">
            <v>dana.masri</v>
          </cell>
          <cell r="J117" t="str">
            <v>2025-03-20 13:41:03</v>
          </cell>
          <cell r="K117" t="str">
            <v>2025-03-23 09:00:00</v>
          </cell>
          <cell r="L117" t="str">
            <v>Ziyad Barghothi</v>
          </cell>
          <cell r="M117" t="str">
            <v>mohammad.nasser</v>
          </cell>
          <cell r="N117">
            <v>835127</v>
          </cell>
          <cell r="O117" t="str">
            <v>سامر ابراهيم ابراهيم</v>
          </cell>
        </row>
        <row r="118">
          <cell r="D118">
            <v>624701223</v>
          </cell>
          <cell r="E118" t="str">
            <v>Entrance</v>
          </cell>
          <cell r="F118" t="str">
            <v>Delayed Customer Request</v>
          </cell>
          <cell r="G118" t="str">
            <v>Planned</v>
          </cell>
          <cell r="H118">
            <v>413168</v>
          </cell>
          <cell r="I118" t="str">
            <v>jihad.ayoub</v>
          </cell>
          <cell r="J118" t="str">
            <v>2025-03-20 14:44:57</v>
          </cell>
          <cell r="K118" t="str">
            <v>2025-03-22 10:00:00</v>
          </cell>
          <cell r="L118" t="str">
            <v>Ziyad Barghothi</v>
          </cell>
          <cell r="M118" t="str">
            <v>mohammad.nasser</v>
          </cell>
          <cell r="N118">
            <v>933905</v>
          </cell>
          <cell r="O118" t="str">
            <v>سهى جاسم محمد فريج</v>
          </cell>
        </row>
        <row r="119">
          <cell r="D119">
            <v>601102583</v>
          </cell>
          <cell r="E119" t="str">
            <v>Inside Building Installation</v>
          </cell>
          <cell r="F119" t="str">
            <v>Active</v>
          </cell>
          <cell r="G119" t="str">
            <v>Active</v>
          </cell>
          <cell r="H119">
            <v>413306</v>
          </cell>
          <cell r="I119" t="str">
            <v>ameen.kitane</v>
          </cell>
          <cell r="J119" t="str">
            <v>2025-03-20 20:19:54</v>
          </cell>
          <cell r="K119" t="str">
            <v>2025-03-22 14:00:00</v>
          </cell>
          <cell r="L119" t="str">
            <v>Ziyad Barghothi</v>
          </cell>
          <cell r="M119" t="str">
            <v>mohammad.nasser</v>
          </cell>
          <cell r="N119">
            <v>769673</v>
          </cell>
          <cell r="O119" t="str">
            <v>بهاء امين  عادل  حجازي</v>
          </cell>
        </row>
        <row r="120">
          <cell r="D120">
            <v>620014441</v>
          </cell>
          <cell r="E120" t="str">
            <v>Inside Building Installation</v>
          </cell>
          <cell r="F120" t="str">
            <v>Active</v>
          </cell>
          <cell r="G120" t="str">
            <v>Active</v>
          </cell>
          <cell r="H120">
            <v>413366</v>
          </cell>
          <cell r="I120" t="str">
            <v>nadia.mubarak</v>
          </cell>
          <cell r="J120" t="str">
            <v>2025-03-22 09:50:04</v>
          </cell>
          <cell r="K120" t="str">
            <v>2025-03-22 13:00:00</v>
          </cell>
          <cell r="L120" t="str">
            <v>Ziyad Barghothi</v>
          </cell>
          <cell r="M120" t="str">
            <v>nadia.mubarak</v>
          </cell>
          <cell r="N120">
            <v>935429</v>
          </cell>
          <cell r="O120" t="str">
            <v>ضياء عودة عيسى بياتنه</v>
          </cell>
        </row>
        <row r="121">
          <cell r="D121">
            <v>601103782</v>
          </cell>
          <cell r="E121" t="str">
            <v>Inside Building Installation</v>
          </cell>
          <cell r="F121" t="str">
            <v>Active</v>
          </cell>
          <cell r="G121" t="str">
            <v>Active</v>
          </cell>
          <cell r="H121">
            <v>413429</v>
          </cell>
          <cell r="I121" t="str">
            <v>nadia.mubarak</v>
          </cell>
          <cell r="J121" t="str">
            <v>2025-03-22 11:09:36</v>
          </cell>
          <cell r="K121" t="str">
            <v>2025-03-22 15:00:00</v>
          </cell>
          <cell r="L121" t="str">
            <v>Ziyad Barghothi</v>
          </cell>
          <cell r="M121" t="str">
            <v>osama.mohammad</v>
          </cell>
          <cell r="N121">
            <v>935474</v>
          </cell>
          <cell r="O121" t="str">
            <v>وعد عمر موسى عمر</v>
          </cell>
        </row>
        <row r="122">
          <cell r="D122">
            <v>622600040</v>
          </cell>
          <cell r="E122" t="str">
            <v>Inside Building Installation</v>
          </cell>
          <cell r="F122" t="str">
            <v>Active</v>
          </cell>
          <cell r="G122" t="str">
            <v>Active</v>
          </cell>
          <cell r="H122">
            <v>413522</v>
          </cell>
          <cell r="I122" t="str">
            <v>nadia.mubarak</v>
          </cell>
          <cell r="J122" t="str">
            <v>2025-03-22 12:52:33</v>
          </cell>
          <cell r="K122" t="str">
            <v>2025-03-22 15:00:00</v>
          </cell>
          <cell r="L122" t="str">
            <v>Ziyad Barghothi</v>
          </cell>
          <cell r="M122" t="str">
            <v>nadia.mubarak</v>
          </cell>
          <cell r="N122">
            <v>594197</v>
          </cell>
          <cell r="O122" t="str">
            <v>محمد نادر عبدالفتاح طرشان</v>
          </cell>
        </row>
        <row r="123">
          <cell r="D123">
            <v>620014441</v>
          </cell>
          <cell r="E123" t="str">
            <v>ONT Installation</v>
          </cell>
          <cell r="F123" t="str">
            <v>Active</v>
          </cell>
          <cell r="G123" t="str">
            <v>Active</v>
          </cell>
          <cell r="H123">
            <v>413552</v>
          </cell>
          <cell r="I123" t="str">
            <v>nadia.mubarak</v>
          </cell>
          <cell r="J123" t="str">
            <v>2025-03-22 13:28:22</v>
          </cell>
          <cell r="K123" t="str">
            <v>2025-03-22 16:00:00</v>
          </cell>
          <cell r="L123" t="str">
            <v>Ziyad Barghothi</v>
          </cell>
          <cell r="M123" t="str">
            <v>nadia.mubarak</v>
          </cell>
          <cell r="N123">
            <v>935429</v>
          </cell>
          <cell r="O123" t="str">
            <v>ضياء عودة عيسى بياتنه</v>
          </cell>
        </row>
        <row r="124">
          <cell r="D124">
            <v>622207788</v>
          </cell>
          <cell r="E124" t="str">
            <v>Inside Building Installation</v>
          </cell>
          <cell r="F124" t="str">
            <v>Active</v>
          </cell>
          <cell r="G124" t="str">
            <v>Active</v>
          </cell>
          <cell r="H124">
            <v>413582</v>
          </cell>
          <cell r="I124" t="str">
            <v>nadia.mubarak</v>
          </cell>
          <cell r="J124" t="str">
            <v>2025-03-22 14:00:53</v>
          </cell>
          <cell r="K124" t="str">
            <v>2025-03-23 08:30:00</v>
          </cell>
          <cell r="L124" t="str">
            <v>Ziyad Barghothi</v>
          </cell>
          <cell r="M124" t="str">
            <v>nadia.mubarak</v>
          </cell>
          <cell r="N124">
            <v>796586</v>
          </cell>
          <cell r="O124" t="str">
            <v>عبير محمود زايد الشريف</v>
          </cell>
        </row>
        <row r="125">
          <cell r="D125">
            <v>622207788</v>
          </cell>
          <cell r="E125" t="str">
            <v>Inside Building Installation</v>
          </cell>
          <cell r="F125" t="str">
            <v>Active</v>
          </cell>
          <cell r="G125" t="str">
            <v>Active</v>
          </cell>
          <cell r="H125">
            <v>413687</v>
          </cell>
          <cell r="I125" t="str">
            <v>jafar.kifaieh</v>
          </cell>
          <cell r="J125" t="str">
            <v>2025-03-22 15:49:21</v>
          </cell>
          <cell r="K125" t="str">
            <v>2025-03-22 22:00:00</v>
          </cell>
          <cell r="L125" t="str">
            <v>Ziyad Barghothi</v>
          </cell>
          <cell r="M125" t="str">
            <v>jafar.kifaieh</v>
          </cell>
          <cell r="N125">
            <v>796586</v>
          </cell>
          <cell r="O125" t="str">
            <v>عبير محمود زايد الشريف</v>
          </cell>
        </row>
        <row r="126">
          <cell r="D126">
            <v>620014449</v>
          </cell>
          <cell r="E126" t="str">
            <v>Entrance</v>
          </cell>
          <cell r="F126" t="str">
            <v>Active</v>
          </cell>
          <cell r="G126" t="str">
            <v>Planned</v>
          </cell>
          <cell r="H126">
            <v>414074</v>
          </cell>
          <cell r="I126" t="str">
            <v>nadia.mubarak</v>
          </cell>
          <cell r="J126" t="str">
            <v>2025-03-23 12:51:22</v>
          </cell>
          <cell r="K126" t="str">
            <v>2025-03-25 12:00:00</v>
          </cell>
          <cell r="L126" t="str">
            <v>Ziyad Barghothi</v>
          </cell>
          <cell r="M126" t="str">
            <v>mahmoud.qatameh</v>
          </cell>
          <cell r="N126">
            <v>935768</v>
          </cell>
          <cell r="O126" t="str">
            <v>سامح عبدالنبي عبدالله شافعي</v>
          </cell>
        </row>
        <row r="127">
          <cell r="D127">
            <v>623303150</v>
          </cell>
          <cell r="E127" t="str">
            <v>Inside Building Installation</v>
          </cell>
          <cell r="F127" t="str">
            <v>Dead</v>
          </cell>
          <cell r="G127" t="str">
            <v>Active</v>
          </cell>
          <cell r="H127">
            <v>414119</v>
          </cell>
          <cell r="I127" t="str">
            <v>kareem.hamdan</v>
          </cell>
          <cell r="J127" t="str">
            <v>2025-03-23 13:31:30</v>
          </cell>
          <cell r="K127" t="str">
            <v>2025-03-24 19:00:00</v>
          </cell>
          <cell r="L127" t="str">
            <v>Ziyad Barghothi</v>
          </cell>
          <cell r="M127" t="str">
            <v>ziad.dijani</v>
          </cell>
          <cell r="N127">
            <v>935939</v>
          </cell>
          <cell r="O127" t="str">
            <v>عبير محمد محمود حسين</v>
          </cell>
        </row>
        <row r="128">
          <cell r="D128">
            <v>620014455</v>
          </cell>
          <cell r="E128" t="str">
            <v>Inside Building Installation</v>
          </cell>
          <cell r="F128" t="str">
            <v>Cancelled Customer Request</v>
          </cell>
          <cell r="G128" t="str">
            <v>Active</v>
          </cell>
          <cell r="H128">
            <v>414254</v>
          </cell>
          <cell r="I128" t="str">
            <v>mohammad.harasheh</v>
          </cell>
          <cell r="J128" t="str">
            <v>2025-03-23 15:47:15</v>
          </cell>
          <cell r="K128" t="str">
            <v>2025-03-24 14:00:00</v>
          </cell>
          <cell r="L128" t="str">
            <v>Ziyad Barghothi</v>
          </cell>
          <cell r="M128" t="str">
            <v>jafar.kifaieh</v>
          </cell>
          <cell r="N128">
            <v>935978</v>
          </cell>
          <cell r="O128" t="str">
            <v>عبد العزيز اسحق احمد نوفل</v>
          </cell>
        </row>
        <row r="129">
          <cell r="D129">
            <v>623303134</v>
          </cell>
          <cell r="E129" t="str">
            <v>Entrance</v>
          </cell>
          <cell r="F129" t="str">
            <v>Active</v>
          </cell>
          <cell r="G129" t="str">
            <v>Active</v>
          </cell>
          <cell r="H129">
            <v>414398</v>
          </cell>
          <cell r="I129" t="str">
            <v>mohammad.harasheh</v>
          </cell>
          <cell r="J129" t="str">
            <v>2025-03-23 20:48:45</v>
          </cell>
          <cell r="K129" t="str">
            <v>2025-03-24 19:00:00</v>
          </cell>
          <cell r="L129" t="str">
            <v>Ziyad Barghothi</v>
          </cell>
          <cell r="M129" t="str">
            <v>ziad.dijani</v>
          </cell>
          <cell r="N129">
            <v>932633</v>
          </cell>
          <cell r="O129" t="str">
            <v>عامر حسين موسى حماد</v>
          </cell>
        </row>
        <row r="130">
          <cell r="D130">
            <v>601103782</v>
          </cell>
          <cell r="E130" t="str">
            <v>Closed Path</v>
          </cell>
          <cell r="F130" t="str">
            <v>Active</v>
          </cell>
          <cell r="G130" t="str">
            <v>Active</v>
          </cell>
          <cell r="H130">
            <v>414464</v>
          </cell>
          <cell r="I130" t="str">
            <v>nadia.mubarak</v>
          </cell>
          <cell r="J130" t="str">
            <v>2025-03-24 09:38:01</v>
          </cell>
          <cell r="K130" t="str">
            <v>2025-03-24 12:00:00</v>
          </cell>
          <cell r="L130" t="str">
            <v>Ziyad Barghothi</v>
          </cell>
          <cell r="M130" t="str">
            <v>nadia.mubarak</v>
          </cell>
          <cell r="N130">
            <v>935474</v>
          </cell>
          <cell r="O130" t="str">
            <v>وعد عمر موسى عمر</v>
          </cell>
        </row>
        <row r="131">
          <cell r="D131">
            <v>620014442</v>
          </cell>
          <cell r="E131" t="str">
            <v>Entrance</v>
          </cell>
          <cell r="F131" t="str">
            <v>Active</v>
          </cell>
          <cell r="G131" t="str">
            <v>Active</v>
          </cell>
          <cell r="H131">
            <v>414482</v>
          </cell>
          <cell r="I131" t="str">
            <v>jihad.ayoub</v>
          </cell>
          <cell r="J131" t="str">
            <v>2025-03-24 10:18:44</v>
          </cell>
          <cell r="K131" t="str">
            <v>2025-03-27 13:00:00</v>
          </cell>
          <cell r="L131" t="str">
            <v>Ziyad Barghothi</v>
          </cell>
          <cell r="M131" t="str">
            <v>nadia.mubarak</v>
          </cell>
          <cell r="N131">
            <v>935549</v>
          </cell>
          <cell r="O131" t="str">
            <v>شارلي وديع عودة شنارة</v>
          </cell>
        </row>
        <row r="132">
          <cell r="D132">
            <v>626400203</v>
          </cell>
          <cell r="E132" t="str">
            <v>Inside Building Installation</v>
          </cell>
          <cell r="F132" t="str">
            <v>Active</v>
          </cell>
          <cell r="G132" t="str">
            <v>Active</v>
          </cell>
          <cell r="H132">
            <v>414488</v>
          </cell>
          <cell r="I132" t="str">
            <v>nadia.mubarak</v>
          </cell>
          <cell r="J132" t="str">
            <v>2025-03-24 10:29:27</v>
          </cell>
          <cell r="K132" t="str">
            <v>2025-03-27 11:00:00</v>
          </cell>
          <cell r="L132" t="str">
            <v>Ziyad Barghothi</v>
          </cell>
          <cell r="M132" t="str">
            <v>ahmad.isead</v>
          </cell>
          <cell r="N132">
            <v>936149</v>
          </cell>
          <cell r="O132" t="str">
            <v>احمد صبحي محمد قدادحة</v>
          </cell>
        </row>
        <row r="133">
          <cell r="D133">
            <v>620014462</v>
          </cell>
          <cell r="E133" t="str">
            <v>Entrance</v>
          </cell>
          <cell r="F133" t="str">
            <v>Emergency</v>
          </cell>
          <cell r="G133" t="str">
            <v>Active</v>
          </cell>
          <cell r="H133">
            <v>414635</v>
          </cell>
          <cell r="I133" t="str">
            <v>nadia.mubarak</v>
          </cell>
          <cell r="J133" t="str">
            <v>2025-03-24 13:20:40</v>
          </cell>
          <cell r="K133" t="str">
            <v>2025-03-25 09:00:00</v>
          </cell>
          <cell r="L133" t="str">
            <v>Ziyad Barghothi</v>
          </cell>
          <cell r="M133" t="str">
            <v>mahmoud.qatameh</v>
          </cell>
          <cell r="N133">
            <v>936257</v>
          </cell>
          <cell r="O133" t="str">
            <v>محمد احمد عبد الرحمن سلامة</v>
          </cell>
        </row>
        <row r="134">
          <cell r="D134">
            <v>620013860</v>
          </cell>
          <cell r="E134" t="str">
            <v>Entrance</v>
          </cell>
          <cell r="F134" t="str">
            <v>Active</v>
          </cell>
          <cell r="G134" t="str">
            <v>Active</v>
          </cell>
          <cell r="H134">
            <v>414899</v>
          </cell>
          <cell r="I134" t="str">
            <v>jafar.kifaieh</v>
          </cell>
          <cell r="J134" t="str">
            <v>2025-03-24 19:20:34</v>
          </cell>
          <cell r="K134" t="str">
            <v>2025-04-05 16:00:00</v>
          </cell>
          <cell r="L134" t="str">
            <v>Ziyad Barghothi</v>
          </cell>
          <cell r="M134" t="str">
            <v>jafar.kifaieh</v>
          </cell>
          <cell r="N134">
            <v>905585</v>
          </cell>
          <cell r="O134" t="str">
            <v>محمود عبدالرحمن نمر تيم</v>
          </cell>
        </row>
        <row r="135">
          <cell r="D135">
            <v>623303150</v>
          </cell>
          <cell r="E135" t="str">
            <v>ONT Installation</v>
          </cell>
          <cell r="F135" t="str">
            <v>Dead</v>
          </cell>
          <cell r="G135" t="str">
            <v>Active</v>
          </cell>
          <cell r="H135">
            <v>414959</v>
          </cell>
          <cell r="I135" t="str">
            <v>jafar.kifaieh</v>
          </cell>
          <cell r="J135" t="str">
            <v>2025-03-24 20:27:27</v>
          </cell>
          <cell r="K135" t="str">
            <v>2025-03-24 22:00:00</v>
          </cell>
          <cell r="L135" t="str">
            <v>Ziyad Barghothi</v>
          </cell>
          <cell r="M135" t="str">
            <v>jafar.kifaieh</v>
          </cell>
          <cell r="N135">
            <v>935939</v>
          </cell>
          <cell r="O135" t="str">
            <v>عبير محمد محمود حسين</v>
          </cell>
        </row>
        <row r="136">
          <cell r="D136">
            <v>601103784</v>
          </cell>
          <cell r="E136" t="str">
            <v>Inside Building Installation</v>
          </cell>
          <cell r="F136" t="str">
            <v>Active</v>
          </cell>
          <cell r="G136" t="str">
            <v>Active</v>
          </cell>
          <cell r="H136">
            <v>414995</v>
          </cell>
          <cell r="I136" t="str">
            <v>jafar.kifaieh</v>
          </cell>
          <cell r="J136" t="str">
            <v>2025-03-24 21:38:35</v>
          </cell>
          <cell r="K136" t="str">
            <v>2025-03-27 19:00:00</v>
          </cell>
          <cell r="L136" t="str">
            <v>Ziyad Barghothi</v>
          </cell>
          <cell r="M136" t="str">
            <v>ahmad.isead</v>
          </cell>
          <cell r="N136">
            <v>935531</v>
          </cell>
          <cell r="O136" t="str">
            <v>مؤمن سليم ياسر جمجوم</v>
          </cell>
        </row>
        <row r="137">
          <cell r="D137">
            <v>623303134</v>
          </cell>
          <cell r="E137" t="str">
            <v>Inside Building Installation</v>
          </cell>
          <cell r="F137" t="str">
            <v>Active</v>
          </cell>
          <cell r="G137" t="str">
            <v>Active</v>
          </cell>
          <cell r="H137">
            <v>415004</v>
          </cell>
          <cell r="I137" t="str">
            <v>nadia.mubarak</v>
          </cell>
          <cell r="J137" t="str">
            <v>2025-03-25 09:07:05</v>
          </cell>
          <cell r="K137" t="str">
            <v>2025-03-25 12:00:00</v>
          </cell>
          <cell r="L137" t="str">
            <v>Ziyad Barghothi</v>
          </cell>
          <cell r="M137" t="str">
            <v>nadia.mubarak</v>
          </cell>
          <cell r="N137">
            <v>932633</v>
          </cell>
          <cell r="O137" t="str">
            <v>عامر حسين موسى حماد</v>
          </cell>
        </row>
        <row r="138">
          <cell r="D138">
            <v>623303134</v>
          </cell>
          <cell r="E138" t="str">
            <v>Closed Path</v>
          </cell>
          <cell r="F138" t="str">
            <v>Active</v>
          </cell>
          <cell r="G138" t="str">
            <v>Active</v>
          </cell>
          <cell r="H138">
            <v>415007</v>
          </cell>
          <cell r="I138" t="str">
            <v>nadia.mubarak</v>
          </cell>
          <cell r="J138" t="str">
            <v>2025-03-25 09:08:13</v>
          </cell>
          <cell r="K138" t="str">
            <v>2025-03-25 12:00:00</v>
          </cell>
          <cell r="L138" t="str">
            <v>Ziyad Barghothi</v>
          </cell>
          <cell r="M138" t="str">
            <v>nadia.mubarak</v>
          </cell>
          <cell r="N138">
            <v>932633</v>
          </cell>
          <cell r="O138" t="str">
            <v>عامر حسين موسى حماد</v>
          </cell>
        </row>
        <row r="139">
          <cell r="D139">
            <v>620014002</v>
          </cell>
          <cell r="E139" t="str">
            <v>Inside Building Installation</v>
          </cell>
          <cell r="F139" t="str">
            <v>Dead</v>
          </cell>
          <cell r="G139" t="str">
            <v>Active</v>
          </cell>
          <cell r="H139">
            <v>415043</v>
          </cell>
          <cell r="I139" t="str">
            <v>nadia.mubarak</v>
          </cell>
          <cell r="J139" t="str">
            <v>2025-03-25 10:49:38</v>
          </cell>
          <cell r="K139" t="str">
            <v>2025-03-27 19:00:00</v>
          </cell>
          <cell r="L139" t="str">
            <v>Ziyad Barghothi</v>
          </cell>
          <cell r="M139" t="str">
            <v>mohammad.nasser</v>
          </cell>
          <cell r="N139">
            <v>913985</v>
          </cell>
          <cell r="O139" t="str">
            <v>ريان هاني داوود رمضان</v>
          </cell>
        </row>
        <row r="140">
          <cell r="D140">
            <v>624701174</v>
          </cell>
          <cell r="E140" t="str">
            <v>Inside Building Installation</v>
          </cell>
          <cell r="F140" t="str">
            <v>Active</v>
          </cell>
          <cell r="G140" t="str">
            <v>Active</v>
          </cell>
          <cell r="H140">
            <v>415085</v>
          </cell>
          <cell r="I140" t="str">
            <v>dana.masri</v>
          </cell>
          <cell r="J140" t="str">
            <v>2025-03-25 11:23:05</v>
          </cell>
          <cell r="K140" t="str">
            <v>2025-03-26 13:00:00</v>
          </cell>
          <cell r="L140" t="str">
            <v>Ziyad Barghothi</v>
          </cell>
          <cell r="M140" t="str">
            <v>ahmad.demaidi</v>
          </cell>
          <cell r="N140">
            <v>918686</v>
          </cell>
          <cell r="O140" t="str">
            <v>هند علي احمد عبد الوهاب</v>
          </cell>
        </row>
        <row r="141">
          <cell r="D141">
            <v>622209643</v>
          </cell>
          <cell r="E141" t="str">
            <v>Entrance</v>
          </cell>
          <cell r="F141" t="str">
            <v>Availability</v>
          </cell>
          <cell r="G141" t="str">
            <v>Planned</v>
          </cell>
          <cell r="H141">
            <v>415181</v>
          </cell>
          <cell r="I141" t="str">
            <v>fatima.odeh</v>
          </cell>
          <cell r="J141" t="str">
            <v>2025-03-25 13:05:50</v>
          </cell>
          <cell r="K141" t="str">
            <v>2025-03-26 09:00:00</v>
          </cell>
          <cell r="L141" t="str">
            <v>Ziyad Barghothi</v>
          </cell>
          <cell r="M141" t="str">
            <v>ahmad.demaidi</v>
          </cell>
          <cell r="N141">
            <v>936626</v>
          </cell>
          <cell r="O141" t="str">
            <v>شركة البيرة للصرافة</v>
          </cell>
        </row>
        <row r="142">
          <cell r="D142">
            <v>620000728</v>
          </cell>
          <cell r="E142" t="str">
            <v>Entrance 2</v>
          </cell>
          <cell r="F142" t="str">
            <v>Active</v>
          </cell>
          <cell r="G142" t="str">
            <v>Active</v>
          </cell>
          <cell r="H142">
            <v>415346</v>
          </cell>
          <cell r="I142" t="str">
            <v>jafar.kifaieh</v>
          </cell>
          <cell r="J142" t="str">
            <v>2025-03-25 15:58:17</v>
          </cell>
          <cell r="K142" t="str">
            <v>2025-03-25 22:00:00</v>
          </cell>
          <cell r="L142" t="str">
            <v>Ziyad Barghothi</v>
          </cell>
          <cell r="M142" t="str">
            <v>jafar.kifaieh</v>
          </cell>
          <cell r="N142">
            <v>422096</v>
          </cell>
          <cell r="O142" t="str">
            <v>محمد  حسن  عبدالقادر  حليقاوي</v>
          </cell>
        </row>
        <row r="143">
          <cell r="D143">
            <v>620014449</v>
          </cell>
          <cell r="E143" t="str">
            <v>Inside Building Installation</v>
          </cell>
          <cell r="F143" t="str">
            <v>Active</v>
          </cell>
          <cell r="G143" t="str">
            <v>Planned</v>
          </cell>
          <cell r="H143">
            <v>415355</v>
          </cell>
          <cell r="I143" t="str">
            <v>jafar.kifaieh</v>
          </cell>
          <cell r="J143" t="str">
            <v>2025-03-25 16:26:42</v>
          </cell>
          <cell r="K143" t="str">
            <v>2025-03-25 22:00:00</v>
          </cell>
          <cell r="L143" t="str">
            <v>Ziyad Barghothi</v>
          </cell>
          <cell r="M143" t="str">
            <v>jafar.kifaieh</v>
          </cell>
          <cell r="N143">
            <v>935768</v>
          </cell>
          <cell r="O143" t="str">
            <v>سامح عبدالنبي عبدالله شافعي</v>
          </cell>
        </row>
        <row r="144">
          <cell r="D144">
            <v>620014471</v>
          </cell>
          <cell r="E144" t="str">
            <v>Entrance</v>
          </cell>
          <cell r="F144" t="str">
            <v>Availability</v>
          </cell>
          <cell r="G144" t="str">
            <v>Planned</v>
          </cell>
          <cell r="H144">
            <v>415571</v>
          </cell>
          <cell r="I144" t="str">
            <v>dana.masri</v>
          </cell>
          <cell r="J144" t="str">
            <v>2025-03-26 10:20:25</v>
          </cell>
          <cell r="K144" t="str">
            <v>2025-04-22 08:30:00</v>
          </cell>
          <cell r="L144" t="str">
            <v>Ziyad Barghothi</v>
          </cell>
          <cell r="M144" t="str">
            <v>mahmoud.qatameh</v>
          </cell>
          <cell r="N144">
            <v>617531</v>
          </cell>
          <cell r="O144" t="str">
            <v>فواز ابراهيم مروح ابو زينة</v>
          </cell>
        </row>
        <row r="145">
          <cell r="D145">
            <v>620014470</v>
          </cell>
          <cell r="E145" t="str">
            <v>Closed Path</v>
          </cell>
          <cell r="F145" t="str">
            <v>Emergency</v>
          </cell>
          <cell r="G145" t="str">
            <v>Active</v>
          </cell>
          <cell r="H145">
            <v>415637</v>
          </cell>
          <cell r="I145" t="str">
            <v>jihad.ayoub</v>
          </cell>
          <cell r="J145" t="str">
            <v>2025-03-26 12:00:27</v>
          </cell>
          <cell r="K145" t="str">
            <v>2025-03-26 13:00:00</v>
          </cell>
          <cell r="L145" t="str">
            <v>Ziyad Barghothi</v>
          </cell>
          <cell r="M145" t="str">
            <v>mohammad.nasser</v>
          </cell>
          <cell r="N145">
            <v>936590</v>
          </cell>
          <cell r="O145" t="str">
            <v>احمد نجيب عثمان مصالحه</v>
          </cell>
        </row>
        <row r="146">
          <cell r="D146">
            <v>622209648</v>
          </cell>
          <cell r="E146" t="str">
            <v>Inside Building Installation</v>
          </cell>
          <cell r="F146" t="str">
            <v>Active</v>
          </cell>
          <cell r="G146" t="str">
            <v>Active</v>
          </cell>
          <cell r="H146">
            <v>415841</v>
          </cell>
          <cell r="I146" t="str">
            <v>kareem.hamdan</v>
          </cell>
          <cell r="J146" t="str">
            <v>2025-03-26 14:40:21</v>
          </cell>
          <cell r="K146" t="str">
            <v>2025-03-27 09:00:00</v>
          </cell>
          <cell r="L146" t="str">
            <v>Ziyad Barghothi</v>
          </cell>
          <cell r="M146" t="str">
            <v>ahmad.isead</v>
          </cell>
          <cell r="N146">
            <v>936956</v>
          </cell>
          <cell r="O146" t="str">
            <v>مجدي عبد الفتاح عبد الحليم الطويل</v>
          </cell>
        </row>
        <row r="147">
          <cell r="D147">
            <v>620014449</v>
          </cell>
          <cell r="E147" t="str">
            <v>Entrance</v>
          </cell>
          <cell r="F147" t="str">
            <v>Active</v>
          </cell>
          <cell r="G147" t="str">
            <v>Active</v>
          </cell>
          <cell r="H147">
            <v>415907</v>
          </cell>
          <cell r="I147" t="str">
            <v>jihad.ayoub</v>
          </cell>
          <cell r="J147" t="str">
            <v>2025-03-26 15:22:31</v>
          </cell>
          <cell r="K147" t="str">
            <v>2025-03-26 16:00:00</v>
          </cell>
          <cell r="L147" t="str">
            <v>Ziyad Barghothi</v>
          </cell>
          <cell r="M147" t="str">
            <v>jihad.ayoub</v>
          </cell>
          <cell r="N147">
            <v>935768</v>
          </cell>
          <cell r="O147" t="str">
            <v>سامح عبدالنبي عبدالله شافعي</v>
          </cell>
        </row>
        <row r="148">
          <cell r="D148">
            <v>620014449</v>
          </cell>
          <cell r="E148" t="str">
            <v>Inside Building Installation</v>
          </cell>
          <cell r="F148" t="str">
            <v>Active</v>
          </cell>
          <cell r="G148" t="str">
            <v>Active</v>
          </cell>
          <cell r="H148">
            <v>415910</v>
          </cell>
          <cell r="I148" t="str">
            <v>jihad.ayoub</v>
          </cell>
          <cell r="J148" t="str">
            <v>2025-03-26 15:22:53</v>
          </cell>
          <cell r="K148" t="str">
            <v>2025-03-26 16:00:00</v>
          </cell>
          <cell r="L148" t="str">
            <v>Ziyad Barghothi</v>
          </cell>
          <cell r="M148" t="str">
            <v>jihad.ayoub</v>
          </cell>
          <cell r="N148">
            <v>935768</v>
          </cell>
          <cell r="O148" t="str">
            <v>سامح عبدالنبي عبدالله شافعي</v>
          </cell>
        </row>
        <row r="149">
          <cell r="D149">
            <v>626400204</v>
          </cell>
          <cell r="E149" t="str">
            <v>Inside Building Installation</v>
          </cell>
          <cell r="F149" t="str">
            <v>Emergency</v>
          </cell>
          <cell r="G149" t="str">
            <v>Active</v>
          </cell>
          <cell r="H149">
            <v>416240</v>
          </cell>
          <cell r="I149" t="str">
            <v>jihad.ayoub</v>
          </cell>
          <cell r="J149" t="str">
            <v>2025-03-27 14:06:48</v>
          </cell>
          <cell r="K149" t="str">
            <v>2025-03-27 16:00:00</v>
          </cell>
          <cell r="L149" t="str">
            <v>Ziyad Barghothi</v>
          </cell>
          <cell r="M149" t="str">
            <v>jihad.ayoub</v>
          </cell>
          <cell r="N149">
            <v>937136</v>
          </cell>
          <cell r="O149" t="str">
            <v>محمود صبحي محمد  قدادحه</v>
          </cell>
        </row>
        <row r="150">
          <cell r="D150">
            <v>626400203</v>
          </cell>
          <cell r="E150" t="str">
            <v>ONT Installation</v>
          </cell>
          <cell r="F150" t="str">
            <v>Active</v>
          </cell>
          <cell r="G150" t="str">
            <v>Active</v>
          </cell>
          <cell r="H150">
            <v>416276</v>
          </cell>
          <cell r="I150" t="str">
            <v>jihad.ayoub</v>
          </cell>
          <cell r="J150" t="str">
            <v>2025-03-27 14:50:11</v>
          </cell>
          <cell r="K150" t="str">
            <v>2025-03-27 16:00:00</v>
          </cell>
          <cell r="L150" t="str">
            <v>Ziyad Barghothi</v>
          </cell>
          <cell r="M150" t="str">
            <v>jihad.ayoub</v>
          </cell>
          <cell r="N150">
            <v>936149</v>
          </cell>
          <cell r="O150" t="str">
            <v>احمد صبحي محمد قدادحة</v>
          </cell>
        </row>
        <row r="151">
          <cell r="D151">
            <v>626400204</v>
          </cell>
          <cell r="E151" t="str">
            <v>ONT Installation</v>
          </cell>
          <cell r="F151" t="str">
            <v>Emergency</v>
          </cell>
          <cell r="G151" t="str">
            <v>Active</v>
          </cell>
          <cell r="H151">
            <v>416288</v>
          </cell>
          <cell r="I151" t="str">
            <v>jihad.ayoub</v>
          </cell>
          <cell r="J151" t="str">
            <v>2025-03-27 15:09:52</v>
          </cell>
          <cell r="K151" t="str">
            <v>2025-03-27 16:00:00</v>
          </cell>
          <cell r="L151" t="str">
            <v>Ziyad Barghothi</v>
          </cell>
          <cell r="M151" t="str">
            <v>jihad.ayoub</v>
          </cell>
          <cell r="N151">
            <v>937136</v>
          </cell>
          <cell r="O151" t="str">
            <v>محمود صبحي محمد  قدادحه</v>
          </cell>
        </row>
        <row r="152">
          <cell r="D152">
            <v>620014002</v>
          </cell>
          <cell r="E152" t="str">
            <v>Closed Path</v>
          </cell>
          <cell r="F152" t="str">
            <v>Dead</v>
          </cell>
          <cell r="G152" t="str">
            <v>Active</v>
          </cell>
          <cell r="H152">
            <v>416441</v>
          </cell>
          <cell r="I152" t="str">
            <v>nadia.mubarak</v>
          </cell>
          <cell r="J152" t="str">
            <v>2025-03-27 23:37:29</v>
          </cell>
          <cell r="K152" t="str">
            <v>2025-03-27 23:59:00</v>
          </cell>
          <cell r="L152" t="str">
            <v>Ziyad Barghothi</v>
          </cell>
          <cell r="M152" t="str">
            <v>nadia.mubarak</v>
          </cell>
          <cell r="N152">
            <v>913985</v>
          </cell>
          <cell r="O152" t="str">
            <v>ريان هاني داوود رمضان</v>
          </cell>
        </row>
        <row r="153">
          <cell r="D153">
            <v>620014442</v>
          </cell>
          <cell r="E153" t="str">
            <v>Inside Building Installation</v>
          </cell>
          <cell r="F153" t="str">
            <v>Active</v>
          </cell>
          <cell r="G153" t="str">
            <v>Active</v>
          </cell>
          <cell r="H153">
            <v>416681</v>
          </cell>
          <cell r="I153" t="str">
            <v>jafar.kifaieh</v>
          </cell>
          <cell r="J153" t="str">
            <v>2025-03-29 21:49:29</v>
          </cell>
          <cell r="K153" t="str">
            <v>2025-03-29 22:00:00</v>
          </cell>
          <cell r="L153" t="str">
            <v>Ziyad Barghothi</v>
          </cell>
          <cell r="M153" t="str">
            <v>jafar.kifaieh</v>
          </cell>
          <cell r="N153">
            <v>935549</v>
          </cell>
          <cell r="O153" t="str">
            <v>شارلي وديع عودة شنارة</v>
          </cell>
        </row>
        <row r="154">
          <cell r="D154">
            <v>620014442</v>
          </cell>
          <cell r="E154" t="str">
            <v>ONT Installation</v>
          </cell>
          <cell r="F154" t="str">
            <v>Active</v>
          </cell>
          <cell r="G154" t="str">
            <v>Active</v>
          </cell>
          <cell r="H154">
            <v>416684</v>
          </cell>
          <cell r="I154" t="str">
            <v>jafar.kifaieh</v>
          </cell>
          <cell r="J154" t="str">
            <v>2025-03-29 21:49:35</v>
          </cell>
          <cell r="K154" t="str">
            <v>2025-03-29 22:00:00</v>
          </cell>
          <cell r="L154" t="str">
            <v>Ziyad Barghothi</v>
          </cell>
          <cell r="M154" t="str">
            <v>jafar.kifaieh</v>
          </cell>
          <cell r="N154">
            <v>935549</v>
          </cell>
          <cell r="O154" t="str">
            <v>شارلي وديع عودة شنارة</v>
          </cell>
        </row>
        <row r="155">
          <cell r="D155">
            <v>620500406</v>
          </cell>
          <cell r="E155" t="str">
            <v>Inside Building Installation</v>
          </cell>
          <cell r="F155" t="str">
            <v>Active</v>
          </cell>
          <cell r="G155" t="str">
            <v>Active</v>
          </cell>
          <cell r="H155">
            <v>416702</v>
          </cell>
          <cell r="I155" t="str">
            <v>mohammed.ghneimat</v>
          </cell>
          <cell r="J155" t="str">
            <v>2025-04-02 21:00:04</v>
          </cell>
          <cell r="K155" t="str">
            <v>2025-04-02 22:00:00</v>
          </cell>
          <cell r="L155" t="str">
            <v>Ziyad Barghothi</v>
          </cell>
          <cell r="M155" t="str">
            <v>mohammed.ghneimat</v>
          </cell>
          <cell r="N155">
            <v>937565</v>
          </cell>
          <cell r="O155" t="str">
            <v>لؤي حيدر محمد كراكرة</v>
          </cell>
        </row>
        <row r="156">
          <cell r="D156">
            <v>620500406</v>
          </cell>
          <cell r="E156" t="str">
            <v>ONT Installation</v>
          </cell>
          <cell r="F156" t="str">
            <v>Active</v>
          </cell>
          <cell r="G156" t="str">
            <v>Active</v>
          </cell>
          <cell r="H156">
            <v>416705</v>
          </cell>
          <cell r="I156" t="str">
            <v>mohammed.ghneimat</v>
          </cell>
          <cell r="J156" t="str">
            <v>2025-04-02 21:01:17</v>
          </cell>
          <cell r="K156" t="str">
            <v>2025-04-02 22:00:00</v>
          </cell>
          <cell r="L156" t="str">
            <v>Ziyad Barghothi</v>
          </cell>
          <cell r="M156" t="str">
            <v>mohammed.ghneimat</v>
          </cell>
          <cell r="N156">
            <v>937565</v>
          </cell>
          <cell r="O156" t="str">
            <v>لؤي حيدر محمد كراكرة</v>
          </cell>
        </row>
        <row r="157">
          <cell r="D157">
            <v>623302339</v>
          </cell>
          <cell r="E157" t="str">
            <v>Service Maintenance</v>
          </cell>
          <cell r="F157" t="str">
            <v>Active</v>
          </cell>
          <cell r="G157" t="str">
            <v>Active</v>
          </cell>
          <cell r="H157">
            <v>416945</v>
          </cell>
          <cell r="I157" t="str">
            <v>nadia.mubarak</v>
          </cell>
          <cell r="J157" t="str">
            <v>2025-04-03 12:27:56</v>
          </cell>
          <cell r="K157" t="str">
            <v>2025-04-05 13:00:00</v>
          </cell>
          <cell r="L157" t="str">
            <v>Ziyad Barghothi</v>
          </cell>
          <cell r="M157" t="str">
            <v>firas.sbeih</v>
          </cell>
          <cell r="N157">
            <v>760211</v>
          </cell>
          <cell r="O157" t="str">
            <v>اسامة يوسف عواد خضور</v>
          </cell>
        </row>
        <row r="158">
          <cell r="D158">
            <v>626200719</v>
          </cell>
          <cell r="E158" t="str">
            <v>Inside Building Installation</v>
          </cell>
          <cell r="F158" t="str">
            <v>Emergency</v>
          </cell>
          <cell r="G158" t="str">
            <v>Active</v>
          </cell>
          <cell r="H158">
            <v>416993</v>
          </cell>
          <cell r="I158" t="str">
            <v>dana.masri</v>
          </cell>
          <cell r="J158" t="str">
            <v>2025-04-03 13:26:15</v>
          </cell>
          <cell r="K158" t="str">
            <v>2025-04-05 08:30:00</v>
          </cell>
          <cell r="L158" t="str">
            <v>Ziyad Barghothi</v>
          </cell>
          <cell r="M158" t="str">
            <v>firas.sbeih</v>
          </cell>
          <cell r="N158">
            <v>937562</v>
          </cell>
          <cell r="O158" t="str">
            <v>خالد محمود يوسف رداد</v>
          </cell>
        </row>
        <row r="159">
          <cell r="D159">
            <v>626200720</v>
          </cell>
          <cell r="E159" t="str">
            <v>Inside Building Installation</v>
          </cell>
          <cell r="F159" t="str">
            <v>Emergency</v>
          </cell>
          <cell r="G159" t="str">
            <v>Active</v>
          </cell>
          <cell r="H159">
            <v>417122</v>
          </cell>
          <cell r="I159" t="str">
            <v>mohammad.harasheh</v>
          </cell>
          <cell r="J159" t="str">
            <v>2025-04-03 15:32:24</v>
          </cell>
          <cell r="K159" t="str">
            <v>2025-04-05 08:30:00</v>
          </cell>
          <cell r="L159" t="str">
            <v>Ziyad Barghothi</v>
          </cell>
          <cell r="M159" t="str">
            <v>firas.sbeih</v>
          </cell>
          <cell r="N159">
            <v>937901</v>
          </cell>
          <cell r="O159" t="str">
            <v>إيمان فرح شحادة شيخ عيسى</v>
          </cell>
        </row>
        <row r="160">
          <cell r="D160">
            <v>622209665</v>
          </cell>
          <cell r="E160" t="str">
            <v>Inside Building Installation</v>
          </cell>
          <cell r="F160" t="str">
            <v>Active</v>
          </cell>
          <cell r="G160" t="str">
            <v>Active</v>
          </cell>
          <cell r="H160">
            <v>417320</v>
          </cell>
          <cell r="I160" t="str">
            <v>mohammad.harasheh</v>
          </cell>
          <cell r="J160" t="str">
            <v>2025-04-03 18:32:53</v>
          </cell>
          <cell r="K160" t="str">
            <v>2025-04-06 16:30:00</v>
          </cell>
          <cell r="L160" t="str">
            <v>Ziyad Barghothi</v>
          </cell>
          <cell r="M160" t="str">
            <v>mohammad.nasser</v>
          </cell>
          <cell r="N160">
            <v>937796</v>
          </cell>
          <cell r="O160" t="str">
            <v>ليث منذر ذياب ابراهيم</v>
          </cell>
        </row>
        <row r="161">
          <cell r="D161">
            <v>620014508</v>
          </cell>
          <cell r="E161" t="str">
            <v>Inside Building Installation</v>
          </cell>
          <cell r="F161" t="str">
            <v>Active</v>
          </cell>
          <cell r="G161" t="str">
            <v>Active</v>
          </cell>
          <cell r="H161">
            <v>417356</v>
          </cell>
          <cell r="I161" t="str">
            <v>jafar.kifaieh</v>
          </cell>
          <cell r="J161" t="str">
            <v>2025-04-03 19:12:18</v>
          </cell>
          <cell r="K161" t="str">
            <v>2025-04-05 08:30:00</v>
          </cell>
          <cell r="L161" t="str">
            <v>Ziyad Barghothi</v>
          </cell>
          <cell r="M161" t="str">
            <v>firas.sbeih</v>
          </cell>
          <cell r="N161">
            <v>938054</v>
          </cell>
          <cell r="O161" t="str">
            <v>باريش فلندر ش راكي</v>
          </cell>
        </row>
        <row r="162">
          <cell r="D162">
            <v>622208592</v>
          </cell>
          <cell r="E162" t="str">
            <v>Inside Building Installation</v>
          </cell>
          <cell r="F162" t="str">
            <v>Active</v>
          </cell>
          <cell r="G162" t="str">
            <v>Active</v>
          </cell>
          <cell r="H162">
            <v>417428</v>
          </cell>
          <cell r="I162" t="str">
            <v>mohammad.harasheh</v>
          </cell>
          <cell r="J162" t="str">
            <v>2025-04-03 22:09:04</v>
          </cell>
          <cell r="K162" t="str">
            <v>2025-04-05 13:00:00</v>
          </cell>
          <cell r="L162" t="str">
            <v>Ziyad Barghothi</v>
          </cell>
          <cell r="M162" t="str">
            <v>firas.sbeih</v>
          </cell>
          <cell r="N162">
            <v>854801</v>
          </cell>
          <cell r="O162" t="str">
            <v>يزن وضاح حسني الشملاوي</v>
          </cell>
        </row>
        <row r="163">
          <cell r="D163">
            <v>601103804</v>
          </cell>
          <cell r="E163" t="str">
            <v>Inside Building Installation</v>
          </cell>
          <cell r="F163" t="str">
            <v>Active</v>
          </cell>
          <cell r="G163" t="str">
            <v>Active</v>
          </cell>
          <cell r="H163">
            <v>417437</v>
          </cell>
          <cell r="I163" t="str">
            <v>mohammad.harasheh</v>
          </cell>
          <cell r="J163" t="str">
            <v>2025-04-03 22:56:14</v>
          </cell>
          <cell r="K163" t="str">
            <v>2025-04-05 22:00:00</v>
          </cell>
          <cell r="L163" t="str">
            <v>Ziyad Barghothi</v>
          </cell>
          <cell r="M163" t="str">
            <v>ameen.kitane</v>
          </cell>
          <cell r="N163">
            <v>938084</v>
          </cell>
          <cell r="O163" t="str">
            <v>حسام حربي تركي نمر</v>
          </cell>
        </row>
        <row r="164">
          <cell r="D164">
            <v>622200677</v>
          </cell>
          <cell r="E164" t="str">
            <v>Service Maintenance</v>
          </cell>
          <cell r="F164" t="str">
            <v>Dead</v>
          </cell>
          <cell r="G164" t="str">
            <v>Active</v>
          </cell>
          <cell r="H164">
            <v>417452</v>
          </cell>
          <cell r="I164" t="str">
            <v>nadia.mubarak</v>
          </cell>
          <cell r="J164" t="str">
            <v>2025-04-05 09:51:51</v>
          </cell>
          <cell r="K164" t="str">
            <v>2025-04-05 13:00:00</v>
          </cell>
          <cell r="L164" t="str">
            <v>Ziyad Barghothi</v>
          </cell>
          <cell r="M164" t="str">
            <v>nadia.mubarak</v>
          </cell>
          <cell r="N164">
            <v>501502</v>
          </cell>
          <cell r="O164" t="str">
            <v>رامي غالب سعدات  البواب</v>
          </cell>
        </row>
        <row r="165">
          <cell r="D165">
            <v>620014507</v>
          </cell>
          <cell r="E165" t="str">
            <v>Entrance</v>
          </cell>
          <cell r="F165" t="str">
            <v>Active</v>
          </cell>
          <cell r="G165" t="str">
            <v>Planned</v>
          </cell>
          <cell r="H165">
            <v>417539</v>
          </cell>
          <cell r="I165" t="str">
            <v>nadia.mubarak</v>
          </cell>
          <cell r="J165" t="str">
            <v>2025-04-05 11:12:09</v>
          </cell>
          <cell r="K165" t="str">
            <v>2025-04-06 10:00:00</v>
          </cell>
          <cell r="L165" t="str">
            <v>Ziyad Barghothi</v>
          </cell>
          <cell r="M165" t="str">
            <v>osama.mohammad</v>
          </cell>
          <cell r="N165">
            <v>937946</v>
          </cell>
          <cell r="O165" t="str">
            <v>حلا عمر محمد الراميه</v>
          </cell>
        </row>
        <row r="166">
          <cell r="D166">
            <v>626200720</v>
          </cell>
          <cell r="E166" t="str">
            <v>ONT Installation</v>
          </cell>
          <cell r="F166" t="str">
            <v>Emergency</v>
          </cell>
          <cell r="G166" t="str">
            <v>Active</v>
          </cell>
          <cell r="H166">
            <v>417560</v>
          </cell>
          <cell r="I166" t="str">
            <v>jihad.ayoub</v>
          </cell>
          <cell r="J166" t="str">
            <v>2025-04-05 11:49:15</v>
          </cell>
          <cell r="K166" t="str">
            <v>2025-04-05 13:00:00</v>
          </cell>
          <cell r="L166" t="str">
            <v>Ziyad Barghothi</v>
          </cell>
          <cell r="M166" t="str">
            <v>jihad.ayoub</v>
          </cell>
          <cell r="N166">
            <v>937901</v>
          </cell>
          <cell r="O166" t="str">
            <v>إيمان فرح شحادة شيخ عيسى</v>
          </cell>
        </row>
        <row r="167">
          <cell r="D167">
            <v>626200719</v>
          </cell>
          <cell r="E167" t="str">
            <v>ONT Installation</v>
          </cell>
          <cell r="F167" t="str">
            <v>Emergency</v>
          </cell>
          <cell r="G167" t="str">
            <v>Active</v>
          </cell>
          <cell r="H167">
            <v>417629</v>
          </cell>
          <cell r="I167" t="str">
            <v>jihad.ayoub</v>
          </cell>
          <cell r="J167" t="str">
            <v>2025-04-05 12:41:09</v>
          </cell>
          <cell r="K167" t="str">
            <v>2025-04-05 13:00:00</v>
          </cell>
          <cell r="L167" t="str">
            <v>Ziyad Barghothi</v>
          </cell>
          <cell r="M167" t="str">
            <v>jihad.ayoub</v>
          </cell>
          <cell r="N167">
            <v>937562</v>
          </cell>
          <cell r="O167" t="str">
            <v>خالد محمود يوسف رداد</v>
          </cell>
        </row>
        <row r="168">
          <cell r="D168">
            <v>627300497</v>
          </cell>
          <cell r="E168" t="str">
            <v>Entrance</v>
          </cell>
          <cell r="F168" t="str">
            <v>Active</v>
          </cell>
          <cell r="G168" t="str">
            <v>Active</v>
          </cell>
          <cell r="H168">
            <v>417737</v>
          </cell>
          <cell r="I168" t="str">
            <v>hana.adel</v>
          </cell>
          <cell r="J168" t="str">
            <v>2025-04-05 14:34:23</v>
          </cell>
          <cell r="K168" t="str">
            <v>2025-04-06 12:00:00</v>
          </cell>
          <cell r="L168" t="str">
            <v>Ziyad Barghothi</v>
          </cell>
          <cell r="M168" t="str">
            <v>osama.mohammad</v>
          </cell>
          <cell r="N168">
            <v>937037</v>
          </cell>
          <cell r="O168" t="str">
            <v>سفيان عطا الله فرحات بدران</v>
          </cell>
        </row>
        <row r="169">
          <cell r="D169">
            <v>622208592</v>
          </cell>
          <cell r="E169" t="str">
            <v>Inside Building Installation</v>
          </cell>
          <cell r="F169" t="str">
            <v>Active</v>
          </cell>
          <cell r="G169" t="str">
            <v>Active</v>
          </cell>
          <cell r="H169">
            <v>417860</v>
          </cell>
          <cell r="I169" t="str">
            <v>ameen.kitane</v>
          </cell>
          <cell r="J169" t="str">
            <v>2025-04-05 15:57:46</v>
          </cell>
          <cell r="K169" t="str">
            <v>2025-04-05 22:00:00</v>
          </cell>
          <cell r="L169" t="str">
            <v>Ziyad Barghothi</v>
          </cell>
          <cell r="M169" t="str">
            <v>ameen.kitane</v>
          </cell>
          <cell r="N169">
            <v>854801</v>
          </cell>
          <cell r="O169" t="str">
            <v>يزن وضاح حسني الشملاوي</v>
          </cell>
        </row>
        <row r="170">
          <cell r="D170">
            <v>622208592</v>
          </cell>
          <cell r="E170" t="str">
            <v>ONT Installation</v>
          </cell>
          <cell r="F170" t="str">
            <v>Active</v>
          </cell>
          <cell r="G170" t="str">
            <v>Active</v>
          </cell>
          <cell r="H170">
            <v>417866</v>
          </cell>
          <cell r="I170" t="str">
            <v>ameen.kitane</v>
          </cell>
          <cell r="J170" t="str">
            <v>2025-04-05 15:59:49</v>
          </cell>
          <cell r="K170" t="str">
            <v>2025-04-05 22:00:00</v>
          </cell>
          <cell r="L170" t="str">
            <v>Ziyad Barghothi</v>
          </cell>
          <cell r="M170" t="str">
            <v>ameen.kitane</v>
          </cell>
          <cell r="N170">
            <v>854801</v>
          </cell>
          <cell r="O170" t="str">
            <v>يزن وضاح حسني الشملاوي</v>
          </cell>
        </row>
        <row r="171">
          <cell r="D171">
            <v>601103804</v>
          </cell>
          <cell r="E171" t="str">
            <v>ONT Installation</v>
          </cell>
          <cell r="F171" t="str">
            <v>Active</v>
          </cell>
          <cell r="G171" t="str">
            <v>Active</v>
          </cell>
          <cell r="H171">
            <v>417968</v>
          </cell>
          <cell r="I171" t="str">
            <v>ameen.kitane</v>
          </cell>
          <cell r="J171" t="str">
            <v>2025-04-05 17:10:32</v>
          </cell>
          <cell r="K171" t="str">
            <v>2025-04-05 22:00:00</v>
          </cell>
          <cell r="L171" t="str">
            <v>Ziyad Barghothi</v>
          </cell>
          <cell r="M171" t="str">
            <v>ameen.kitane</v>
          </cell>
          <cell r="N171">
            <v>938084</v>
          </cell>
          <cell r="O171" t="str">
            <v>حسام حربي تركي نمر</v>
          </cell>
        </row>
        <row r="172">
          <cell r="D172">
            <v>623302339</v>
          </cell>
          <cell r="E172" t="str">
            <v>Inside Building Installation</v>
          </cell>
          <cell r="F172" t="str">
            <v>Active</v>
          </cell>
          <cell r="G172" t="str">
            <v>Active</v>
          </cell>
          <cell r="H172">
            <v>418067</v>
          </cell>
          <cell r="I172" t="str">
            <v>ameen.kitane</v>
          </cell>
          <cell r="J172" t="str">
            <v>2025-04-05 18:29:41</v>
          </cell>
          <cell r="K172" t="str">
            <v>2025-04-05 22:00:00</v>
          </cell>
          <cell r="L172" t="str">
            <v>Ziyad Barghothi</v>
          </cell>
          <cell r="M172" t="str">
            <v>ameen.kitane</v>
          </cell>
          <cell r="N172">
            <v>760211</v>
          </cell>
          <cell r="O172" t="str">
            <v>اسامة يوسف عواد خضور</v>
          </cell>
        </row>
        <row r="173">
          <cell r="D173">
            <v>622209635</v>
          </cell>
          <cell r="E173" t="str">
            <v>Entrance 2</v>
          </cell>
          <cell r="F173" t="str">
            <v>Active</v>
          </cell>
          <cell r="G173" t="str">
            <v>Active</v>
          </cell>
          <cell r="H173">
            <v>418091</v>
          </cell>
          <cell r="I173" t="str">
            <v>ameen.kitane</v>
          </cell>
          <cell r="J173" t="str">
            <v>2025-04-05 19:00:30</v>
          </cell>
          <cell r="K173" t="str">
            <v>2025-04-07 15:00:00</v>
          </cell>
          <cell r="L173" t="str">
            <v>Ziyad Barghothi</v>
          </cell>
          <cell r="M173" t="str">
            <v>ameen.kitane</v>
          </cell>
          <cell r="N173">
            <v>936101</v>
          </cell>
          <cell r="O173" t="str">
            <v>ثائر ابراهيم احمد شتيوي</v>
          </cell>
        </row>
        <row r="174">
          <cell r="D174">
            <v>620200141</v>
          </cell>
          <cell r="E174" t="str">
            <v>Entrance</v>
          </cell>
          <cell r="F174" t="str">
            <v>Activation</v>
          </cell>
          <cell r="G174" t="str">
            <v>Active</v>
          </cell>
          <cell r="H174">
            <v>418304</v>
          </cell>
          <cell r="I174" t="str">
            <v>nadia.mubarak</v>
          </cell>
          <cell r="J174" t="str">
            <v>2025-04-06 11:30:33</v>
          </cell>
          <cell r="K174" t="str">
            <v>2025-04-14 15:00:00</v>
          </cell>
          <cell r="L174" t="str">
            <v>Ziyad Barghothi</v>
          </cell>
          <cell r="M174" t="str">
            <v>firas.sbeih</v>
          </cell>
          <cell r="N174">
            <v>938654</v>
          </cell>
          <cell r="O174" t="str">
            <v>سعد جمعة عبدالغني حجيجة</v>
          </cell>
        </row>
        <row r="175">
          <cell r="D175">
            <v>620014507</v>
          </cell>
          <cell r="E175" t="str">
            <v>Inside Building Installation</v>
          </cell>
          <cell r="F175" t="str">
            <v>Active</v>
          </cell>
          <cell r="G175" t="str">
            <v>Active</v>
          </cell>
          <cell r="H175">
            <v>418415</v>
          </cell>
          <cell r="I175" t="str">
            <v>nadia.mubarak</v>
          </cell>
          <cell r="J175" t="str">
            <v>2025-04-06 12:38:20</v>
          </cell>
          <cell r="K175" t="str">
            <v>2025-04-06 13:00:00</v>
          </cell>
          <cell r="L175" t="str">
            <v>Ziyad Barghothi</v>
          </cell>
          <cell r="M175" t="str">
            <v>nadia.mubarak</v>
          </cell>
          <cell r="N175">
            <v>937946</v>
          </cell>
          <cell r="O175" t="str">
            <v>حلا عمر محمد الراميه</v>
          </cell>
        </row>
        <row r="176">
          <cell r="D176">
            <v>620014507</v>
          </cell>
          <cell r="E176" t="str">
            <v>Inside Building Installation</v>
          </cell>
          <cell r="F176" t="str">
            <v>Active</v>
          </cell>
          <cell r="G176" t="str">
            <v>Active</v>
          </cell>
          <cell r="H176">
            <v>418436</v>
          </cell>
          <cell r="I176" t="str">
            <v>nadia.mubarak</v>
          </cell>
          <cell r="J176" t="str">
            <v>2025-04-06 12:59:30</v>
          </cell>
          <cell r="K176" t="str">
            <v>2025-04-06 15:00:00</v>
          </cell>
          <cell r="L176" t="str">
            <v>Ziyad Barghothi</v>
          </cell>
          <cell r="M176" t="str">
            <v>nadia.mubarak</v>
          </cell>
          <cell r="N176">
            <v>937946</v>
          </cell>
          <cell r="O176" t="str">
            <v>حلا عمر محمد الراميه</v>
          </cell>
        </row>
        <row r="177">
          <cell r="D177">
            <v>626300279</v>
          </cell>
          <cell r="E177" t="str">
            <v>Entrance</v>
          </cell>
          <cell r="F177" t="str">
            <v>Active</v>
          </cell>
          <cell r="G177" t="str">
            <v>Planned</v>
          </cell>
          <cell r="H177">
            <v>418517</v>
          </cell>
          <cell r="I177" t="str">
            <v>nadia.mubarak</v>
          </cell>
          <cell r="J177" t="str">
            <v>2025-04-06 14:27:28</v>
          </cell>
          <cell r="K177" t="str">
            <v>2025-04-07 12:00:00</v>
          </cell>
          <cell r="L177" t="str">
            <v>Ziyad Barghothi</v>
          </cell>
          <cell r="M177" t="str">
            <v>mohammad.nasser</v>
          </cell>
          <cell r="N177">
            <v>938717</v>
          </cell>
          <cell r="O177" t="str">
            <v>باسل هيثم محمد مسروجي</v>
          </cell>
        </row>
        <row r="178">
          <cell r="D178">
            <v>627300497</v>
          </cell>
          <cell r="E178" t="str">
            <v>Inside Building Installation</v>
          </cell>
          <cell r="F178" t="str">
            <v>Active</v>
          </cell>
          <cell r="G178" t="str">
            <v>Active</v>
          </cell>
          <cell r="H178">
            <v>418619</v>
          </cell>
          <cell r="I178" t="str">
            <v>ameen.kitane</v>
          </cell>
          <cell r="J178" t="str">
            <v>2025-04-06 15:37:06</v>
          </cell>
          <cell r="K178" t="str">
            <v>2025-04-06 22:00:00</v>
          </cell>
          <cell r="L178" t="str">
            <v>Ziyad Barghothi</v>
          </cell>
          <cell r="M178" t="str">
            <v>ameen.kitane</v>
          </cell>
          <cell r="N178">
            <v>937037</v>
          </cell>
          <cell r="O178" t="str">
            <v>سفيان عطا الله فرحات بدران</v>
          </cell>
        </row>
        <row r="179">
          <cell r="D179">
            <v>627300497</v>
          </cell>
          <cell r="E179" t="str">
            <v>ONT Installation</v>
          </cell>
          <cell r="F179" t="str">
            <v>Active</v>
          </cell>
          <cell r="G179" t="str">
            <v>Active</v>
          </cell>
          <cell r="H179">
            <v>418625</v>
          </cell>
          <cell r="I179" t="str">
            <v>ameen.kitane</v>
          </cell>
          <cell r="J179" t="str">
            <v>2025-04-06 15:37:13</v>
          </cell>
          <cell r="K179" t="str">
            <v>2025-04-06 22:00:00</v>
          </cell>
          <cell r="L179" t="str">
            <v>Ziyad Barghothi</v>
          </cell>
          <cell r="M179" t="str">
            <v>ameen.kitane</v>
          </cell>
          <cell r="N179">
            <v>937037</v>
          </cell>
          <cell r="O179" t="str">
            <v>سفيان عطا الله فرحات بدران</v>
          </cell>
        </row>
        <row r="180">
          <cell r="D180">
            <v>622209665</v>
          </cell>
          <cell r="E180" t="str">
            <v>ONT Installation</v>
          </cell>
          <cell r="F180" t="str">
            <v>Active</v>
          </cell>
          <cell r="G180" t="str">
            <v>Active</v>
          </cell>
          <cell r="H180">
            <v>418958</v>
          </cell>
          <cell r="I180" t="str">
            <v>ameen.kitane</v>
          </cell>
          <cell r="J180" t="str">
            <v>2025-04-06 19:31:16</v>
          </cell>
          <cell r="K180" t="str">
            <v>2025-04-06 22:00:00</v>
          </cell>
          <cell r="L180" t="str">
            <v>Ziyad Barghothi</v>
          </cell>
          <cell r="M180" t="str">
            <v>ameen.kitane</v>
          </cell>
          <cell r="N180">
            <v>937796</v>
          </cell>
          <cell r="O180" t="str">
            <v>ليث منذر ذياب ابراهيم</v>
          </cell>
        </row>
        <row r="181">
          <cell r="D181">
            <v>627300498</v>
          </cell>
          <cell r="E181" t="str">
            <v>Entrance</v>
          </cell>
          <cell r="F181" t="str">
            <v>Active</v>
          </cell>
          <cell r="G181" t="str">
            <v>Planned</v>
          </cell>
          <cell r="H181">
            <v>419006</v>
          </cell>
          <cell r="I181" t="str">
            <v>mohammad.harasheh</v>
          </cell>
          <cell r="J181" t="str">
            <v>2025-04-06 21:04:10</v>
          </cell>
          <cell r="K181" t="str">
            <v>2025-04-07 15:30:00</v>
          </cell>
          <cell r="L181" t="str">
            <v>Ziyad Barghothi</v>
          </cell>
          <cell r="M181" t="str">
            <v>ziad.dijani</v>
          </cell>
          <cell r="N181">
            <v>938984</v>
          </cell>
          <cell r="O181" t="str">
            <v>اياد حسن علي ابو شخيدم</v>
          </cell>
        </row>
        <row r="182">
          <cell r="D182">
            <v>627300498</v>
          </cell>
          <cell r="E182" t="str">
            <v>Inside Building Installation</v>
          </cell>
          <cell r="F182" t="str">
            <v>Active</v>
          </cell>
          <cell r="G182" t="str">
            <v>Planned</v>
          </cell>
          <cell r="H182">
            <v>419162</v>
          </cell>
          <cell r="I182" t="str">
            <v>ameen.kitane</v>
          </cell>
          <cell r="J182" t="str">
            <v>2025-04-07 16:57:01</v>
          </cell>
          <cell r="K182" t="str">
            <v>2025-04-07 22:00:00</v>
          </cell>
          <cell r="L182" t="str">
            <v>Ziyad Barghothi</v>
          </cell>
          <cell r="M182" t="str">
            <v>ameen.kitane</v>
          </cell>
          <cell r="N182">
            <v>938984</v>
          </cell>
          <cell r="O182" t="str">
            <v>اياد حسن علي ابو شخيدم</v>
          </cell>
        </row>
        <row r="183">
          <cell r="D183">
            <v>627300498</v>
          </cell>
          <cell r="E183" t="str">
            <v>ONT Installation</v>
          </cell>
          <cell r="F183" t="str">
            <v>Active</v>
          </cell>
          <cell r="G183" t="str">
            <v>Planned</v>
          </cell>
          <cell r="H183">
            <v>419165</v>
          </cell>
          <cell r="I183" t="str">
            <v>ameen.kitane</v>
          </cell>
          <cell r="J183" t="str">
            <v>2025-04-07 16:57:09</v>
          </cell>
          <cell r="K183" t="str">
            <v>2025-04-07 22:00:00</v>
          </cell>
          <cell r="L183" t="str">
            <v>Ziyad Barghothi</v>
          </cell>
          <cell r="M183" t="str">
            <v>ameen.kitane</v>
          </cell>
          <cell r="N183">
            <v>938984</v>
          </cell>
          <cell r="O183" t="str">
            <v>اياد حسن علي ابو شخيدم</v>
          </cell>
        </row>
        <row r="184">
          <cell r="D184">
            <v>622209665</v>
          </cell>
          <cell r="E184" t="str">
            <v>Closed Path</v>
          </cell>
          <cell r="F184" t="str">
            <v>Active</v>
          </cell>
          <cell r="G184" t="str">
            <v>Active</v>
          </cell>
          <cell r="H184">
            <v>419282</v>
          </cell>
          <cell r="I184" t="str">
            <v>nadia.mubarak</v>
          </cell>
          <cell r="J184" t="str">
            <v>2025-04-08 10:56:37</v>
          </cell>
          <cell r="K184" t="str">
            <v>2025-04-08 12:00:00</v>
          </cell>
          <cell r="L184" t="str">
            <v>Ziyad Barghothi</v>
          </cell>
          <cell r="M184" t="str">
            <v>nadia.mubarak</v>
          </cell>
          <cell r="N184">
            <v>937796</v>
          </cell>
          <cell r="O184" t="str">
            <v>ليث منذر ذياب ابراهيم</v>
          </cell>
        </row>
        <row r="185">
          <cell r="D185">
            <v>601102583</v>
          </cell>
          <cell r="E185" t="str">
            <v>Inside Building Installation</v>
          </cell>
          <cell r="F185" t="str">
            <v>Active</v>
          </cell>
          <cell r="G185" t="str">
            <v>Active</v>
          </cell>
          <cell r="H185">
            <v>419285</v>
          </cell>
          <cell r="I185" t="str">
            <v>nadia.mubarak</v>
          </cell>
          <cell r="J185" t="str">
            <v>2025-04-08 10:58:30</v>
          </cell>
          <cell r="K185" t="str">
            <v>2025-04-08 13:00:00</v>
          </cell>
          <cell r="L185" t="str">
            <v>Ziyad Barghothi</v>
          </cell>
          <cell r="M185" t="str">
            <v>nadia.mubarak</v>
          </cell>
          <cell r="N185">
            <v>769673</v>
          </cell>
          <cell r="O185" t="str">
            <v>بهاء امين  عادل  حجازي</v>
          </cell>
        </row>
        <row r="186">
          <cell r="D186">
            <v>620200135</v>
          </cell>
          <cell r="E186" t="str">
            <v>Entrance</v>
          </cell>
          <cell r="F186" t="str">
            <v>Active</v>
          </cell>
          <cell r="G186" t="str">
            <v>Active</v>
          </cell>
          <cell r="H186">
            <v>419417</v>
          </cell>
          <cell r="I186" t="str">
            <v>kareem.hamdan</v>
          </cell>
          <cell r="J186" t="str">
            <v>2025-04-08 14:23:49</v>
          </cell>
          <cell r="K186" t="str">
            <v>2025-04-10 13:00:00</v>
          </cell>
          <cell r="L186" t="str">
            <v>Ziyad Barghothi</v>
          </cell>
          <cell r="M186" t="str">
            <v>ahmad.demaidi</v>
          </cell>
          <cell r="N186">
            <v>938246</v>
          </cell>
          <cell r="O186" t="str">
            <v>فوزية خليل ذياب اعرار</v>
          </cell>
        </row>
        <row r="187">
          <cell r="D187">
            <v>620200144</v>
          </cell>
          <cell r="E187" t="str">
            <v>Entrance</v>
          </cell>
          <cell r="F187" t="str">
            <v>Active</v>
          </cell>
          <cell r="G187" t="str">
            <v>Active</v>
          </cell>
          <cell r="H187">
            <v>419453</v>
          </cell>
          <cell r="I187" t="str">
            <v>jihad.ayoub</v>
          </cell>
          <cell r="J187" t="str">
            <v>2025-04-08 15:00:49</v>
          </cell>
          <cell r="K187" t="str">
            <v>2025-04-10 13:00:00</v>
          </cell>
          <cell r="L187" t="str">
            <v>Ziyad Barghothi</v>
          </cell>
          <cell r="M187" t="str">
            <v>ahmad.demaidi</v>
          </cell>
          <cell r="N187">
            <v>938834</v>
          </cell>
          <cell r="O187" t="str">
            <v>محمود  حافظ  عبدالحليم  عرار</v>
          </cell>
        </row>
        <row r="188">
          <cell r="D188">
            <v>626300279</v>
          </cell>
          <cell r="E188" t="str">
            <v>Entrance</v>
          </cell>
          <cell r="F188" t="str">
            <v>Active</v>
          </cell>
          <cell r="G188" t="str">
            <v>Active</v>
          </cell>
          <cell r="H188">
            <v>419459</v>
          </cell>
          <cell r="I188" t="str">
            <v>jihad.ayoub</v>
          </cell>
          <cell r="J188" t="str">
            <v>2025-04-08 15:04:35</v>
          </cell>
          <cell r="K188" t="str">
            <v>2025-04-08 16:00:00</v>
          </cell>
          <cell r="L188" t="str">
            <v>Ziyad Barghothi</v>
          </cell>
          <cell r="M188" t="str">
            <v>jihad.ayoub</v>
          </cell>
          <cell r="N188">
            <v>938717</v>
          </cell>
          <cell r="O188" t="str">
            <v>باسل هيثم محمد مسروجي</v>
          </cell>
        </row>
        <row r="189">
          <cell r="D189">
            <v>622700383</v>
          </cell>
          <cell r="E189" t="str">
            <v>Inside Building Installation</v>
          </cell>
          <cell r="F189" t="str">
            <v>Delayed Customer Request</v>
          </cell>
          <cell r="G189" t="str">
            <v>Active</v>
          </cell>
          <cell r="H189">
            <v>419573</v>
          </cell>
          <cell r="I189" t="str">
            <v>nadia.mubarak</v>
          </cell>
          <cell r="J189" t="str">
            <v>2025-04-08 16:24:38</v>
          </cell>
          <cell r="K189" t="str">
            <v>2025-04-08 17:00:00</v>
          </cell>
          <cell r="L189" t="str">
            <v>Ziyad Barghothi</v>
          </cell>
          <cell r="M189" t="str">
            <v>nadia.mubarak</v>
          </cell>
          <cell r="N189">
            <v>850082</v>
          </cell>
          <cell r="O189" t="str">
            <v>محمد محمود حسين طه</v>
          </cell>
        </row>
        <row r="190">
          <cell r="D190">
            <v>601102583</v>
          </cell>
          <cell r="E190" t="str">
            <v>ONT Installation</v>
          </cell>
          <cell r="F190" t="str">
            <v>Active</v>
          </cell>
          <cell r="G190" t="str">
            <v>Active</v>
          </cell>
          <cell r="H190">
            <v>419816</v>
          </cell>
          <cell r="I190" t="str">
            <v>ameen.kitane</v>
          </cell>
          <cell r="J190" t="str">
            <v>2025-04-08 20:40:46</v>
          </cell>
          <cell r="K190" t="str">
            <v>2025-04-08 22:00:00</v>
          </cell>
          <cell r="L190" t="str">
            <v>Ziyad Barghothi</v>
          </cell>
          <cell r="M190" t="str">
            <v>ameen.kitane</v>
          </cell>
          <cell r="N190">
            <v>769673</v>
          </cell>
          <cell r="O190" t="str">
            <v>بهاء امين  عادل  حجازي</v>
          </cell>
        </row>
        <row r="191">
          <cell r="D191">
            <v>620200038</v>
          </cell>
          <cell r="E191" t="str">
            <v>Entrance</v>
          </cell>
          <cell r="F191" t="str">
            <v>Delayed Customer Request</v>
          </cell>
          <cell r="G191" t="str">
            <v>Planned</v>
          </cell>
          <cell r="H191">
            <v>419822</v>
          </cell>
          <cell r="I191" t="str">
            <v>mohammad.harasheh</v>
          </cell>
          <cell r="J191" t="str">
            <v>2025-04-08 21:22:02</v>
          </cell>
          <cell r="K191" t="str">
            <v>2025-04-09 13:00:00</v>
          </cell>
          <cell r="L191" t="str">
            <v>Ziyad Barghothi</v>
          </cell>
          <cell r="M191" t="str">
            <v>ahmad.demaidi</v>
          </cell>
          <cell r="N191">
            <v>753740</v>
          </cell>
          <cell r="O191" t="str">
            <v>سناء رجا عبدالحميد عرار</v>
          </cell>
        </row>
        <row r="192">
          <cell r="D192">
            <v>601102583</v>
          </cell>
          <cell r="E192" t="str">
            <v>Closed Path</v>
          </cell>
          <cell r="F192" t="str">
            <v>Active</v>
          </cell>
          <cell r="G192" t="str">
            <v>Active</v>
          </cell>
          <cell r="H192">
            <v>419828</v>
          </cell>
          <cell r="I192" t="str">
            <v>ameen.kitane</v>
          </cell>
          <cell r="J192" t="str">
            <v>2025-04-08 21:30:51</v>
          </cell>
          <cell r="K192" t="str">
            <v>2025-04-08 22:00:00</v>
          </cell>
          <cell r="L192" t="str">
            <v>Ziyad Barghothi</v>
          </cell>
          <cell r="M192" t="str">
            <v>ameen.kitane</v>
          </cell>
          <cell r="N192">
            <v>769673</v>
          </cell>
          <cell r="O192" t="str">
            <v>بهاء امين  عادل  حجازي</v>
          </cell>
        </row>
        <row r="193">
          <cell r="D193">
            <v>620200081</v>
          </cell>
          <cell r="E193" t="str">
            <v>Entrance</v>
          </cell>
          <cell r="F193" t="str">
            <v>Active</v>
          </cell>
          <cell r="G193" t="str">
            <v>Active</v>
          </cell>
          <cell r="H193">
            <v>419876</v>
          </cell>
          <cell r="I193" t="str">
            <v>nadia.mubarak</v>
          </cell>
          <cell r="J193" t="str">
            <v>2025-04-09 10:48:16</v>
          </cell>
          <cell r="K193" t="str">
            <v>2025-04-14 13:00:00</v>
          </cell>
          <cell r="L193" t="str">
            <v>Ziyad Barghothi</v>
          </cell>
          <cell r="M193" t="str">
            <v>ziad.dijani</v>
          </cell>
          <cell r="N193">
            <v>934223</v>
          </cell>
          <cell r="O193" t="str">
            <v>خاتمة جمعة فايق رزمة</v>
          </cell>
        </row>
        <row r="194">
          <cell r="D194">
            <v>627300498</v>
          </cell>
          <cell r="E194" t="str">
            <v>Entrance</v>
          </cell>
          <cell r="F194" t="str">
            <v>Active</v>
          </cell>
          <cell r="G194" t="str">
            <v>Active</v>
          </cell>
          <cell r="H194">
            <v>419882</v>
          </cell>
          <cell r="I194" t="str">
            <v>nadia.mubarak</v>
          </cell>
          <cell r="J194" t="str">
            <v>2025-04-09 10:52:24</v>
          </cell>
          <cell r="K194" t="str">
            <v>2025-04-09 12:00:00</v>
          </cell>
          <cell r="L194" t="str">
            <v>Ziyad Barghothi</v>
          </cell>
          <cell r="M194" t="str">
            <v>nadia.mubarak</v>
          </cell>
          <cell r="N194">
            <v>938984</v>
          </cell>
          <cell r="O194" t="str">
            <v>اياد حسن علي ابو شخيدم</v>
          </cell>
        </row>
        <row r="195">
          <cell r="D195">
            <v>627300498</v>
          </cell>
          <cell r="E195" t="str">
            <v>Inside Building Installation</v>
          </cell>
          <cell r="F195" t="str">
            <v>Active</v>
          </cell>
          <cell r="G195" t="str">
            <v>Active</v>
          </cell>
          <cell r="H195">
            <v>419885</v>
          </cell>
          <cell r="I195" t="str">
            <v>nadia.mubarak</v>
          </cell>
          <cell r="J195" t="str">
            <v>2025-04-09 10:52:33</v>
          </cell>
          <cell r="K195" t="str">
            <v>2025-04-09 12:00:00</v>
          </cell>
          <cell r="L195" t="str">
            <v>Ziyad Barghothi</v>
          </cell>
          <cell r="M195" t="str">
            <v>nadia.mubarak</v>
          </cell>
          <cell r="N195">
            <v>938984</v>
          </cell>
          <cell r="O195" t="str">
            <v>اياد حسن علي ابو شخيدم</v>
          </cell>
        </row>
        <row r="196">
          <cell r="D196">
            <v>627300498</v>
          </cell>
          <cell r="E196" t="str">
            <v>ONT Installation</v>
          </cell>
          <cell r="F196" t="str">
            <v>Active</v>
          </cell>
          <cell r="G196" t="str">
            <v>Active</v>
          </cell>
          <cell r="H196">
            <v>419888</v>
          </cell>
          <cell r="I196" t="str">
            <v>nadia.mubarak</v>
          </cell>
          <cell r="J196" t="str">
            <v>2025-04-09 10:52:44</v>
          </cell>
          <cell r="K196" t="str">
            <v>2025-04-09 12:00:00</v>
          </cell>
          <cell r="L196" t="str">
            <v>Ziyad Barghothi</v>
          </cell>
          <cell r="M196" t="str">
            <v>nadia.mubarak</v>
          </cell>
          <cell r="N196">
            <v>938984</v>
          </cell>
          <cell r="O196" t="str">
            <v>اياد حسن علي ابو شخيدم</v>
          </cell>
        </row>
        <row r="197">
          <cell r="D197">
            <v>620014521</v>
          </cell>
          <cell r="E197" t="str">
            <v>Entrance</v>
          </cell>
          <cell r="F197" t="str">
            <v>Active</v>
          </cell>
          <cell r="G197" t="str">
            <v>Active</v>
          </cell>
          <cell r="H197">
            <v>420098</v>
          </cell>
          <cell r="I197" t="str">
            <v>mohammad.harasheh</v>
          </cell>
          <cell r="J197" t="str">
            <v>2025-04-09 16:08:24</v>
          </cell>
          <cell r="K197" t="str">
            <v>2025-04-10 08:30:00</v>
          </cell>
          <cell r="L197" t="str">
            <v>Ziyad Barghothi</v>
          </cell>
          <cell r="M197" t="str">
            <v>ahmad.isead</v>
          </cell>
          <cell r="N197">
            <v>938918</v>
          </cell>
          <cell r="O197" t="str">
            <v>عماد خليل حسني بدران</v>
          </cell>
        </row>
        <row r="198">
          <cell r="D198">
            <v>620200146</v>
          </cell>
          <cell r="E198" t="str">
            <v>Entrance</v>
          </cell>
          <cell r="F198" t="str">
            <v>Active</v>
          </cell>
          <cell r="G198" t="str">
            <v>Active</v>
          </cell>
          <cell r="H198">
            <v>420425</v>
          </cell>
          <cell r="I198" t="str">
            <v>dana.masri</v>
          </cell>
          <cell r="J198" t="str">
            <v>2025-04-10 11:18:25</v>
          </cell>
          <cell r="K198" t="str">
            <v>2025-04-12 08:30:00</v>
          </cell>
          <cell r="L198" t="str">
            <v>Ziyad Barghothi</v>
          </cell>
          <cell r="M198" t="str">
            <v>firas.sbeih</v>
          </cell>
          <cell r="N198">
            <v>939116</v>
          </cell>
          <cell r="O198" t="str">
            <v>مهند زايد فايق رزمق</v>
          </cell>
        </row>
        <row r="199">
          <cell r="D199">
            <v>623303177</v>
          </cell>
          <cell r="E199" t="str">
            <v>Entrance</v>
          </cell>
          <cell r="F199" t="str">
            <v>Emergency</v>
          </cell>
          <cell r="G199" t="str">
            <v>Planned</v>
          </cell>
          <cell r="H199">
            <v>420995</v>
          </cell>
          <cell r="I199" t="str">
            <v>nadia.mubarak</v>
          </cell>
          <cell r="J199" t="str">
            <v>2025-04-12 10:48:26</v>
          </cell>
          <cell r="K199" t="str">
            <v>2025-04-12 15:00:00</v>
          </cell>
          <cell r="L199" t="str">
            <v>Ziyad Barghothi</v>
          </cell>
          <cell r="M199" t="str">
            <v>nadia.mubarak</v>
          </cell>
          <cell r="N199">
            <v>940436</v>
          </cell>
          <cell r="O199" t="str">
            <v>عبير محمد محمود حسين</v>
          </cell>
        </row>
        <row r="200">
          <cell r="D200">
            <v>624701229</v>
          </cell>
          <cell r="E200" t="str">
            <v>Entrance</v>
          </cell>
          <cell r="F200" t="str">
            <v>Delayed Customer Request</v>
          </cell>
          <cell r="G200" t="str">
            <v>Planned</v>
          </cell>
          <cell r="H200">
            <v>421052</v>
          </cell>
          <cell r="I200" t="str">
            <v>jihad.ayoub</v>
          </cell>
          <cell r="J200" t="str">
            <v>2025-04-12 12:12:11</v>
          </cell>
          <cell r="K200" t="str">
            <v>2025-04-12 14:00:00</v>
          </cell>
          <cell r="L200" t="str">
            <v>Ziyad Barghothi</v>
          </cell>
          <cell r="M200" t="str">
            <v>nadia.mubarak</v>
          </cell>
          <cell r="N200">
            <v>940376</v>
          </cell>
          <cell r="O200" t="str">
            <v>ليث خالد محمد ياسين</v>
          </cell>
        </row>
        <row r="201">
          <cell r="D201">
            <v>620200146</v>
          </cell>
          <cell r="E201" t="str">
            <v>Inside Building Installation</v>
          </cell>
          <cell r="F201" t="str">
            <v>Active</v>
          </cell>
          <cell r="G201" t="str">
            <v>Active</v>
          </cell>
          <cell r="H201">
            <v>421061</v>
          </cell>
          <cell r="I201" t="str">
            <v>nadia.mubarak</v>
          </cell>
          <cell r="J201" t="str">
            <v>2025-04-12 12:17:37</v>
          </cell>
          <cell r="K201" t="str">
            <v>2025-04-12 13:00:00</v>
          </cell>
          <cell r="L201" t="str">
            <v>Ziyad Barghothi</v>
          </cell>
          <cell r="M201" t="str">
            <v>nadia.mubarak</v>
          </cell>
          <cell r="N201">
            <v>939116</v>
          </cell>
          <cell r="O201" t="str">
            <v>مهند زايد فايق رزمق</v>
          </cell>
        </row>
        <row r="202">
          <cell r="D202">
            <v>620200146</v>
          </cell>
          <cell r="E202" t="str">
            <v>ONT Installation</v>
          </cell>
          <cell r="F202" t="str">
            <v>Active</v>
          </cell>
          <cell r="G202" t="str">
            <v>Active</v>
          </cell>
          <cell r="H202">
            <v>421064</v>
          </cell>
          <cell r="I202" t="str">
            <v>nadia.mubarak</v>
          </cell>
          <cell r="J202" t="str">
            <v>2025-04-12 12:17:47</v>
          </cell>
          <cell r="K202" t="str">
            <v>2025-04-12 13:00:00</v>
          </cell>
          <cell r="L202" t="str">
            <v>Ziyad Barghothi</v>
          </cell>
          <cell r="M202" t="str">
            <v>nadia.mubarak</v>
          </cell>
          <cell r="N202">
            <v>939116</v>
          </cell>
          <cell r="O202" t="str">
            <v>مهند زايد فايق رزمق</v>
          </cell>
        </row>
        <row r="203">
          <cell r="D203">
            <v>623300547</v>
          </cell>
          <cell r="E203" t="str">
            <v>Entrance 2</v>
          </cell>
          <cell r="F203" t="str">
            <v>Active</v>
          </cell>
          <cell r="G203" t="str">
            <v>Active</v>
          </cell>
          <cell r="H203">
            <v>421166</v>
          </cell>
          <cell r="I203" t="str">
            <v>nadia.mubarak</v>
          </cell>
          <cell r="J203" t="str">
            <v>2025-04-12 13:57:34</v>
          </cell>
          <cell r="K203" t="str">
            <v>2025-04-12 14:00:00</v>
          </cell>
          <cell r="L203" t="str">
            <v>Ziyad Barghothi</v>
          </cell>
          <cell r="M203" t="str">
            <v>mohammad.nasser</v>
          </cell>
          <cell r="N203">
            <v>510705</v>
          </cell>
          <cell r="O203" t="str">
            <v>علاء حسن علي حسين</v>
          </cell>
        </row>
        <row r="204">
          <cell r="D204">
            <v>620200144</v>
          </cell>
          <cell r="E204" t="str">
            <v>Entrance</v>
          </cell>
          <cell r="F204" t="str">
            <v>Active</v>
          </cell>
          <cell r="G204" t="str">
            <v>Active</v>
          </cell>
          <cell r="H204">
            <v>421328</v>
          </cell>
          <cell r="I204" t="str">
            <v>jafar.kifaieh</v>
          </cell>
          <cell r="J204" t="str">
            <v>2025-04-12 16:29:14</v>
          </cell>
          <cell r="K204" t="str">
            <v>2025-04-13 14:00:00</v>
          </cell>
          <cell r="L204" t="str">
            <v>Ziyad Barghothi</v>
          </cell>
          <cell r="M204" t="str">
            <v>osama.mohammad</v>
          </cell>
          <cell r="N204">
            <v>938834</v>
          </cell>
          <cell r="O204" t="str">
            <v>محمود  حافظ  عبدالحليم  عرار</v>
          </cell>
        </row>
        <row r="205">
          <cell r="D205">
            <v>623303177</v>
          </cell>
          <cell r="E205" t="str">
            <v>Inside Building Installation</v>
          </cell>
          <cell r="F205" t="str">
            <v>Emergency</v>
          </cell>
          <cell r="G205" t="str">
            <v>Planned</v>
          </cell>
          <cell r="H205">
            <v>421346</v>
          </cell>
          <cell r="I205" t="str">
            <v>jafar.kifaieh</v>
          </cell>
          <cell r="J205" t="str">
            <v>2025-04-12 16:42:34</v>
          </cell>
          <cell r="K205" t="str">
            <v>2025-04-12 22:00:00</v>
          </cell>
          <cell r="L205" t="str">
            <v>Ziyad Barghothi</v>
          </cell>
          <cell r="M205" t="str">
            <v>jafar.kifaieh</v>
          </cell>
          <cell r="N205">
            <v>940436</v>
          </cell>
          <cell r="O205" t="str">
            <v>عبير محمد محمود حسين</v>
          </cell>
        </row>
        <row r="206">
          <cell r="D206">
            <v>623300468</v>
          </cell>
          <cell r="E206" t="str">
            <v>Service Maintenance</v>
          </cell>
          <cell r="F206" t="str">
            <v>Emergency</v>
          </cell>
          <cell r="G206" t="str">
            <v>Active</v>
          </cell>
          <cell r="H206">
            <v>421382</v>
          </cell>
          <cell r="I206" t="str">
            <v>jafar.kifaieh</v>
          </cell>
          <cell r="J206" t="str">
            <v>2025-04-12 18:54:22</v>
          </cell>
          <cell r="K206" t="str">
            <v>2025-04-12 22:00:00</v>
          </cell>
          <cell r="L206" t="str">
            <v>Ziyad Barghothi</v>
          </cell>
          <cell r="M206" t="str">
            <v>jafar.kifaieh</v>
          </cell>
          <cell r="N206">
            <v>508566</v>
          </cell>
          <cell r="O206" t="str">
            <v>بهاء عبد اللطيف سعيد قصراوي</v>
          </cell>
        </row>
        <row r="207">
          <cell r="D207">
            <v>621900397</v>
          </cell>
          <cell r="E207" t="str">
            <v>Entrance</v>
          </cell>
          <cell r="F207" t="str">
            <v>Active</v>
          </cell>
          <cell r="G207" t="str">
            <v>Active</v>
          </cell>
          <cell r="H207">
            <v>421409</v>
          </cell>
          <cell r="I207" t="str">
            <v>jafar.kifaieh</v>
          </cell>
          <cell r="J207" t="str">
            <v>2025-04-12 19:21:57</v>
          </cell>
          <cell r="K207" t="str">
            <v>2025-04-13 08:30:00</v>
          </cell>
          <cell r="L207" t="str">
            <v>Ziyad Barghothi</v>
          </cell>
          <cell r="M207" t="str">
            <v>osama.mohammad</v>
          </cell>
          <cell r="N207">
            <v>940934</v>
          </cell>
          <cell r="O207" t="str">
            <v>عبد النعيم صبري عبد الغني العلوي</v>
          </cell>
        </row>
        <row r="208">
          <cell r="D208">
            <v>626400122</v>
          </cell>
          <cell r="E208" t="str">
            <v>Entrance</v>
          </cell>
          <cell r="F208" t="str">
            <v>Delayed Technical Availability</v>
          </cell>
          <cell r="G208" t="str">
            <v>Planned</v>
          </cell>
          <cell r="H208">
            <v>421499</v>
          </cell>
          <cell r="I208" t="str">
            <v>ameen.kitane</v>
          </cell>
          <cell r="J208" t="str">
            <v>2025-04-12 20:39:46</v>
          </cell>
          <cell r="K208" t="str">
            <v>2025-04-13 08:30:00</v>
          </cell>
          <cell r="L208" t="str">
            <v>Ziyad Barghothi</v>
          </cell>
          <cell r="M208" t="str">
            <v>osama.mohammad</v>
          </cell>
          <cell r="N208">
            <v>841637</v>
          </cell>
          <cell r="O208" t="str">
            <v>وسام محمد جبر عبد اللطيف</v>
          </cell>
        </row>
        <row r="209">
          <cell r="D209">
            <v>621900397</v>
          </cell>
          <cell r="E209" t="str">
            <v>Inside Building Installation</v>
          </cell>
          <cell r="F209" t="str">
            <v>Active</v>
          </cell>
          <cell r="G209" t="str">
            <v>Active</v>
          </cell>
          <cell r="H209">
            <v>421646</v>
          </cell>
          <cell r="I209" t="str">
            <v>nadia.mubarak</v>
          </cell>
          <cell r="J209" t="str">
            <v>2025-04-13 11:53:40</v>
          </cell>
          <cell r="K209" t="str">
            <v>2025-04-13 13:00:00</v>
          </cell>
          <cell r="L209" t="str">
            <v>Ziyad Barghothi</v>
          </cell>
          <cell r="M209" t="str">
            <v>nadia.mubarak</v>
          </cell>
          <cell r="N209">
            <v>940934</v>
          </cell>
          <cell r="O209" t="str">
            <v>عبد النعيم صبري عبد الغني العلوي</v>
          </cell>
        </row>
        <row r="210">
          <cell r="D210">
            <v>620200144</v>
          </cell>
          <cell r="E210" t="str">
            <v>ONT Installation</v>
          </cell>
          <cell r="F210" t="str">
            <v>Active</v>
          </cell>
          <cell r="G210" t="str">
            <v>Active</v>
          </cell>
          <cell r="H210">
            <v>421850</v>
          </cell>
          <cell r="I210" t="str">
            <v>jafar.kifaieh</v>
          </cell>
          <cell r="J210" t="str">
            <v>2025-04-13 15:29:05</v>
          </cell>
          <cell r="K210" t="str">
            <v>2025-04-13 22:00:00</v>
          </cell>
          <cell r="L210" t="str">
            <v>Ziyad Barghothi</v>
          </cell>
          <cell r="M210" t="str">
            <v>jafar.kifaieh</v>
          </cell>
          <cell r="N210">
            <v>938834</v>
          </cell>
          <cell r="O210" t="str">
            <v>محمود  حافظ  عبدالحليم  عرار</v>
          </cell>
        </row>
        <row r="211">
          <cell r="D211">
            <v>623303177</v>
          </cell>
          <cell r="E211" t="str">
            <v>Entrance</v>
          </cell>
          <cell r="F211" t="str">
            <v>Emergency</v>
          </cell>
          <cell r="G211" t="str">
            <v>Active</v>
          </cell>
          <cell r="H211">
            <v>421934</v>
          </cell>
          <cell r="I211" t="str">
            <v>jihad.ayoub</v>
          </cell>
          <cell r="J211" t="str">
            <v>2025-04-13 16:31:04</v>
          </cell>
          <cell r="K211" t="str">
            <v>2025-04-13 18:00:00</v>
          </cell>
          <cell r="L211" t="str">
            <v>Ziyad Barghothi</v>
          </cell>
          <cell r="M211" t="str">
            <v>jihad.ayoub</v>
          </cell>
          <cell r="N211">
            <v>940436</v>
          </cell>
          <cell r="O211" t="str">
            <v>عبير محمد محمود حسين</v>
          </cell>
        </row>
        <row r="212">
          <cell r="D212">
            <v>623303177</v>
          </cell>
          <cell r="E212" t="str">
            <v>Inside Building Installation</v>
          </cell>
          <cell r="F212" t="str">
            <v>Emergency</v>
          </cell>
          <cell r="G212" t="str">
            <v>Active</v>
          </cell>
          <cell r="H212">
            <v>421937</v>
          </cell>
          <cell r="I212" t="str">
            <v>jihad.ayoub</v>
          </cell>
          <cell r="J212" t="str">
            <v>2025-04-13 16:31:13</v>
          </cell>
          <cell r="K212" t="str">
            <v>2025-04-13 18:00:00</v>
          </cell>
          <cell r="L212" t="str">
            <v>Ziyad Barghothi</v>
          </cell>
          <cell r="M212" t="str">
            <v>jihad.ayoub</v>
          </cell>
          <cell r="N212">
            <v>940436</v>
          </cell>
          <cell r="O212" t="str">
            <v>عبير محمد محمود حسين</v>
          </cell>
        </row>
        <row r="213">
          <cell r="D213">
            <v>622600396</v>
          </cell>
          <cell r="E213" t="str">
            <v>Entrance</v>
          </cell>
          <cell r="F213" t="str">
            <v>Active</v>
          </cell>
          <cell r="G213" t="str">
            <v>Active</v>
          </cell>
          <cell r="H213">
            <v>422012</v>
          </cell>
          <cell r="I213" t="str">
            <v>mohammad.harasheh</v>
          </cell>
          <cell r="J213" t="str">
            <v>2025-04-13 17:29:15</v>
          </cell>
          <cell r="K213" t="str">
            <v>2025-04-15 08:30:00</v>
          </cell>
          <cell r="L213" t="str">
            <v>Ziyad Barghothi</v>
          </cell>
          <cell r="M213" t="str">
            <v>mahmoud.qatameh</v>
          </cell>
          <cell r="N213">
            <v>941255</v>
          </cell>
          <cell r="O213" t="str">
            <v>باجس ناصر باجس قعد</v>
          </cell>
        </row>
        <row r="214">
          <cell r="D214">
            <v>624600080</v>
          </cell>
          <cell r="E214" t="str">
            <v>Entrance</v>
          </cell>
          <cell r="F214" t="str">
            <v>Active</v>
          </cell>
          <cell r="G214" t="str">
            <v>Active</v>
          </cell>
          <cell r="H214">
            <v>422471</v>
          </cell>
          <cell r="I214" t="str">
            <v>mohammad.harasheh</v>
          </cell>
          <cell r="J214" t="str">
            <v>2025-04-14 14:51:34</v>
          </cell>
          <cell r="K214" t="str">
            <v>2025-04-22 15:00:00</v>
          </cell>
          <cell r="L214" t="str">
            <v>Ziyad Barghothi</v>
          </cell>
          <cell r="M214" t="str">
            <v>mahmoud.qatameh</v>
          </cell>
          <cell r="N214">
            <v>941528</v>
          </cell>
          <cell r="O214" t="str">
            <v>احمد سالم يوسف عليان</v>
          </cell>
        </row>
        <row r="215">
          <cell r="D215">
            <v>620200081</v>
          </cell>
          <cell r="E215" t="str">
            <v>ONT Installation</v>
          </cell>
          <cell r="F215" t="str">
            <v>Active</v>
          </cell>
          <cell r="G215" t="str">
            <v>Active</v>
          </cell>
          <cell r="H215">
            <v>422573</v>
          </cell>
          <cell r="I215" t="str">
            <v>jafar.kifaieh</v>
          </cell>
          <cell r="J215" t="str">
            <v>2025-04-14 16:39:41</v>
          </cell>
          <cell r="K215" t="str">
            <v>2025-04-14 22:00:00</v>
          </cell>
          <cell r="L215" t="str">
            <v>Ziyad Barghothi</v>
          </cell>
          <cell r="M215" t="str">
            <v>jafar.kifaieh</v>
          </cell>
          <cell r="N215">
            <v>934223</v>
          </cell>
          <cell r="O215" t="str">
            <v>خاتمة جمعة فايق رزمة</v>
          </cell>
        </row>
        <row r="216">
          <cell r="D216">
            <v>626400206</v>
          </cell>
          <cell r="E216" t="str">
            <v>Entrance</v>
          </cell>
          <cell r="F216" t="str">
            <v>Active</v>
          </cell>
          <cell r="G216" t="str">
            <v>Active</v>
          </cell>
          <cell r="H216">
            <v>422600</v>
          </cell>
          <cell r="I216" t="str">
            <v>mohammad.harasheh</v>
          </cell>
          <cell r="J216" t="str">
            <v>2025-04-14 17:05:04</v>
          </cell>
          <cell r="K216" t="str">
            <v>2025-04-20 13:00:00</v>
          </cell>
          <cell r="L216" t="str">
            <v>Ziyad Barghothi</v>
          </cell>
          <cell r="M216" t="str">
            <v>firas.sbeih</v>
          </cell>
          <cell r="N216">
            <v>939158</v>
          </cell>
          <cell r="O216" t="str">
            <v>محمد عبدالعزيز احمد عيسى</v>
          </cell>
        </row>
        <row r="217">
          <cell r="D217">
            <v>623700029</v>
          </cell>
          <cell r="E217" t="str">
            <v>Entrance</v>
          </cell>
          <cell r="F217" t="str">
            <v>Cancelled Customer Request</v>
          </cell>
          <cell r="G217" t="str">
            <v>Planned</v>
          </cell>
          <cell r="H217">
            <v>422723</v>
          </cell>
          <cell r="I217" t="str">
            <v>mohammad.harasheh</v>
          </cell>
          <cell r="J217" t="str">
            <v>2025-04-14 19:28:32</v>
          </cell>
          <cell r="K217" t="str">
            <v>2025-04-15 08:30:00</v>
          </cell>
          <cell r="L217" t="str">
            <v>Ziyad Barghothi</v>
          </cell>
          <cell r="M217" t="str">
            <v>mahmoud.qatameh</v>
          </cell>
          <cell r="N217">
            <v>942011</v>
          </cell>
          <cell r="O217" t="str">
            <v>اديب فوزي اسماعيل خطيب</v>
          </cell>
        </row>
        <row r="218">
          <cell r="D218">
            <v>626300269</v>
          </cell>
          <cell r="E218" t="str">
            <v>Service Maintenance</v>
          </cell>
          <cell r="F218" t="str">
            <v>Active</v>
          </cell>
          <cell r="G218" t="str">
            <v>Active</v>
          </cell>
          <cell r="H218">
            <v>422810</v>
          </cell>
          <cell r="I218" t="str">
            <v>nadia.mubarak</v>
          </cell>
          <cell r="J218" t="str">
            <v>2025-04-15 09:30:26</v>
          </cell>
          <cell r="K218" t="str">
            <v>2025-04-15 12:00:00</v>
          </cell>
          <cell r="L218" t="str">
            <v>Ziyad Barghothi</v>
          </cell>
          <cell r="M218" t="str">
            <v>nadia.mubarak</v>
          </cell>
          <cell r="N218">
            <v>920102</v>
          </cell>
          <cell r="O218" t="str">
            <v>نبيل نادي حنا قواس</v>
          </cell>
        </row>
        <row r="219">
          <cell r="D219">
            <v>622600396</v>
          </cell>
          <cell r="E219" t="str">
            <v>Inside Building Installation</v>
          </cell>
          <cell r="F219" t="str">
            <v>Active</v>
          </cell>
          <cell r="G219" t="str">
            <v>Active</v>
          </cell>
          <cell r="H219">
            <v>422891</v>
          </cell>
          <cell r="I219" t="str">
            <v>nadia.mubarak</v>
          </cell>
          <cell r="J219" t="str">
            <v>2025-04-15 12:08:38</v>
          </cell>
          <cell r="K219" t="str">
            <v>2025-04-15 13:00:00</v>
          </cell>
          <cell r="L219" t="str">
            <v>Ziyad Barghothi</v>
          </cell>
          <cell r="M219" t="str">
            <v>nadia.mubarak</v>
          </cell>
          <cell r="N219">
            <v>941255</v>
          </cell>
          <cell r="O219" t="str">
            <v>باجس ناصر باجس قعد</v>
          </cell>
        </row>
        <row r="220">
          <cell r="D220">
            <v>622600396</v>
          </cell>
          <cell r="E220" t="str">
            <v>ONT Installation</v>
          </cell>
          <cell r="F220" t="str">
            <v>Active</v>
          </cell>
          <cell r="G220" t="str">
            <v>Active</v>
          </cell>
          <cell r="H220">
            <v>422894</v>
          </cell>
          <cell r="I220" t="str">
            <v>nadia.mubarak</v>
          </cell>
          <cell r="J220" t="str">
            <v>2025-04-15 12:08:43</v>
          </cell>
          <cell r="K220" t="str">
            <v>2025-04-15 13:00:00</v>
          </cell>
          <cell r="L220" t="str">
            <v>Ziyad Barghothi</v>
          </cell>
          <cell r="M220" t="str">
            <v>nadia.mubarak</v>
          </cell>
          <cell r="N220">
            <v>941255</v>
          </cell>
          <cell r="O220" t="str">
            <v>باجس ناصر باجس قعد</v>
          </cell>
        </row>
        <row r="221">
          <cell r="D221">
            <v>624600080</v>
          </cell>
          <cell r="E221" t="str">
            <v>Inside Building Installation</v>
          </cell>
          <cell r="F221" t="str">
            <v>Active</v>
          </cell>
          <cell r="G221" t="str">
            <v>Active</v>
          </cell>
          <cell r="H221">
            <v>423425</v>
          </cell>
          <cell r="I221" t="str">
            <v>nadia.mubarak</v>
          </cell>
          <cell r="J221" t="str">
            <v>2025-04-16 08:04:19</v>
          </cell>
          <cell r="K221" t="str">
            <v>2025-04-22 15:00:00</v>
          </cell>
          <cell r="L221" t="str">
            <v>Ziyad Barghothi</v>
          </cell>
          <cell r="M221" t="str">
            <v>nadia.mubarak</v>
          </cell>
          <cell r="N221">
            <v>941528</v>
          </cell>
          <cell r="O221" t="str">
            <v>احمد سالم يوسف عليان</v>
          </cell>
        </row>
        <row r="222">
          <cell r="D222">
            <v>620200151</v>
          </cell>
          <cell r="E222" t="str">
            <v>Entrance</v>
          </cell>
          <cell r="F222" t="str">
            <v>Active</v>
          </cell>
          <cell r="G222" t="str">
            <v>Active</v>
          </cell>
          <cell r="H222">
            <v>423488</v>
          </cell>
          <cell r="I222" t="str">
            <v>hana.adel</v>
          </cell>
          <cell r="J222" t="str">
            <v>2025-04-16 11:33:10</v>
          </cell>
          <cell r="K222" t="str">
            <v>2025-04-17 08:30:00</v>
          </cell>
          <cell r="L222" t="str">
            <v>Ziyad Barghothi</v>
          </cell>
          <cell r="M222" t="str">
            <v>nadia.mubarak</v>
          </cell>
          <cell r="N222">
            <v>942554</v>
          </cell>
          <cell r="O222" t="str">
            <v>محمد أحمد فايز سليمان</v>
          </cell>
        </row>
        <row r="223">
          <cell r="D223">
            <v>620014593</v>
          </cell>
          <cell r="E223" t="str">
            <v>Entrance</v>
          </cell>
          <cell r="F223" t="str">
            <v>Delayed Customer Request</v>
          </cell>
          <cell r="G223" t="str">
            <v>Planned</v>
          </cell>
          <cell r="H223">
            <v>423566</v>
          </cell>
          <cell r="I223" t="str">
            <v>nadia.mubarak</v>
          </cell>
          <cell r="J223" t="str">
            <v>2025-04-16 13:46:26</v>
          </cell>
          <cell r="K223" t="str">
            <v>2025-04-17 11:00:00</v>
          </cell>
          <cell r="L223" t="str">
            <v>Ziyad Barghothi</v>
          </cell>
          <cell r="M223" t="str">
            <v>ahmad.isead</v>
          </cell>
          <cell r="N223">
            <v>912077</v>
          </cell>
          <cell r="O223" t="str">
            <v>اياد محمد عبد المهدي فقيه</v>
          </cell>
        </row>
        <row r="224">
          <cell r="D224">
            <v>620200141</v>
          </cell>
          <cell r="E224" t="str">
            <v>Inside Building Installation</v>
          </cell>
          <cell r="F224" t="str">
            <v>Activation</v>
          </cell>
          <cell r="G224" t="str">
            <v>Active</v>
          </cell>
          <cell r="H224">
            <v>423641</v>
          </cell>
          <cell r="I224" t="str">
            <v>jafar.kifaieh</v>
          </cell>
          <cell r="J224" t="str">
            <v>2025-04-16 14:49:53</v>
          </cell>
          <cell r="K224" t="str">
            <v>2025-04-16 22:00:00</v>
          </cell>
          <cell r="L224" t="str">
            <v>Ziyad Barghothi</v>
          </cell>
          <cell r="M224" t="str">
            <v>jafar.kifaieh</v>
          </cell>
          <cell r="N224">
            <v>938654</v>
          </cell>
          <cell r="O224" t="str">
            <v>سعد جمعة عبدالغني حجيجة</v>
          </cell>
        </row>
        <row r="225">
          <cell r="D225">
            <v>620008034</v>
          </cell>
          <cell r="E225" t="str">
            <v>Inside Building Installation</v>
          </cell>
          <cell r="F225" t="str">
            <v>Delayed Customer Request</v>
          </cell>
          <cell r="G225" t="str">
            <v>Active</v>
          </cell>
          <cell r="H225">
            <v>423650</v>
          </cell>
          <cell r="I225" t="str">
            <v>hana.adel</v>
          </cell>
          <cell r="J225" t="str">
            <v>2025-04-16 14:53:34</v>
          </cell>
          <cell r="K225" t="str">
            <v>2025-04-17 11:00:00</v>
          </cell>
          <cell r="L225" t="str">
            <v>Ziyad Barghothi</v>
          </cell>
          <cell r="M225" t="str">
            <v>ahmad.isead</v>
          </cell>
          <cell r="N225">
            <v>600908</v>
          </cell>
          <cell r="O225" t="str">
            <v>شركة الفقيه لتجارة السيارات</v>
          </cell>
        </row>
        <row r="226">
          <cell r="D226">
            <v>624700627</v>
          </cell>
          <cell r="E226" t="str">
            <v>Entrance</v>
          </cell>
          <cell r="F226" t="str">
            <v>Installation</v>
          </cell>
          <cell r="G226" t="str">
            <v>Active</v>
          </cell>
          <cell r="H226">
            <v>423683</v>
          </cell>
          <cell r="I226" t="str">
            <v>hana.adel</v>
          </cell>
          <cell r="J226" t="str">
            <v>2025-04-16 15:37:37</v>
          </cell>
          <cell r="K226" t="str">
            <v>2025-04-26 09:00:00</v>
          </cell>
          <cell r="L226" t="str">
            <v>Ziyad Barghothi</v>
          </cell>
          <cell r="M226" t="str">
            <v>firas.sbeih</v>
          </cell>
          <cell r="N226">
            <v>716861</v>
          </cell>
          <cell r="O226" t="str">
            <v>حازم احمد يوسف حسين</v>
          </cell>
        </row>
        <row r="227">
          <cell r="D227">
            <v>620200151</v>
          </cell>
          <cell r="E227" t="str">
            <v>ONT Installation</v>
          </cell>
          <cell r="F227" t="str">
            <v>Active</v>
          </cell>
          <cell r="G227" t="str">
            <v>Active</v>
          </cell>
          <cell r="H227">
            <v>423839</v>
          </cell>
          <cell r="I227" t="str">
            <v>jafar.kifaieh</v>
          </cell>
          <cell r="J227" t="str">
            <v>2025-04-16 18:11:38</v>
          </cell>
          <cell r="K227" t="str">
            <v>2025-04-16 22:00:00</v>
          </cell>
          <cell r="L227" t="str">
            <v>Ziyad Barghothi</v>
          </cell>
          <cell r="M227" t="str">
            <v>jafar.kifaieh</v>
          </cell>
          <cell r="N227">
            <v>942554</v>
          </cell>
          <cell r="O227" t="str">
            <v>محمد أحمد فايز سليمان</v>
          </cell>
        </row>
        <row r="228">
          <cell r="D228">
            <v>620500410</v>
          </cell>
          <cell r="E228" t="str">
            <v>Entrance</v>
          </cell>
          <cell r="F228" t="str">
            <v>Active</v>
          </cell>
          <cell r="G228" t="str">
            <v>Planned</v>
          </cell>
          <cell r="H228">
            <v>424220</v>
          </cell>
          <cell r="I228" t="str">
            <v>hana.adel</v>
          </cell>
          <cell r="J228" t="str">
            <v>2025-04-17 14:41:42</v>
          </cell>
          <cell r="K228" t="str">
            <v>2025-04-20 08:30:00</v>
          </cell>
          <cell r="L228" t="str">
            <v>Ziyad Barghothi</v>
          </cell>
          <cell r="M228" t="str">
            <v>firas.sbeih</v>
          </cell>
          <cell r="N228">
            <v>943268</v>
          </cell>
          <cell r="O228" t="str">
            <v>طارق خليل سميح خليل</v>
          </cell>
        </row>
        <row r="229">
          <cell r="D229">
            <v>626400208</v>
          </cell>
          <cell r="E229" t="str">
            <v>Entrance</v>
          </cell>
          <cell r="F229" t="str">
            <v>Active</v>
          </cell>
          <cell r="G229" t="str">
            <v>Active</v>
          </cell>
          <cell r="H229">
            <v>424553</v>
          </cell>
          <cell r="I229" t="str">
            <v>mohammad.harasheh</v>
          </cell>
          <cell r="J229" t="str">
            <v>2025-04-17 21:15:45</v>
          </cell>
          <cell r="K229" t="str">
            <v>2025-04-19 09:00:00</v>
          </cell>
          <cell r="L229" t="str">
            <v>Ziyad Barghothi</v>
          </cell>
          <cell r="M229" t="str">
            <v>firas.sbeih</v>
          </cell>
          <cell r="N229">
            <v>943595</v>
          </cell>
          <cell r="O229" t="str">
            <v>احمد عبدالعظيم احمد الشعراوي</v>
          </cell>
        </row>
        <row r="230">
          <cell r="D230">
            <v>621900393</v>
          </cell>
          <cell r="E230" t="str">
            <v>Entrance</v>
          </cell>
          <cell r="F230" t="str">
            <v>Active</v>
          </cell>
          <cell r="G230" t="str">
            <v>Active</v>
          </cell>
          <cell r="H230">
            <v>424565</v>
          </cell>
          <cell r="I230" t="str">
            <v>mohammad.harasheh</v>
          </cell>
          <cell r="J230" t="str">
            <v>2025-04-17 21:27:39</v>
          </cell>
          <cell r="K230" t="str">
            <v>2025-04-19 10:00:00</v>
          </cell>
          <cell r="L230" t="str">
            <v>Ziyad Barghothi</v>
          </cell>
          <cell r="M230" t="str">
            <v>firas.sbeih</v>
          </cell>
          <cell r="N230">
            <v>933173</v>
          </cell>
          <cell r="O230" t="str">
            <v>امير زيداني حسين زيداني</v>
          </cell>
        </row>
        <row r="231">
          <cell r="D231">
            <v>621900393</v>
          </cell>
          <cell r="E231" t="str">
            <v>Inside Building Installation</v>
          </cell>
          <cell r="F231" t="str">
            <v>Active</v>
          </cell>
          <cell r="G231" t="str">
            <v>Active</v>
          </cell>
          <cell r="H231">
            <v>424733</v>
          </cell>
          <cell r="I231" t="str">
            <v>jihad.ayoub</v>
          </cell>
          <cell r="J231" t="str">
            <v>2025-04-19 11:36:16</v>
          </cell>
          <cell r="K231" t="str">
            <v>2025-04-19 12:00:00</v>
          </cell>
          <cell r="L231" t="str">
            <v>Ziyad Barghothi</v>
          </cell>
          <cell r="M231" t="str">
            <v>jihad.ayoub</v>
          </cell>
          <cell r="N231">
            <v>933173</v>
          </cell>
          <cell r="O231" t="str">
            <v>امير زيداني حسين زيداني</v>
          </cell>
        </row>
        <row r="232">
          <cell r="D232">
            <v>621900393</v>
          </cell>
          <cell r="E232" t="str">
            <v>ONT Installation</v>
          </cell>
          <cell r="F232" t="str">
            <v>Active</v>
          </cell>
          <cell r="G232" t="str">
            <v>Active</v>
          </cell>
          <cell r="H232">
            <v>424736</v>
          </cell>
          <cell r="I232" t="str">
            <v>jihad.ayoub</v>
          </cell>
          <cell r="J232" t="str">
            <v>2025-04-19 11:36:28</v>
          </cell>
          <cell r="K232" t="str">
            <v>2025-04-19 12:00:00</v>
          </cell>
          <cell r="L232" t="str">
            <v>Ziyad Barghothi</v>
          </cell>
          <cell r="M232" t="str">
            <v>jihad.ayoub</v>
          </cell>
          <cell r="N232">
            <v>933173</v>
          </cell>
          <cell r="O232" t="str">
            <v>امير زيداني حسين زيداني</v>
          </cell>
        </row>
        <row r="233">
          <cell r="D233">
            <v>620014079</v>
          </cell>
          <cell r="E233" t="str">
            <v>Entrance</v>
          </cell>
          <cell r="F233" t="str">
            <v>Availability</v>
          </cell>
          <cell r="G233" t="str">
            <v>Planned</v>
          </cell>
          <cell r="H233">
            <v>424766</v>
          </cell>
          <cell r="I233" t="str">
            <v>nadia.mubarak</v>
          </cell>
          <cell r="J233" t="str">
            <v>2025-04-19 12:01:09</v>
          </cell>
          <cell r="K233" t="str">
            <v>2025-04-21 13:00:00</v>
          </cell>
          <cell r="L233" t="str">
            <v>Ziyad Barghothi</v>
          </cell>
          <cell r="M233" t="str">
            <v>ziad.dijani</v>
          </cell>
          <cell r="N233">
            <v>917552</v>
          </cell>
          <cell r="O233" t="str">
            <v>شركة كواترو للإستثمار</v>
          </cell>
        </row>
        <row r="234">
          <cell r="D234">
            <v>626400208</v>
          </cell>
          <cell r="E234" t="str">
            <v>ONT Installation</v>
          </cell>
          <cell r="F234" t="str">
            <v>Active</v>
          </cell>
          <cell r="G234" t="str">
            <v>Active</v>
          </cell>
          <cell r="H234">
            <v>424937</v>
          </cell>
          <cell r="I234" t="str">
            <v>nadia.mubarak</v>
          </cell>
          <cell r="J234" t="str">
            <v>2025-04-19 14:51:05</v>
          </cell>
          <cell r="K234" t="str">
            <v>2025-04-19 15:00:00</v>
          </cell>
          <cell r="L234" t="str">
            <v>Ziyad Barghothi</v>
          </cell>
          <cell r="M234" t="str">
            <v>nadia.mubarak</v>
          </cell>
          <cell r="N234">
            <v>943595</v>
          </cell>
          <cell r="O234" t="str">
            <v>احمد عبدالعظيم احمد الشعراوي</v>
          </cell>
        </row>
        <row r="235">
          <cell r="D235">
            <v>626400206</v>
          </cell>
          <cell r="E235" t="str">
            <v>Inside Building Installation</v>
          </cell>
          <cell r="F235" t="str">
            <v>Active</v>
          </cell>
          <cell r="G235" t="str">
            <v>Active</v>
          </cell>
          <cell r="H235">
            <v>425369</v>
          </cell>
          <cell r="I235" t="str">
            <v>nadia.mubarak</v>
          </cell>
          <cell r="J235" t="str">
            <v>2025-04-20 11:46:36</v>
          </cell>
          <cell r="K235" t="str">
            <v>2025-04-20 12:00:00</v>
          </cell>
          <cell r="L235" t="str">
            <v>Ziyad Barghothi</v>
          </cell>
          <cell r="M235" t="str">
            <v>nadia.mubarak</v>
          </cell>
          <cell r="N235">
            <v>939158</v>
          </cell>
          <cell r="O235" t="str">
            <v>محمد عبدالعزيز احمد عيسى</v>
          </cell>
        </row>
        <row r="236">
          <cell r="D236">
            <v>620500410</v>
          </cell>
          <cell r="E236" t="str">
            <v>Inside Building Installation</v>
          </cell>
          <cell r="F236" t="str">
            <v>Active</v>
          </cell>
          <cell r="G236" t="str">
            <v>Planned</v>
          </cell>
          <cell r="H236">
            <v>425429</v>
          </cell>
          <cell r="I236" t="str">
            <v>nadia.mubarak</v>
          </cell>
          <cell r="J236" t="str">
            <v>2025-04-20 13:26:54</v>
          </cell>
          <cell r="K236" t="str">
            <v>2025-04-20 16:00:00</v>
          </cell>
          <cell r="L236" t="str">
            <v>Ziyad Barghothi</v>
          </cell>
          <cell r="M236" t="str">
            <v>nadia.mubarak</v>
          </cell>
          <cell r="N236">
            <v>943268</v>
          </cell>
          <cell r="O236" t="str">
            <v>طارق خليل سميح خليل</v>
          </cell>
        </row>
        <row r="237">
          <cell r="D237">
            <v>624400573</v>
          </cell>
          <cell r="E237" t="str">
            <v>Entrance</v>
          </cell>
          <cell r="F237" t="str">
            <v>Active</v>
          </cell>
          <cell r="G237" t="str">
            <v>Active</v>
          </cell>
          <cell r="H237">
            <v>425573</v>
          </cell>
          <cell r="I237" t="str">
            <v>ameen.kitane</v>
          </cell>
          <cell r="J237" t="str">
            <v>2025-04-20 16:16:01</v>
          </cell>
          <cell r="K237" t="str">
            <v>2025-04-20 22:00:00</v>
          </cell>
          <cell r="L237" t="str">
            <v>Ziyad Barghothi</v>
          </cell>
          <cell r="M237" t="str">
            <v>ameen.kitane</v>
          </cell>
          <cell r="N237">
            <v>944165</v>
          </cell>
          <cell r="O237" t="str">
            <v>ليث خضر حسن شنان</v>
          </cell>
        </row>
        <row r="238">
          <cell r="D238">
            <v>624400573</v>
          </cell>
          <cell r="E238" t="str">
            <v>Inside Building Installation</v>
          </cell>
          <cell r="F238" t="str">
            <v>Active</v>
          </cell>
          <cell r="G238" t="str">
            <v>Active</v>
          </cell>
          <cell r="H238">
            <v>425633</v>
          </cell>
          <cell r="I238" t="str">
            <v>ameen.kitane</v>
          </cell>
          <cell r="J238" t="str">
            <v>2025-04-20 18:17:51</v>
          </cell>
          <cell r="K238" t="str">
            <v>2025-04-20 22:00:00</v>
          </cell>
          <cell r="L238" t="str">
            <v>Ziyad Barghothi</v>
          </cell>
          <cell r="M238" t="str">
            <v>ameen.kitane</v>
          </cell>
          <cell r="N238">
            <v>944165</v>
          </cell>
          <cell r="O238" t="str">
            <v>ليث خضر حسن شنان</v>
          </cell>
        </row>
        <row r="239">
          <cell r="D239">
            <v>624400573</v>
          </cell>
          <cell r="E239" t="str">
            <v>ONT Installation</v>
          </cell>
          <cell r="F239" t="str">
            <v>Active</v>
          </cell>
          <cell r="G239" t="str">
            <v>Active</v>
          </cell>
          <cell r="H239">
            <v>425636</v>
          </cell>
          <cell r="I239" t="str">
            <v>ameen.kitane</v>
          </cell>
          <cell r="J239" t="str">
            <v>2025-04-20 18:18:26</v>
          </cell>
          <cell r="K239" t="str">
            <v>2025-04-20 22:00:00</v>
          </cell>
          <cell r="L239" t="str">
            <v>Ziyad Barghothi</v>
          </cell>
          <cell r="M239" t="str">
            <v>ameen.kitane</v>
          </cell>
          <cell r="N239">
            <v>944165</v>
          </cell>
          <cell r="O239" t="str">
            <v>ليث خضر حسن شنان</v>
          </cell>
        </row>
        <row r="240">
          <cell r="D240">
            <v>622201962</v>
          </cell>
          <cell r="E240" t="str">
            <v>Service Maintenance</v>
          </cell>
          <cell r="F240" t="str">
            <v>Emergency</v>
          </cell>
          <cell r="G240" t="str">
            <v>Active</v>
          </cell>
          <cell r="H240">
            <v>425822</v>
          </cell>
          <cell r="I240" t="str">
            <v>nadia.mubarak</v>
          </cell>
          <cell r="J240" t="str">
            <v>2025-04-21 10:17:10</v>
          </cell>
          <cell r="K240" t="str">
            <v>2025-04-21 13:00:00</v>
          </cell>
          <cell r="L240" t="str">
            <v>Ziyad Barghothi</v>
          </cell>
          <cell r="M240" t="str">
            <v>nadia.mubarak</v>
          </cell>
          <cell r="N240">
            <v>515049</v>
          </cell>
          <cell r="O240" t="str">
            <v>محمود محي الدين الحداد</v>
          </cell>
        </row>
        <row r="241">
          <cell r="D241">
            <v>622209749</v>
          </cell>
          <cell r="E241" t="str">
            <v>Inside Building Installation</v>
          </cell>
          <cell r="F241" t="str">
            <v>Active</v>
          </cell>
          <cell r="G241" t="str">
            <v>Active</v>
          </cell>
          <cell r="H241">
            <v>425840</v>
          </cell>
          <cell r="I241" t="str">
            <v>nadia.mubarak</v>
          </cell>
          <cell r="J241" t="str">
            <v>2025-04-21 10:52:05</v>
          </cell>
          <cell r="K241" t="str">
            <v>2025-04-21 13:00:00</v>
          </cell>
          <cell r="L241" t="str">
            <v>Ziyad Barghothi</v>
          </cell>
          <cell r="M241" t="str">
            <v>nadia.mubarak</v>
          </cell>
          <cell r="N241">
            <v>944621</v>
          </cell>
          <cell r="O241" t="str">
            <v>نضال علي مصطفى معلا</v>
          </cell>
        </row>
        <row r="242">
          <cell r="D242">
            <v>622209750</v>
          </cell>
          <cell r="E242" t="str">
            <v>Inside Building Installation</v>
          </cell>
          <cell r="F242" t="str">
            <v>Active</v>
          </cell>
          <cell r="G242" t="str">
            <v>Active</v>
          </cell>
          <cell r="H242">
            <v>425876</v>
          </cell>
          <cell r="I242" t="str">
            <v>nadia.mubarak</v>
          </cell>
          <cell r="J242" t="str">
            <v>2025-04-21 12:05:28</v>
          </cell>
          <cell r="K242" t="str">
            <v>2025-04-21 13:00:00</v>
          </cell>
          <cell r="L242" t="str">
            <v>Ziyad Barghothi</v>
          </cell>
          <cell r="M242" t="str">
            <v>nadia.mubarak</v>
          </cell>
          <cell r="N242">
            <v>944648</v>
          </cell>
          <cell r="O242" t="str">
            <v>صهيب عبد الرحمن حسن ملوح</v>
          </cell>
        </row>
        <row r="243">
          <cell r="D243">
            <v>622209749</v>
          </cell>
          <cell r="E243" t="str">
            <v>ONT Installation</v>
          </cell>
          <cell r="F243" t="str">
            <v>Active</v>
          </cell>
          <cell r="G243" t="str">
            <v>Active</v>
          </cell>
          <cell r="H243">
            <v>425906</v>
          </cell>
          <cell r="I243" t="str">
            <v>nadia.mubarak</v>
          </cell>
          <cell r="J243" t="str">
            <v>2025-04-21 12:24:27</v>
          </cell>
          <cell r="K243" t="str">
            <v>2025-04-21 16:00:00</v>
          </cell>
          <cell r="L243" t="str">
            <v>Ziyad Barghothi</v>
          </cell>
          <cell r="M243" t="str">
            <v>nadia.mubarak</v>
          </cell>
          <cell r="N243">
            <v>944621</v>
          </cell>
          <cell r="O243" t="str">
            <v>نضال علي مصطفى معلا</v>
          </cell>
        </row>
        <row r="244">
          <cell r="D244">
            <v>622209750</v>
          </cell>
          <cell r="E244" t="str">
            <v>ONT Installation</v>
          </cell>
          <cell r="F244" t="str">
            <v>Active</v>
          </cell>
          <cell r="G244" t="str">
            <v>Active</v>
          </cell>
          <cell r="H244">
            <v>425948</v>
          </cell>
          <cell r="I244" t="str">
            <v>nadia.mubarak</v>
          </cell>
          <cell r="J244" t="str">
            <v>2025-04-21 13:42:36</v>
          </cell>
          <cell r="K244" t="str">
            <v>2025-04-21 16:00:00</v>
          </cell>
          <cell r="L244" t="str">
            <v>Ziyad Barghothi</v>
          </cell>
          <cell r="M244" t="str">
            <v>jafar.kifaieh</v>
          </cell>
          <cell r="N244">
            <v>944648</v>
          </cell>
          <cell r="O244" t="str">
            <v>صهيب عبد الرحمن حسن ملوح</v>
          </cell>
        </row>
        <row r="245">
          <cell r="D245">
            <v>624701234</v>
          </cell>
          <cell r="E245" t="str">
            <v>Entrance</v>
          </cell>
          <cell r="F245" t="str">
            <v>Delayed Customer Request</v>
          </cell>
          <cell r="G245" t="str">
            <v>Planned</v>
          </cell>
          <cell r="H245">
            <v>426176</v>
          </cell>
          <cell r="I245" t="str">
            <v>kareem.hamdan</v>
          </cell>
          <cell r="J245" t="str">
            <v>2025-04-21 16:42:12</v>
          </cell>
          <cell r="K245" t="str">
            <v>2025-04-23 08:30:00</v>
          </cell>
          <cell r="L245" t="str">
            <v>Ziyad Barghothi</v>
          </cell>
          <cell r="M245" t="str">
            <v>ahmad.demaidi</v>
          </cell>
          <cell r="N245">
            <v>944522</v>
          </cell>
          <cell r="O245" t="str">
            <v>زينب يوسف حامد دارغمه</v>
          </cell>
        </row>
        <row r="246">
          <cell r="D246">
            <v>622204609</v>
          </cell>
          <cell r="E246" t="str">
            <v>Service Maintenance</v>
          </cell>
          <cell r="F246" t="str">
            <v>Emergency</v>
          </cell>
          <cell r="G246" t="str">
            <v>Active</v>
          </cell>
          <cell r="H246">
            <v>426536</v>
          </cell>
          <cell r="I246" t="str">
            <v>nadia.mubarak</v>
          </cell>
          <cell r="J246" t="str">
            <v>2025-04-22 10:43:09</v>
          </cell>
          <cell r="K246" t="str">
            <v>2025-04-26 16:30:00</v>
          </cell>
          <cell r="L246" t="str">
            <v>Ziyad Barghothi</v>
          </cell>
          <cell r="M246" t="str">
            <v>firas.sbeih</v>
          </cell>
          <cell r="N246">
            <v>599333</v>
          </cell>
          <cell r="O246" t="str">
            <v>نجم الدين عبد القادر ربحي نجم</v>
          </cell>
        </row>
        <row r="247">
          <cell r="D247">
            <v>626300286</v>
          </cell>
          <cell r="E247" t="str">
            <v>Entrance</v>
          </cell>
          <cell r="F247" t="str">
            <v>Availability</v>
          </cell>
          <cell r="G247" t="str">
            <v>Planned</v>
          </cell>
          <cell r="H247">
            <v>426575</v>
          </cell>
          <cell r="I247" t="str">
            <v>hana.adel</v>
          </cell>
          <cell r="J247" t="str">
            <v>2025-04-22 11:35:04</v>
          </cell>
          <cell r="K247" t="str">
            <v>2025-04-23 08:30:00</v>
          </cell>
          <cell r="L247" t="str">
            <v>Ziyad Barghothi</v>
          </cell>
          <cell r="M247" t="str">
            <v>ahmad.demaidi</v>
          </cell>
          <cell r="N247">
            <v>945008</v>
          </cell>
          <cell r="O247" t="str">
            <v>عميد  صلاح حسني  عرايشي</v>
          </cell>
        </row>
        <row r="248">
          <cell r="D248">
            <v>624400575</v>
          </cell>
          <cell r="E248" t="str">
            <v>Entrance</v>
          </cell>
          <cell r="F248" t="str">
            <v>Delayed Customer Request</v>
          </cell>
          <cell r="G248" t="str">
            <v>Planned</v>
          </cell>
          <cell r="H248">
            <v>426629</v>
          </cell>
          <cell r="I248" t="str">
            <v>dana.masri</v>
          </cell>
          <cell r="J248" t="str">
            <v>2025-04-22 12:47:39</v>
          </cell>
          <cell r="K248" t="str">
            <v>2025-04-23 08:30:00</v>
          </cell>
          <cell r="L248" t="str">
            <v>Ziyad Barghothi</v>
          </cell>
          <cell r="M248" t="str">
            <v>ahmad.demaidi</v>
          </cell>
          <cell r="N248">
            <v>944951</v>
          </cell>
          <cell r="O248" t="str">
            <v>محسن ياسين مصطفى ياسين</v>
          </cell>
        </row>
        <row r="249">
          <cell r="D249">
            <v>620500410</v>
          </cell>
          <cell r="E249" t="str">
            <v>Entrance</v>
          </cell>
          <cell r="F249" t="str">
            <v>Active</v>
          </cell>
          <cell r="G249" t="str">
            <v>Active</v>
          </cell>
          <cell r="H249">
            <v>426785</v>
          </cell>
          <cell r="I249" t="str">
            <v>nadia.mubarak</v>
          </cell>
          <cell r="J249" t="str">
            <v>2025-04-22 15:20:26</v>
          </cell>
          <cell r="K249" t="str">
            <v>2025-04-22 16:00:00</v>
          </cell>
          <cell r="L249" t="str">
            <v>Ziyad Barghothi</v>
          </cell>
          <cell r="M249" t="str">
            <v>nadia.mubarak</v>
          </cell>
          <cell r="N249">
            <v>943268</v>
          </cell>
          <cell r="O249" t="str">
            <v>طارق خليل سميح خليل</v>
          </cell>
        </row>
        <row r="250">
          <cell r="D250">
            <v>620500410</v>
          </cell>
          <cell r="E250" t="str">
            <v>Inside Building Installation</v>
          </cell>
          <cell r="F250" t="str">
            <v>Active</v>
          </cell>
          <cell r="G250" t="str">
            <v>Active</v>
          </cell>
          <cell r="H250">
            <v>426788</v>
          </cell>
          <cell r="I250" t="str">
            <v>nadia.mubarak</v>
          </cell>
          <cell r="J250" t="str">
            <v>2025-04-22 15:20:35</v>
          </cell>
          <cell r="K250" t="str">
            <v>2025-04-22 16:00:00</v>
          </cell>
          <cell r="L250" t="str">
            <v>Ziyad Barghothi</v>
          </cell>
          <cell r="M250" t="str">
            <v>nadia.mubarak</v>
          </cell>
          <cell r="N250">
            <v>943268</v>
          </cell>
          <cell r="O250" t="str">
            <v>طارق خليل سميح خليل</v>
          </cell>
        </row>
        <row r="251">
          <cell r="D251">
            <v>620013100</v>
          </cell>
          <cell r="E251" t="str">
            <v>Entrance</v>
          </cell>
          <cell r="F251" t="str">
            <v>Delayed Customer Request</v>
          </cell>
          <cell r="G251" t="str">
            <v>Planned</v>
          </cell>
          <cell r="H251">
            <v>427346</v>
          </cell>
          <cell r="I251" t="str">
            <v>jafar.kifaieh</v>
          </cell>
          <cell r="J251" t="str">
            <v>2025-04-23 15:21:06</v>
          </cell>
          <cell r="K251" t="str">
            <v>2025-04-24 12:00:00</v>
          </cell>
          <cell r="L251" t="str">
            <v>Ziyad Barghothi</v>
          </cell>
          <cell r="M251" t="str">
            <v>ahmad.isead</v>
          </cell>
          <cell r="N251">
            <v>861002</v>
          </cell>
          <cell r="O251" t="str">
            <v>نادر حرب حنا شاهين</v>
          </cell>
        </row>
        <row r="252">
          <cell r="D252">
            <v>626400210</v>
          </cell>
          <cell r="E252" t="str">
            <v>Entrance</v>
          </cell>
          <cell r="F252" t="str">
            <v>Active</v>
          </cell>
          <cell r="G252" t="str">
            <v>Active</v>
          </cell>
          <cell r="H252">
            <v>427376</v>
          </cell>
          <cell r="I252" t="str">
            <v>jafar.kifaieh</v>
          </cell>
          <cell r="J252" t="str">
            <v>2025-04-23 16:06:29</v>
          </cell>
          <cell r="K252" t="str">
            <v>2025-04-24 08:30:00</v>
          </cell>
          <cell r="L252" t="str">
            <v>Ziyad Barghothi</v>
          </cell>
          <cell r="M252" t="str">
            <v>ahmad.isead</v>
          </cell>
          <cell r="N252">
            <v>944534</v>
          </cell>
          <cell r="O252" t="str">
            <v>عمر سليمان  مصطفى خطيب</v>
          </cell>
        </row>
        <row r="253">
          <cell r="D253">
            <v>626300287</v>
          </cell>
          <cell r="E253" t="str">
            <v>Entrance</v>
          </cell>
          <cell r="F253" t="str">
            <v>Delayed Customer Request</v>
          </cell>
          <cell r="G253" t="str">
            <v>Installation</v>
          </cell>
          <cell r="H253">
            <v>427388</v>
          </cell>
          <cell r="I253" t="str">
            <v>jafar.kifaieh</v>
          </cell>
          <cell r="J253" t="str">
            <v>2025-04-23 16:10:58</v>
          </cell>
          <cell r="K253" t="str">
            <v>2025-05-01 13:00:00</v>
          </cell>
          <cell r="L253" t="str">
            <v>Ziyad Barghothi</v>
          </cell>
          <cell r="M253" t="str">
            <v>firas.sbeih</v>
          </cell>
          <cell r="N253">
            <v>944513</v>
          </cell>
          <cell r="O253" t="str">
            <v>عيد القادر إسماعيل مسالمة</v>
          </cell>
        </row>
        <row r="254">
          <cell r="D254">
            <v>626300283</v>
          </cell>
          <cell r="E254" t="str">
            <v>Entrance</v>
          </cell>
          <cell r="F254" t="str">
            <v>Active</v>
          </cell>
          <cell r="G254" t="str">
            <v>Active</v>
          </cell>
          <cell r="H254">
            <v>427538</v>
          </cell>
          <cell r="I254" t="str">
            <v>mohammad.harasheh</v>
          </cell>
          <cell r="J254" t="str">
            <v>2025-04-23 18:00:54</v>
          </cell>
          <cell r="K254" t="str">
            <v>2025-04-24 13:00:00</v>
          </cell>
          <cell r="L254" t="str">
            <v>Ziyad Barghothi</v>
          </cell>
          <cell r="M254" t="str">
            <v>ahmad.isead</v>
          </cell>
          <cell r="N254">
            <v>899423</v>
          </cell>
          <cell r="O254" t="str">
            <v>ليلي فرح عودة بقلة</v>
          </cell>
        </row>
        <row r="255">
          <cell r="D255">
            <v>601400011</v>
          </cell>
          <cell r="E255" t="str">
            <v>Entrance</v>
          </cell>
          <cell r="F255" t="str">
            <v>Delayed Customer Request</v>
          </cell>
          <cell r="G255" t="str">
            <v>Planned</v>
          </cell>
          <cell r="H255">
            <v>427589</v>
          </cell>
          <cell r="I255" t="str">
            <v>mohammad.harasheh</v>
          </cell>
          <cell r="J255" t="str">
            <v>2025-04-23 18:38:29</v>
          </cell>
          <cell r="K255" t="str">
            <v>2025-04-27 13:00:00</v>
          </cell>
          <cell r="L255" t="str">
            <v>Ziyad Barghothi</v>
          </cell>
          <cell r="M255" t="str">
            <v>osama.mohammad</v>
          </cell>
          <cell r="N255">
            <v>688607</v>
          </cell>
          <cell r="O255" t="str">
            <v>شريف اكرم عودة برجس</v>
          </cell>
        </row>
        <row r="256">
          <cell r="D256">
            <v>601103867</v>
          </cell>
          <cell r="E256" t="str">
            <v>Inside Building Installation</v>
          </cell>
          <cell r="F256" t="str">
            <v>Active</v>
          </cell>
          <cell r="G256" t="str">
            <v>Active</v>
          </cell>
          <cell r="H256">
            <v>427718</v>
          </cell>
          <cell r="I256" t="str">
            <v>dana.masri</v>
          </cell>
          <cell r="J256" t="str">
            <v>2025-04-24 08:40:44</v>
          </cell>
          <cell r="K256" t="str">
            <v>2025-04-26 13:00:00</v>
          </cell>
          <cell r="L256" t="str">
            <v>Ziyad Barghothi</v>
          </cell>
          <cell r="M256" t="str">
            <v>mohammad.nasser</v>
          </cell>
          <cell r="N256">
            <v>945833</v>
          </cell>
          <cell r="O256" t="str">
            <v>صالح امين عادل حجازي</v>
          </cell>
        </row>
        <row r="257">
          <cell r="D257">
            <v>622900005</v>
          </cell>
          <cell r="E257" t="str">
            <v>Entrance</v>
          </cell>
          <cell r="F257" t="str">
            <v>Active</v>
          </cell>
          <cell r="G257" t="str">
            <v>Active</v>
          </cell>
          <cell r="H257">
            <v>427748</v>
          </cell>
          <cell r="I257" t="str">
            <v>nadia.mubarak</v>
          </cell>
          <cell r="J257" t="str">
            <v>2025-04-24 10:10:41</v>
          </cell>
          <cell r="K257" t="str">
            <v>2025-04-24 12:00:00</v>
          </cell>
          <cell r="L257" t="str">
            <v>Ziyad Barghothi</v>
          </cell>
          <cell r="M257" t="str">
            <v>nadia.mubarak</v>
          </cell>
          <cell r="N257">
            <v>838712</v>
          </cell>
          <cell r="O257" t="str">
            <v>طارق عبد الرحيم عبيدية</v>
          </cell>
        </row>
        <row r="258">
          <cell r="D258">
            <v>622600397</v>
          </cell>
          <cell r="E258" t="str">
            <v>Entrance</v>
          </cell>
          <cell r="F258" t="str">
            <v>Delayed Customer Request</v>
          </cell>
          <cell r="G258" t="str">
            <v>Planned</v>
          </cell>
          <cell r="H258">
            <v>427838</v>
          </cell>
          <cell r="I258" t="str">
            <v>nadia.mubarak</v>
          </cell>
          <cell r="J258" t="str">
            <v>2025-04-24 11:36:42</v>
          </cell>
          <cell r="K258" t="str">
            <v>2025-04-26 08:30:00</v>
          </cell>
          <cell r="L258" t="str">
            <v>Ziyad Barghothi</v>
          </cell>
          <cell r="M258" t="str">
            <v>firas.sbeih</v>
          </cell>
          <cell r="N258">
            <v>941459</v>
          </cell>
          <cell r="O258" t="str">
            <v>عبد الرحمن</v>
          </cell>
        </row>
        <row r="259">
          <cell r="D259">
            <v>624701238</v>
          </cell>
          <cell r="E259" t="str">
            <v>Entrance</v>
          </cell>
          <cell r="F259" t="str">
            <v>Active</v>
          </cell>
          <cell r="G259" t="str">
            <v>Active</v>
          </cell>
          <cell r="H259">
            <v>427874</v>
          </cell>
          <cell r="I259" t="str">
            <v>nadia.mubarak</v>
          </cell>
          <cell r="J259" t="str">
            <v>2025-04-24 12:40:01</v>
          </cell>
          <cell r="K259" t="str">
            <v>2025-04-26 08:30:00</v>
          </cell>
          <cell r="L259" t="str">
            <v>Ziyad Barghothi</v>
          </cell>
          <cell r="M259" t="str">
            <v>firas.sbeih</v>
          </cell>
          <cell r="N259">
            <v>945452</v>
          </cell>
          <cell r="O259" t="str">
            <v>محمد سفيان محمود عيسى</v>
          </cell>
        </row>
        <row r="260">
          <cell r="D260">
            <v>626400210</v>
          </cell>
          <cell r="E260" t="str">
            <v>ONT Installation</v>
          </cell>
          <cell r="F260" t="str">
            <v>Active</v>
          </cell>
          <cell r="G260" t="str">
            <v>Active</v>
          </cell>
          <cell r="H260">
            <v>428342</v>
          </cell>
          <cell r="I260" t="str">
            <v>jafar.kifaieh</v>
          </cell>
          <cell r="J260" t="str">
            <v>2025-04-24 16:45:09</v>
          </cell>
          <cell r="K260" t="str">
            <v>2025-04-24 22:00:00</v>
          </cell>
          <cell r="L260" t="str">
            <v>Ziyad Barghothi</v>
          </cell>
          <cell r="M260" t="str">
            <v>jafar.kifaieh</v>
          </cell>
          <cell r="N260">
            <v>944534</v>
          </cell>
          <cell r="O260" t="str">
            <v>عمر سليمان  مصطفى خطيب</v>
          </cell>
        </row>
        <row r="261">
          <cell r="D261">
            <v>623303206</v>
          </cell>
          <cell r="E261" t="str">
            <v>Entrance</v>
          </cell>
          <cell r="F261" t="str">
            <v>Active</v>
          </cell>
          <cell r="G261" t="str">
            <v>Planned</v>
          </cell>
          <cell r="H261">
            <v>428600</v>
          </cell>
          <cell r="I261" t="str">
            <v>dana.masri</v>
          </cell>
          <cell r="J261" t="str">
            <v>2025-04-26 09:39:24</v>
          </cell>
          <cell r="K261" t="str">
            <v>2025-04-27 11:00:00</v>
          </cell>
          <cell r="L261" t="str">
            <v>Ziyad Barghothi</v>
          </cell>
          <cell r="M261" t="str">
            <v>nadia.mubarak</v>
          </cell>
          <cell r="N261">
            <v>946298</v>
          </cell>
          <cell r="O261" t="str">
            <v>منتصر طلال لطفي دولة</v>
          </cell>
        </row>
        <row r="262">
          <cell r="D262">
            <v>624701238</v>
          </cell>
          <cell r="E262" t="str">
            <v>Inside Building Installation</v>
          </cell>
          <cell r="F262" t="str">
            <v>Active</v>
          </cell>
          <cell r="G262" t="str">
            <v>Active</v>
          </cell>
          <cell r="H262">
            <v>428684</v>
          </cell>
          <cell r="I262" t="str">
            <v>nadia.mubarak</v>
          </cell>
          <cell r="J262" t="str">
            <v>2025-04-26 11:17:24</v>
          </cell>
          <cell r="K262" t="str">
            <v>2025-04-26 12:00:00</v>
          </cell>
          <cell r="L262" t="str">
            <v>Ziyad Barghothi</v>
          </cell>
          <cell r="M262" t="str">
            <v>nadia.mubarak</v>
          </cell>
          <cell r="N262">
            <v>945452</v>
          </cell>
          <cell r="O262" t="str">
            <v>محمد سفيان محمود عيسى</v>
          </cell>
        </row>
        <row r="263">
          <cell r="D263">
            <v>623303206</v>
          </cell>
          <cell r="E263" t="str">
            <v>Inside Building Installation</v>
          </cell>
          <cell r="F263" t="str">
            <v>Active</v>
          </cell>
          <cell r="G263" t="str">
            <v>Active</v>
          </cell>
          <cell r="H263">
            <v>428741</v>
          </cell>
          <cell r="I263" t="str">
            <v>nadia.mubarak</v>
          </cell>
          <cell r="J263" t="str">
            <v>2025-04-26 12:59:34</v>
          </cell>
          <cell r="K263" t="str">
            <v>2025-04-26 15:00:00</v>
          </cell>
          <cell r="L263" t="str">
            <v>Ziyad Barghothi</v>
          </cell>
          <cell r="M263" t="str">
            <v>nadia.mubarak</v>
          </cell>
          <cell r="N263">
            <v>946298</v>
          </cell>
          <cell r="O263" t="str">
            <v>منتصر طلال لطفي دولة</v>
          </cell>
        </row>
        <row r="264">
          <cell r="D264">
            <v>623303206</v>
          </cell>
          <cell r="E264" t="str">
            <v>ONT Installation</v>
          </cell>
          <cell r="F264" t="str">
            <v>Active</v>
          </cell>
          <cell r="G264" t="str">
            <v>Active</v>
          </cell>
          <cell r="H264">
            <v>428744</v>
          </cell>
          <cell r="I264" t="str">
            <v>nadia.mubarak</v>
          </cell>
          <cell r="J264" t="str">
            <v>2025-04-26 12:59:49</v>
          </cell>
          <cell r="K264" t="str">
            <v>2025-04-26 13:00:00</v>
          </cell>
          <cell r="L264" t="str">
            <v>Ziyad Barghothi</v>
          </cell>
          <cell r="M264" t="str">
            <v>nadia.mubarak</v>
          </cell>
          <cell r="N264">
            <v>946298</v>
          </cell>
          <cell r="O264" t="str">
            <v>منتصر طلال لطفي دولة</v>
          </cell>
        </row>
        <row r="265">
          <cell r="D265">
            <v>601103867</v>
          </cell>
          <cell r="E265" t="str">
            <v>Closed Path</v>
          </cell>
          <cell r="F265" t="str">
            <v>Active</v>
          </cell>
          <cell r="G265" t="str">
            <v>Active</v>
          </cell>
          <cell r="H265">
            <v>429020</v>
          </cell>
          <cell r="I265" t="str">
            <v>ameen.kitane</v>
          </cell>
          <cell r="J265" t="str">
            <v>2025-04-26 16:12:49</v>
          </cell>
          <cell r="K265" t="str">
            <v>2025-04-26 22:00:00</v>
          </cell>
          <cell r="L265" t="str">
            <v>Ziyad Barghothi</v>
          </cell>
          <cell r="M265" t="str">
            <v>ameen.kitane</v>
          </cell>
          <cell r="N265">
            <v>945833</v>
          </cell>
          <cell r="O265" t="str">
            <v>صالح امين عادل حجازي</v>
          </cell>
        </row>
        <row r="266">
          <cell r="D266">
            <v>600700085</v>
          </cell>
          <cell r="E266" t="str">
            <v>Entrance</v>
          </cell>
          <cell r="F266" t="str">
            <v>Active</v>
          </cell>
          <cell r="G266" t="str">
            <v>Active</v>
          </cell>
          <cell r="H266">
            <v>429056</v>
          </cell>
          <cell r="I266" t="str">
            <v>mohammad.harasheh</v>
          </cell>
          <cell r="J266" t="str">
            <v>2025-04-26 17:02:57</v>
          </cell>
          <cell r="K266" t="str">
            <v>2025-04-27 13:00:00</v>
          </cell>
          <cell r="L266" t="str">
            <v>Ziyad Barghothi</v>
          </cell>
          <cell r="M266" t="str">
            <v>osama.mohammad</v>
          </cell>
          <cell r="N266">
            <v>946697</v>
          </cell>
          <cell r="O266" t="str">
            <v>ناصر محمد جميل سعادة</v>
          </cell>
        </row>
        <row r="267">
          <cell r="D267">
            <v>601400060</v>
          </cell>
          <cell r="E267" t="str">
            <v>Entrance</v>
          </cell>
          <cell r="F267" t="str">
            <v>Active</v>
          </cell>
          <cell r="G267" t="str">
            <v>Active</v>
          </cell>
          <cell r="H267">
            <v>429071</v>
          </cell>
          <cell r="I267" t="str">
            <v>mohammad.harasheh</v>
          </cell>
          <cell r="J267" t="str">
            <v>2025-04-26 17:22:07</v>
          </cell>
          <cell r="K267" t="str">
            <v>2025-04-27 08:30:00</v>
          </cell>
          <cell r="L267" t="str">
            <v>Ziyad Barghothi</v>
          </cell>
          <cell r="M267" t="str">
            <v>osama.mohammad</v>
          </cell>
          <cell r="N267">
            <v>609245</v>
          </cell>
          <cell r="O267" t="str">
            <v>محمد خالد حبيب التيم موظفي بنك فلسطين</v>
          </cell>
        </row>
        <row r="268">
          <cell r="D268">
            <v>601400060</v>
          </cell>
          <cell r="E268" t="str">
            <v>Inside Building Installation</v>
          </cell>
          <cell r="F268" t="str">
            <v>Active</v>
          </cell>
          <cell r="G268" t="str">
            <v>Active</v>
          </cell>
          <cell r="H268">
            <v>429338</v>
          </cell>
          <cell r="I268" t="str">
            <v>nadia.mubarak</v>
          </cell>
          <cell r="J268" t="str">
            <v>2025-04-27 10:38:10</v>
          </cell>
          <cell r="K268" t="str">
            <v>2025-04-27 12:00:00</v>
          </cell>
          <cell r="L268" t="str">
            <v>Ziyad Barghothi</v>
          </cell>
          <cell r="M268" t="str">
            <v>nadia.mubarak</v>
          </cell>
          <cell r="N268">
            <v>609245</v>
          </cell>
          <cell r="O268" t="str">
            <v>محمد خالد حبيب التيم موظفي بنك فلسطين</v>
          </cell>
        </row>
        <row r="269">
          <cell r="D269">
            <v>601400060</v>
          </cell>
          <cell r="E269" t="str">
            <v>ONT Installation</v>
          </cell>
          <cell r="F269" t="str">
            <v>Active</v>
          </cell>
          <cell r="G269" t="str">
            <v>Active</v>
          </cell>
          <cell r="H269">
            <v>429341</v>
          </cell>
          <cell r="I269" t="str">
            <v>nadia.mubarak</v>
          </cell>
          <cell r="J269" t="str">
            <v>2025-04-27 10:38:37</v>
          </cell>
          <cell r="K269" t="str">
            <v>2025-04-27 12:00:00</v>
          </cell>
          <cell r="L269" t="str">
            <v>Ziyad Barghothi</v>
          </cell>
          <cell r="M269" t="str">
            <v>nadia.mubarak</v>
          </cell>
          <cell r="N269">
            <v>609245</v>
          </cell>
          <cell r="O269" t="str">
            <v>محمد خالد حبيب التيم موظفي بنك فلسطين</v>
          </cell>
        </row>
        <row r="270">
          <cell r="D270">
            <v>620014657</v>
          </cell>
          <cell r="E270" t="str">
            <v>Inside Building Installation</v>
          </cell>
          <cell r="F270" t="str">
            <v>Active</v>
          </cell>
          <cell r="G270" t="str">
            <v>Active</v>
          </cell>
          <cell r="H270">
            <v>429380</v>
          </cell>
          <cell r="I270" t="str">
            <v>hana.adel</v>
          </cell>
          <cell r="J270" t="str">
            <v>2025-04-27 11:33:06</v>
          </cell>
          <cell r="K270" t="str">
            <v>2025-04-28 08:30:00</v>
          </cell>
          <cell r="L270" t="str">
            <v>Ziyad Barghothi</v>
          </cell>
          <cell r="M270" t="str">
            <v>ziad.dijani</v>
          </cell>
          <cell r="N270">
            <v>946883</v>
          </cell>
          <cell r="O270" t="str">
            <v>شركة كرز للتصميم والهدايا</v>
          </cell>
        </row>
        <row r="271">
          <cell r="D271">
            <v>600700078</v>
          </cell>
          <cell r="E271" t="str">
            <v>Entrance</v>
          </cell>
          <cell r="F271" t="str">
            <v>Active</v>
          </cell>
          <cell r="G271" t="str">
            <v>Active</v>
          </cell>
          <cell r="H271">
            <v>429446</v>
          </cell>
          <cell r="I271" t="str">
            <v>nadia.mubarak</v>
          </cell>
          <cell r="J271" t="str">
            <v>2025-04-27 12:45:49</v>
          </cell>
          <cell r="K271" t="str">
            <v>2025-04-27 13:00:00</v>
          </cell>
          <cell r="L271" t="str">
            <v>Ziyad Barghothi</v>
          </cell>
          <cell r="M271" t="str">
            <v>nadia.mubarak</v>
          </cell>
          <cell r="N271">
            <v>945794</v>
          </cell>
          <cell r="O271" t="str">
            <v>ابراهيم رايق محمد ابو عيد</v>
          </cell>
        </row>
        <row r="272">
          <cell r="D272">
            <v>622209768</v>
          </cell>
          <cell r="E272" t="str">
            <v>Entrance</v>
          </cell>
          <cell r="F272" t="str">
            <v>Delayed Customer Request</v>
          </cell>
          <cell r="G272" t="str">
            <v>Planned</v>
          </cell>
          <cell r="H272">
            <v>429458</v>
          </cell>
          <cell r="I272" t="str">
            <v>nadia.mubarak</v>
          </cell>
          <cell r="J272" t="str">
            <v>2025-04-27 13:04:58</v>
          </cell>
          <cell r="K272" t="str">
            <v>2025-04-28 17:00:00</v>
          </cell>
          <cell r="L272" t="str">
            <v>Ziyad Barghothi</v>
          </cell>
          <cell r="M272" t="str">
            <v>ziad.dijani</v>
          </cell>
          <cell r="N272">
            <v>946397</v>
          </cell>
          <cell r="O272" t="str">
            <v>ليث عصام اسعيد ظاهر</v>
          </cell>
        </row>
        <row r="273">
          <cell r="D273">
            <v>600700078</v>
          </cell>
          <cell r="E273" t="str">
            <v>Inside Building Installation</v>
          </cell>
          <cell r="F273" t="str">
            <v>Active</v>
          </cell>
          <cell r="G273" t="str">
            <v>Active</v>
          </cell>
          <cell r="H273">
            <v>429488</v>
          </cell>
          <cell r="I273" t="str">
            <v>nadia.mubarak</v>
          </cell>
          <cell r="J273" t="str">
            <v>2025-04-27 13:27:40</v>
          </cell>
          <cell r="K273" t="str">
            <v>2025-04-27 16:00:00</v>
          </cell>
          <cell r="L273" t="str">
            <v>Ziyad Barghothi</v>
          </cell>
          <cell r="M273" t="str">
            <v>nadia.mubarak</v>
          </cell>
          <cell r="N273">
            <v>945794</v>
          </cell>
          <cell r="O273" t="str">
            <v>ابراهيم رايق محمد ابو عيد</v>
          </cell>
        </row>
        <row r="274">
          <cell r="D274">
            <v>600700078</v>
          </cell>
          <cell r="E274" t="str">
            <v>ONT Installation</v>
          </cell>
          <cell r="F274" t="str">
            <v>Active</v>
          </cell>
          <cell r="G274" t="str">
            <v>Active</v>
          </cell>
          <cell r="H274">
            <v>429491</v>
          </cell>
          <cell r="I274" t="str">
            <v>nadia.mubarak</v>
          </cell>
          <cell r="J274" t="str">
            <v>2025-04-27 13:27:47</v>
          </cell>
          <cell r="K274" t="str">
            <v>2025-04-27 16:00:00</v>
          </cell>
          <cell r="L274" t="str">
            <v>Ziyad Barghothi</v>
          </cell>
          <cell r="M274" t="str">
            <v>nadia.mubarak</v>
          </cell>
          <cell r="N274">
            <v>945794</v>
          </cell>
          <cell r="O274" t="str">
            <v>ابراهيم رايق محمد ابو عيد</v>
          </cell>
        </row>
        <row r="275">
          <cell r="D275">
            <v>620014649</v>
          </cell>
          <cell r="E275" t="str">
            <v>Inside Building Installation</v>
          </cell>
          <cell r="F275" t="str">
            <v>Active</v>
          </cell>
          <cell r="G275" t="str">
            <v>Active</v>
          </cell>
          <cell r="H275">
            <v>429533</v>
          </cell>
          <cell r="I275" t="str">
            <v>dana.masri</v>
          </cell>
          <cell r="J275" t="str">
            <v>2025-04-27 13:50:52</v>
          </cell>
          <cell r="K275" t="str">
            <v>2025-04-28 08:30:00</v>
          </cell>
          <cell r="L275" t="str">
            <v>Ziyad Barghothi</v>
          </cell>
          <cell r="M275" t="str">
            <v>ziad.dijani</v>
          </cell>
          <cell r="N275">
            <v>946370</v>
          </cell>
          <cell r="O275" t="str">
            <v>أمير شحاده محمود فراج</v>
          </cell>
        </row>
        <row r="276">
          <cell r="D276">
            <v>624400572</v>
          </cell>
          <cell r="E276" t="str">
            <v>Entrance</v>
          </cell>
          <cell r="F276" t="str">
            <v>Availability</v>
          </cell>
          <cell r="G276" t="str">
            <v>Planned</v>
          </cell>
          <cell r="H276">
            <v>429572</v>
          </cell>
          <cell r="I276" t="str">
            <v>dana.masri</v>
          </cell>
          <cell r="J276" t="str">
            <v>2025-04-27 14:17:26</v>
          </cell>
          <cell r="K276" t="str">
            <v>2025-05-01 08:30:00</v>
          </cell>
          <cell r="L276" t="str">
            <v>Ziyad Barghothi</v>
          </cell>
          <cell r="M276" t="str">
            <v>ahmad.isead</v>
          </cell>
          <cell r="N276">
            <v>942644</v>
          </cell>
          <cell r="O276" t="str">
            <v>باجس محمد نبيه برغوثي</v>
          </cell>
        </row>
        <row r="277">
          <cell r="D277">
            <v>622209776</v>
          </cell>
          <cell r="E277" t="str">
            <v>Entrance</v>
          </cell>
          <cell r="F277" t="str">
            <v>Active</v>
          </cell>
          <cell r="G277" t="str">
            <v>Active</v>
          </cell>
          <cell r="H277">
            <v>429773</v>
          </cell>
          <cell r="I277" t="str">
            <v>jafar.kifaieh</v>
          </cell>
          <cell r="J277" t="str">
            <v>2025-04-27 16:55:35</v>
          </cell>
          <cell r="K277" t="str">
            <v>2025-04-28 16:30:00</v>
          </cell>
          <cell r="L277" t="str">
            <v>Ziyad Barghothi</v>
          </cell>
          <cell r="M277" t="str">
            <v>ziad.dijani</v>
          </cell>
          <cell r="N277">
            <v>947135</v>
          </cell>
          <cell r="O277" t="str">
            <v>بيان موسى كمال شاهين</v>
          </cell>
        </row>
        <row r="278">
          <cell r="D278">
            <v>620014631</v>
          </cell>
          <cell r="E278" t="str">
            <v>Entrance</v>
          </cell>
          <cell r="F278" t="str">
            <v>Active</v>
          </cell>
          <cell r="G278" t="str">
            <v>Active</v>
          </cell>
          <cell r="H278">
            <v>429785</v>
          </cell>
          <cell r="I278" t="str">
            <v>ameen.kitane</v>
          </cell>
          <cell r="J278" t="str">
            <v>2025-04-27 17:06:58</v>
          </cell>
          <cell r="K278" t="str">
            <v>2025-04-28 13:00:00</v>
          </cell>
          <cell r="L278" t="str">
            <v>Ziyad Barghothi</v>
          </cell>
          <cell r="M278" t="str">
            <v>ziad.dijani</v>
          </cell>
          <cell r="N278">
            <v>945305</v>
          </cell>
          <cell r="O278" t="str">
            <v>حسن عيسى زايد فروخ</v>
          </cell>
        </row>
        <row r="279">
          <cell r="D279">
            <v>600700085</v>
          </cell>
          <cell r="E279" t="str">
            <v>Inside Building Installation</v>
          </cell>
          <cell r="F279" t="str">
            <v>Active</v>
          </cell>
          <cell r="G279" t="str">
            <v>Active</v>
          </cell>
          <cell r="H279">
            <v>429788</v>
          </cell>
          <cell r="I279" t="str">
            <v>jafar.kifaieh</v>
          </cell>
          <cell r="J279" t="str">
            <v>2025-04-27 17:09:05</v>
          </cell>
          <cell r="K279" t="str">
            <v>2025-04-27 22:00:00</v>
          </cell>
          <cell r="L279" t="str">
            <v>Ziyad Barghothi</v>
          </cell>
          <cell r="M279" t="str">
            <v>jafar.kifaieh</v>
          </cell>
          <cell r="N279">
            <v>946697</v>
          </cell>
          <cell r="O279" t="str">
            <v>ناصر محمد جميل سعادة</v>
          </cell>
        </row>
        <row r="280">
          <cell r="D280">
            <v>620011367</v>
          </cell>
          <cell r="E280" t="str">
            <v>Entrance</v>
          </cell>
          <cell r="F280" t="str">
            <v>Availability</v>
          </cell>
          <cell r="G280" t="str">
            <v>Planned</v>
          </cell>
          <cell r="H280">
            <v>430421</v>
          </cell>
          <cell r="I280" t="str">
            <v>kareem.hamdan</v>
          </cell>
          <cell r="J280" t="str">
            <v>2025-04-28 15:17:51</v>
          </cell>
          <cell r="K280" t="str">
            <v>2025-05-03 11:30:00</v>
          </cell>
          <cell r="L280" t="str">
            <v>Ziyad Barghothi</v>
          </cell>
          <cell r="M280" t="str">
            <v>osama.mohammad</v>
          </cell>
          <cell r="N280">
            <v>771110</v>
          </cell>
          <cell r="O280" t="str">
            <v>فيكتور فريد قواس</v>
          </cell>
        </row>
        <row r="281">
          <cell r="D281">
            <v>620014662</v>
          </cell>
          <cell r="E281" t="str">
            <v>Inside Building Installation</v>
          </cell>
          <cell r="F281" t="str">
            <v>Installation</v>
          </cell>
          <cell r="G281" t="str">
            <v>Active</v>
          </cell>
          <cell r="H281">
            <v>430487</v>
          </cell>
          <cell r="I281" t="str">
            <v>jafar.kifaieh</v>
          </cell>
          <cell r="J281" t="str">
            <v>2025-04-28 15:57:42</v>
          </cell>
          <cell r="K281" t="str">
            <v>2025-04-29 08:30:00</v>
          </cell>
          <cell r="L281" t="str">
            <v>Ziyad Barghothi</v>
          </cell>
          <cell r="M281" t="str">
            <v>mahmoud.qatameh</v>
          </cell>
          <cell r="N281">
            <v>947162</v>
          </cell>
          <cell r="O281" t="str">
            <v>beter burger</v>
          </cell>
        </row>
        <row r="282">
          <cell r="D282">
            <v>620014631</v>
          </cell>
          <cell r="E282" t="str">
            <v>Inside Building Installation</v>
          </cell>
          <cell r="F282" t="str">
            <v>Active</v>
          </cell>
          <cell r="G282" t="str">
            <v>Active</v>
          </cell>
          <cell r="H282">
            <v>430532</v>
          </cell>
          <cell r="I282" t="str">
            <v>jafar.kifaieh</v>
          </cell>
          <cell r="J282" t="str">
            <v>2025-04-28 16:47:36</v>
          </cell>
          <cell r="K282" t="str">
            <v>2025-04-28 22:00:00</v>
          </cell>
          <cell r="L282" t="str">
            <v>Ziyad Barghothi</v>
          </cell>
          <cell r="M282" t="str">
            <v>jafar.kifaieh</v>
          </cell>
          <cell r="N282">
            <v>945305</v>
          </cell>
          <cell r="O282" t="str">
            <v>حسن عيسى زايد فروخ</v>
          </cell>
        </row>
        <row r="283">
          <cell r="D283">
            <v>622209776</v>
          </cell>
          <cell r="E283" t="str">
            <v>Inside Building Installation</v>
          </cell>
          <cell r="F283" t="str">
            <v>Active</v>
          </cell>
          <cell r="G283" t="str">
            <v>Active</v>
          </cell>
          <cell r="H283">
            <v>430658</v>
          </cell>
          <cell r="I283" t="str">
            <v>jafar.kifaieh</v>
          </cell>
          <cell r="J283" t="str">
            <v>2025-04-28 18:19:34</v>
          </cell>
          <cell r="K283" t="str">
            <v>2025-04-28 22:00:00</v>
          </cell>
          <cell r="L283" t="str">
            <v>Ziyad Barghothi</v>
          </cell>
          <cell r="M283" t="str">
            <v>jafar.kifaieh</v>
          </cell>
          <cell r="N283">
            <v>947135</v>
          </cell>
          <cell r="O283" t="str">
            <v>بيان موسى كمال شاهين</v>
          </cell>
        </row>
        <row r="284">
          <cell r="D284">
            <v>622209776</v>
          </cell>
          <cell r="E284" t="str">
            <v>ONT Installation</v>
          </cell>
          <cell r="F284" t="str">
            <v>Active</v>
          </cell>
          <cell r="G284" t="str">
            <v>Active</v>
          </cell>
          <cell r="H284">
            <v>430661</v>
          </cell>
          <cell r="I284" t="str">
            <v>jafar.kifaieh</v>
          </cell>
          <cell r="J284" t="str">
            <v>2025-04-28 18:19:40</v>
          </cell>
          <cell r="K284" t="str">
            <v>2025-04-28 22:00:00</v>
          </cell>
          <cell r="L284" t="str">
            <v>Ziyad Barghothi</v>
          </cell>
          <cell r="M284" t="str">
            <v>jafar.kifaieh</v>
          </cell>
          <cell r="N284">
            <v>947135</v>
          </cell>
          <cell r="O284" t="str">
            <v>بيان موسى كمال شاهين</v>
          </cell>
        </row>
        <row r="285">
          <cell r="D285">
            <v>600700069</v>
          </cell>
          <cell r="E285" t="str">
            <v>Entrance</v>
          </cell>
          <cell r="F285" t="str">
            <v>Active</v>
          </cell>
          <cell r="G285" t="str">
            <v>Active</v>
          </cell>
          <cell r="H285">
            <v>430691</v>
          </cell>
          <cell r="I285" t="str">
            <v>mohammad.harasheh</v>
          </cell>
          <cell r="J285" t="str">
            <v>2025-04-28 18:52:33</v>
          </cell>
          <cell r="K285" t="str">
            <v>2025-04-29 14:00:00</v>
          </cell>
          <cell r="L285" t="str">
            <v>Ziyad Barghothi</v>
          </cell>
          <cell r="M285" t="str">
            <v>mahmoud.qatameh</v>
          </cell>
          <cell r="N285">
            <v>944072</v>
          </cell>
          <cell r="O285" t="str">
            <v>ابراهيم عيسى ابراهيم منصور</v>
          </cell>
        </row>
        <row r="286">
          <cell r="D286">
            <v>600700026</v>
          </cell>
          <cell r="E286" t="str">
            <v>Entrance</v>
          </cell>
          <cell r="F286" t="str">
            <v>Active</v>
          </cell>
          <cell r="G286" t="str">
            <v>Active</v>
          </cell>
          <cell r="H286">
            <v>430814</v>
          </cell>
          <cell r="I286" t="str">
            <v>mohammad.harasheh</v>
          </cell>
          <cell r="J286" t="str">
            <v>2025-04-28 21:51:26</v>
          </cell>
          <cell r="K286" t="str">
            <v>2025-04-29 13:00:00</v>
          </cell>
          <cell r="L286" t="str">
            <v>Ziyad Barghothi</v>
          </cell>
          <cell r="M286" t="str">
            <v>mahmoud.qatameh</v>
          </cell>
          <cell r="N286">
            <v>833732</v>
          </cell>
          <cell r="O286" t="str">
            <v>يوسف  سعيد  عمران  منصور</v>
          </cell>
        </row>
        <row r="287">
          <cell r="D287">
            <v>620014662</v>
          </cell>
          <cell r="E287" t="str">
            <v>Entrance 2</v>
          </cell>
          <cell r="F287" t="str">
            <v>Installation</v>
          </cell>
          <cell r="G287" t="str">
            <v>Active</v>
          </cell>
          <cell r="H287">
            <v>430991</v>
          </cell>
          <cell r="I287" t="str">
            <v>nadia.mubarak</v>
          </cell>
          <cell r="J287" t="str">
            <v>2025-04-29 13:09:16</v>
          </cell>
          <cell r="K287" t="str">
            <v>2025-04-30 08:30:00</v>
          </cell>
          <cell r="L287" t="str">
            <v>Ziyad Barghothi</v>
          </cell>
          <cell r="M287" t="str">
            <v>ahmad.demaidi</v>
          </cell>
          <cell r="N287">
            <v>947162</v>
          </cell>
          <cell r="O287" t="str">
            <v>beter burger</v>
          </cell>
        </row>
        <row r="288">
          <cell r="D288">
            <v>600700069</v>
          </cell>
          <cell r="E288" t="str">
            <v>Inside Building Installation</v>
          </cell>
          <cell r="F288" t="str">
            <v>Active</v>
          </cell>
          <cell r="G288" t="str">
            <v>Active</v>
          </cell>
          <cell r="H288">
            <v>431075</v>
          </cell>
          <cell r="I288" t="str">
            <v>jafar.kifaieh</v>
          </cell>
          <cell r="J288" t="str">
            <v>2025-04-29 14:33:58</v>
          </cell>
          <cell r="K288" t="str">
            <v>2025-04-29 22:00:00</v>
          </cell>
          <cell r="L288" t="str">
            <v>Ziyad Barghothi</v>
          </cell>
          <cell r="M288" t="str">
            <v>jafar.kifaieh</v>
          </cell>
          <cell r="N288">
            <v>944072</v>
          </cell>
          <cell r="O288" t="str">
            <v>ابراهيم عيسى ابراهيم منصور</v>
          </cell>
        </row>
        <row r="289">
          <cell r="D289">
            <v>622209776</v>
          </cell>
          <cell r="E289" t="str">
            <v>Entrance 2</v>
          </cell>
          <cell r="F289" t="str">
            <v>Active</v>
          </cell>
          <cell r="G289" t="str">
            <v>Active</v>
          </cell>
          <cell r="H289">
            <v>431171</v>
          </cell>
          <cell r="I289" t="str">
            <v>ameen.kitane</v>
          </cell>
          <cell r="J289" t="str">
            <v>2025-04-29 16:29:38</v>
          </cell>
          <cell r="K289" t="str">
            <v>2025-04-29 22:00:00</v>
          </cell>
          <cell r="L289" t="str">
            <v>Ziyad Barghothi</v>
          </cell>
          <cell r="M289" t="str">
            <v>ameen.kitane</v>
          </cell>
          <cell r="N289">
            <v>947135</v>
          </cell>
          <cell r="O289" t="str">
            <v>بيان موسى كمال شاهين</v>
          </cell>
        </row>
        <row r="290">
          <cell r="D290">
            <v>600700026</v>
          </cell>
          <cell r="E290" t="str">
            <v>Inside Building Installation</v>
          </cell>
          <cell r="F290" t="str">
            <v>Active</v>
          </cell>
          <cell r="G290" t="str">
            <v>Active</v>
          </cell>
          <cell r="H290">
            <v>431333</v>
          </cell>
          <cell r="I290" t="str">
            <v>jafar.kifaieh</v>
          </cell>
          <cell r="J290" t="str">
            <v>2025-04-29 18:30:06</v>
          </cell>
          <cell r="K290" t="str">
            <v>2025-04-29 22:00:00</v>
          </cell>
          <cell r="L290" t="str">
            <v>Ziyad Barghothi</v>
          </cell>
          <cell r="M290" t="str">
            <v>jafar.kifaieh</v>
          </cell>
          <cell r="N290">
            <v>833732</v>
          </cell>
          <cell r="O290" t="str">
            <v>يوسف  سعيد  عمران  منصور</v>
          </cell>
        </row>
        <row r="291">
          <cell r="D291">
            <v>600700026</v>
          </cell>
          <cell r="E291" t="str">
            <v>ONT Installation</v>
          </cell>
          <cell r="F291" t="str">
            <v>Active</v>
          </cell>
          <cell r="G291" t="str">
            <v>Active</v>
          </cell>
          <cell r="H291">
            <v>431339</v>
          </cell>
          <cell r="I291" t="str">
            <v>jafar.kifaieh</v>
          </cell>
          <cell r="J291" t="str">
            <v>2025-04-29 18:30:54</v>
          </cell>
          <cell r="K291" t="str">
            <v>2025-04-29 22:00:00</v>
          </cell>
          <cell r="L291" t="str">
            <v>Ziyad Barghothi</v>
          </cell>
          <cell r="M291" t="str">
            <v>jafar.kifaieh</v>
          </cell>
          <cell r="N291">
            <v>833732</v>
          </cell>
          <cell r="O291" t="str">
            <v>يوسف  سعيد  عمران  منصور</v>
          </cell>
        </row>
        <row r="292">
          <cell r="D292">
            <v>601000397</v>
          </cell>
          <cell r="E292" t="str">
            <v>Entrance</v>
          </cell>
          <cell r="F292" t="str">
            <v>Billing</v>
          </cell>
          <cell r="G292" t="str">
            <v>Planned</v>
          </cell>
          <cell r="H292">
            <v>431393</v>
          </cell>
          <cell r="I292" t="str">
            <v>jafar.kifaieh</v>
          </cell>
          <cell r="J292" t="str">
            <v>2025-04-29 19:18:51</v>
          </cell>
          <cell r="K292" t="str">
            <v>2025-04-29 22:00:00</v>
          </cell>
          <cell r="L292" t="str">
            <v>Ziyad Barghothi</v>
          </cell>
          <cell r="M292" t="str">
            <v>jafar.kifaieh</v>
          </cell>
          <cell r="N292">
            <v>948026</v>
          </cell>
          <cell r="O292" t="str">
            <v>أحمد حاتم محمد سعدالله</v>
          </cell>
        </row>
        <row r="293">
          <cell r="D293">
            <v>601000397</v>
          </cell>
          <cell r="E293" t="str">
            <v>Inside Building Installation</v>
          </cell>
          <cell r="F293" t="str">
            <v>Billing</v>
          </cell>
          <cell r="G293" t="str">
            <v>Active</v>
          </cell>
          <cell r="H293">
            <v>431438</v>
          </cell>
          <cell r="I293" t="str">
            <v>jafar.kifaieh</v>
          </cell>
          <cell r="J293" t="str">
            <v>2025-04-29 20:12:53</v>
          </cell>
          <cell r="K293" t="str">
            <v>2025-04-29 22:00:00</v>
          </cell>
          <cell r="L293" t="str">
            <v>Ziyad Barghothi</v>
          </cell>
          <cell r="M293" t="str">
            <v>jafar.kifaieh</v>
          </cell>
          <cell r="N293">
            <v>948026</v>
          </cell>
          <cell r="O293" t="str">
            <v>أحمد حاتم محمد سعدالله</v>
          </cell>
        </row>
        <row r="294">
          <cell r="D294">
            <v>601000397</v>
          </cell>
          <cell r="E294" t="str">
            <v>ONT Installation</v>
          </cell>
          <cell r="F294" t="str">
            <v>Billing</v>
          </cell>
          <cell r="G294" t="str">
            <v>Active</v>
          </cell>
          <cell r="H294">
            <v>431441</v>
          </cell>
          <cell r="I294" t="str">
            <v>jafar.kifaieh</v>
          </cell>
          <cell r="J294" t="str">
            <v>2025-04-29 20:13:09</v>
          </cell>
          <cell r="K294" t="str">
            <v>2025-04-29 22:00:00</v>
          </cell>
          <cell r="L294" t="str">
            <v>Ziyad Barghothi</v>
          </cell>
          <cell r="M294" t="str">
            <v>jafar.kifaieh</v>
          </cell>
          <cell r="N294">
            <v>948026</v>
          </cell>
          <cell r="O294" t="str">
            <v>أحمد حاتم محمد سعدالله</v>
          </cell>
        </row>
        <row r="295">
          <cell r="D295">
            <v>622700446</v>
          </cell>
          <cell r="E295" t="str">
            <v>Inside Building Installation</v>
          </cell>
          <cell r="F295" t="str">
            <v>Activation</v>
          </cell>
          <cell r="G295" t="str">
            <v>Active</v>
          </cell>
          <cell r="H295">
            <v>431822</v>
          </cell>
          <cell r="I295" t="str">
            <v>mohammad.harasheh</v>
          </cell>
          <cell r="J295" t="str">
            <v>2025-04-30 16:19:47</v>
          </cell>
          <cell r="K295" t="str">
            <v>2025-05-01 16:00:00</v>
          </cell>
          <cell r="L295" t="str">
            <v>Ziyad Barghothi</v>
          </cell>
          <cell r="M295" t="str">
            <v>ahmad.isead</v>
          </cell>
          <cell r="N295">
            <v>946535</v>
          </cell>
          <cell r="O295" t="str">
            <v>سالم زياد سالم حاوي</v>
          </cell>
        </row>
        <row r="296">
          <cell r="D296">
            <v>622209786</v>
          </cell>
          <cell r="E296" t="str">
            <v>Inside Building Installation</v>
          </cell>
          <cell r="F296" t="str">
            <v>Installation</v>
          </cell>
          <cell r="G296" t="str">
            <v>Active</v>
          </cell>
          <cell r="H296">
            <v>432245</v>
          </cell>
          <cell r="I296" t="str">
            <v>kareem.hamdan</v>
          </cell>
          <cell r="J296" t="str">
            <v>2025-05-01 12:13:47</v>
          </cell>
          <cell r="K296" t="str">
            <v>2025-05-03 12:00:00</v>
          </cell>
          <cell r="L296" t="str">
            <v>Ziyad Barghothi</v>
          </cell>
          <cell r="M296" t="str">
            <v>osama.mohammad</v>
          </cell>
          <cell r="N296">
            <v>948473</v>
          </cell>
          <cell r="O296" t="str">
            <v>لمى باسم حسين زياده</v>
          </cell>
        </row>
        <row r="297">
          <cell r="D297">
            <v>622209201</v>
          </cell>
          <cell r="E297" t="str">
            <v>Service Maintenance</v>
          </cell>
          <cell r="F297" t="str">
            <v>Active</v>
          </cell>
          <cell r="G297" t="str">
            <v>Active</v>
          </cell>
          <cell r="H297">
            <v>432407</v>
          </cell>
          <cell r="I297" t="str">
            <v>jafar.kifaieh</v>
          </cell>
          <cell r="J297" t="str">
            <v>2025-05-01 15:34:45</v>
          </cell>
          <cell r="K297" t="str">
            <v>2025-05-02 13:00:00</v>
          </cell>
          <cell r="L297" t="str">
            <v>Ziyad Barghothi</v>
          </cell>
          <cell r="M297" t="str">
            <v>jafar.kifaieh</v>
          </cell>
          <cell r="N297">
            <v>906878</v>
          </cell>
          <cell r="O297" t="str">
            <v>سمير مصطفى عيسى موسى</v>
          </cell>
        </row>
        <row r="298">
          <cell r="D298">
            <v>620014680</v>
          </cell>
          <cell r="E298" t="str">
            <v>Entrance</v>
          </cell>
          <cell r="F298" t="str">
            <v>Availability</v>
          </cell>
          <cell r="G298" t="str">
            <v>Planned</v>
          </cell>
          <cell r="H298">
            <v>432479</v>
          </cell>
          <cell r="I298" t="str">
            <v>mohammad.harasheh</v>
          </cell>
          <cell r="J298" t="str">
            <v>2025-05-01 17:46:24</v>
          </cell>
          <cell r="K298" t="str">
            <v>2025-05-03 08:30:00</v>
          </cell>
          <cell r="L298" t="str">
            <v>Ziyad Barghothi</v>
          </cell>
          <cell r="M298" t="str">
            <v>osama.mohammad</v>
          </cell>
          <cell r="N298">
            <v>948242</v>
          </cell>
          <cell r="O298" t="str">
            <v>معاذ بسام عبد العزيز سرحان</v>
          </cell>
        </row>
        <row r="299">
          <cell r="D299">
            <v>622201812</v>
          </cell>
          <cell r="E299" t="str">
            <v>Reallocate Home Box</v>
          </cell>
          <cell r="F299" t="str">
            <v>Active</v>
          </cell>
          <cell r="G299" t="str">
            <v>Active</v>
          </cell>
          <cell r="H299">
            <v>432560</v>
          </cell>
          <cell r="I299" t="str">
            <v>ameen.kitane</v>
          </cell>
          <cell r="J299" t="str">
            <v>2025-05-01 21:22:02</v>
          </cell>
          <cell r="K299" t="str">
            <v>2025-05-03 08:30:00</v>
          </cell>
          <cell r="L299" t="str">
            <v>Ziyad Barghothi</v>
          </cell>
          <cell r="M299" t="str">
            <v>osama.mohammad</v>
          </cell>
          <cell r="N299">
            <v>512667</v>
          </cell>
          <cell r="O299" t="str">
            <v>شركة ماتركس قشوع</v>
          </cell>
        </row>
        <row r="300">
          <cell r="D300">
            <v>622209789</v>
          </cell>
          <cell r="E300" t="str">
            <v>Inside Building Installation</v>
          </cell>
          <cell r="F300" t="str">
            <v>Installation</v>
          </cell>
          <cell r="G300" t="str">
            <v>Active</v>
          </cell>
          <cell r="H300">
            <v>432563</v>
          </cell>
          <cell r="I300" t="str">
            <v>jafar.kifaieh</v>
          </cell>
          <cell r="J300" t="str">
            <v>2025-05-01 21:36:17</v>
          </cell>
          <cell r="K300" t="str">
            <v>2025-05-03 10:00:00</v>
          </cell>
          <cell r="L300" t="str">
            <v>Ziyad Barghothi</v>
          </cell>
          <cell r="M300" t="str">
            <v>osama.mohammad</v>
          </cell>
          <cell r="N300">
            <v>948578</v>
          </cell>
          <cell r="O300" t="str">
            <v>شركة ماتركس قشوع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C3226-29B3-4B43-8F2E-370BC51E9804}">
  <dimension ref="A1:N80"/>
  <sheetViews>
    <sheetView rightToLeft="1" tabSelected="1" topLeftCell="B54" workbookViewId="0">
      <selection activeCell="B70" sqref="B70"/>
    </sheetView>
  </sheetViews>
  <sheetFormatPr defaultColWidth="8.85546875" defaultRowHeight="15" x14ac:dyDescent="0.25"/>
  <cols>
    <col min="1" max="1" width="3" style="1" bestFit="1" customWidth="1"/>
    <col min="2" max="2" width="45.140625" style="1" bestFit="1" customWidth="1"/>
    <col min="3" max="3" width="80.85546875" style="1" bestFit="1" customWidth="1"/>
    <col min="4" max="4" width="10.7109375" style="1" bestFit="1" customWidth="1"/>
    <col min="5" max="5" width="26.85546875" style="1" bestFit="1" customWidth="1"/>
    <col min="6" max="6" width="19.42578125" style="1" bestFit="1" customWidth="1"/>
    <col min="7" max="7" width="19.5703125" style="1" bestFit="1" customWidth="1"/>
    <col min="8" max="8" width="41.28515625" style="1" bestFit="1" customWidth="1"/>
    <col min="9" max="9" width="38.28515625" style="1" bestFit="1" customWidth="1"/>
    <col min="10" max="10" width="13" style="1" bestFit="1" customWidth="1"/>
    <col min="11" max="11" width="10.7109375" style="1" bestFit="1" customWidth="1"/>
    <col min="12" max="12" width="17.140625" style="1" bestFit="1" customWidth="1"/>
    <col min="13" max="13" width="10.5703125" style="1" bestFit="1" customWidth="1"/>
    <col min="14" max="14" width="29.140625" style="1" bestFit="1" customWidth="1"/>
    <col min="15" max="15" width="12.5703125" style="1" bestFit="1" customWidth="1"/>
    <col min="16" max="16" width="18.140625" style="1" bestFit="1" customWidth="1"/>
    <col min="17" max="17" width="14.28515625" style="1" bestFit="1" customWidth="1"/>
    <col min="18" max="18" width="12.85546875" style="1" bestFit="1" customWidth="1"/>
    <col min="19" max="19" width="6" style="1" bestFit="1" customWidth="1"/>
    <col min="20" max="20" width="57.140625" style="1" bestFit="1" customWidth="1"/>
    <col min="21" max="21" width="55.28515625" style="1" bestFit="1" customWidth="1"/>
    <col min="22" max="22" width="12.5703125" style="1" bestFit="1" customWidth="1"/>
    <col min="23" max="23" width="32.7109375" style="1" bestFit="1" customWidth="1"/>
    <col min="24" max="24" width="46.7109375" style="1" bestFit="1" customWidth="1"/>
    <col min="25" max="25" width="17.7109375" style="1" bestFit="1" customWidth="1"/>
    <col min="26" max="16384" width="8.85546875" style="1"/>
  </cols>
  <sheetData>
    <row r="1" spans="1:13" ht="30.75" thickBot="1" x14ac:dyDescent="0.3">
      <c r="A1" s="9"/>
      <c r="B1" s="10" t="s">
        <v>117</v>
      </c>
      <c r="C1" s="10"/>
      <c r="D1" s="11"/>
      <c r="E1" s="12"/>
      <c r="F1" s="7"/>
      <c r="G1" s="12" t="s">
        <v>89</v>
      </c>
      <c r="H1" s="12"/>
      <c r="I1" s="12"/>
      <c r="J1" s="36"/>
      <c r="K1" s="7"/>
      <c r="L1" s="7"/>
      <c r="M1" s="13" t="s">
        <v>118</v>
      </c>
    </row>
    <row r="2" spans="1:13" ht="30.75" thickBot="1" x14ac:dyDescent="0.3">
      <c r="A2" s="14" t="s">
        <v>68</v>
      </c>
      <c r="B2" s="15" t="s">
        <v>90</v>
      </c>
      <c r="C2" s="16" t="s">
        <v>91</v>
      </c>
      <c r="D2" s="17" t="s">
        <v>92</v>
      </c>
      <c r="E2" s="17" t="s">
        <v>93</v>
      </c>
      <c r="F2" s="17" t="s">
        <v>94</v>
      </c>
      <c r="G2" s="17" t="s">
        <v>95</v>
      </c>
      <c r="H2" s="17" t="s">
        <v>96</v>
      </c>
      <c r="I2" s="17" t="s">
        <v>112</v>
      </c>
      <c r="J2" s="17" t="s">
        <v>133</v>
      </c>
      <c r="K2" s="17" t="s">
        <v>97</v>
      </c>
      <c r="L2" s="17" t="s">
        <v>98</v>
      </c>
      <c r="M2" s="17" t="s">
        <v>99</v>
      </c>
    </row>
    <row r="3" spans="1:13" x14ac:dyDescent="0.25">
      <c r="A3" s="3">
        <v>1</v>
      </c>
      <c r="B3" s="54">
        <v>6058436</v>
      </c>
      <c r="C3" s="54"/>
      <c r="D3" s="54" t="s">
        <v>28</v>
      </c>
      <c r="E3" s="55">
        <v>320</v>
      </c>
      <c r="F3" s="18"/>
      <c r="G3" s="18"/>
      <c r="H3" s="18"/>
      <c r="I3" s="6"/>
      <c r="J3" s="6"/>
      <c r="K3" s="6">
        <f>(I3*5)+(J3*3)</f>
        <v>0</v>
      </c>
      <c r="L3" s="6" t="s">
        <v>27</v>
      </c>
      <c r="M3" s="6" t="s">
        <v>69</v>
      </c>
    </row>
    <row r="4" spans="1:13" x14ac:dyDescent="0.25">
      <c r="A4" s="22">
        <v>3</v>
      </c>
      <c r="B4" s="57">
        <v>6270374</v>
      </c>
      <c r="C4" s="57"/>
      <c r="D4" s="57" t="s">
        <v>32</v>
      </c>
      <c r="E4" s="58">
        <v>300</v>
      </c>
      <c r="F4" s="5"/>
      <c r="G4" s="4"/>
      <c r="H4" s="4"/>
      <c r="I4" s="6">
        <v>5</v>
      </c>
      <c r="J4" s="6"/>
      <c r="K4" s="6">
        <f t="shared" ref="K4:K39" si="0">(I4*5)+(J4*3)</f>
        <v>25</v>
      </c>
      <c r="L4" s="4" t="s">
        <v>27</v>
      </c>
      <c r="M4" s="6" t="s">
        <v>69</v>
      </c>
    </row>
    <row r="5" spans="1:13" ht="30" x14ac:dyDescent="0.25">
      <c r="A5" s="3">
        <v>4</v>
      </c>
      <c r="B5" s="57">
        <v>6260880</v>
      </c>
      <c r="C5" s="57"/>
      <c r="D5" s="57" t="s">
        <v>32</v>
      </c>
      <c r="E5" s="58">
        <v>320</v>
      </c>
      <c r="F5" s="5"/>
      <c r="G5" s="4" t="s">
        <v>178</v>
      </c>
      <c r="H5" s="4"/>
      <c r="I5" s="6">
        <v>25</v>
      </c>
      <c r="J5" s="6"/>
      <c r="K5" s="6">
        <f t="shared" si="0"/>
        <v>125</v>
      </c>
      <c r="L5" s="4" t="s">
        <v>27</v>
      </c>
      <c r="M5" s="6" t="s">
        <v>69</v>
      </c>
    </row>
    <row r="6" spans="1:13" ht="30" x14ac:dyDescent="0.25">
      <c r="A6" s="19">
        <v>5</v>
      </c>
      <c r="B6" s="57">
        <v>6100355</v>
      </c>
      <c r="C6" s="57"/>
      <c r="D6" s="57" t="s">
        <v>28</v>
      </c>
      <c r="E6" s="58">
        <v>320</v>
      </c>
      <c r="F6" s="5"/>
      <c r="G6" s="4" t="s">
        <v>171</v>
      </c>
      <c r="H6" s="4"/>
      <c r="I6" s="6"/>
      <c r="J6" s="6"/>
      <c r="K6" s="6">
        <f t="shared" si="0"/>
        <v>0</v>
      </c>
      <c r="L6" s="4" t="s">
        <v>45</v>
      </c>
      <c r="M6" s="6" t="s">
        <v>69</v>
      </c>
    </row>
    <row r="7" spans="1:13" x14ac:dyDescent="0.25">
      <c r="A7" s="22">
        <v>6</v>
      </c>
      <c r="B7" s="57">
        <v>6200751</v>
      </c>
      <c r="C7" s="57"/>
      <c r="D7" s="57" t="s">
        <v>32</v>
      </c>
      <c r="E7" s="58">
        <v>300</v>
      </c>
      <c r="F7" s="5"/>
      <c r="G7" s="4"/>
      <c r="H7" s="4"/>
      <c r="I7" s="6">
        <v>5</v>
      </c>
      <c r="J7" s="6"/>
      <c r="K7" s="6">
        <f t="shared" si="0"/>
        <v>25</v>
      </c>
      <c r="L7" s="4" t="s">
        <v>27</v>
      </c>
      <c r="M7" s="6" t="s">
        <v>69</v>
      </c>
    </row>
    <row r="8" spans="1:13" x14ac:dyDescent="0.25">
      <c r="A8" s="3">
        <v>7</v>
      </c>
      <c r="B8" s="57" t="s">
        <v>37</v>
      </c>
      <c r="C8" s="57"/>
      <c r="D8" s="57" t="s">
        <v>116</v>
      </c>
      <c r="E8" s="58">
        <v>300</v>
      </c>
      <c r="F8" s="5"/>
      <c r="G8" s="4"/>
      <c r="H8" s="4" t="s">
        <v>179</v>
      </c>
      <c r="I8" s="6"/>
      <c r="J8" s="6"/>
      <c r="K8" s="6">
        <f t="shared" si="0"/>
        <v>0</v>
      </c>
      <c r="L8" s="4" t="s">
        <v>38</v>
      </c>
      <c r="M8" s="6"/>
    </row>
    <row r="9" spans="1:13" x14ac:dyDescent="0.25">
      <c r="A9" s="19">
        <v>11</v>
      </c>
      <c r="B9" s="57">
        <v>6610654</v>
      </c>
      <c r="C9" s="57"/>
      <c r="D9" s="57" t="s">
        <v>32</v>
      </c>
      <c r="E9" s="58">
        <v>300</v>
      </c>
      <c r="F9" s="5"/>
      <c r="G9" s="4"/>
      <c r="H9" s="4"/>
      <c r="I9" s="6"/>
      <c r="J9" s="6">
        <v>1</v>
      </c>
      <c r="K9" s="6">
        <f t="shared" si="0"/>
        <v>3</v>
      </c>
      <c r="L9" s="4" t="s">
        <v>27</v>
      </c>
      <c r="M9" s="6" t="s">
        <v>69</v>
      </c>
    </row>
    <row r="10" spans="1:13" x14ac:dyDescent="0.25">
      <c r="A10" s="22">
        <v>12</v>
      </c>
      <c r="B10" s="57">
        <v>6028880</v>
      </c>
      <c r="C10" s="57"/>
      <c r="D10" s="57" t="s">
        <v>28</v>
      </c>
      <c r="E10" s="58">
        <v>320</v>
      </c>
      <c r="F10" s="5"/>
      <c r="G10" s="4"/>
      <c r="H10" s="4"/>
      <c r="I10" s="6"/>
      <c r="J10" s="6"/>
      <c r="K10" s="6">
        <f t="shared" si="0"/>
        <v>0</v>
      </c>
      <c r="L10" s="4" t="s">
        <v>27</v>
      </c>
      <c r="M10" s="6" t="s">
        <v>69</v>
      </c>
    </row>
    <row r="11" spans="1:13" x14ac:dyDescent="0.25">
      <c r="A11" s="3">
        <v>13</v>
      </c>
      <c r="B11" s="57">
        <v>6610606</v>
      </c>
      <c r="C11" s="57"/>
      <c r="D11" s="57" t="s">
        <v>28</v>
      </c>
      <c r="E11" s="58">
        <v>300</v>
      </c>
      <c r="F11" s="5"/>
      <c r="G11" s="4"/>
      <c r="H11" s="4"/>
      <c r="I11" s="6"/>
      <c r="J11" s="6"/>
      <c r="K11" s="6">
        <f t="shared" si="0"/>
        <v>0</v>
      </c>
      <c r="L11" s="4" t="s">
        <v>27</v>
      </c>
      <c r="M11" s="6" t="s">
        <v>69</v>
      </c>
    </row>
    <row r="12" spans="1:13" x14ac:dyDescent="0.25">
      <c r="A12" s="19">
        <v>14</v>
      </c>
      <c r="B12" s="57">
        <v>6300494</v>
      </c>
      <c r="C12" s="57"/>
      <c r="D12" s="57" t="s">
        <v>28</v>
      </c>
      <c r="E12" s="58">
        <v>300</v>
      </c>
      <c r="F12" s="5"/>
      <c r="G12" s="4"/>
      <c r="H12" s="4"/>
      <c r="I12" s="6"/>
      <c r="J12" s="6"/>
      <c r="K12" s="6">
        <f t="shared" si="0"/>
        <v>0</v>
      </c>
      <c r="L12" s="4" t="s">
        <v>27</v>
      </c>
      <c r="M12" s="6" t="s">
        <v>69</v>
      </c>
    </row>
    <row r="13" spans="1:13" x14ac:dyDescent="0.25">
      <c r="A13" s="22">
        <v>15</v>
      </c>
      <c r="B13" s="57">
        <v>6310757</v>
      </c>
      <c r="C13" s="57"/>
      <c r="D13" s="57" t="s">
        <v>28</v>
      </c>
      <c r="E13" s="58">
        <v>260</v>
      </c>
      <c r="F13" s="5"/>
      <c r="G13" s="4"/>
      <c r="H13" s="4" t="s">
        <v>121</v>
      </c>
      <c r="I13" s="6"/>
      <c r="J13" s="6"/>
      <c r="K13" s="6">
        <f t="shared" si="0"/>
        <v>0</v>
      </c>
      <c r="L13" s="4" t="s">
        <v>45</v>
      </c>
      <c r="M13" s="6" t="s">
        <v>69</v>
      </c>
    </row>
    <row r="14" spans="1:13" x14ac:dyDescent="0.25">
      <c r="A14" s="3">
        <v>16</v>
      </c>
      <c r="B14" s="57">
        <v>6470523</v>
      </c>
      <c r="C14" s="57"/>
      <c r="D14" s="57" t="s">
        <v>32</v>
      </c>
      <c r="E14" s="58">
        <v>300</v>
      </c>
      <c r="F14" s="5"/>
      <c r="G14" s="4"/>
      <c r="H14" s="4" t="s">
        <v>119</v>
      </c>
      <c r="I14" s="6">
        <v>2</v>
      </c>
      <c r="J14" s="6"/>
      <c r="K14" s="6">
        <f t="shared" si="0"/>
        <v>10</v>
      </c>
      <c r="L14" s="4" t="s">
        <v>27</v>
      </c>
      <c r="M14" s="6" t="s">
        <v>69</v>
      </c>
    </row>
    <row r="15" spans="1:13" x14ac:dyDescent="0.25">
      <c r="A15" s="19">
        <v>17</v>
      </c>
      <c r="B15" s="57">
        <v>6610655</v>
      </c>
      <c r="C15" s="57"/>
      <c r="D15" s="57" t="s">
        <v>32</v>
      </c>
      <c r="E15" s="58">
        <v>300</v>
      </c>
      <c r="F15" s="5"/>
      <c r="G15" s="4"/>
      <c r="H15" s="4"/>
      <c r="I15" s="6"/>
      <c r="J15" s="6"/>
      <c r="K15" s="6">
        <f t="shared" si="0"/>
        <v>0</v>
      </c>
      <c r="L15" s="4" t="s">
        <v>27</v>
      </c>
      <c r="M15" s="6" t="s">
        <v>69</v>
      </c>
    </row>
    <row r="16" spans="1:13" x14ac:dyDescent="0.25">
      <c r="A16" s="22">
        <v>18</v>
      </c>
      <c r="B16" s="57">
        <v>6610172</v>
      </c>
      <c r="C16" s="57"/>
      <c r="D16" s="57" t="s">
        <v>32</v>
      </c>
      <c r="E16" s="58">
        <v>300</v>
      </c>
      <c r="F16" s="5"/>
      <c r="G16" s="4"/>
      <c r="H16" s="4"/>
      <c r="I16" s="6"/>
      <c r="J16" s="6"/>
      <c r="K16" s="6">
        <f t="shared" si="0"/>
        <v>0</v>
      </c>
      <c r="L16" s="4" t="s">
        <v>27</v>
      </c>
      <c r="M16" s="6" t="s">
        <v>69</v>
      </c>
    </row>
    <row r="17" spans="1:13" ht="30" x14ac:dyDescent="0.25">
      <c r="A17" s="19">
        <v>20</v>
      </c>
      <c r="B17" s="57">
        <v>6220268</v>
      </c>
      <c r="C17" s="57"/>
      <c r="D17" s="57" t="s">
        <v>32</v>
      </c>
      <c r="E17" s="58">
        <v>300</v>
      </c>
      <c r="F17" s="5"/>
      <c r="G17" s="4"/>
      <c r="H17" s="4"/>
      <c r="I17" s="6"/>
      <c r="J17" s="6"/>
      <c r="K17" s="6">
        <f t="shared" si="0"/>
        <v>0</v>
      </c>
      <c r="L17" s="4" t="s">
        <v>47</v>
      </c>
      <c r="M17" s="6" t="s">
        <v>69</v>
      </c>
    </row>
    <row r="18" spans="1:13" x14ac:dyDescent="0.25">
      <c r="A18" s="22">
        <v>21</v>
      </c>
      <c r="B18" s="57">
        <v>6640092</v>
      </c>
      <c r="C18" s="57"/>
      <c r="D18" s="57" t="s">
        <v>32</v>
      </c>
      <c r="E18" s="58">
        <v>300</v>
      </c>
      <c r="F18" s="5"/>
      <c r="G18" s="4"/>
      <c r="H18" s="4"/>
      <c r="I18" s="6"/>
      <c r="J18" s="6"/>
      <c r="K18" s="6">
        <f t="shared" si="0"/>
        <v>0</v>
      </c>
      <c r="L18" s="4" t="s">
        <v>27</v>
      </c>
      <c r="M18" s="6" t="s">
        <v>69</v>
      </c>
    </row>
    <row r="19" spans="1:13" x14ac:dyDescent="0.25">
      <c r="A19" s="3">
        <v>22</v>
      </c>
      <c r="B19" s="57">
        <v>6610237</v>
      </c>
      <c r="C19" s="57"/>
      <c r="D19" s="57" t="s">
        <v>32</v>
      </c>
      <c r="E19" s="58">
        <v>300</v>
      </c>
      <c r="F19" s="5"/>
      <c r="G19" s="4"/>
      <c r="H19" s="4"/>
      <c r="I19" s="6">
        <v>3</v>
      </c>
      <c r="J19" s="6"/>
      <c r="K19" s="6">
        <f t="shared" si="0"/>
        <v>15</v>
      </c>
      <c r="L19" s="4" t="s">
        <v>27</v>
      </c>
      <c r="M19" s="6" t="s">
        <v>69</v>
      </c>
    </row>
    <row r="20" spans="1:13" x14ac:dyDescent="0.25">
      <c r="A20" s="19">
        <v>23</v>
      </c>
      <c r="B20" s="57">
        <v>6610656</v>
      </c>
      <c r="C20" s="57"/>
      <c r="D20" s="57" t="s">
        <v>51</v>
      </c>
      <c r="E20" s="58">
        <v>300</v>
      </c>
      <c r="F20" s="5"/>
      <c r="G20" s="4" t="s">
        <v>181</v>
      </c>
      <c r="H20" s="4"/>
      <c r="I20" s="6"/>
      <c r="J20" s="6">
        <v>0</v>
      </c>
      <c r="K20" s="6">
        <f t="shared" si="0"/>
        <v>0</v>
      </c>
      <c r="L20" s="4" t="s">
        <v>27</v>
      </c>
      <c r="M20" s="6" t="s">
        <v>69</v>
      </c>
    </row>
    <row r="21" spans="1:13" x14ac:dyDescent="0.25">
      <c r="A21" s="22">
        <v>24</v>
      </c>
      <c r="B21" s="57">
        <v>6470521</v>
      </c>
      <c r="C21" s="57"/>
      <c r="D21" s="57" t="s">
        <v>32</v>
      </c>
      <c r="E21" s="58">
        <v>300</v>
      </c>
      <c r="F21" s="5"/>
      <c r="G21" s="4"/>
      <c r="H21" s="4"/>
      <c r="I21" s="6"/>
      <c r="J21" s="6"/>
      <c r="K21" s="6">
        <f t="shared" si="0"/>
        <v>0</v>
      </c>
      <c r="L21" s="4" t="s">
        <v>27</v>
      </c>
      <c r="M21" s="6" t="s">
        <v>69</v>
      </c>
    </row>
    <row r="22" spans="1:13" x14ac:dyDescent="0.25">
      <c r="A22" s="3">
        <v>25</v>
      </c>
      <c r="B22" s="57">
        <v>6670399</v>
      </c>
      <c r="C22" s="57"/>
      <c r="D22" s="57" t="s">
        <v>51</v>
      </c>
      <c r="E22" s="58">
        <v>300</v>
      </c>
      <c r="F22" s="5"/>
      <c r="G22" s="4" t="s">
        <v>181</v>
      </c>
      <c r="H22" s="4"/>
      <c r="I22" s="6">
        <v>0</v>
      </c>
      <c r="J22" s="6"/>
      <c r="K22" s="6">
        <f t="shared" si="0"/>
        <v>0</v>
      </c>
      <c r="L22" s="4" t="s">
        <v>27</v>
      </c>
      <c r="M22" s="6" t="s">
        <v>69</v>
      </c>
    </row>
    <row r="23" spans="1:13" x14ac:dyDescent="0.25">
      <c r="A23" s="19">
        <v>26</v>
      </c>
      <c r="B23" s="57">
        <v>6670506</v>
      </c>
      <c r="C23" s="57"/>
      <c r="D23" s="57" t="s">
        <v>28</v>
      </c>
      <c r="E23" s="58">
        <v>300</v>
      </c>
      <c r="F23" s="5"/>
      <c r="G23" s="4"/>
      <c r="H23" s="4"/>
      <c r="I23" s="6"/>
      <c r="J23" s="6"/>
      <c r="K23" s="6">
        <f t="shared" si="0"/>
        <v>0</v>
      </c>
      <c r="L23" s="4" t="s">
        <v>27</v>
      </c>
      <c r="M23" s="6" t="s">
        <v>69</v>
      </c>
    </row>
    <row r="24" spans="1:13" x14ac:dyDescent="0.25">
      <c r="A24" s="22">
        <v>27</v>
      </c>
      <c r="B24" s="57">
        <v>6530502</v>
      </c>
      <c r="C24" s="57"/>
      <c r="D24" s="57" t="s">
        <v>32</v>
      </c>
      <c r="E24" s="58">
        <v>300</v>
      </c>
      <c r="F24" s="5"/>
      <c r="G24" s="4"/>
      <c r="H24" s="4"/>
      <c r="I24" s="6"/>
      <c r="J24" s="6"/>
      <c r="K24" s="6">
        <f t="shared" si="0"/>
        <v>0</v>
      </c>
      <c r="L24" s="4" t="s">
        <v>27</v>
      </c>
      <c r="M24" s="6" t="s">
        <v>69</v>
      </c>
    </row>
    <row r="25" spans="1:13" x14ac:dyDescent="0.25">
      <c r="A25" s="3">
        <v>28</v>
      </c>
      <c r="B25" s="57">
        <v>6650167</v>
      </c>
      <c r="C25" s="57"/>
      <c r="D25" s="57" t="s">
        <v>32</v>
      </c>
      <c r="E25" s="58">
        <v>300</v>
      </c>
      <c r="F25" s="5"/>
      <c r="G25" s="4"/>
      <c r="H25" s="4"/>
      <c r="I25" s="6"/>
      <c r="J25" s="6"/>
      <c r="K25" s="6">
        <f t="shared" si="0"/>
        <v>0</v>
      </c>
      <c r="L25" s="4" t="s">
        <v>27</v>
      </c>
      <c r="M25" s="6" t="s">
        <v>69</v>
      </c>
    </row>
    <row r="26" spans="1:13" x14ac:dyDescent="0.25">
      <c r="A26" s="22">
        <v>33</v>
      </c>
      <c r="B26" s="57">
        <v>6260878</v>
      </c>
      <c r="C26" s="57"/>
      <c r="D26" s="57" t="s">
        <v>28</v>
      </c>
      <c r="E26" s="58">
        <v>300</v>
      </c>
      <c r="F26" s="66"/>
      <c r="G26" s="58"/>
      <c r="H26" s="58"/>
      <c r="I26" s="6"/>
      <c r="J26" s="6"/>
      <c r="K26" s="6">
        <f t="shared" si="0"/>
        <v>0</v>
      </c>
      <c r="L26" s="4" t="s">
        <v>38</v>
      </c>
      <c r="M26" s="6"/>
    </row>
    <row r="27" spans="1:13" x14ac:dyDescent="0.25">
      <c r="A27" s="3">
        <v>34</v>
      </c>
      <c r="B27" s="57">
        <v>6670507</v>
      </c>
      <c r="C27" s="57"/>
      <c r="D27" s="57" t="s">
        <v>32</v>
      </c>
      <c r="E27" s="58">
        <v>300</v>
      </c>
      <c r="F27" s="66"/>
      <c r="G27" s="58"/>
      <c r="H27" s="58"/>
      <c r="I27" s="6"/>
      <c r="J27" s="6"/>
      <c r="K27" s="6">
        <f t="shared" si="0"/>
        <v>0</v>
      </c>
      <c r="L27" s="4" t="s">
        <v>27</v>
      </c>
      <c r="M27" s="6" t="s">
        <v>69</v>
      </c>
    </row>
    <row r="28" spans="1:13" x14ac:dyDescent="0.25">
      <c r="A28" s="19">
        <v>35</v>
      </c>
      <c r="B28" s="57">
        <v>6088085</v>
      </c>
      <c r="C28" s="57"/>
      <c r="D28" s="57" t="s">
        <v>28</v>
      </c>
      <c r="E28" s="58">
        <v>300</v>
      </c>
      <c r="F28" s="66"/>
      <c r="G28" s="58"/>
      <c r="H28" s="58"/>
      <c r="I28" s="6"/>
      <c r="J28" s="6">
        <v>16</v>
      </c>
      <c r="K28" s="6">
        <f t="shared" si="0"/>
        <v>48</v>
      </c>
      <c r="L28" s="4" t="s">
        <v>27</v>
      </c>
      <c r="M28" s="6" t="s">
        <v>69</v>
      </c>
    </row>
    <row r="29" spans="1:13" x14ac:dyDescent="0.25">
      <c r="A29" s="22">
        <v>36</v>
      </c>
      <c r="B29" s="57">
        <v>6271113</v>
      </c>
      <c r="C29" s="57"/>
      <c r="D29" s="57" t="s">
        <v>32</v>
      </c>
      <c r="E29" s="58">
        <v>300</v>
      </c>
      <c r="F29" s="66"/>
      <c r="G29" s="58"/>
      <c r="H29" s="58"/>
      <c r="I29" s="6"/>
      <c r="J29" s="6"/>
      <c r="K29" s="6">
        <f t="shared" si="0"/>
        <v>0</v>
      </c>
      <c r="L29" s="4" t="s">
        <v>27</v>
      </c>
      <c r="M29" s="6" t="s">
        <v>69</v>
      </c>
    </row>
    <row r="30" spans="1:13" x14ac:dyDescent="0.25">
      <c r="A30" s="3">
        <v>37</v>
      </c>
      <c r="B30" s="57">
        <v>1220446</v>
      </c>
      <c r="C30" s="57"/>
      <c r="D30" s="57" t="s">
        <v>32</v>
      </c>
      <c r="E30" s="58">
        <v>300</v>
      </c>
      <c r="F30" s="66"/>
      <c r="G30" s="58"/>
      <c r="H30" s="58"/>
      <c r="I30" s="6">
        <v>3</v>
      </c>
      <c r="J30" s="6"/>
      <c r="K30" s="6">
        <f t="shared" si="0"/>
        <v>15</v>
      </c>
      <c r="L30" s="4" t="s">
        <v>27</v>
      </c>
      <c r="M30" s="6" t="s">
        <v>69</v>
      </c>
    </row>
    <row r="31" spans="1:13" x14ac:dyDescent="0.25">
      <c r="A31" s="19">
        <v>38</v>
      </c>
      <c r="B31" s="57">
        <v>1100773</v>
      </c>
      <c r="C31" s="57"/>
      <c r="D31" s="57" t="s">
        <v>32</v>
      </c>
      <c r="E31" s="58">
        <v>300</v>
      </c>
      <c r="F31" s="66"/>
      <c r="G31" s="58"/>
      <c r="H31" s="58"/>
      <c r="I31" s="6"/>
      <c r="J31" s="6">
        <v>0</v>
      </c>
      <c r="K31" s="6">
        <f t="shared" si="0"/>
        <v>0</v>
      </c>
      <c r="L31" s="4" t="s">
        <v>27</v>
      </c>
      <c r="M31" s="6" t="s">
        <v>69</v>
      </c>
    </row>
    <row r="32" spans="1:13" x14ac:dyDescent="0.25">
      <c r="A32" s="22">
        <v>39</v>
      </c>
      <c r="B32" s="57">
        <v>1100103</v>
      </c>
      <c r="C32" s="57"/>
      <c r="D32" s="57" t="s">
        <v>32</v>
      </c>
      <c r="E32" s="58">
        <v>300</v>
      </c>
      <c r="F32" s="66"/>
      <c r="G32" s="58"/>
      <c r="H32" s="58"/>
      <c r="I32" s="6"/>
      <c r="J32" s="6"/>
      <c r="K32" s="6">
        <f t="shared" si="0"/>
        <v>0</v>
      </c>
      <c r="L32" s="4" t="s">
        <v>27</v>
      </c>
      <c r="M32" s="6" t="s">
        <v>69</v>
      </c>
    </row>
    <row r="33" spans="1:14" x14ac:dyDescent="0.25">
      <c r="A33" s="3">
        <v>40</v>
      </c>
      <c r="B33" s="57">
        <v>6270152</v>
      </c>
      <c r="C33" s="57"/>
      <c r="D33" s="57" t="s">
        <v>28</v>
      </c>
      <c r="E33" s="58">
        <v>320</v>
      </c>
      <c r="F33" s="66"/>
      <c r="G33" s="58"/>
      <c r="H33" s="58"/>
      <c r="I33" s="6"/>
      <c r="J33" s="6"/>
      <c r="K33" s="6">
        <f t="shared" si="0"/>
        <v>0</v>
      </c>
      <c r="L33" s="4" t="s">
        <v>27</v>
      </c>
      <c r="M33" s="6" t="s">
        <v>69</v>
      </c>
    </row>
    <row r="34" spans="1:14" x14ac:dyDescent="0.25">
      <c r="A34" s="19">
        <v>41</v>
      </c>
      <c r="B34" s="57">
        <v>6048076</v>
      </c>
      <c r="C34" s="57"/>
      <c r="D34" s="57" t="s">
        <v>32</v>
      </c>
      <c r="E34" s="58">
        <v>320</v>
      </c>
      <c r="F34" s="66"/>
      <c r="G34" s="58"/>
      <c r="H34" s="58"/>
      <c r="I34" s="6"/>
      <c r="J34" s="6"/>
      <c r="K34" s="6">
        <f t="shared" si="0"/>
        <v>0</v>
      </c>
      <c r="L34" s="4" t="s">
        <v>27</v>
      </c>
      <c r="M34" s="6" t="s">
        <v>69</v>
      </c>
    </row>
    <row r="35" spans="1:14" x14ac:dyDescent="0.25">
      <c r="A35" s="22">
        <v>42</v>
      </c>
      <c r="B35" s="57" t="s">
        <v>160</v>
      </c>
      <c r="C35" s="57"/>
      <c r="D35" s="57" t="s">
        <v>32</v>
      </c>
      <c r="E35" s="58"/>
      <c r="F35" s="66"/>
      <c r="G35" s="58"/>
      <c r="H35" s="58"/>
      <c r="I35" s="6"/>
      <c r="J35" s="6"/>
      <c r="K35" s="6">
        <f t="shared" si="0"/>
        <v>0</v>
      </c>
      <c r="L35" s="4" t="s">
        <v>27</v>
      </c>
      <c r="M35" s="6" t="s">
        <v>69</v>
      </c>
      <c r="N35" s="1" t="s">
        <v>159</v>
      </c>
    </row>
    <row r="36" spans="1:14" x14ac:dyDescent="0.25">
      <c r="A36" s="3">
        <v>43</v>
      </c>
      <c r="B36" s="57">
        <v>1100698</v>
      </c>
      <c r="C36" s="57"/>
      <c r="D36" s="57" t="s">
        <v>32</v>
      </c>
      <c r="E36" s="58">
        <v>300</v>
      </c>
      <c r="F36" s="66"/>
      <c r="G36" s="58"/>
      <c r="H36" s="58"/>
      <c r="I36" s="6"/>
      <c r="J36" s="6"/>
      <c r="K36" s="6">
        <f t="shared" si="0"/>
        <v>0</v>
      </c>
      <c r="L36" s="4" t="s">
        <v>27</v>
      </c>
      <c r="M36" s="6" t="s">
        <v>69</v>
      </c>
    </row>
    <row r="37" spans="1:14" x14ac:dyDescent="0.25">
      <c r="A37" s="19">
        <v>44</v>
      </c>
      <c r="B37" s="57">
        <v>1100534</v>
      </c>
      <c r="C37" s="57"/>
      <c r="D37" s="57" t="s">
        <v>32</v>
      </c>
      <c r="E37" s="58">
        <v>300</v>
      </c>
      <c r="F37" s="66"/>
      <c r="G37" s="58"/>
      <c r="H37" s="58"/>
      <c r="I37" s="6"/>
      <c r="J37" s="6"/>
      <c r="K37" s="6">
        <f t="shared" si="0"/>
        <v>0</v>
      </c>
      <c r="L37" s="4" t="s">
        <v>27</v>
      </c>
      <c r="M37" s="6" t="s">
        <v>69</v>
      </c>
    </row>
    <row r="38" spans="1:14" ht="30" x14ac:dyDescent="0.25">
      <c r="A38" s="22">
        <v>45</v>
      </c>
      <c r="B38" s="57">
        <v>6260758</v>
      </c>
      <c r="C38" s="57"/>
      <c r="D38" s="57" t="s">
        <v>32</v>
      </c>
      <c r="E38" s="58">
        <v>300</v>
      </c>
      <c r="F38" s="66" t="s">
        <v>162</v>
      </c>
      <c r="G38" s="53" t="s">
        <v>180</v>
      </c>
      <c r="H38" s="58" t="s">
        <v>122</v>
      </c>
      <c r="I38" s="6"/>
      <c r="J38" s="6"/>
      <c r="K38" s="6">
        <f t="shared" si="0"/>
        <v>0</v>
      </c>
      <c r="L38" s="4" t="s">
        <v>27</v>
      </c>
      <c r="M38" s="6" t="s">
        <v>69</v>
      </c>
    </row>
    <row r="39" spans="1:14" ht="30" x14ac:dyDescent="0.25">
      <c r="A39" s="19">
        <v>47</v>
      </c>
      <c r="B39" s="56">
        <v>5860538</v>
      </c>
      <c r="C39" s="56"/>
      <c r="D39" s="56" t="s">
        <v>32</v>
      </c>
      <c r="E39" s="53">
        <v>300</v>
      </c>
      <c r="F39" s="59"/>
      <c r="G39" s="53" t="s">
        <v>180</v>
      </c>
      <c r="H39" s="53"/>
      <c r="I39" s="60"/>
      <c r="J39" s="6"/>
      <c r="K39" s="6">
        <f t="shared" si="0"/>
        <v>0</v>
      </c>
      <c r="L39" s="4" t="s">
        <v>27</v>
      </c>
      <c r="M39" s="6" t="s">
        <v>69</v>
      </c>
    </row>
    <row r="40" spans="1:14" ht="45.75" thickBot="1" x14ac:dyDescent="0.3">
      <c r="A40" s="3">
        <v>49</v>
      </c>
      <c r="B40" s="62">
        <v>6201564</v>
      </c>
      <c r="C40" s="63"/>
      <c r="D40" s="62" t="s">
        <v>28</v>
      </c>
      <c r="E40" s="64">
        <v>300</v>
      </c>
      <c r="F40" s="65" t="s">
        <v>162</v>
      </c>
      <c r="G40" s="53" t="s">
        <v>180</v>
      </c>
      <c r="H40" s="64" t="s">
        <v>157</v>
      </c>
      <c r="I40" s="61"/>
      <c r="J40" s="48"/>
      <c r="K40" s="49">
        <f>J40*5</f>
        <v>0</v>
      </c>
      <c r="L40" s="48" t="s">
        <v>27</v>
      </c>
      <c r="M40" s="49" t="s">
        <v>69</v>
      </c>
    </row>
    <row r="41" spans="1:14" ht="16.5" thickBot="1" x14ac:dyDescent="0.3">
      <c r="A41" s="24"/>
      <c r="B41" s="25"/>
      <c r="C41" s="25"/>
      <c r="D41" s="26" t="s">
        <v>100</v>
      </c>
      <c r="E41" s="26">
        <f>SUM(E3:E40)</f>
        <v>11180</v>
      </c>
      <c r="F41" s="27"/>
      <c r="G41" s="27"/>
      <c r="H41" s="27"/>
      <c r="I41" s="26">
        <f>SUM(I3:I40)</f>
        <v>43</v>
      </c>
      <c r="J41" s="26">
        <f>SUM(J3:J40)</f>
        <v>17</v>
      </c>
      <c r="K41" s="26">
        <f>SUM(K3:K40)</f>
        <v>266</v>
      </c>
      <c r="L41" s="28"/>
      <c r="M41" s="29"/>
    </row>
    <row r="42" spans="1:14" ht="16.5" thickBot="1" x14ac:dyDescent="0.3">
      <c r="A42" s="7"/>
      <c r="D42" s="30"/>
      <c r="E42" s="30"/>
      <c r="F42" s="30"/>
      <c r="G42" s="7"/>
      <c r="H42" s="7"/>
      <c r="I42" s="7"/>
      <c r="J42" s="7"/>
      <c r="K42" s="7"/>
      <c r="L42" s="50" t="s">
        <v>101</v>
      </c>
      <c r="M42" s="50">
        <f>SUM(E41)</f>
        <v>11180</v>
      </c>
    </row>
    <row r="43" spans="1:14" ht="16.5" thickBot="1" x14ac:dyDescent="0.3">
      <c r="A43" s="7"/>
      <c r="D43" s="30"/>
      <c r="E43" s="30"/>
      <c r="F43" s="30"/>
      <c r="G43" s="7"/>
      <c r="H43" s="7"/>
      <c r="I43" s="7"/>
      <c r="J43" s="7"/>
      <c r="K43" s="7"/>
      <c r="L43" s="26" t="s">
        <v>97</v>
      </c>
      <c r="M43" s="26">
        <f>SUM(K41)</f>
        <v>266</v>
      </c>
    </row>
    <row r="44" spans="1:14" ht="16.5" thickBot="1" x14ac:dyDescent="0.3">
      <c r="A44" s="7"/>
      <c r="D44" s="30"/>
      <c r="E44" s="30"/>
      <c r="F44" s="30"/>
      <c r="G44" s="7"/>
      <c r="H44" s="7"/>
      <c r="I44" s="7"/>
      <c r="J44" s="7"/>
      <c r="K44" s="7"/>
      <c r="L44" s="26" t="s">
        <v>102</v>
      </c>
      <c r="M44" s="26">
        <f>SUM(C63)</f>
        <v>350</v>
      </c>
    </row>
    <row r="45" spans="1:14" ht="16.5" thickBot="1" x14ac:dyDescent="0.3">
      <c r="A45" s="7"/>
      <c r="D45" s="30"/>
      <c r="E45" s="30"/>
      <c r="F45" s="30"/>
      <c r="G45" s="7"/>
      <c r="H45" s="7"/>
      <c r="I45" s="7"/>
      <c r="J45" s="7"/>
      <c r="K45" s="7"/>
      <c r="L45" s="26" t="s">
        <v>156</v>
      </c>
      <c r="M45" s="26">
        <f>SUM(M42:M44)</f>
        <v>11796</v>
      </c>
    </row>
    <row r="46" spans="1:14" ht="16.5" thickBot="1" x14ac:dyDescent="0.3">
      <c r="A46" s="7"/>
      <c r="D46" s="30"/>
      <c r="E46" s="30"/>
      <c r="F46" s="30"/>
      <c r="G46" s="7"/>
      <c r="H46" s="7"/>
      <c r="I46" s="7"/>
      <c r="J46" s="7"/>
      <c r="K46" s="7"/>
      <c r="L46" s="26" t="s">
        <v>104</v>
      </c>
      <c r="M46" s="26">
        <f>M45*0.16</f>
        <v>1887.3600000000001</v>
      </c>
    </row>
    <row r="47" spans="1:14" ht="16.5" thickBot="1" x14ac:dyDescent="0.3">
      <c r="D47" s="30"/>
      <c r="E47" s="30"/>
      <c r="F47" s="30"/>
      <c r="G47" s="7"/>
      <c r="H47" s="7"/>
      <c r="I47" s="7"/>
      <c r="J47" s="7"/>
      <c r="K47" s="7"/>
      <c r="L47" s="26" t="s">
        <v>105</v>
      </c>
      <c r="M47" s="26">
        <f>M45+M46</f>
        <v>13683.36</v>
      </c>
    </row>
    <row r="50" spans="1:9" ht="15.75" thickBot="1" x14ac:dyDescent="0.3"/>
    <row r="51" spans="1:9" ht="16.5" thickBot="1" x14ac:dyDescent="0.3">
      <c r="A51" s="37" t="s">
        <v>68</v>
      </c>
      <c r="B51" s="39" t="s">
        <v>142</v>
      </c>
    </row>
    <row r="52" spans="1:9" x14ac:dyDescent="0.25">
      <c r="A52" s="2">
        <v>1</v>
      </c>
      <c r="B52" s="38" t="s">
        <v>90</v>
      </c>
      <c r="C52" s="37" t="s">
        <v>103</v>
      </c>
      <c r="D52" s="37" t="s">
        <v>135</v>
      </c>
      <c r="E52" s="37" t="s">
        <v>110</v>
      </c>
      <c r="F52" s="37" t="s">
        <v>136</v>
      </c>
      <c r="G52" s="37" t="s">
        <v>137</v>
      </c>
      <c r="H52" s="37" t="s">
        <v>138</v>
      </c>
      <c r="I52" s="37" t="s">
        <v>95</v>
      </c>
    </row>
    <row r="53" spans="1:9" ht="45" x14ac:dyDescent="0.25">
      <c r="A53" s="23">
        <v>2</v>
      </c>
      <c r="B53" s="2">
        <v>6190704</v>
      </c>
      <c r="C53" s="2">
        <f>G53*H53</f>
        <v>200</v>
      </c>
      <c r="D53" s="2"/>
      <c r="E53" s="4" t="s">
        <v>139</v>
      </c>
      <c r="F53" s="8" t="s">
        <v>140</v>
      </c>
      <c r="G53" s="2">
        <v>40</v>
      </c>
      <c r="H53" s="2">
        <v>5</v>
      </c>
      <c r="I53" s="8"/>
    </row>
    <row r="54" spans="1:9" x14ac:dyDescent="0.25">
      <c r="A54" s="2">
        <v>3</v>
      </c>
      <c r="B54" s="51">
        <v>6270374</v>
      </c>
      <c r="C54" s="2">
        <f t="shared" ref="C54:C62" si="1">G54*H54</f>
        <v>25</v>
      </c>
      <c r="D54" s="2"/>
      <c r="E54" s="2"/>
      <c r="F54" s="2" t="s">
        <v>152</v>
      </c>
      <c r="G54" s="2">
        <v>1</v>
      </c>
      <c r="H54" s="2">
        <v>25</v>
      </c>
      <c r="I54" s="2"/>
    </row>
    <row r="55" spans="1:9" x14ac:dyDescent="0.25">
      <c r="A55" s="2">
        <v>4</v>
      </c>
      <c r="B55" s="51">
        <v>6260880</v>
      </c>
      <c r="C55" s="2">
        <f t="shared" si="1"/>
        <v>0</v>
      </c>
      <c r="D55" s="2"/>
      <c r="E55" s="2"/>
      <c r="F55" s="2" t="s">
        <v>152</v>
      </c>
      <c r="G55" s="2">
        <v>0</v>
      </c>
      <c r="H55" s="2">
        <v>25</v>
      </c>
      <c r="I55" s="2" t="s">
        <v>182</v>
      </c>
    </row>
    <row r="56" spans="1:9" x14ac:dyDescent="0.25">
      <c r="A56" s="23">
        <v>5</v>
      </c>
      <c r="B56" s="51">
        <v>6100355</v>
      </c>
      <c r="C56" s="2">
        <f t="shared" si="1"/>
        <v>30</v>
      </c>
      <c r="D56" s="2"/>
      <c r="E56" s="2"/>
      <c r="F56" s="2" t="s">
        <v>153</v>
      </c>
      <c r="G56" s="2">
        <v>2</v>
      </c>
      <c r="H56" s="2">
        <v>15</v>
      </c>
      <c r="I56" s="2"/>
    </row>
    <row r="57" spans="1:9" x14ac:dyDescent="0.25">
      <c r="A57" s="2">
        <v>6</v>
      </c>
      <c r="B57" s="51">
        <v>6310757</v>
      </c>
      <c r="C57" s="2">
        <f t="shared" ref="C57" si="2">G57*H57</f>
        <v>50</v>
      </c>
      <c r="D57" s="2"/>
      <c r="E57" s="2"/>
      <c r="F57" s="2" t="s">
        <v>154</v>
      </c>
      <c r="G57" s="2">
        <v>2</v>
      </c>
      <c r="H57" s="2">
        <v>25</v>
      </c>
      <c r="I57" s="2" t="s">
        <v>172</v>
      </c>
    </row>
    <row r="58" spans="1:9" x14ac:dyDescent="0.25">
      <c r="A58" s="2">
        <v>7</v>
      </c>
      <c r="B58" s="51">
        <v>6310757</v>
      </c>
      <c r="C58" s="2">
        <f t="shared" si="1"/>
        <v>30</v>
      </c>
      <c r="D58" s="2"/>
      <c r="E58" s="2"/>
      <c r="F58" s="8" t="s">
        <v>158</v>
      </c>
      <c r="G58" s="2">
        <v>2</v>
      </c>
      <c r="H58" s="2">
        <v>15</v>
      </c>
      <c r="I58" s="8" t="s">
        <v>173</v>
      </c>
    </row>
    <row r="59" spans="1:9" x14ac:dyDescent="0.25">
      <c r="A59" s="2">
        <v>8</v>
      </c>
      <c r="B59" s="51">
        <v>6610655</v>
      </c>
      <c r="C59" s="2">
        <f t="shared" si="1"/>
        <v>0</v>
      </c>
      <c r="D59" s="2"/>
      <c r="E59" s="2"/>
      <c r="F59" s="2" t="s">
        <v>152</v>
      </c>
      <c r="G59" s="2">
        <v>0</v>
      </c>
      <c r="H59" s="2">
        <f>G59*15</f>
        <v>0</v>
      </c>
      <c r="I59" s="73" t="s">
        <v>182</v>
      </c>
    </row>
    <row r="60" spans="1:9" x14ac:dyDescent="0.25">
      <c r="A60" s="2">
        <v>9</v>
      </c>
      <c r="B60" s="52">
        <v>6610172</v>
      </c>
      <c r="C60" s="2">
        <f t="shared" si="1"/>
        <v>0</v>
      </c>
      <c r="D60" s="2"/>
      <c r="E60" s="2"/>
      <c r="F60" s="2" t="s">
        <v>152</v>
      </c>
      <c r="G60" s="2">
        <v>0</v>
      </c>
      <c r="H60" s="2">
        <f>G60*15</f>
        <v>0</v>
      </c>
      <c r="I60" s="73" t="s">
        <v>182</v>
      </c>
    </row>
    <row r="61" spans="1:9" x14ac:dyDescent="0.25">
      <c r="A61" s="2">
        <v>10</v>
      </c>
      <c r="B61" s="52">
        <v>6260878</v>
      </c>
      <c r="C61" s="2">
        <f t="shared" si="1"/>
        <v>15</v>
      </c>
      <c r="D61" s="2"/>
      <c r="E61" s="2"/>
      <c r="F61" s="2" t="s">
        <v>152</v>
      </c>
      <c r="G61" s="2">
        <v>1</v>
      </c>
      <c r="H61" s="2">
        <v>15</v>
      </c>
      <c r="I61" s="2"/>
    </row>
    <row r="62" spans="1:9" ht="15.75" thickBot="1" x14ac:dyDescent="0.3">
      <c r="A62" s="2">
        <v>11</v>
      </c>
      <c r="B62" s="52">
        <v>6088085</v>
      </c>
      <c r="C62" s="2">
        <f t="shared" si="1"/>
        <v>0</v>
      </c>
      <c r="D62" s="2"/>
      <c r="E62" s="2"/>
      <c r="F62" s="2" t="s">
        <v>153</v>
      </c>
      <c r="G62" s="2">
        <v>0</v>
      </c>
      <c r="H62" s="2">
        <v>0</v>
      </c>
      <c r="I62" s="73" t="s">
        <v>182</v>
      </c>
    </row>
    <row r="63" spans="1:9" ht="16.5" thickBot="1" x14ac:dyDescent="0.3">
      <c r="B63" s="40" t="s">
        <v>100</v>
      </c>
      <c r="C63" s="40">
        <f>SUM(C53:C62)</f>
        <v>350</v>
      </c>
    </row>
    <row r="66" spans="1:8" ht="15.75" thickBot="1" x14ac:dyDescent="0.3"/>
    <row r="67" spans="1:8" ht="15.75" x14ac:dyDescent="0.25">
      <c r="A67" s="71" t="s">
        <v>68</v>
      </c>
      <c r="B67" s="72" t="s">
        <v>174</v>
      </c>
    </row>
    <row r="68" spans="1:8" x14ac:dyDescent="0.25">
      <c r="A68" s="2"/>
      <c r="B68" s="2" t="s">
        <v>175</v>
      </c>
      <c r="C68" s="2" t="s">
        <v>176</v>
      </c>
    </row>
    <row r="69" spans="1:8" x14ac:dyDescent="0.25">
      <c r="A69" s="2">
        <v>1</v>
      </c>
      <c r="B69" s="2">
        <v>6271414</v>
      </c>
      <c r="C69" s="2" t="s">
        <v>177</v>
      </c>
    </row>
    <row r="70" spans="1:8" x14ac:dyDescent="0.25">
      <c r="A70" s="2">
        <v>2</v>
      </c>
      <c r="B70" s="2">
        <v>6220398</v>
      </c>
      <c r="C70" s="2">
        <v>2400</v>
      </c>
      <c r="D70" s="1" t="s">
        <v>190</v>
      </c>
    </row>
    <row r="72" spans="1:8" x14ac:dyDescent="0.25">
      <c r="B72" s="57" t="s">
        <v>183</v>
      </c>
      <c r="F72" s="78" t="s">
        <v>191</v>
      </c>
    </row>
    <row r="73" spans="1:8" x14ac:dyDescent="0.25">
      <c r="B73" s="73" t="s">
        <v>40</v>
      </c>
      <c r="C73" s="73" t="s">
        <v>184</v>
      </c>
      <c r="D73" s="73" t="s">
        <v>116</v>
      </c>
      <c r="E73" s="74">
        <v>300</v>
      </c>
      <c r="F73" s="75">
        <v>250</v>
      </c>
      <c r="G73" s="74"/>
      <c r="H73" s="74" t="s">
        <v>120</v>
      </c>
    </row>
    <row r="74" spans="1:8" x14ac:dyDescent="0.25">
      <c r="B74" s="73" t="s">
        <v>41</v>
      </c>
      <c r="C74" s="77" t="s">
        <v>189</v>
      </c>
      <c r="D74" s="73" t="s">
        <v>116</v>
      </c>
      <c r="E74" s="74">
        <v>400</v>
      </c>
      <c r="F74" s="75">
        <v>300</v>
      </c>
      <c r="G74" s="74"/>
      <c r="H74" s="74" t="s">
        <v>120</v>
      </c>
    </row>
    <row r="75" spans="1:8" x14ac:dyDescent="0.25">
      <c r="B75" s="76" t="s">
        <v>42</v>
      </c>
      <c r="C75" s="77" t="s">
        <v>185</v>
      </c>
      <c r="D75" s="73" t="s">
        <v>116</v>
      </c>
      <c r="E75" s="74">
        <v>2800</v>
      </c>
      <c r="F75" s="75">
        <v>2800</v>
      </c>
      <c r="G75" s="74"/>
      <c r="H75" s="74" t="s">
        <v>120</v>
      </c>
    </row>
    <row r="76" spans="1:8" x14ac:dyDescent="0.25">
      <c r="B76" s="73" t="s">
        <v>70</v>
      </c>
      <c r="C76" s="73" t="s">
        <v>186</v>
      </c>
      <c r="D76" s="73" t="s">
        <v>116</v>
      </c>
      <c r="E76" s="74">
        <v>600</v>
      </c>
      <c r="F76" s="75">
        <v>600</v>
      </c>
      <c r="G76" s="74"/>
      <c r="H76" s="74" t="s">
        <v>120</v>
      </c>
    </row>
    <row r="77" spans="1:8" x14ac:dyDescent="0.25">
      <c r="B77" s="73" t="s">
        <v>54</v>
      </c>
      <c r="C77" s="73" t="s">
        <v>186</v>
      </c>
      <c r="D77" s="73" t="s">
        <v>116</v>
      </c>
      <c r="E77" s="74">
        <v>400</v>
      </c>
      <c r="F77" s="75">
        <v>600</v>
      </c>
      <c r="G77" s="74"/>
      <c r="H77" s="74" t="s">
        <v>120</v>
      </c>
    </row>
    <row r="78" spans="1:8" x14ac:dyDescent="0.25">
      <c r="B78" s="76" t="s">
        <v>58</v>
      </c>
      <c r="C78" s="73"/>
      <c r="D78" s="73" t="s">
        <v>116</v>
      </c>
      <c r="E78" s="74">
        <v>350</v>
      </c>
      <c r="F78" s="75">
        <v>350</v>
      </c>
      <c r="G78" s="74"/>
      <c r="H78" s="74" t="s">
        <v>120</v>
      </c>
    </row>
    <row r="79" spans="1:8" ht="19.5" customHeight="1" x14ac:dyDescent="0.25">
      <c r="B79" s="76" t="s">
        <v>59</v>
      </c>
      <c r="C79" s="74" t="s">
        <v>187</v>
      </c>
      <c r="D79" s="73" t="s">
        <v>116</v>
      </c>
      <c r="E79" s="74">
        <v>600</v>
      </c>
      <c r="F79" s="75">
        <v>400</v>
      </c>
      <c r="G79" s="74"/>
      <c r="H79" s="74" t="s">
        <v>120</v>
      </c>
    </row>
    <row r="80" spans="1:8" x14ac:dyDescent="0.25">
      <c r="B80" s="76" t="s">
        <v>60</v>
      </c>
      <c r="C80" s="73" t="s">
        <v>188</v>
      </c>
      <c r="D80" s="73" t="s">
        <v>116</v>
      </c>
      <c r="E80" s="74">
        <v>350</v>
      </c>
      <c r="F80" s="75">
        <v>350</v>
      </c>
      <c r="G80" s="74"/>
      <c r="H80" s="74" t="s">
        <v>120</v>
      </c>
    </row>
  </sheetData>
  <conditionalFormatting sqref="B53">
    <cfRule type="duplicateValues" dxfId="30" priority="9"/>
    <cfRule type="duplicateValues" dxfId="29" priority="10"/>
    <cfRule type="duplicateValues" dxfId="28" priority="11"/>
    <cfRule type="duplicateValues" dxfId="27" priority="12"/>
    <cfRule type="duplicateValues" dxfId="26" priority="13"/>
    <cfRule type="duplicateValues" dxfId="25" priority="14"/>
    <cfRule type="duplicateValues" dxfId="24" priority="15"/>
  </conditionalFormatting>
  <conditionalFormatting sqref="B53:B62">
    <cfRule type="duplicateValues" dxfId="23" priority="39"/>
  </conditionalFormatting>
  <conditionalFormatting sqref="B3:C39 B73:C80">
    <cfRule type="duplicateValues" dxfId="22" priority="54"/>
    <cfRule type="duplicateValues" dxfId="21" priority="55"/>
    <cfRule type="duplicateValues" dxfId="20" priority="56"/>
    <cfRule type="duplicateValues" dxfId="19" priority="57"/>
    <cfRule type="duplicateValues" dxfId="18" priority="58"/>
    <cfRule type="duplicateValues" dxfId="17" priority="59"/>
    <cfRule type="duplicateValues" dxfId="16" priority="60"/>
  </conditionalFormatting>
  <conditionalFormatting sqref="B40:C40">
    <cfRule type="duplicateValues" dxfId="15" priority="1"/>
    <cfRule type="duplicateValues" dxfId="14" priority="2"/>
    <cfRule type="duplicateValues" dxfId="13" priority="3"/>
    <cfRule type="duplicateValues" dxfId="12" priority="4"/>
    <cfRule type="duplicateValues" dxfId="11" priority="5"/>
    <cfRule type="duplicateValues" dxfId="10" priority="6"/>
    <cfRule type="duplicateValues" dxfId="9" priority="7"/>
  </conditionalFormatting>
  <conditionalFormatting sqref="B41:C47">
    <cfRule type="duplicateValues" dxfId="8" priority="2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D76D3-9D5A-4741-A5F8-79D7BF23E7DC}">
  <dimension ref="A1:O61"/>
  <sheetViews>
    <sheetView rightToLeft="1" workbookViewId="0">
      <selection activeCell="C37" sqref="C37"/>
    </sheetView>
  </sheetViews>
  <sheetFormatPr defaultColWidth="8.85546875" defaultRowHeight="15" x14ac:dyDescent="0.25"/>
  <cols>
    <col min="1" max="1" width="3" style="1" bestFit="1" customWidth="1"/>
    <col min="2" max="2" width="31.7109375" style="1" bestFit="1" customWidth="1"/>
    <col min="3" max="3" width="10" style="1" bestFit="1" customWidth="1"/>
    <col min="4" max="4" width="10" style="1" customWidth="1"/>
    <col min="5" max="5" width="9.7109375" style="1" bestFit="1" customWidth="1"/>
    <col min="6" max="6" width="34.42578125" style="1" bestFit="1" customWidth="1"/>
    <col min="7" max="7" width="14.140625" style="1" bestFit="1" customWidth="1"/>
    <col min="8" max="8" width="16.5703125" style="1" bestFit="1" customWidth="1"/>
    <col min="9" max="9" width="106.7109375" style="1" bestFit="1" customWidth="1"/>
    <col min="10" max="10" width="16.28515625" style="1" bestFit="1" customWidth="1"/>
    <col min="11" max="12" width="9.140625" style="1" bestFit="1" customWidth="1"/>
    <col min="13" max="13" width="5.7109375" style="1" bestFit="1" customWidth="1"/>
    <col min="14" max="14" width="24.28515625" style="1" bestFit="1" customWidth="1"/>
    <col min="15" max="15" width="11.28515625" style="1" bestFit="1" customWidth="1"/>
    <col min="16" max="16" width="14" style="1" bestFit="1" customWidth="1"/>
    <col min="17" max="17" width="12.5703125" style="1" bestFit="1" customWidth="1"/>
    <col min="18" max="18" width="18.140625" style="1" bestFit="1" customWidth="1"/>
    <col min="19" max="19" width="14.28515625" style="1" bestFit="1" customWidth="1"/>
    <col min="20" max="20" width="12.85546875" style="1" bestFit="1" customWidth="1"/>
    <col min="21" max="21" width="6" style="1" bestFit="1" customWidth="1"/>
    <col min="22" max="22" width="57.140625" style="1" bestFit="1" customWidth="1"/>
    <col min="23" max="23" width="55.28515625" style="1" bestFit="1" customWidth="1"/>
    <col min="24" max="24" width="12.5703125" style="1" bestFit="1" customWidth="1"/>
    <col min="25" max="25" width="32.7109375" style="1" bestFit="1" customWidth="1"/>
    <col min="26" max="26" width="46.7109375" style="1" bestFit="1" customWidth="1"/>
    <col min="27" max="27" width="17.7109375" style="1" bestFit="1" customWidth="1"/>
    <col min="28" max="16384" width="8.85546875" style="1"/>
  </cols>
  <sheetData>
    <row r="1" spans="1:15" ht="15.75" thickBot="1" x14ac:dyDescent="0.3">
      <c r="A1" s="9"/>
      <c r="B1" s="12" t="s">
        <v>117</v>
      </c>
      <c r="C1" s="28"/>
      <c r="D1" s="28"/>
      <c r="E1" s="12"/>
      <c r="F1" s="12"/>
      <c r="G1" s="12"/>
      <c r="H1" s="12"/>
      <c r="I1" s="12" t="s">
        <v>106</v>
      </c>
      <c r="J1" s="12"/>
      <c r="K1" s="12"/>
      <c r="L1" s="12"/>
      <c r="M1" s="12"/>
      <c r="N1" s="12"/>
      <c r="O1" s="31" t="s">
        <v>118</v>
      </c>
    </row>
    <row r="2" spans="1:15" ht="45" x14ac:dyDescent="0.25">
      <c r="A2" s="32" t="s">
        <v>68</v>
      </c>
      <c r="B2" s="32" t="s">
        <v>107</v>
      </c>
      <c r="C2" s="32" t="s">
        <v>108</v>
      </c>
      <c r="D2" s="32"/>
      <c r="E2" s="33" t="s">
        <v>109</v>
      </c>
      <c r="F2" s="32" t="s">
        <v>110</v>
      </c>
      <c r="G2" s="33" t="s">
        <v>111</v>
      </c>
      <c r="H2" s="32" t="s">
        <v>94</v>
      </c>
      <c r="I2" s="32" t="s">
        <v>95</v>
      </c>
      <c r="J2" s="32" t="s">
        <v>91</v>
      </c>
      <c r="K2" s="32" t="s">
        <v>112</v>
      </c>
      <c r="L2" s="32" t="s">
        <v>134</v>
      </c>
      <c r="M2" s="32" t="s">
        <v>97</v>
      </c>
      <c r="N2" s="33" t="s">
        <v>98</v>
      </c>
      <c r="O2" s="33" t="s">
        <v>99</v>
      </c>
    </row>
    <row r="3" spans="1:15" x14ac:dyDescent="0.25">
      <c r="A3" s="21">
        <v>1</v>
      </c>
      <c r="B3" s="20" t="s">
        <v>17</v>
      </c>
      <c r="C3" s="2">
        <v>620500406</v>
      </c>
      <c r="D3" s="68"/>
      <c r="E3" s="2">
        <v>6530722</v>
      </c>
      <c r="F3" s="2"/>
      <c r="G3" s="20">
        <v>150</v>
      </c>
      <c r="H3" s="2"/>
      <c r="I3" s="2"/>
      <c r="J3" s="2"/>
      <c r="K3" s="2">
        <v>15</v>
      </c>
      <c r="L3" s="2"/>
      <c r="M3" s="20">
        <f>(K3*5)+(L3*3)</f>
        <v>75</v>
      </c>
      <c r="N3" s="20" t="s">
        <v>18</v>
      </c>
      <c r="O3" s="20" t="s">
        <v>69</v>
      </c>
    </row>
    <row r="4" spans="1:15" x14ac:dyDescent="0.25">
      <c r="A4" s="21">
        <v>2</v>
      </c>
      <c r="B4" s="20" t="s">
        <v>19</v>
      </c>
      <c r="C4" s="2">
        <v>626200720</v>
      </c>
      <c r="D4" s="68"/>
      <c r="E4" s="2">
        <v>6501191</v>
      </c>
      <c r="F4" s="2"/>
      <c r="G4" s="20">
        <v>150</v>
      </c>
      <c r="H4" s="2"/>
      <c r="I4" s="2"/>
      <c r="J4" s="2"/>
      <c r="K4" s="2"/>
      <c r="L4" s="2"/>
      <c r="M4" s="20">
        <f t="shared" ref="M4:M44" si="0">(K4*5)+(L4*3)</f>
        <v>0</v>
      </c>
      <c r="N4" s="20" t="s">
        <v>18</v>
      </c>
      <c r="O4" s="20" t="s">
        <v>69</v>
      </c>
    </row>
    <row r="5" spans="1:15" x14ac:dyDescent="0.25">
      <c r="A5" s="21">
        <v>3</v>
      </c>
      <c r="B5" s="20" t="s">
        <v>20</v>
      </c>
      <c r="C5" s="2">
        <v>626200719</v>
      </c>
      <c r="D5" s="68"/>
      <c r="E5" s="2">
        <v>6500834</v>
      </c>
      <c r="F5" s="2"/>
      <c r="G5" s="20">
        <v>150</v>
      </c>
      <c r="H5" s="2"/>
      <c r="I5" s="2"/>
      <c r="J5" s="2"/>
      <c r="K5" s="2"/>
      <c r="L5" s="2"/>
      <c r="M5" s="20">
        <f t="shared" si="0"/>
        <v>0</v>
      </c>
      <c r="N5" s="20" t="s">
        <v>18</v>
      </c>
      <c r="O5" s="20" t="s">
        <v>69</v>
      </c>
    </row>
    <row r="6" spans="1:15" x14ac:dyDescent="0.25">
      <c r="A6" s="21">
        <v>4</v>
      </c>
      <c r="B6" s="20" t="s">
        <v>21</v>
      </c>
      <c r="C6" s="2">
        <v>620014508</v>
      </c>
      <c r="D6" s="68"/>
      <c r="E6" s="2">
        <v>6028661</v>
      </c>
      <c r="F6" s="2"/>
      <c r="G6" s="20">
        <v>150</v>
      </c>
      <c r="H6" s="2"/>
      <c r="I6" s="2"/>
      <c r="J6" s="2"/>
      <c r="K6" s="2"/>
      <c r="L6" s="2"/>
      <c r="M6" s="20">
        <f t="shared" si="0"/>
        <v>0</v>
      </c>
      <c r="N6" s="20" t="s">
        <v>18</v>
      </c>
      <c r="O6" s="20" t="s">
        <v>69</v>
      </c>
    </row>
    <row r="7" spans="1:15" x14ac:dyDescent="0.25">
      <c r="A7" s="21">
        <v>5</v>
      </c>
      <c r="B7" s="20" t="s">
        <v>24</v>
      </c>
      <c r="C7" s="2">
        <v>622208592</v>
      </c>
      <c r="D7" s="68"/>
      <c r="E7" s="2">
        <v>6160787</v>
      </c>
      <c r="F7" s="2" t="s">
        <v>124</v>
      </c>
      <c r="G7" s="20">
        <v>150</v>
      </c>
      <c r="H7" s="2"/>
      <c r="I7" s="2"/>
      <c r="J7" s="2"/>
      <c r="K7" s="2"/>
      <c r="L7" s="2"/>
      <c r="M7" s="20">
        <f t="shared" si="0"/>
        <v>0</v>
      </c>
      <c r="N7" s="20" t="s">
        <v>18</v>
      </c>
      <c r="O7" s="20" t="s">
        <v>69</v>
      </c>
    </row>
    <row r="8" spans="1:15" x14ac:dyDescent="0.25">
      <c r="A8" s="21">
        <v>6</v>
      </c>
      <c r="B8" s="20" t="s">
        <v>25</v>
      </c>
      <c r="C8" s="2">
        <v>601103804</v>
      </c>
      <c r="D8" s="68"/>
      <c r="E8" s="2">
        <v>1240336</v>
      </c>
      <c r="F8" s="2"/>
      <c r="G8" s="20">
        <v>150</v>
      </c>
      <c r="H8" s="2"/>
      <c r="I8" s="2"/>
      <c r="J8" s="2"/>
      <c r="K8" s="2"/>
      <c r="L8" s="2"/>
      <c r="M8" s="20">
        <f t="shared" si="0"/>
        <v>0</v>
      </c>
      <c r="N8" s="20" t="s">
        <v>18</v>
      </c>
      <c r="O8" s="20" t="s">
        <v>69</v>
      </c>
    </row>
    <row r="9" spans="1:15" x14ac:dyDescent="0.25">
      <c r="A9" s="21">
        <v>7</v>
      </c>
      <c r="B9" s="20" t="s">
        <v>26</v>
      </c>
      <c r="C9" s="2">
        <v>623302339</v>
      </c>
      <c r="D9" s="68"/>
      <c r="E9" s="2">
        <v>6320347</v>
      </c>
      <c r="F9" s="2" t="s">
        <v>125</v>
      </c>
      <c r="G9" s="20">
        <v>150</v>
      </c>
      <c r="H9" s="2"/>
      <c r="I9" s="2"/>
      <c r="J9" s="2"/>
      <c r="K9" s="2"/>
      <c r="L9" s="2"/>
      <c r="M9" s="20">
        <f t="shared" si="0"/>
        <v>0</v>
      </c>
      <c r="N9" s="20" t="s">
        <v>18</v>
      </c>
      <c r="O9" s="20" t="s">
        <v>69</v>
      </c>
    </row>
    <row r="10" spans="1:15" x14ac:dyDescent="0.25">
      <c r="A10" s="21">
        <v>8</v>
      </c>
      <c r="B10" s="20" t="s">
        <v>29</v>
      </c>
      <c r="C10" s="2">
        <v>620014507</v>
      </c>
      <c r="D10" s="68"/>
      <c r="E10" s="2">
        <v>6008616</v>
      </c>
      <c r="F10" s="2" t="s">
        <v>126</v>
      </c>
      <c r="G10" s="20">
        <v>150</v>
      </c>
      <c r="H10" s="2"/>
      <c r="I10" s="2"/>
      <c r="J10" s="2"/>
      <c r="K10" s="2"/>
      <c r="L10" s="2"/>
      <c r="M10" s="20">
        <f t="shared" si="0"/>
        <v>0</v>
      </c>
      <c r="N10" s="20" t="s">
        <v>18</v>
      </c>
      <c r="O10" s="20" t="s">
        <v>69</v>
      </c>
    </row>
    <row r="11" spans="1:15" x14ac:dyDescent="0.25">
      <c r="A11" s="21">
        <v>9</v>
      </c>
      <c r="B11" s="20" t="s">
        <v>31</v>
      </c>
      <c r="C11" s="2">
        <v>627300497</v>
      </c>
      <c r="D11" s="68"/>
      <c r="E11" s="2">
        <v>6270374</v>
      </c>
      <c r="F11" s="2"/>
      <c r="G11" s="20">
        <v>150</v>
      </c>
      <c r="H11" s="2"/>
      <c r="I11" s="2"/>
      <c r="J11" s="2"/>
      <c r="K11" s="2"/>
      <c r="L11" s="2"/>
      <c r="M11" s="20">
        <f t="shared" si="0"/>
        <v>0</v>
      </c>
      <c r="N11" s="20" t="s">
        <v>18</v>
      </c>
      <c r="O11" s="20" t="s">
        <v>69</v>
      </c>
    </row>
    <row r="12" spans="1:15" x14ac:dyDescent="0.25">
      <c r="A12" s="21">
        <v>10</v>
      </c>
      <c r="B12" s="20" t="s">
        <v>33</v>
      </c>
      <c r="C12" s="2">
        <v>622209665</v>
      </c>
      <c r="D12" s="68"/>
      <c r="E12" s="2">
        <v>6140195</v>
      </c>
      <c r="F12" s="2" t="s">
        <v>127</v>
      </c>
      <c r="G12" s="20">
        <v>250</v>
      </c>
      <c r="H12" s="2"/>
      <c r="I12" s="2"/>
      <c r="J12" s="2"/>
      <c r="K12" s="2"/>
      <c r="L12" s="2"/>
      <c r="M12" s="20">
        <f t="shared" si="0"/>
        <v>0</v>
      </c>
      <c r="N12" s="20" t="s">
        <v>34</v>
      </c>
      <c r="O12" s="20" t="s">
        <v>69</v>
      </c>
    </row>
    <row r="13" spans="1:15" x14ac:dyDescent="0.25">
      <c r="A13" s="21">
        <v>11</v>
      </c>
      <c r="B13" s="20" t="s">
        <v>72</v>
      </c>
      <c r="C13" s="2">
        <v>627300498</v>
      </c>
      <c r="D13" s="68"/>
      <c r="E13" s="2">
        <v>6200751</v>
      </c>
      <c r="F13" s="2"/>
      <c r="G13" s="20">
        <v>150</v>
      </c>
      <c r="H13" s="2"/>
      <c r="I13" s="2"/>
      <c r="J13" s="2"/>
      <c r="K13" s="2"/>
      <c r="L13" s="2"/>
      <c r="M13" s="20">
        <f t="shared" si="0"/>
        <v>0</v>
      </c>
      <c r="N13" s="20" t="s">
        <v>18</v>
      </c>
      <c r="O13" s="20" t="s">
        <v>69</v>
      </c>
    </row>
    <row r="14" spans="1:15" x14ac:dyDescent="0.25">
      <c r="A14" s="21">
        <v>12</v>
      </c>
      <c r="B14" s="20" t="s">
        <v>39</v>
      </c>
      <c r="C14" s="2">
        <v>601102583</v>
      </c>
      <c r="D14" s="68"/>
      <c r="E14" s="2">
        <v>6190704</v>
      </c>
      <c r="F14" s="2" t="s">
        <v>127</v>
      </c>
      <c r="G14" s="20">
        <v>250</v>
      </c>
      <c r="H14" s="2"/>
      <c r="I14" s="2"/>
      <c r="J14" s="2"/>
      <c r="K14" s="2"/>
      <c r="L14" s="2"/>
      <c r="M14" s="20">
        <f t="shared" si="0"/>
        <v>0</v>
      </c>
      <c r="N14" s="20" t="s">
        <v>34</v>
      </c>
      <c r="O14" s="20" t="s">
        <v>69</v>
      </c>
    </row>
    <row r="15" spans="1:15" x14ac:dyDescent="0.25">
      <c r="A15" s="21">
        <v>13</v>
      </c>
      <c r="B15" s="20" t="s">
        <v>73</v>
      </c>
      <c r="C15" s="2">
        <v>620200146</v>
      </c>
      <c r="D15" s="68"/>
      <c r="E15" s="2">
        <v>6610606</v>
      </c>
      <c r="F15" s="2"/>
      <c r="G15" s="20">
        <v>150</v>
      </c>
      <c r="H15" s="2"/>
      <c r="I15" s="2"/>
      <c r="J15" s="2"/>
      <c r="K15" s="2"/>
      <c r="L15" s="2"/>
      <c r="M15" s="20">
        <f t="shared" si="0"/>
        <v>0</v>
      </c>
      <c r="N15" s="20" t="s">
        <v>18</v>
      </c>
      <c r="O15" s="20" t="s">
        <v>69</v>
      </c>
    </row>
    <row r="16" spans="1:15" x14ac:dyDescent="0.25">
      <c r="A16" s="21">
        <v>14</v>
      </c>
      <c r="B16" s="20" t="s">
        <v>74</v>
      </c>
      <c r="C16" s="2">
        <v>623303177</v>
      </c>
      <c r="D16" s="68"/>
      <c r="E16" s="2">
        <v>6300125</v>
      </c>
      <c r="F16" s="2"/>
      <c r="G16" s="20">
        <v>150</v>
      </c>
      <c r="H16" s="2"/>
      <c r="I16" s="2"/>
      <c r="J16" s="2"/>
      <c r="K16" s="2"/>
      <c r="L16" s="2"/>
      <c r="M16" s="20">
        <f t="shared" si="0"/>
        <v>0</v>
      </c>
      <c r="N16" s="20" t="s">
        <v>18</v>
      </c>
      <c r="O16" s="20" t="s">
        <v>69</v>
      </c>
    </row>
    <row r="17" spans="1:15" x14ac:dyDescent="0.25">
      <c r="A17" s="21">
        <v>15</v>
      </c>
      <c r="B17" s="20" t="s">
        <v>46</v>
      </c>
      <c r="C17" s="2">
        <v>623300468</v>
      </c>
      <c r="D17" s="68"/>
      <c r="E17" s="2">
        <v>6311118</v>
      </c>
      <c r="F17" s="2" t="s">
        <v>128</v>
      </c>
      <c r="G17" s="20">
        <v>100</v>
      </c>
      <c r="H17" s="2"/>
      <c r="I17" s="2"/>
      <c r="J17" s="2"/>
      <c r="K17" s="2"/>
      <c r="L17" s="2"/>
      <c r="M17" s="20">
        <f t="shared" si="0"/>
        <v>0</v>
      </c>
      <c r="N17" s="20" t="s">
        <v>47</v>
      </c>
      <c r="O17" s="20" t="s">
        <v>69</v>
      </c>
    </row>
    <row r="18" spans="1:15" x14ac:dyDescent="0.25">
      <c r="A18" s="21">
        <v>16</v>
      </c>
      <c r="B18" s="20" t="s">
        <v>48</v>
      </c>
      <c r="C18" s="2">
        <v>621900397</v>
      </c>
      <c r="D18" s="68"/>
      <c r="E18" s="2">
        <v>6470523</v>
      </c>
      <c r="F18" s="2" t="s">
        <v>129</v>
      </c>
      <c r="G18" s="20">
        <v>150</v>
      </c>
      <c r="H18" s="2"/>
      <c r="I18" s="2"/>
      <c r="J18" s="4"/>
      <c r="K18" s="2"/>
      <c r="L18" s="2">
        <v>6</v>
      </c>
      <c r="M18" s="20">
        <f t="shared" si="0"/>
        <v>18</v>
      </c>
      <c r="N18" s="20" t="s">
        <v>18</v>
      </c>
      <c r="O18" s="20" t="s">
        <v>69</v>
      </c>
    </row>
    <row r="19" spans="1:15" x14ac:dyDescent="0.25">
      <c r="A19" s="21">
        <v>17</v>
      </c>
      <c r="B19" s="20" t="s">
        <v>75</v>
      </c>
      <c r="C19" s="2">
        <v>622600396</v>
      </c>
      <c r="D19" s="68"/>
      <c r="E19" s="2">
        <v>6220268</v>
      </c>
      <c r="F19" s="2"/>
      <c r="G19" s="20">
        <v>150</v>
      </c>
      <c r="H19" s="2"/>
      <c r="I19" s="2"/>
      <c r="J19" s="2"/>
      <c r="K19" s="2"/>
      <c r="L19" s="2"/>
      <c r="M19" s="20">
        <f t="shared" si="0"/>
        <v>0</v>
      </c>
      <c r="N19" s="20" t="s">
        <v>18</v>
      </c>
      <c r="O19" s="20" t="s">
        <v>69</v>
      </c>
    </row>
    <row r="20" spans="1:15" x14ac:dyDescent="0.25">
      <c r="A20" s="21">
        <v>18</v>
      </c>
      <c r="B20" s="20" t="s">
        <v>76</v>
      </c>
      <c r="C20" s="2">
        <v>624600080</v>
      </c>
      <c r="D20" s="68"/>
      <c r="E20" s="2">
        <v>6640092</v>
      </c>
      <c r="F20" s="2"/>
      <c r="G20" s="20">
        <v>150</v>
      </c>
      <c r="H20" s="2"/>
      <c r="I20" s="2"/>
      <c r="J20" s="2"/>
      <c r="K20" s="2"/>
      <c r="L20" s="2"/>
      <c r="M20" s="20">
        <f t="shared" si="0"/>
        <v>0</v>
      </c>
      <c r="N20" s="20" t="s">
        <v>18</v>
      </c>
      <c r="O20" s="20" t="s">
        <v>69</v>
      </c>
    </row>
    <row r="21" spans="1:15" x14ac:dyDescent="0.25">
      <c r="A21" s="21">
        <v>19</v>
      </c>
      <c r="B21" s="2" t="s">
        <v>50</v>
      </c>
      <c r="C21" s="2">
        <v>620200141</v>
      </c>
      <c r="D21" s="68"/>
      <c r="E21" s="2">
        <v>6610237</v>
      </c>
      <c r="F21" s="2" t="s">
        <v>165</v>
      </c>
      <c r="G21" s="20">
        <v>150</v>
      </c>
      <c r="H21" s="2"/>
      <c r="I21" s="2"/>
      <c r="J21" s="2"/>
      <c r="K21" s="2"/>
      <c r="L21" s="2"/>
      <c r="M21" s="20">
        <f t="shared" si="0"/>
        <v>0</v>
      </c>
      <c r="N21" s="20" t="s">
        <v>18</v>
      </c>
      <c r="O21" s="20" t="s">
        <v>69</v>
      </c>
    </row>
    <row r="22" spans="1:15" x14ac:dyDescent="0.25">
      <c r="A22" s="21">
        <v>20</v>
      </c>
      <c r="B22" s="20" t="s">
        <v>77</v>
      </c>
      <c r="C22" s="2">
        <v>621900393</v>
      </c>
      <c r="D22" s="68"/>
      <c r="E22" s="2">
        <v>6470521</v>
      </c>
      <c r="F22" s="2"/>
      <c r="G22" s="20">
        <v>150</v>
      </c>
      <c r="H22" s="2"/>
      <c r="I22" s="2"/>
      <c r="J22" s="2"/>
      <c r="K22" s="2"/>
      <c r="L22" s="2"/>
      <c r="M22" s="20">
        <f t="shared" si="0"/>
        <v>0</v>
      </c>
      <c r="N22" s="20" t="s">
        <v>18</v>
      </c>
      <c r="O22" s="20" t="s">
        <v>69</v>
      </c>
    </row>
    <row r="23" spans="1:15" x14ac:dyDescent="0.25">
      <c r="A23" s="21">
        <v>21</v>
      </c>
      <c r="B23" s="20" t="s">
        <v>78</v>
      </c>
      <c r="C23" s="2">
        <v>626400206</v>
      </c>
      <c r="D23" s="68"/>
      <c r="E23" s="2">
        <v>6670506</v>
      </c>
      <c r="F23" s="2"/>
      <c r="G23" s="20">
        <v>150</v>
      </c>
      <c r="H23" s="2"/>
      <c r="I23" s="2"/>
      <c r="J23" s="2"/>
      <c r="K23" s="2"/>
      <c r="L23" s="2"/>
      <c r="M23" s="20">
        <f t="shared" si="0"/>
        <v>0</v>
      </c>
      <c r="N23" s="20" t="s">
        <v>18</v>
      </c>
      <c r="O23" s="20" t="s">
        <v>69</v>
      </c>
    </row>
    <row r="24" spans="1:15" x14ac:dyDescent="0.25">
      <c r="A24" s="21">
        <v>22</v>
      </c>
      <c r="B24" s="20" t="s">
        <v>79</v>
      </c>
      <c r="C24" s="2">
        <v>620500410</v>
      </c>
      <c r="D24" s="68"/>
      <c r="E24" s="2">
        <v>6530502</v>
      </c>
      <c r="F24" s="2"/>
      <c r="G24" s="20">
        <v>150</v>
      </c>
      <c r="H24" s="2"/>
      <c r="I24" s="2"/>
      <c r="J24" s="2"/>
      <c r="K24" s="2"/>
      <c r="L24" s="2"/>
      <c r="M24" s="20">
        <f t="shared" si="0"/>
        <v>0</v>
      </c>
      <c r="N24" s="20" t="s">
        <v>18</v>
      </c>
      <c r="O24" s="20" t="s">
        <v>69</v>
      </c>
    </row>
    <row r="25" spans="1:15" x14ac:dyDescent="0.25">
      <c r="A25" s="21">
        <v>23</v>
      </c>
      <c r="B25" s="20" t="s">
        <v>80</v>
      </c>
      <c r="C25" s="2">
        <v>624400573</v>
      </c>
      <c r="D25" s="68"/>
      <c r="E25" s="2">
        <v>6650167</v>
      </c>
      <c r="F25" s="2"/>
      <c r="G25" s="20">
        <v>150</v>
      </c>
      <c r="H25" s="2"/>
      <c r="I25" s="2"/>
      <c r="J25" s="2"/>
      <c r="K25" s="2"/>
      <c r="L25" s="2"/>
      <c r="M25" s="20">
        <f t="shared" si="0"/>
        <v>0</v>
      </c>
      <c r="N25" s="20" t="s">
        <v>18</v>
      </c>
      <c r="O25" s="20" t="s">
        <v>69</v>
      </c>
    </row>
    <row r="26" spans="1:15" x14ac:dyDescent="0.25">
      <c r="A26" s="21">
        <v>24</v>
      </c>
      <c r="B26" s="20" t="s">
        <v>55</v>
      </c>
      <c r="C26" s="2">
        <v>622209749</v>
      </c>
      <c r="D26" s="68"/>
      <c r="E26" s="2">
        <v>6190878</v>
      </c>
      <c r="F26" s="2"/>
      <c r="G26" s="20">
        <v>150</v>
      </c>
      <c r="H26" s="2"/>
      <c r="I26" s="2"/>
      <c r="J26" s="2"/>
      <c r="K26" s="2"/>
      <c r="L26" s="2"/>
      <c r="M26" s="20">
        <f t="shared" si="0"/>
        <v>0</v>
      </c>
      <c r="N26" s="20" t="s">
        <v>18</v>
      </c>
      <c r="O26" s="20" t="s">
        <v>69</v>
      </c>
    </row>
    <row r="27" spans="1:15" x14ac:dyDescent="0.25">
      <c r="A27" s="21">
        <v>25</v>
      </c>
      <c r="B27" s="20" t="s">
        <v>56</v>
      </c>
      <c r="C27" s="2">
        <v>622209750</v>
      </c>
      <c r="D27" s="68"/>
      <c r="E27" s="2">
        <v>6191095</v>
      </c>
      <c r="F27" s="2"/>
      <c r="G27" s="20">
        <v>150</v>
      </c>
      <c r="H27" s="2"/>
      <c r="I27" s="2"/>
      <c r="J27" s="2"/>
      <c r="K27" s="2"/>
      <c r="L27" s="2"/>
      <c r="M27" s="20">
        <f t="shared" si="0"/>
        <v>0</v>
      </c>
      <c r="N27" s="20" t="s">
        <v>18</v>
      </c>
      <c r="O27" s="20" t="s">
        <v>69</v>
      </c>
    </row>
    <row r="28" spans="1:15" x14ac:dyDescent="0.25">
      <c r="A28" s="21">
        <v>26</v>
      </c>
      <c r="B28" s="20" t="s">
        <v>57</v>
      </c>
      <c r="C28" s="2">
        <v>622201962</v>
      </c>
      <c r="D28" s="68"/>
      <c r="E28" s="2">
        <v>6170113</v>
      </c>
      <c r="F28" s="2" t="s">
        <v>130</v>
      </c>
      <c r="G28" s="20">
        <v>100</v>
      </c>
      <c r="H28" s="2"/>
      <c r="I28" s="2"/>
      <c r="J28" s="2"/>
      <c r="K28" s="2"/>
      <c r="L28" s="2"/>
      <c r="M28" s="20">
        <f t="shared" si="0"/>
        <v>0</v>
      </c>
      <c r="N28" s="20" t="s">
        <v>47</v>
      </c>
      <c r="O28" s="20" t="s">
        <v>69</v>
      </c>
    </row>
    <row r="29" spans="1:15" x14ac:dyDescent="0.25">
      <c r="A29" s="21">
        <v>27</v>
      </c>
      <c r="B29" s="20" t="s">
        <v>81</v>
      </c>
      <c r="C29" s="2">
        <v>624701238</v>
      </c>
      <c r="D29" s="68"/>
      <c r="E29" s="2">
        <v>6271113</v>
      </c>
      <c r="F29" s="2"/>
      <c r="G29" s="20">
        <v>150</v>
      </c>
      <c r="H29" s="2"/>
      <c r="I29" s="2"/>
      <c r="J29" s="2"/>
      <c r="K29" s="2"/>
      <c r="L29" s="2"/>
      <c r="M29" s="20">
        <f t="shared" si="0"/>
        <v>0</v>
      </c>
      <c r="N29" s="20" t="s">
        <v>18</v>
      </c>
      <c r="O29" s="20" t="s">
        <v>69</v>
      </c>
    </row>
    <row r="30" spans="1:15" x14ac:dyDescent="0.25">
      <c r="A30" s="21">
        <v>28</v>
      </c>
      <c r="B30" s="20" t="s">
        <v>62</v>
      </c>
      <c r="C30" s="2">
        <v>623303206</v>
      </c>
      <c r="D30" s="68"/>
      <c r="E30" s="2">
        <v>6300487</v>
      </c>
      <c r="F30" s="2"/>
      <c r="G30" s="20">
        <v>150</v>
      </c>
      <c r="H30" s="2"/>
      <c r="I30" s="2"/>
      <c r="J30" s="2"/>
      <c r="K30" s="2"/>
      <c r="L30" s="2"/>
      <c r="M30" s="20">
        <f t="shared" si="0"/>
        <v>0</v>
      </c>
      <c r="N30" s="20" t="s">
        <v>18</v>
      </c>
      <c r="O30" s="20" t="s">
        <v>69</v>
      </c>
    </row>
    <row r="31" spans="1:15" x14ac:dyDescent="0.25">
      <c r="A31" s="21">
        <v>29</v>
      </c>
      <c r="B31" s="20" t="s">
        <v>63</v>
      </c>
      <c r="C31" s="2">
        <v>601103867</v>
      </c>
      <c r="D31" s="68"/>
      <c r="E31" s="2">
        <v>6190704</v>
      </c>
      <c r="F31" s="2" t="s">
        <v>127</v>
      </c>
      <c r="G31" s="20">
        <v>250</v>
      </c>
      <c r="H31" s="2"/>
      <c r="I31" s="2"/>
      <c r="J31" s="2"/>
      <c r="K31" s="2"/>
      <c r="L31" s="2"/>
      <c r="M31" s="20">
        <f t="shared" si="0"/>
        <v>0</v>
      </c>
      <c r="N31" s="20" t="s">
        <v>34</v>
      </c>
      <c r="O31" s="20" t="s">
        <v>69</v>
      </c>
    </row>
    <row r="32" spans="1:15" x14ac:dyDescent="0.25">
      <c r="A32" s="21">
        <v>30</v>
      </c>
      <c r="B32" s="20" t="s">
        <v>64</v>
      </c>
      <c r="C32" s="2">
        <v>622204609</v>
      </c>
      <c r="D32" s="68"/>
      <c r="E32" s="2">
        <v>6191445</v>
      </c>
      <c r="F32" s="2" t="s">
        <v>131</v>
      </c>
      <c r="G32" s="20">
        <v>100</v>
      </c>
      <c r="H32" s="2"/>
      <c r="I32" s="2"/>
      <c r="J32" s="2"/>
      <c r="K32" s="2"/>
      <c r="L32" s="2"/>
      <c r="M32" s="20">
        <f t="shared" si="0"/>
        <v>0</v>
      </c>
      <c r="N32" s="20" t="s">
        <v>47</v>
      </c>
      <c r="O32" s="20" t="s">
        <v>69</v>
      </c>
    </row>
    <row r="33" spans="1:15" x14ac:dyDescent="0.25">
      <c r="A33" s="21">
        <v>31</v>
      </c>
      <c r="B33" s="20" t="s">
        <v>82</v>
      </c>
      <c r="C33" s="2">
        <v>601400060</v>
      </c>
      <c r="D33" s="68"/>
      <c r="E33" s="2">
        <v>1220446</v>
      </c>
      <c r="F33" s="2"/>
      <c r="G33" s="20">
        <v>150</v>
      </c>
      <c r="H33" s="2"/>
      <c r="I33" s="2"/>
      <c r="J33" s="2"/>
      <c r="K33" s="2"/>
      <c r="L33" s="2"/>
      <c r="M33" s="20">
        <f t="shared" si="0"/>
        <v>0</v>
      </c>
      <c r="N33" s="20" t="s">
        <v>18</v>
      </c>
      <c r="O33" s="20" t="s">
        <v>69</v>
      </c>
    </row>
    <row r="34" spans="1:15" x14ac:dyDescent="0.25">
      <c r="A34" s="21">
        <v>32</v>
      </c>
      <c r="B34" s="20" t="s">
        <v>83</v>
      </c>
      <c r="C34" s="2">
        <v>600700078</v>
      </c>
      <c r="D34" s="68"/>
      <c r="E34" s="2">
        <v>1100773</v>
      </c>
      <c r="F34" s="2"/>
      <c r="G34" s="20">
        <v>150</v>
      </c>
      <c r="H34" s="2"/>
      <c r="I34" s="2"/>
      <c r="J34" s="2"/>
      <c r="K34" s="2"/>
      <c r="L34" s="2"/>
      <c r="M34" s="20">
        <f t="shared" si="0"/>
        <v>0</v>
      </c>
      <c r="N34" s="20" t="s">
        <v>18</v>
      </c>
      <c r="O34" s="20" t="s">
        <v>69</v>
      </c>
    </row>
    <row r="35" spans="1:15" x14ac:dyDescent="0.25">
      <c r="A35" s="21">
        <v>33</v>
      </c>
      <c r="B35" s="20" t="s">
        <v>84</v>
      </c>
      <c r="C35" s="2">
        <v>600700085</v>
      </c>
      <c r="D35" s="68"/>
      <c r="E35" s="2">
        <v>1100103</v>
      </c>
      <c r="F35" s="2"/>
      <c r="G35" s="20">
        <v>150</v>
      </c>
      <c r="H35" s="2"/>
      <c r="I35" s="2"/>
      <c r="J35" s="2"/>
      <c r="K35" s="2"/>
      <c r="L35" s="2"/>
      <c r="M35" s="20">
        <f t="shared" si="0"/>
        <v>0</v>
      </c>
      <c r="N35" s="20" t="s">
        <v>18</v>
      </c>
      <c r="O35" s="20" t="s">
        <v>69</v>
      </c>
    </row>
    <row r="36" spans="1:15" x14ac:dyDescent="0.25">
      <c r="A36" s="21">
        <v>34</v>
      </c>
      <c r="B36" s="20" t="s">
        <v>65</v>
      </c>
      <c r="C36" s="2">
        <v>620014649</v>
      </c>
      <c r="D36" s="68"/>
      <c r="E36" s="2">
        <v>6028090</v>
      </c>
      <c r="F36" s="2"/>
      <c r="G36" s="20">
        <v>150</v>
      </c>
      <c r="H36" s="2"/>
      <c r="I36" s="2"/>
      <c r="J36" s="2"/>
      <c r="K36" s="2"/>
      <c r="L36" s="2"/>
      <c r="M36" s="20">
        <f t="shared" si="0"/>
        <v>0</v>
      </c>
      <c r="N36" s="20" t="s">
        <v>18</v>
      </c>
      <c r="O36" s="20" t="s">
        <v>69</v>
      </c>
    </row>
    <row r="37" spans="1:15" x14ac:dyDescent="0.25">
      <c r="A37" s="21">
        <v>35</v>
      </c>
      <c r="B37" s="2" t="s">
        <v>66</v>
      </c>
      <c r="C37" s="2">
        <v>620014657</v>
      </c>
      <c r="D37" s="68"/>
      <c r="E37" s="2">
        <v>6008023</v>
      </c>
      <c r="F37" s="2" t="s">
        <v>164</v>
      </c>
      <c r="G37" s="20">
        <v>150</v>
      </c>
      <c r="H37" s="2"/>
      <c r="I37" s="2"/>
      <c r="J37" s="2"/>
      <c r="K37" s="2"/>
      <c r="L37" s="2"/>
      <c r="M37" s="20">
        <f t="shared" si="0"/>
        <v>0</v>
      </c>
      <c r="N37" s="20" t="s">
        <v>18</v>
      </c>
      <c r="O37" s="20" t="s">
        <v>69</v>
      </c>
    </row>
    <row r="38" spans="1:15" x14ac:dyDescent="0.25">
      <c r="A38" s="21">
        <v>36</v>
      </c>
      <c r="B38" s="20" t="s">
        <v>85</v>
      </c>
      <c r="C38" s="2">
        <v>620014631</v>
      </c>
      <c r="D38" s="68"/>
      <c r="E38" s="2">
        <v>6048076</v>
      </c>
      <c r="F38" s="2"/>
      <c r="G38" s="20">
        <v>150</v>
      </c>
      <c r="H38" s="2"/>
      <c r="I38" s="2"/>
      <c r="J38" s="2"/>
      <c r="K38" s="2"/>
      <c r="L38" s="2"/>
      <c r="M38" s="20">
        <f t="shared" si="0"/>
        <v>0</v>
      </c>
      <c r="N38" s="20" t="s">
        <v>18</v>
      </c>
      <c r="O38" s="20" t="s">
        <v>69</v>
      </c>
    </row>
    <row r="39" spans="1:15" x14ac:dyDescent="0.25">
      <c r="A39" s="21">
        <v>37</v>
      </c>
      <c r="B39" s="20" t="s">
        <v>86</v>
      </c>
      <c r="C39" s="2">
        <v>622209776</v>
      </c>
      <c r="D39" s="68"/>
      <c r="E39" s="2">
        <v>6120038</v>
      </c>
      <c r="F39" s="2"/>
      <c r="G39" s="20">
        <v>150</v>
      </c>
      <c r="H39" s="2"/>
      <c r="I39" s="2"/>
      <c r="J39" s="2"/>
      <c r="K39" s="2"/>
      <c r="L39" s="2"/>
      <c r="M39" s="20">
        <f t="shared" si="0"/>
        <v>0</v>
      </c>
      <c r="N39" s="20" t="s">
        <v>18</v>
      </c>
      <c r="O39" s="20" t="s">
        <v>69</v>
      </c>
    </row>
    <row r="40" spans="1:15" x14ac:dyDescent="0.25">
      <c r="A40" s="21">
        <v>38</v>
      </c>
      <c r="B40" s="20" t="s">
        <v>87</v>
      </c>
      <c r="C40" s="2">
        <v>600700069</v>
      </c>
      <c r="D40" s="68"/>
      <c r="E40" s="2">
        <v>1100698</v>
      </c>
      <c r="F40" s="2"/>
      <c r="G40" s="20">
        <v>150</v>
      </c>
      <c r="H40" s="2"/>
      <c r="I40" s="2"/>
      <c r="J40" s="2"/>
      <c r="K40" s="2"/>
      <c r="L40" s="2"/>
      <c r="M40" s="20">
        <f t="shared" si="0"/>
        <v>0</v>
      </c>
      <c r="N40" s="20" t="s">
        <v>18</v>
      </c>
      <c r="O40" s="20" t="s">
        <v>69</v>
      </c>
    </row>
    <row r="41" spans="1:15" x14ac:dyDescent="0.25">
      <c r="A41" s="21">
        <v>39</v>
      </c>
      <c r="B41" s="20" t="s">
        <v>88</v>
      </c>
      <c r="C41" s="2">
        <v>600700026</v>
      </c>
      <c r="D41" s="68"/>
      <c r="E41" s="2">
        <v>1100534</v>
      </c>
      <c r="F41" s="2"/>
      <c r="G41" s="20">
        <v>150</v>
      </c>
      <c r="H41" s="2"/>
      <c r="I41" s="2"/>
      <c r="J41" s="2"/>
      <c r="K41" s="2"/>
      <c r="L41" s="2"/>
      <c r="M41" s="20">
        <f t="shared" si="0"/>
        <v>0</v>
      </c>
      <c r="N41" s="20" t="s">
        <v>18</v>
      </c>
      <c r="O41" s="20" t="s">
        <v>69</v>
      </c>
    </row>
    <row r="42" spans="1:15" x14ac:dyDescent="0.25">
      <c r="A42" s="21">
        <v>40</v>
      </c>
      <c r="B42" s="20" t="s">
        <v>67</v>
      </c>
      <c r="C42" s="2">
        <v>601000397</v>
      </c>
      <c r="D42" s="68"/>
      <c r="E42" s="2">
        <v>1230574</v>
      </c>
      <c r="F42" s="2" t="s">
        <v>132</v>
      </c>
      <c r="G42" s="20">
        <v>150</v>
      </c>
      <c r="H42" s="2"/>
      <c r="I42" s="2"/>
      <c r="J42" s="2"/>
      <c r="K42" s="2"/>
      <c r="L42" s="2"/>
      <c r="M42" s="20">
        <f t="shared" si="0"/>
        <v>0</v>
      </c>
      <c r="N42" s="20" t="s">
        <v>18</v>
      </c>
      <c r="O42" s="20" t="s">
        <v>69</v>
      </c>
    </row>
    <row r="43" spans="1:15" ht="30" x14ac:dyDescent="0.25">
      <c r="A43" s="21"/>
      <c r="B43" s="2">
        <v>6260758</v>
      </c>
      <c r="C43" s="2"/>
      <c r="D43" s="2"/>
      <c r="E43" s="2" t="s">
        <v>32</v>
      </c>
      <c r="F43" s="4"/>
      <c r="G43" s="5">
        <v>100</v>
      </c>
      <c r="H43" s="4" t="s">
        <v>161</v>
      </c>
      <c r="I43" s="4" t="s">
        <v>123</v>
      </c>
      <c r="J43" s="60"/>
      <c r="K43" s="6"/>
      <c r="L43" s="6">
        <f t="shared" ref="L43" si="1">(J43*5)+(K43*3)</f>
        <v>0</v>
      </c>
      <c r="M43" s="4"/>
      <c r="N43" s="6" t="s">
        <v>47</v>
      </c>
      <c r="O43" s="20" t="s">
        <v>69</v>
      </c>
    </row>
    <row r="44" spans="1:15" ht="15.75" thickBot="1" x14ac:dyDescent="0.3">
      <c r="A44" s="21">
        <v>42</v>
      </c>
      <c r="B44" s="2" t="s">
        <v>155</v>
      </c>
      <c r="C44" s="2">
        <v>600100556</v>
      </c>
      <c r="D44" s="2"/>
      <c r="E44" s="2">
        <v>5860538</v>
      </c>
      <c r="F44" s="2" t="s">
        <v>122</v>
      </c>
      <c r="G44" s="2">
        <v>150</v>
      </c>
      <c r="H44" s="2" t="s">
        <v>163</v>
      </c>
      <c r="I44" s="2"/>
      <c r="J44" s="2"/>
      <c r="K44" s="2"/>
      <c r="L44" s="2"/>
      <c r="M44" s="20">
        <f t="shared" si="0"/>
        <v>0</v>
      </c>
      <c r="N44" s="20" t="s">
        <v>18</v>
      </c>
      <c r="O44" s="20" t="s">
        <v>69</v>
      </c>
    </row>
    <row r="45" spans="1:15" ht="16.5" thickBot="1" x14ac:dyDescent="0.3">
      <c r="A45" s="14"/>
      <c r="B45" s="34"/>
      <c r="C45" s="34"/>
      <c r="D45" s="67"/>
      <c r="E45" s="11"/>
      <c r="F45" s="35" t="s">
        <v>100</v>
      </c>
      <c r="G45" s="35">
        <f>SUM(G3:G44)</f>
        <v>6400</v>
      </c>
      <c r="H45" s="11"/>
      <c r="I45" s="11"/>
      <c r="J45" s="11"/>
      <c r="K45" s="35">
        <f>SUM(K3:K44)</f>
        <v>15</v>
      </c>
      <c r="L45" s="35">
        <f>SUM(L3:L44)</f>
        <v>6</v>
      </c>
      <c r="M45" s="35">
        <f>SUM(M3:M44)</f>
        <v>93</v>
      </c>
      <c r="N45" s="11"/>
      <c r="O45" s="13"/>
    </row>
    <row r="46" spans="1:15" ht="16.5" thickBot="1" x14ac:dyDescent="0.3">
      <c r="A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35" t="s">
        <v>113</v>
      </c>
      <c r="O46" s="35">
        <f>G45</f>
        <v>6400</v>
      </c>
    </row>
    <row r="47" spans="1:15" ht="16.5" thickBot="1" x14ac:dyDescent="0.3">
      <c r="A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35" t="s">
        <v>114</v>
      </c>
      <c r="O47" s="35">
        <f>M45</f>
        <v>93</v>
      </c>
    </row>
    <row r="48" spans="1:15" ht="16.5" thickBot="1" x14ac:dyDescent="0.3">
      <c r="A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35" t="s">
        <v>102</v>
      </c>
      <c r="O48" s="35">
        <f>SUM(E58)</f>
        <v>25</v>
      </c>
    </row>
    <row r="49" spans="1:15" ht="16.5" thickBot="1" x14ac:dyDescent="0.3">
      <c r="A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35" t="s">
        <v>103</v>
      </c>
      <c r="O49" s="35">
        <f>O48+O47+O46</f>
        <v>6518</v>
      </c>
    </row>
    <row r="50" spans="1:15" ht="16.5" thickBot="1" x14ac:dyDescent="0.3">
      <c r="A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35" t="s">
        <v>115</v>
      </c>
      <c r="O50" s="35">
        <f>O49*0.16</f>
        <v>1042.8800000000001</v>
      </c>
    </row>
    <row r="51" spans="1:15" ht="16.5" thickBot="1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35" t="s">
        <v>105</v>
      </c>
      <c r="O51" s="35">
        <f>O50+O49</f>
        <v>7560.88</v>
      </c>
    </row>
    <row r="54" spans="1:15" ht="15.75" thickBot="1" x14ac:dyDescent="0.3"/>
    <row r="55" spans="1:15" ht="16.5" thickBot="1" x14ac:dyDescent="0.3">
      <c r="B55" s="39" t="s">
        <v>142</v>
      </c>
    </row>
    <row r="56" spans="1:15" ht="30" x14ac:dyDescent="0.25">
      <c r="A56" s="41" t="s">
        <v>68</v>
      </c>
      <c r="B56" s="41" t="s">
        <v>108</v>
      </c>
      <c r="C56" s="41" t="s">
        <v>94</v>
      </c>
      <c r="D56" s="41"/>
      <c r="E56" s="42" t="s">
        <v>103</v>
      </c>
      <c r="F56" s="42" t="s">
        <v>109</v>
      </c>
      <c r="G56" s="42" t="s">
        <v>95</v>
      </c>
      <c r="H56" s="42" t="s">
        <v>141</v>
      </c>
      <c r="I56" s="42" t="s">
        <v>137</v>
      </c>
      <c r="J56" s="42" t="s">
        <v>138</v>
      </c>
    </row>
    <row r="57" spans="1:15" ht="15.75" thickBot="1" x14ac:dyDescent="0.3">
      <c r="A57" s="2">
        <v>1</v>
      </c>
      <c r="B57" s="2">
        <v>622209749</v>
      </c>
      <c r="C57" s="2"/>
      <c r="D57" s="2"/>
      <c r="E57" s="2">
        <f>I57*J57</f>
        <v>25</v>
      </c>
      <c r="F57" s="2">
        <v>6190878</v>
      </c>
      <c r="G57" s="2"/>
      <c r="H57" s="2" t="s">
        <v>152</v>
      </c>
      <c r="I57" s="2">
        <v>1</v>
      </c>
      <c r="J57" s="2">
        <v>25</v>
      </c>
    </row>
    <row r="58" spans="1:15" ht="16.5" thickBot="1" x14ac:dyDescent="0.3">
      <c r="C58" s="40" t="s">
        <v>100</v>
      </c>
      <c r="D58" s="40"/>
      <c r="E58" s="40">
        <f>SUM(E57)</f>
        <v>25</v>
      </c>
    </row>
    <row r="59" spans="1:15" ht="15.75" thickBot="1" x14ac:dyDescent="0.3"/>
    <row r="60" spans="1:15" ht="16.5" thickBot="1" x14ac:dyDescent="0.3">
      <c r="B60" s="40" t="s">
        <v>169</v>
      </c>
    </row>
    <row r="61" spans="1:15" x14ac:dyDescent="0.25">
      <c r="B61" s="20" t="s">
        <v>49</v>
      </c>
      <c r="C61" s="2">
        <v>626300269</v>
      </c>
      <c r="D61" s="2"/>
      <c r="E61" s="2">
        <v>6260758</v>
      </c>
      <c r="F61" s="2" t="s">
        <v>122</v>
      </c>
      <c r="G61" s="20">
        <v>150</v>
      </c>
      <c r="H61" s="2"/>
      <c r="I61" s="56" t="s">
        <v>170</v>
      </c>
      <c r="J61" s="2"/>
      <c r="K61" s="2"/>
      <c r="L61" s="2"/>
      <c r="M61" s="20">
        <f>(K61*5)+(L61*3)</f>
        <v>0</v>
      </c>
      <c r="N61" s="20" t="s">
        <v>18</v>
      </c>
      <c r="O61" s="20" t="s">
        <v>69</v>
      </c>
    </row>
  </sheetData>
  <conditionalFormatting sqref="B43:D43">
    <cfRule type="duplicateValues" dxfId="7" priority="2"/>
    <cfRule type="duplicateValues" dxfId="6" priority="3"/>
    <cfRule type="duplicateValues" dxfId="5" priority="4"/>
    <cfRule type="duplicateValues" dxfId="4" priority="5"/>
    <cfRule type="duplicateValues" dxfId="3" priority="6"/>
    <cfRule type="duplicateValues" dxfId="2" priority="7"/>
    <cfRule type="duplicateValues" dxfId="1" priority="8"/>
  </conditionalFormatting>
  <conditionalFormatting sqref="C3:D44 C61:D6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420FB-940E-45C7-95CC-95FEAAB367A9}">
  <dimension ref="A1:U18"/>
  <sheetViews>
    <sheetView rightToLeft="1" workbookViewId="0">
      <selection activeCell="D14" sqref="D14"/>
    </sheetView>
  </sheetViews>
  <sheetFormatPr defaultColWidth="8.85546875" defaultRowHeight="15" x14ac:dyDescent="0.25"/>
  <cols>
    <col min="1" max="1" width="2.140625" style="1" bestFit="1" customWidth="1"/>
    <col min="2" max="2" width="26.42578125" style="1" bestFit="1" customWidth="1"/>
    <col min="3" max="3" width="10.42578125" style="1" bestFit="1" customWidth="1"/>
    <col min="4" max="4" width="8" style="1" bestFit="1" customWidth="1"/>
    <col min="5" max="5" width="15.28515625" style="1" bestFit="1" customWidth="1"/>
    <col min="6" max="6" width="7.7109375" style="1" bestFit="1" customWidth="1"/>
    <col min="7" max="7" width="6.42578125" style="1" bestFit="1" customWidth="1"/>
    <col min="8" max="8" width="16.28515625" style="1" bestFit="1" customWidth="1"/>
    <col min="9" max="10" width="16" style="1" bestFit="1" customWidth="1"/>
    <col min="11" max="11" width="14.28515625" style="1" bestFit="1" customWidth="1"/>
    <col min="12" max="12" width="14.28515625" style="1" customWidth="1"/>
    <col min="13" max="13" width="20.85546875" style="1" bestFit="1" customWidth="1"/>
    <col min="14" max="14" width="30.7109375" style="1" bestFit="1" customWidth="1"/>
    <col min="15" max="15" width="8.85546875" style="1" bestFit="1" customWidth="1"/>
    <col min="16" max="16" width="14.7109375" style="1" bestFit="1" customWidth="1"/>
    <col min="17" max="17" width="5.42578125" style="1" bestFit="1" customWidth="1"/>
    <col min="18" max="18" width="27.7109375" style="1" bestFit="1" customWidth="1"/>
    <col min="19" max="19" width="35.5703125" style="1" bestFit="1" customWidth="1"/>
    <col min="20" max="20" width="14.28515625" style="1" bestFit="1" customWidth="1"/>
    <col min="21" max="21" width="20.85546875" style="1" bestFit="1" customWidth="1"/>
    <col min="22" max="22" width="17.7109375" style="1" bestFit="1" customWidth="1"/>
    <col min="23" max="16384" width="8.85546875" style="1"/>
  </cols>
  <sheetData>
    <row r="1" spans="1:21" ht="15.75" x14ac:dyDescent="0.25">
      <c r="A1" s="43" t="s">
        <v>68</v>
      </c>
      <c r="B1" s="43" t="s">
        <v>0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43" t="s">
        <v>6</v>
      </c>
      <c r="I1" s="43" t="s">
        <v>7</v>
      </c>
      <c r="J1" s="43" t="s">
        <v>8</v>
      </c>
      <c r="K1" s="43" t="s">
        <v>9</v>
      </c>
      <c r="L1" s="43" t="s">
        <v>10</v>
      </c>
      <c r="M1" s="43" t="s">
        <v>166</v>
      </c>
      <c r="N1" s="43" t="s">
        <v>143</v>
      </c>
      <c r="O1" s="43" t="s">
        <v>11</v>
      </c>
      <c r="P1" s="43" t="s">
        <v>12</v>
      </c>
      <c r="Q1" s="43" t="s">
        <v>13</v>
      </c>
      <c r="R1" s="43" t="s">
        <v>14</v>
      </c>
      <c r="S1" s="43" t="s">
        <v>15</v>
      </c>
      <c r="T1" s="43" t="s">
        <v>16</v>
      </c>
      <c r="U1" s="43" t="s">
        <v>71</v>
      </c>
    </row>
    <row r="2" spans="1:21" ht="15.75" x14ac:dyDescent="0.25">
      <c r="A2" s="2">
        <v>1</v>
      </c>
      <c r="B2" s="2" t="str">
        <f>VLOOKUP(C2,[1]Ent!$D:$O,12,0)</f>
        <v>محمود عبدالرحمن نمر تيم</v>
      </c>
      <c r="C2" s="2">
        <v>620013860</v>
      </c>
      <c r="D2" s="2">
        <v>6058436</v>
      </c>
      <c r="E2" s="2" t="s">
        <v>27</v>
      </c>
      <c r="F2" s="2" t="s">
        <v>151</v>
      </c>
      <c r="G2" s="2">
        <v>18</v>
      </c>
      <c r="H2" s="2"/>
      <c r="I2" s="2">
        <v>1998</v>
      </c>
      <c r="J2" s="2">
        <v>2063</v>
      </c>
      <c r="K2" s="2">
        <v>2243</v>
      </c>
      <c r="L2" s="2">
        <f>ABS(K2-I2)</f>
        <v>245</v>
      </c>
      <c r="M2" s="2">
        <f>ABS(K2-J2)</f>
        <v>180</v>
      </c>
      <c r="N2" s="2">
        <f>M2-120</f>
        <v>60</v>
      </c>
      <c r="O2" s="2" t="s">
        <v>22</v>
      </c>
      <c r="P2" s="2">
        <v>10</v>
      </c>
      <c r="Q2" s="2">
        <v>3</v>
      </c>
      <c r="R2" s="2" t="s">
        <v>23</v>
      </c>
      <c r="S2" s="2" t="s">
        <v>23</v>
      </c>
      <c r="T2" s="2" t="s">
        <v>28</v>
      </c>
      <c r="U2" s="44"/>
    </row>
    <row r="3" spans="1:21" ht="16.5" thickBot="1" x14ac:dyDescent="0.3">
      <c r="A3" s="2">
        <v>5</v>
      </c>
      <c r="B3" s="2" t="str">
        <f>VLOOKUP(C3,[1]Ent!$D:$O,12,0)</f>
        <v>محمد عبدالعزيز احمد عيسى</v>
      </c>
      <c r="C3" s="2">
        <v>626400206</v>
      </c>
      <c r="D3" s="2">
        <v>6670506</v>
      </c>
      <c r="E3" s="2" t="s">
        <v>27</v>
      </c>
      <c r="F3" s="2" t="s">
        <v>53</v>
      </c>
      <c r="G3" s="2">
        <v>422</v>
      </c>
      <c r="H3" s="2">
        <v>1</v>
      </c>
      <c r="I3" s="2">
        <v>176</v>
      </c>
      <c r="J3" s="2">
        <v>200</v>
      </c>
      <c r="K3" s="2">
        <v>335</v>
      </c>
      <c r="L3" s="2">
        <f>ABS(K3-I3)</f>
        <v>159</v>
      </c>
      <c r="M3" s="2">
        <f t="shared" ref="M3" si="0">ABS(K3-J3)</f>
        <v>135</v>
      </c>
      <c r="N3" s="2">
        <f t="shared" ref="N3" si="1">M3-120</f>
        <v>15</v>
      </c>
      <c r="O3" s="2" t="s">
        <v>52</v>
      </c>
      <c r="P3" s="2">
        <v>4</v>
      </c>
      <c r="Q3" s="2">
        <v>2</v>
      </c>
      <c r="R3" s="2">
        <v>23.54</v>
      </c>
      <c r="S3" s="2">
        <v>23.87</v>
      </c>
      <c r="T3" s="2" t="s">
        <v>28</v>
      </c>
      <c r="U3" s="44"/>
    </row>
    <row r="4" spans="1:21" ht="15.75" thickBot="1" x14ac:dyDescent="0.3">
      <c r="A4" s="4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69"/>
      <c r="N4" s="25"/>
      <c r="O4" s="25"/>
      <c r="P4" s="25"/>
      <c r="Q4" s="25"/>
      <c r="R4" s="25"/>
      <c r="S4" s="25"/>
      <c r="T4" s="25"/>
      <c r="U4" s="46"/>
    </row>
    <row r="5" spans="1:21" ht="16.5" thickBot="1" x14ac:dyDescent="0.3">
      <c r="T5" s="47">
        <f>N2+N3</f>
        <v>75</v>
      </c>
      <c r="U5" s="47" t="s">
        <v>144</v>
      </c>
    </row>
    <row r="6" spans="1:21" ht="16.5" thickBot="1" x14ac:dyDescent="0.3">
      <c r="T6" s="47">
        <v>0</v>
      </c>
      <c r="U6" s="47" t="s">
        <v>145</v>
      </c>
    </row>
    <row r="7" spans="1:21" ht="16.5" thickBot="1" x14ac:dyDescent="0.3">
      <c r="T7" s="47">
        <f>T5-T6</f>
        <v>75</v>
      </c>
      <c r="U7" s="47" t="s">
        <v>146</v>
      </c>
    </row>
    <row r="8" spans="1:21" ht="16.5" thickBot="1" x14ac:dyDescent="0.3">
      <c r="T8" s="47">
        <f>T7*1.5</f>
        <v>112.5</v>
      </c>
      <c r="U8" s="47" t="s">
        <v>147</v>
      </c>
    </row>
    <row r="9" spans="1:21" ht="16.5" thickBot="1" x14ac:dyDescent="0.3">
      <c r="T9" s="47">
        <f>T8*1.16</f>
        <v>130.5</v>
      </c>
      <c r="U9" s="47" t="s">
        <v>148</v>
      </c>
    </row>
    <row r="12" spans="1:21" x14ac:dyDescent="0.25">
      <c r="B12" s="79" t="s">
        <v>168</v>
      </c>
      <c r="C12" s="79"/>
      <c r="D12" s="79"/>
    </row>
    <row r="13" spans="1:21" ht="15.75" x14ac:dyDescent="0.25">
      <c r="A13" s="43" t="s">
        <v>68</v>
      </c>
      <c r="B13" s="43" t="s">
        <v>0</v>
      </c>
      <c r="C13" s="43" t="s">
        <v>1</v>
      </c>
      <c r="D13" s="43" t="s">
        <v>2</v>
      </c>
      <c r="E13" s="43" t="s">
        <v>3</v>
      </c>
      <c r="F13" s="43" t="s">
        <v>4</v>
      </c>
      <c r="G13" s="43" t="s">
        <v>5</v>
      </c>
      <c r="H13" s="43" t="s">
        <v>6</v>
      </c>
      <c r="I13" s="43" t="s">
        <v>7</v>
      </c>
      <c r="J13" s="43" t="s">
        <v>8</v>
      </c>
      <c r="K13" s="43" t="s">
        <v>9</v>
      </c>
      <c r="L13" s="43" t="s">
        <v>10</v>
      </c>
      <c r="M13" s="43" t="s">
        <v>166</v>
      </c>
      <c r="N13" s="43" t="s">
        <v>143</v>
      </c>
      <c r="O13" s="43" t="s">
        <v>11</v>
      </c>
      <c r="P13" s="43" t="s">
        <v>12</v>
      </c>
      <c r="Q13" s="43" t="s">
        <v>13</v>
      </c>
      <c r="R13" s="43" t="s">
        <v>14</v>
      </c>
      <c r="S13" s="43" t="s">
        <v>15</v>
      </c>
      <c r="T13" s="43" t="s">
        <v>16</v>
      </c>
      <c r="U13" s="43" t="s">
        <v>71</v>
      </c>
    </row>
    <row r="14" spans="1:21" ht="15.75" x14ac:dyDescent="0.25">
      <c r="A14" s="2">
        <v>3</v>
      </c>
      <c r="B14" s="2" t="str">
        <f>VLOOKUP(C14,[1]Ent!$D:$O,12,0)</f>
        <v>باسل هيثم محمد مسروجي</v>
      </c>
      <c r="C14" s="2">
        <v>626300279</v>
      </c>
      <c r="D14" s="2">
        <v>6260880</v>
      </c>
      <c r="E14" s="2" t="s">
        <v>27</v>
      </c>
      <c r="F14" s="2" t="s">
        <v>149</v>
      </c>
      <c r="G14" s="2" t="s">
        <v>150</v>
      </c>
      <c r="H14" s="2">
        <v>2</v>
      </c>
      <c r="I14" s="2">
        <v>236</v>
      </c>
      <c r="J14" s="2">
        <v>184</v>
      </c>
      <c r="K14" s="2">
        <v>88</v>
      </c>
      <c r="L14" s="2">
        <f>ABS(K14-I14)</f>
        <v>148</v>
      </c>
      <c r="M14" s="2">
        <f>ABS(K14-J14)</f>
        <v>96</v>
      </c>
      <c r="N14" s="2">
        <f>M14-120</f>
        <v>-24</v>
      </c>
      <c r="O14" s="2" t="s">
        <v>35</v>
      </c>
      <c r="P14" s="2">
        <v>4</v>
      </c>
      <c r="Q14" s="2">
        <v>2</v>
      </c>
      <c r="R14" s="2">
        <v>22.5</v>
      </c>
      <c r="S14" s="2">
        <v>23.1</v>
      </c>
      <c r="T14" s="2" t="s">
        <v>32</v>
      </c>
      <c r="U14" s="70" t="s">
        <v>167</v>
      </c>
    </row>
    <row r="15" spans="1:21" ht="15.75" x14ac:dyDescent="0.25">
      <c r="A15" s="2">
        <v>4</v>
      </c>
      <c r="B15" s="2" t="s">
        <v>43</v>
      </c>
      <c r="C15" s="2">
        <v>620014521</v>
      </c>
      <c r="D15" s="2">
        <v>6028880</v>
      </c>
      <c r="E15" s="2" t="s">
        <v>27</v>
      </c>
      <c r="F15" s="2"/>
      <c r="G15" s="2">
        <v>34</v>
      </c>
      <c r="H15" s="2">
        <v>7</v>
      </c>
      <c r="I15" s="2">
        <v>2731</v>
      </c>
      <c r="J15" s="2">
        <v>2681</v>
      </c>
      <c r="K15" s="2">
        <v>2580</v>
      </c>
      <c r="L15" s="2">
        <f>ABS(K15-I15)</f>
        <v>151</v>
      </c>
      <c r="M15" s="2">
        <f>ABS(K15-J15)</f>
        <v>101</v>
      </c>
      <c r="N15" s="2">
        <f>M15-120</f>
        <v>-19</v>
      </c>
      <c r="O15" s="2" t="s">
        <v>44</v>
      </c>
      <c r="P15" s="2">
        <v>6</v>
      </c>
      <c r="Q15" s="2">
        <v>1</v>
      </c>
      <c r="R15" s="2">
        <v>9.77</v>
      </c>
      <c r="S15" s="2">
        <v>10.52</v>
      </c>
      <c r="T15" s="2" t="s">
        <v>28</v>
      </c>
      <c r="U15" s="70" t="s">
        <v>167</v>
      </c>
    </row>
    <row r="16" spans="1:21" ht="15.75" x14ac:dyDescent="0.25">
      <c r="A16" s="2">
        <v>6</v>
      </c>
      <c r="B16" s="2" t="str">
        <f>VLOOKUP(C16,[1]Ent!$D:$O,12,0)</f>
        <v>ليلي فرح عودة بقلة</v>
      </c>
      <c r="C16" s="2">
        <v>626300283</v>
      </c>
      <c r="D16" s="2">
        <v>6260878</v>
      </c>
      <c r="E16" s="2" t="s">
        <v>27</v>
      </c>
      <c r="F16" s="2" t="s">
        <v>61</v>
      </c>
      <c r="G16" s="2">
        <v>312</v>
      </c>
      <c r="H16" s="2">
        <v>4</v>
      </c>
      <c r="I16" s="2">
        <v>1620</v>
      </c>
      <c r="J16" s="2">
        <v>1575</v>
      </c>
      <c r="K16" s="2">
        <v>1460</v>
      </c>
      <c r="L16" s="2">
        <f>ABS(K16-I16)</f>
        <v>160</v>
      </c>
      <c r="M16" s="2">
        <f>ABS(K16-J16)</f>
        <v>115</v>
      </c>
      <c r="N16" s="2">
        <f>M16-120</f>
        <v>-5</v>
      </c>
      <c r="O16" s="2" t="s">
        <v>35</v>
      </c>
      <c r="P16" s="2">
        <v>4</v>
      </c>
      <c r="Q16" s="2">
        <v>2</v>
      </c>
      <c r="R16" s="2">
        <v>21.5</v>
      </c>
      <c r="S16" s="2">
        <v>22.9</v>
      </c>
      <c r="T16" s="2" t="s">
        <v>28</v>
      </c>
      <c r="U16" s="70" t="s">
        <v>167</v>
      </c>
    </row>
    <row r="17" spans="1:21" ht="15.75" x14ac:dyDescent="0.25">
      <c r="A17" s="2">
        <v>7</v>
      </c>
      <c r="B17" s="2" t="str">
        <f>VLOOKUP(C17,[1]Ent!$D:$O,12,0)</f>
        <v>عمر سليمان  مصطفى خطيب</v>
      </c>
      <c r="C17" s="2">
        <v>626400210</v>
      </c>
      <c r="D17" s="2">
        <v>6670507</v>
      </c>
      <c r="E17" s="2" t="s">
        <v>27</v>
      </c>
      <c r="F17" s="2">
        <v>4</v>
      </c>
      <c r="G17" s="2">
        <v>423</v>
      </c>
      <c r="H17" s="2">
        <v>2</v>
      </c>
      <c r="I17" s="2">
        <v>1443</v>
      </c>
      <c r="J17" s="2">
        <v>1397</v>
      </c>
      <c r="K17" s="2">
        <v>1310</v>
      </c>
      <c r="L17" s="2">
        <f>ABS(K17-I17)</f>
        <v>133</v>
      </c>
      <c r="M17" s="2">
        <f>ABS(K17-J17)</f>
        <v>87</v>
      </c>
      <c r="N17" s="2">
        <f>M17-120</f>
        <v>-33</v>
      </c>
      <c r="O17" s="2" t="s">
        <v>52</v>
      </c>
      <c r="P17" s="2">
        <v>4</v>
      </c>
      <c r="Q17" s="2"/>
      <c r="R17" s="2">
        <v>22.3</v>
      </c>
      <c r="S17" s="2">
        <v>22.7</v>
      </c>
      <c r="T17" s="2" t="s">
        <v>32</v>
      </c>
      <c r="U17" s="70" t="s">
        <v>167</v>
      </c>
    </row>
    <row r="18" spans="1:21" ht="15.75" x14ac:dyDescent="0.25">
      <c r="A18" s="2">
        <v>9</v>
      </c>
      <c r="B18" s="2" t="str">
        <f>VLOOKUP(C18,[1]Ent!$D:$O,12,0)</f>
        <v>حازم احمد يوسف حسين</v>
      </c>
      <c r="C18" s="2">
        <v>624700627</v>
      </c>
      <c r="D18" s="2">
        <v>6270152</v>
      </c>
      <c r="E18" s="2" t="s">
        <v>27</v>
      </c>
      <c r="F18" s="2" t="s">
        <v>36</v>
      </c>
      <c r="G18" s="2">
        <v>216</v>
      </c>
      <c r="H18" s="2">
        <v>7</v>
      </c>
      <c r="I18" s="2">
        <v>1433</v>
      </c>
      <c r="J18" s="2">
        <v>1390</v>
      </c>
      <c r="K18" s="2">
        <v>1270</v>
      </c>
      <c r="L18" s="2">
        <f>ABS(K18-I18)</f>
        <v>163</v>
      </c>
      <c r="M18" s="2">
        <f>ABS(K18-J18)</f>
        <v>120</v>
      </c>
      <c r="N18" s="2">
        <f>M18-120</f>
        <v>0</v>
      </c>
      <c r="O18" s="2" t="s">
        <v>30</v>
      </c>
      <c r="P18" s="2">
        <v>6</v>
      </c>
      <c r="Q18" s="2"/>
      <c r="R18" s="2">
        <v>10.199999999999999</v>
      </c>
      <c r="S18" s="2">
        <v>10.7</v>
      </c>
      <c r="T18" s="2" t="s">
        <v>28</v>
      </c>
      <c r="U18" s="70" t="s">
        <v>167</v>
      </c>
    </row>
  </sheetData>
  <mergeCells count="1">
    <mergeCell ref="B12:D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دخول مباني</vt:lpstr>
      <vt:lpstr>تركيب مشتركين</vt:lpstr>
      <vt:lpstr>ربط مباني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Fawzi  Alkhader</dc:creator>
  <cp:lastModifiedBy>Qutami, Mahmoud</cp:lastModifiedBy>
  <dcterms:created xsi:type="dcterms:W3CDTF">2025-05-02T17:14:17Z</dcterms:created>
  <dcterms:modified xsi:type="dcterms:W3CDTF">2025-06-01T14:14:45Z</dcterms:modified>
</cp:coreProperties>
</file>