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E:\projects\CoffeOrdersData\"/>
    </mc:Choice>
  </mc:AlternateContent>
  <xr:revisionPtr revIDLastSave="0" documentId="13_ncr:1_{9E8BFE77-7918-4974-A6B3-602BAE8ECD77}" xr6:coauthVersionLast="47" xr6:coauthVersionMax="47" xr10:uidLastSave="{00000000-0000-0000-0000-000000000000}"/>
  <bookViews>
    <workbookView xWindow="-108" yWindow="-108" windowWidth="23256" windowHeight="12456" activeTab="3" xr2:uid="{00000000-000D-0000-FFFF-FFFF00000000}"/>
  </bookViews>
  <sheets>
    <sheet name="TotalSales" sheetId="18" r:id="rId1"/>
    <sheet name="Country Bar Chart "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J7" i="17"/>
  <c r="I7" i="17"/>
  <c r="N7"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I5" i="17"/>
  <c r="N5" i="17" s="1"/>
  <c r="J5" i="17"/>
  <c r="K5" i="17"/>
  <c r="L5" i="17"/>
  <c r="M5" i="17" s="1"/>
  <c r="I6" i="17"/>
  <c r="N6" i="17" s="1"/>
  <c r="J6" i="17"/>
  <c r="K6" i="17"/>
  <c r="L6" i="17"/>
  <c r="M6" i="17" s="1"/>
  <c r="K7" i="17"/>
  <c r="L7" i="17"/>
  <c r="M7" i="17" s="1"/>
  <c r="I8" i="17"/>
  <c r="N8" i="17" s="1"/>
  <c r="J8" i="17"/>
  <c r="K8" i="17"/>
  <c r="L8" i="17"/>
  <c r="M8" i="17" s="1"/>
  <c r="I9" i="17"/>
  <c r="N9" i="17" s="1"/>
  <c r="J9" i="17"/>
  <c r="K9" i="17"/>
  <c r="L9" i="17"/>
  <c r="M9" i="17" s="1"/>
  <c r="I3" i="17"/>
  <c r="N3" i="17" s="1"/>
  <c r="J3" i="17"/>
  <c r="K3" i="17"/>
  <c r="L3" i="17"/>
  <c r="M3" i="17" s="1"/>
  <c r="I4" i="17"/>
  <c r="N4" i="17" s="1"/>
  <c r="J4" i="17"/>
  <c r="K4" i="17"/>
  <c r="L4" i="17"/>
  <c r="M4"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<sst xmlns="http://schemas.openxmlformats.org/spreadsheetml/2006/main" count="11128" uniqueCount="6221">
  <si>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</si>
  <si>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</si>
  <si>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</si>
  <si>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</si>
  <si>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</si>
  <si>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</si>
  <si>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</si>
  <si>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</si>
  <si>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</si>
  <si>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</si>
  <si>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</si>
  <si>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</si>
  <si>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</si>
  <si>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</si>
  <si>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</si>
  <si>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</si>
  <si>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</si>
  <si>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</si>
  <si>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</si>
  <si>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</si>
  <si>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</si>
  <si>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</si>
  <si>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</si>
  <si>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</si>
  <si>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</si>
  <si>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</si>
  <si>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</si>
  <si>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</si>
  <si>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</si>
  <si>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</si>
  <si>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</si>
  <si>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</si>
  <si>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</si>
  <si>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</si>
  <si>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</si>
  <si>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</si>
  <si>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</si>
  <si>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</si>
  <si>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</si>
  <si>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</si>
  <si>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</si>
  <si>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</si>
  <si>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</si>
  <si>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</si>
  <si>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</si>
  <si>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</si>
  <si>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</si>
  <si>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</si>
  <si>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</si>
  <si>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</si>
  <si>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</si>
  <si>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</si>
  <si>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</si>
  <si>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</si>
  <si>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</si>
  <si>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</si>
  <si>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</si>
  <si>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</si>
  <si>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</si>
  <si>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</si>
  <si>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</si>
  <si>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</si>
  <si>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</si>
  <si>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</si>
  <si>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</si>
  <si>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</si>
  <si>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</si>
  <si>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</si>
  <si>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</si>
  <si>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</si>
  <si>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</si>
  <si>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</si>
  <si>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</si>
  <si>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</si>
  <si>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</si>
  <si>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</si>
  <si>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</si>
  <si>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</si>
  <si>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</si>
  <si>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</si>
  <si>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</si>
  <si>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</si>
  <si>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</si>
  <si>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</si>
  <si>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</si>
  <si>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</si>
  <si>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</si>
  <si>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</si>
  <si>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</si>
  <si>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</si>
  <si>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</si>
  <si>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</si>
  <si>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</si>
  <si>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</si>
  <si>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</si>
  <si>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</si>
  <si>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</si>
  <si>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</si>
  <si>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</si>
  <si>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</si>
  <si>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</si>
  <si>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</si>
  <si>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</si>
  <si>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</si>
  <si>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</si>
  <si>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</si>
  <si>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</si>
  <si>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</si>
  <si>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</si>
  <si>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</si>
  <si>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</si>
  <si>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</si>
  <si>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</si>
  <si>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</si>
  <si>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</si>
  <si>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</si>
  <si>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</si>
  <si>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</si>
  <si>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</si>
  <si>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</si>
  <si>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</si>
  <si>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</si>
  <si>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</si>
  <si>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</si>
  <si>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</si>
  <si>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</si>
  <si>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</si>
  <si>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</si>
  <si>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</si>
  <si>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</si>
  <si>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</si>
  <si>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</si>
  <si>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</si>
  <si>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</si>
  <si>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</si>
  <si>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</si>
  <si>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</si>
  <si>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</si>
  <si>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</si>
  <si>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</si>
  <si>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</si>
  <si>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</si>
  <si>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</si>
  <si>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</si>
  <si>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</si>
  <si>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</si>
  <si>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</si>
  <si>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</si>
  <si>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</si>
  <si>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</si>
  <si>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</si>
  <si>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</si>
  <si>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</si>
  <si>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</si>
  <si>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</si>
  <si>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</si>
  <si>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</si>
  <si>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</si>
  <si>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</si>
  <si>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</si>
  <si>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</si>
  <si>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</si>
  <si>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</si>
  <si>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</si>
  <si>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</si>
  <si>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</si>
  <si>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</si>
  <si>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</si>
  <si>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</si>
  <si>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</si>
  <si>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</si>
  <si>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</si>
  <si>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</si>
  <si>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</si>
  <si>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</si>
  <si>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</si>
  <si>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</si>
  <si>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</si>
  <si>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</si>
  <si>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</si>
  <si>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</si>
  <si>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</si>
  <si>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</si>
  <si>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</si>
  <si>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</si>
  <si>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</si>
  <si>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</si>
  <si>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</si>
  <si>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</si>
  <si>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</si>
  <si>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</si>
  <si>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</si>
  <si>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</si>
  <si>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</si>
  <si>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</si>
  <si>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</si>
  <si>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</si>
  <si>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</si>
  <si>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</si>
  <si>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</si>
  <si>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</si>
  <si>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</si>
  <si>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</si>
  <si>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</si>
  <si>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</si>
  <si>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</si>
  <si>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</si>
  <si>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</si>
  <si>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</si>
  <si>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</si>
  <si>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</si>
  <si>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</si>
  <si>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</si>
  <si>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</si>
  <si>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</si>
  <si>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</si>
  <si>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</si>
  <si>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</si>
  <si>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</si>
  <si>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</si>
  <si>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</si>
  <si>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</si>
  <si>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</si>
  <si>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</si>
  <si>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</si>
  <si>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</si>
  <si>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</si>
  <si>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</si>
  <si>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</si>
  <si>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</si>
  <si>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</si>
  <si>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</si>
  <si>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</si>
  <si>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</si>
  <si>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</si>
  <si>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</si>
  <si>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</si>
  <si>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</si>
  <si>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</si>
  <si>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</si>
  <si>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</si>
  <si>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</si>
  <si>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</si>
  <si>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</si>
  <si>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</si>
  <si>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</si>
  <si>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</si>
  <si>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</si>
  <si>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</si>
  <si>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</si>
  <si>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</si>
  <si>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</si>
  <si>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</si>
  <si>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</si>
  <si>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</si>
  <si>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</si>
  <si>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</si>
  <si>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</si>
  <si>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</si>
  <si>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</si>
  <si>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</si>
  <si>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</si>
  <si>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</si>
  <si>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</si>
  <si>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</si>
  <si>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</si>
  <si>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</si>
  <si>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</si>
  <si>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</si>
  <si>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</si>
  <si>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</si>
  <si>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</si>
  <si>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</si>
  <si>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</si>
  <si>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</si>
  <si>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</si>
  <si>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</si>
  <si>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</si>
  <si>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</si>
  <si>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</si>
  <si>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</si>
  <si>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</si>
  <si>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</si>
  <si>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</si>
  <si>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</si>
  <si>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</si>
  <si>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</si>
  <si>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</si>
  <si>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</si>
  <si>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</si>
  <si>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</si>
  <si>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</si>
  <si>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</si>
  <si>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</si>
  <si>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</si>
  <si>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</si>
  <si>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</si>
  <si>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</si>
  <si>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</si>
  <si>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</si>
  <si>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</si>
  <si>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</si>
  <si>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</si>
  <si>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</si>
  <si>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</si>
  <si>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</si>
  <si>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</si>
  <si>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</si>
  <si>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</si>
  <si>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</si>
  <si>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</si>
  <si>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</si>
  <si>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</si>
  <si>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</si>
  <si>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</si>
  <si>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</si>
  <si>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</si>
  <si>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</si>
  <si>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</si>
  <si>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</si>
  <si>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</si>
  <si>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</si>
  <si>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</si>
  <si>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</si>
  <si>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</si>
  <si>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</si>
  <si>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</si>
  <si>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</si>
  <si>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</si>
  <si>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</si>
  <si>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</si>
  <si>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</si>
  <si>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</si>
  <si>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</si>
  <si>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</si>
  <si>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</si>
  <si>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</si>
  <si>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</si>
  <si>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</si>
  <si>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</si>
  <si>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</si>
  <si>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</si>
  <si>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</si>
  <si>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</si>
  <si>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</si>
  <si>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</si>
  <si>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</si>
  <si>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</si>
  <si>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</si>
  <si>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</si>
  <si>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</si>
  <si>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</si>
  <si>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</si>
  <si>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</si>
  <si>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</si>
  <si>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</si>
  <si>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</si>
  <si>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</si>
  <si>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</si>
  <si>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</si>
  <si>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</si>
  <si>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</si>
  <si>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</si>
  <si>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</si>
  <si>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</si>
  <si>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</si>
  <si>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</si>
  <si>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</si>
  <si>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</si>
  <si>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</si>
  <si>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</si>
  <si>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</si>
  <si>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</si>
  <si>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</si>
  <si>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</si>
  <si>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</si>
  <si>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</si>
  <si>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</si>
  <si>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</si>
  <si>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</si>
  <si>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</si>
  <si>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</si>
  <si>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</si>
  <si>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</si>
  <si>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</si>
  <si>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</si>
  <si>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</si>
  <si>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</si>
  <si>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</si>
  <si>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</si>
  <si>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</si>
  <si>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</si>
  <si>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</si>
  <si>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</si>
  <si>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</si>
  <si>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</si>
  <si>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</si>
  <si>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</si>
  <si>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</si>
  <si>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</si>
  <si>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</si>
  <si>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</si>
  <si>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</si>
  <si>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</si>
  <si>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</si>
  <si>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</si>
  <si>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</si>
  <si>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</si>
  <si>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</si>
  <si>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</si>
  <si>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</si>
  <si>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</si>
  <si>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</si>
  <si>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</si>
  <si>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</si>
  <si>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</si>
  <si>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</si>
  <si>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</si>
  <si>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</si>
  <si>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</si>
  <si>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</si>
  <si>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</si>
  <si>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</si>
  <si>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</si>
  <si>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</si>
  <si>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</si>
  <si>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</si>
  <si>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</si>
  <si>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</si>
  <si>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</si>
  <si>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</si>
  <si>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</si>
  <si>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</si>
  <si>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</si>
  <si>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</si>
  <si>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</si>
  <si>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</si>
  <si>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</si>
  <si>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</si>
  <si>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</si>
  <si>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</si>
  <si>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</si>
  <si>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</si>
  <si>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</si>
  <si>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</si>
  <si>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</si>
  <si>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</si>
  <si>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</si>
  <si>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</si>
  <si>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</si>
  <si>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</si>
  <si>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</si>
  <si>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</si>
  <si>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</si>
  <si>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</si>
  <si>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</si>
  <si>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</si>
  <si>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</si>
  <si>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</si>
  <si>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</si>
  <si>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</si>
  <si>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</si>
  <si>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</si>
  <si>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</si>
  <si>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</si>
  <si>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</si>
  <si>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</si>
  <si>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</si>
  <si>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</si>
  <si>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</si>
  <si>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</si>
  <si>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</si>
  <si>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</si>
  <si>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</si>
  <si>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</si>
  <si>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</si>
  <si>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</si>
  <si>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</si>
  <si>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</si>
  <si>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</si>
  <si>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</si>
  <si>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</si>
  <si>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</si>
  <si>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</si>
  <si>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</si>
  <si>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</si>
  <si>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</si>
  <si>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</si>
  <si>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</si>
  <si>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</si>
  <si>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</si>
  <si>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</si>
  <si>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</si>
  <si>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</si>
  <si>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</si>
  <si>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</si>
  <si>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</si>
  <si>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</si>
  <si>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</si>
  <si>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</si>
  <si>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</si>
  <si>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</si>
  <si>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</si>
  <si>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</si>
  <si>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</si>
  <si>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</si>
  <si>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</si>
  <si>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</si>
  <si>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</si>
  <si>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</si>
  <si>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</si>
  <si>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</si>
  <si>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</si>
  <si>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</si>
  <si>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</si>
  <si>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</si>
  <si>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</si>
  <si>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</si>
  <si>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</si>
  <si>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</si>
  <si>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</si>
  <si>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</si>
  <si>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</si>
  <si>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</si>
  <si>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</si>
  <si>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</si>
  <si>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</si>
  <si>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</si>
  <si>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</si>
  <si>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</si>
  <si>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</si>
  <si>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</si>
  <si>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</si>
  <si>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</si>
  <si>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</si>
  <si>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</si>
  <si>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</si>
  <si>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</si>
  <si>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</si>
  <si>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</si>
  <si>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</si>
  <si>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</si>
  <si>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</si>
  <si>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</si>
  <si>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</si>
  <si>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</si>
  <si>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</si>
  <si>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</si>
  <si>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</si>
  <si>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</si>
  <si>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</si>
  <si>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</si>
  <si>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</si>
  <si>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</si>
  <si>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</si>
  <si>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</si>
  <si>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</si>
  <si>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</si>
  <si>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</si>
  <si>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</si>
  <si>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</si>
  <si>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</si>
  <si>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</si>
  <si>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</si>
  <si>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</si>
  <si>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</si>
  <si>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</si>
  <si>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</si>
  <si>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</si>
  <si>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</si>
  <si>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</si>
  <si>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</si>
  <si>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</si>
  <si>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</si>
  <si>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</si>
  <si>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</si>
  <si>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</si>
  <si>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</si>
  <si>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</si>
  <si>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</si>
  <si>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</si>
  <si>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</si>
  <si>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</si>
  <si>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</si>
  <si>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</si>
  <si>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</si>
  <si>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</si>
  <si>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</si>
  <si>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</si>
  <si>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</si>
  <si>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</si>
  <si>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</si>
  <si>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</si>
  <si>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</si>
  <si>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</si>
  <si>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</si>
  <si>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</si>
  <si>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</si>
  <si>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</si>
  <si>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</si>
  <si>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</si>
  <si>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</si>
  <si>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</si>
  <si>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</si>
  <si>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</si>
  <si>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</si>
  <si>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</si>
  <si>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</si>
  <si>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</si>
  <si>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</si>
  <si>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</si>
  <si>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</si>
  <si>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</si>
  <si>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</si>
  <si>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</si>
  <si>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</si>
  <si>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</si>
  <si>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</si>
  <si>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</si>
  <si>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</si>
  <si>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</si>
  <si>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</si>
  <si>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</si>
  <si>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</si>
  <si>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</si>
  <si>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</si>
  <si>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</si>
  <si>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</si>
  <si>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</si>
  <si>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</si>
  <si>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</si>
  <si>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</si>
  <si>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</si>
  <si>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</si>
  <si>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</si>
  <si>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</si>
  <si>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</si>
  <si>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</si>
  <si>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</si>
  <si>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</si>
  <si>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</si>
  <si>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</si>
  <si>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</si>
  <si>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</si>
  <si>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</si>
  <si>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</si>
  <si>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</si>
  <si>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</si>
  <si>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</si>
  <si>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</si>
  <si>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</si>
  <si>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</si>
  <si>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</si>
  <si>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</si>
  <si>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</si>
  <si>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</si>
  <si>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</si>
  <si>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</si>
  <si>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</si>
  <si>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</si>
  <si>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</si>
  <si>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</si>
  <si>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</si>
  <si>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</si>
  <si>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</si>
  <si>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</si>
  <si>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</si>
  <si>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</si>
  <si>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</si>
  <si>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</si>
  <si>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</si>
  <si>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</si>
  <si>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</si>
  <si>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</si>
  <si>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</si>
  <si>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</si>
  <si>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</si>
  <si>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</si>
  <si>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</si>
  <si>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</si>
  <si>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</si>
  <si>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</si>
  <si>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</si>
  <si>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</si>
  <si>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</si>
  <si>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</si>
  <si>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</si>
  <si>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</si>
  <si>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</si>
  <si>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</si>
  <si>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</si>
  <si>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</si>
  <si>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</si>
  <si>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</si>
  <si>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</si>
  <si>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</si>
  <si>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</si>
  <si>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</si>
  <si>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</si>
  <si>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</si>
  <si>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</si>
  <si>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</si>
  <si>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</si>
  <si>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</si>
  <si>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</si>
  <si>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</si>
  <si>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</si>
  <si>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</si>
  <si>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</si>
  <si>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</si>
  <si>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</si>
  <si>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</si>
  <si>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</si>
  <si>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</si>
  <si>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</si>
  <si>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</si>
  <si>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</si>
  <si>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</si>
  <si>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</si>
  <si>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</si>
  <si>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</si>
  <si>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</si>
  <si>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</si>
  <si>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</si>
  <si>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</si>
  <si>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</si>
  <si>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</si>
  <si>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</si>
  <si>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</si>
  <si>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</si>
  <si>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</si>
  <si>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</si>
  <si>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</si>
  <si>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</si>
  <si>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</si>
  <si>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</si>
  <si>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</si>
  <si>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</si>
  <si>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</si>
  <si>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</si>
  <si>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</si>
  <si>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</si>
  <si>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</si>
  <si>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</si>
  <si>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</si>
  <si>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</si>
  <si>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</si>
  <si>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</si>
  <si>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</si>
  <si>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</si>
  <si>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</si>
  <si>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</si>
  <si>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</si>
  <si>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</si>
  <si>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</si>
  <si>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</si>
  <si>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</si>
  <si>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</si>
  <si>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</si>
  <si>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</si>
  <si>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</si>
  <si>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</si>
  <si>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</si>
  <si>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</si>
  <si>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</si>
  <si>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</si>
  <si>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</si>
  <si>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</si>
  <si>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</si>
  <si>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</si>
  <si>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</si>
  <si>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</si>
  <si>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</si>
  <si>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</si>
  <si>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</si>
  <si>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</si>
  <si>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</si>
  <si>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</si>
  <si>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</si>
  <si>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</si>
  <si>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</si>
  <si>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</si>
  <si>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</si>
  <si>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</si>
  <si>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</si>
  <si>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</si>
  <si>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</si>
  <si>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</si>
  <si>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</si>
  <si>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</si>
  <si>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</si>
  <si>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</si>
  <si>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</si>
  <si>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</si>
  <si>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</si>
  <si>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</si>
  <si>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</si>
  <si>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</si>
  <si>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</si>
  <si>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</si>
  <si>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</si>
  <si>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</si>
  <si>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</si>
  <si>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</si>
  <si>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</si>
  <si>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</si>
  <si>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</si>
  <si>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</si>
  <si>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</si>
  <si>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</si>
  <si>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</si>
  <si>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</si>
  <si>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</si>
  <si>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</si>
  <si>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</si>
  <si>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</si>
  <si>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</si>
  <si>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</si>
  <si>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</si>
  <si>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</si>
  <si>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</si>
  <si>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</si>
  <si>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</si>
  <si>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</si>
  <si>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</si>
  <si>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</si>
  <si>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</si>
  <si>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</si>
  <si>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</si>
  <si>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</si>
  <si>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</si>
  <si>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</si>
  <si>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</si>
  <si>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</si>
  <si>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</si>
  <si>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</si>
  <si>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</si>
  <si>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</si>
  <si>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</si>
  <si>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</si>
  <si>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</si>
  <si>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</si>
  <si>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</si>
  <si>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</si>
  <si>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</si>
  <si>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</si>
  <si>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</si>
  <si>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</si>
  <si>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</si>
  <si>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</si>
  <si>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</si>
  <si>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</si>
  <si>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</si>
  <si>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</si>
  <si>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</si>
  <si>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</si>
  <si>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</si>
  <si>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</si>
  <si>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</si>
  <si>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</si>
  <si>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</si>
  <si>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</si>
  <si>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</si>
  <si>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</si>
  <si>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</si>
  <si>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</si>
  <si>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</si>
  <si>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</si>
  <si>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</si>
  <si>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</si>
  <si>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</si>
  <si>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</si>
  <si>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</si>
  <si>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</si>
  <si>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</si>
  <si>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</si>
  <si>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</si>
  <si>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</si>
  <si>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</si>
  <si>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</si>
  <si>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</si>
  <si>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</si>
  <si>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</si>
  <si>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</si>
  <si>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</si>
  <si>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</si>
  <si>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</si>
  <si>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</si>
  <si>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</si>
  <si>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</si>
  <si>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</si>
  <si>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</si>
  <si>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</si>
  <si>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</si>
  <si>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</si>
  <si>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</si>
  <si>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</si>
  <si>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</si>
  <si>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</si>
  <si>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</si>
  <si>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</si>
  <si>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</si>
  <si>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</si>
  <si>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</si>
  <si>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</si>
  <si>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</si>
  <si>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</si>
  <si>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</si>
  <si>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</si>
  <si>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</si>
  <si>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</si>
  <si>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</si>
  <si>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</si>
  <si>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</si>
  <si>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</si>
  <si>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</si>
  <si>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</si>
  <si>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</si>
  <si>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</si>
  <si>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</si>
  <si>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</si>
  <si>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</si>
  <si>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</si>
  <si>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</si>
  <si>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</si>
  <si>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</si>
  <si>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</si>
  <si>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</si>
  <si>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</si>
  <si>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</si>
  <si>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</si>
  <si>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</si>
  <si>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</si>
  <si>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</si>
  <si>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</si>
  <si>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</si>
  <si>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</si>
  <si>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</si>
  <si>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</si>
  <si>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</si>
  <si>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</si>
  <si>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</si>
  <si>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</si>
  <si>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</si>
  <si>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</si>
  <si>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</si>
  <si>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</si>
  <si>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</si>
  <si>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</si>
  <si>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</si>
  <si>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</si>
  <si>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</si>
  <si>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</si>
  <si>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</si>
  <si>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</si>
  <si>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</si>
  <si>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</si>
  <si>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</si>
  <si>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</si>
  <si>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</si>
  <si>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</si>
  <si>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</si>
  <si>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</si>
  <si>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</si>
  <si>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</si>
  <si>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</si>
  <si>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</si>
  <si>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</si>
  <si>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</si>
  <si>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</si>
  <si>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</si>
  <si>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</si>
  <si>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</si>
  <si>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</si>
  <si>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</si>
  <si>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</si>
  <si>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</si>
  <si>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</si>
  <si>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</si>
  <si>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</si>
  <si>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</si>
  <si>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</si>
  <si>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</si>
  <si>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</si>
  <si>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</si>
  <si>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</si>
  <si>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</si>
  <si>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</si>
  <si>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</si>
  <si>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</si>
  <si>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</si>
  <si>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</si>
  <si>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</si>
  <si>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</si>
  <si>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</si>
  <si>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</si>
  <si>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</si>
  <si>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</si>
  <si>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</si>
  <si>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</si>
  <si>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</si>
  <si>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</si>
  <si>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</si>
  <si>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</si>
  <si>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</si>
  <si>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</si>
  <si>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</si>
  <si>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</si>
  <si>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</si>
  <si>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</si>
  <si>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</si>
  <si>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</si>
  <si>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</si>
  <si>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</si>
  <si>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</si>
  <si>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</si>
  <si>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</si>
  <si>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</si>
  <si>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</si>
  <si>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</si>
  <si>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</si>
  <si>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</si>
  <si>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</si>
  <si>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</si>
  <si>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</si>
  <si>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</si>
  <si>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</si>
  <si>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</si>
  <si>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</si>
  <si>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</si>
  <si>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</si>
  <si>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</si>
  <si>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</si>
  <si>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</si>
  <si>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</si>
  <si>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</si>
  <si>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</si>
  <si>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</si>
  <si>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</si>
  <si>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</si>
  <si>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</si>
  <si>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</si>
  <si>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</si>
  <si>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</si>
  <si>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</si>
  <si>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</si>
  <si>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</si>
  <si>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</si>
  <si>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</si>
  <si>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</si>
  <si>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</si>
  <si>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</si>
  <si>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</si>
  <si>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</si>
  <si>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</si>
  <si>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</si>
  <si>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</si>
  <si>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</si>
  <si>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</si>
  <si>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</si>
  <si>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</si>
  <si>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</si>
  <si>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</si>
  <si>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</si>
  <si>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</si>
  <si>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</si>
  <si>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</si>
  <si>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</si>
  <si>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</si>
  <si>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</si>
  <si>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</si>
  <si>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</si>
  <si>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</si>
  <si>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</si>
  <si>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</si>
  <si>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</si>
  <si>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</si>
  <si>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</si>
  <si>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</si>
  <si>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</si>
  <si>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</si>
  <si>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</si>
  <si>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</si>
  <si>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</si>
  <si>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</si>
  <si>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</si>
  <si>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</si>
  <si>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</si>
  <si>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</si>
  <si>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</si>
  <si>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</si>
  <si>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</si>
  <si>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</si>
  <si>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</si>
  <si>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</si>
  <si>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</si>
  <si>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</si>
  <si>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</si>
  <si>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</si>
  <si>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</si>
  <si>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</si>
  <si>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</si>
  <si>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</si>
  <si>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</si>
  <si>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</si>
  <si>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</si>
  <si>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</si>
  <si>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</si>
  <si>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</si>
  <si>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</si>
  <si>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</si>
  <si>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</si>
  <si>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</si>
  <si>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</si>
  <si>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</si>
  <si>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</si>
  <si>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</si>
  <si>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</si>
  <si>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</si>
  <si>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</si>
  <si>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</si>
  <si>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</si>
  <si>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</si>
  <si>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</si>
  <si>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</si>
  <si>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</si>
  <si>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</si>
  <si>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</si>
  <si>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</si>
  <si>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</si>
  <si>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</si>
  <si>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</si>
  <si>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</si>
  <si>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</si>
  <si>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</si>
  <si>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</si>
  <si>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</si>
  <si>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</si>
  <si>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</si>
  <si>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</si>
  <si>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</si>
  <si>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</si>
  <si>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</si>
  <si>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</si>
  <si>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</si>
  <si>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</si>
  <si>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</si>
  <si>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</si>
  <si>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</si>
  <si>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</si>
  <si>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</si>
  <si>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</si>
  <si>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</si>
  <si>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</si>
  <si>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</si>
  <si>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</si>
  <si>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</si>
  <si>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</si>
  <si>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</si>
  <si>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</si>
  <si>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</si>
  <si>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</si>
  <si>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</si>
  <si>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</si>
  <si>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</si>
  <si>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</si>
  <si>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</si>
  <si>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</si>
  <si>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</si>
  <si>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</si>
  <si>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</si>
  <si>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</si>
  <si>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</si>
  <si>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</si>
  <si>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</si>
  <si>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</si>
  <si>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</si>
  <si>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</si>
  <si>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</si>
  <si>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</si>
  <si>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</si>
  <si>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</si>
  <si>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</si>
  <si>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</si>
  <si>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</si>
  <si>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</si>
  <si>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</si>
  <si>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</si>
  <si>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</si>
  <si>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</si>
  <si>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</si>
  <si>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</si>
  <si>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</si>
  <si>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</si>
  <si>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</si>
  <si>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</si>
  <si>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</si>
  <si>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</si>
  <si>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</si>
  <si>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</si>
  <si>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</si>
  <si>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</si>
  <si>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</si>
  <si>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</si>
  <si>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</si>
  <si>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</si>
  <si>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</si>
  <si>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</si>
  <si>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</si>
  <si>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</si>
  <si>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</si>
  <si>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</si>
  <si>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</si>
  <si>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</si>
  <si>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</si>
  <si>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</si>
  <si>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</si>
  <si>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</si>
  <si>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</si>
  <si>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</si>
  <si>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</si>
  <si>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</si>
  <si>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</si>
  <si>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</si>
  <si>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</si>
  <si>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</si>
  <si>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</si>
  <si>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</si>
  <si>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</si>
  <si>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</si>
  <si>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</si>
  <si>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</si>
  <si>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</si>
  <si>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</si>
  <si>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</si>
  <si>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</si>
  <si>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</si>
  <si>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</si>
  <si>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</si>
  <si>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</si>
  <si>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</si>
  <si>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</si>
  <si>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</si>
  <si>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</si>
  <si>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</si>
  <si>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</si>
  <si>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</si>
  <si>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</si>
  <si>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</si>
  <si>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</si>
  <si>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</si>
  <si>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</si>
  <si>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</si>
  <si>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</si>
  <si>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</si>
  <si>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</si>
  <si>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</si>
  <si>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</si>
  <si>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</si>
  <si>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</si>
  <si>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</si>
  <si>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</si>
  <si>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</si>
  <si>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</si>
  <si>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</si>
  <si>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</si>
  <si>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</si>
  <si>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</si>
  <si>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</si>
  <si>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</si>
  <si>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</si>
  <si>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</si>
  <si>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</si>
  <si>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</si>
  <si>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</si>
  <si>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</si>
  <si>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</si>
  <si>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</si>
  <si>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</si>
  <si>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</si>
  <si>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</si>
  <si>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</si>
  <si>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</si>
  <si>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</si>
  <si>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</si>
  <si>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</si>
  <si>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</si>
  <si>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</si>
  <si>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</si>
  <si>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</si>
  <si>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</si>
  <si>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</si>
  <si>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</si>
  <si>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</si>
  <si>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</si>
  <si>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</si>
  <si>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</si>
  <si>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</si>
  <si>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</si>
  <si>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</si>
  <si>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</si>
  <si>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</si>
  <si>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</si>
  <si>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</si>
  <si>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</si>
  <si>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</si>
  <si>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</si>
  <si>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</si>
  <si>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</si>
  <si>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</si>
  <si>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</si>
  <si>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</si>
  <si>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</si>
  <si>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</si>
  <si>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</si>
  <si>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</si>
  <si>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</si>
  <si>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</si>
  <si>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</si>
  <si>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</si>
  <si>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</si>
  <si>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</si>
  <si>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</si>
  <si>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</si>
  <si>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</si>
  <si>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</si>
  <si>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</si>
  <si>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</si>
  <si>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</si>
  <si>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</si>
  <si>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</si>
  <si>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</si>
  <si>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</si>
  <si>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</si>
  <si>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</si>
  <si>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</si>
  <si>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</si>
  <si>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</si>
  <si>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</si>
  <si>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</si>
  <si>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</si>
  <si>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</si>
  <si>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</si>
  <si>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</si>
  <si>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</si>
  <si>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</si>
  <si>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</si>
  <si>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</si>
  <si>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</si>
  <si>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</si>
  <si>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</si>
  <si>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</si>
  <si>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</si>
  <si>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</si>
  <si>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</si>
  <si>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</si>
  <si>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</si>
  <si>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</si>
  <si>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</si>
  <si>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</si>
  <si>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</si>
  <si>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</si>
  <si>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</si>
  <si>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</si>
  <si>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</si>
  <si>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</si>
  <si>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</si>
  <si>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</si>
  <si>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</si>
  <si>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</si>
  <si>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</si>
  <si>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</si>
  <si>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</si>
  <si>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</si>
  <si>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</si>
  <si>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</si>
  <si>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</si>
  <si>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</si>
  <si>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</si>
  <si>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</si>
  <si>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</si>
  <si>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</si>
  <si>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</si>
  <si>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</si>
  <si>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</si>
  <si>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</si>
  <si>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</si>
  <si>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</si>
  <si>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</si>
  <si>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</si>
  <si>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</si>
  <si>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</si>
  <si>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</si>
  <si>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</si>
  <si>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</si>
  <si>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</si>
  <si>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</si>
  <si>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</si>
  <si>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</si>
  <si>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</si>
  <si>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</si>
  <si>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</si>
  <si>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</si>
  <si>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</si>
  <si>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</si>
  <si>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</si>
  <si>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</si>
  <si>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</si>
  <si>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</si>
  <si>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</si>
  <si>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</si>
  <si>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</si>
  <si>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</si>
  <si>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</si>
  <si>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</si>
  <si>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</si>
  <si>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</si>
  <si>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</si>
  <si>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</si>
  <si>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</si>
  <si>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</si>
  <si>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</si>
  <si>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</si>
  <si>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</si>
  <si>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</si>
  <si>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</si>
  <si>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</si>
  <si>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</si>
  <si>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</si>
  <si>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</si>
  <si>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</si>
  <si>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</si>
  <si>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</si>
  <si>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</si>
  <si>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</si>
  <si>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</si>
  <si>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</si>
  <si>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</si>
  <si>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</si>
  <si>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</si>
  <si>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</si>
  <si>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</si>
  <si>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</si>
  <si>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</si>
  <si>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</si>
  <si>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</si>
  <si>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</si>
  <si>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</si>
  <si>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</si>
  <si>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</si>
  <si>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</si>
  <si>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</si>
  <si>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</si>
  <si>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</si>
  <si>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</si>
  <si>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</si>
  <si>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</si>
  <si>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</si>
  <si>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</si>
  <si>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</si>
  <si>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</si>
  <si>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</si>
  <si>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</si>
  <si>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</si>
  <si>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</si>
  <si>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</si>
  <si>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</si>
  <si>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</si>
  <si>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</si>
  <si>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</si>
  <si>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</si>
  <si>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</si>
  <si>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</si>
  <si>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</si>
  <si>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</si>
  <si>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</si>
  <si>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</si>
  <si>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</si>
  <si>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</si>
  <si>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</si>
  <si>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</si>
  <si>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</si>
  <si>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</si>
  <si>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</si>
  <si>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</si>
  <si>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</si>
  <si>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</si>
  <si>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</si>
  <si>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</si>
  <si>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</si>
  <si>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</si>
  <si>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</si>
  <si>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</si>
  <si>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</si>
  <si>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</si>
  <si>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</si>
  <si>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</si>
  <si>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</si>
  <si>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</si>
  <si>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</si>
  <si>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</si>
  <si>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</si>
  <si>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</si>
  <si>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</si>
  <si>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</si>
  <si>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</si>
  <si>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</si>
  <si>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</si>
  <si>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</si>
  <si>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</si>
  <si>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</si>
  <si>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</si>
  <si>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</si>
  <si>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</si>
  <si>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</si>
  <si>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</si>
  <si>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</si>
  <si>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</si>
  <si>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</si>
  <si>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</si>
  <si>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</si>
  <si>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</si>
  <si>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</si>
  <si>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</si>
  <si>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</si>
  <si>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</si>
  <si>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</si>
  <si>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</si>
  <si>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</si>
  <si>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</si>
  <si>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</si>
  <si>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</si>
  <si>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</si>
  <si>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</si>
  <si>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</si>
  <si>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</si>
  <si>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</si>
  <si>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</si>
  <si>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</si>
  <si>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</si>
  <si>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</si>
  <si>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</si>
  <si>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</si>
  <si>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</si>
  <si>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</si>
  <si>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</si>
  <si>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</si>
  <si>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</si>
  <si>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</si>
  <si>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</si>
  <si>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</si>
  <si>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</si>
  <si>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</si>
  <si>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</si>
  <si>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</si>
  <si>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</si>
  <si>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</si>
  <si>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</si>
  <si>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</si>
  <si>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</si>
  <si>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</si>
  <si>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</si>
  <si>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</si>
  <si>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</si>
  <si>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</si>
  <si>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</si>
  <si>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</si>
  <si>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</si>
  <si>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</si>
  <si>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</si>
  <si>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</si>
  <si>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</si>
  <si>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</si>
  <si>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</si>
  <si>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</si>
  <si>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</si>
  <si>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</si>
  <si>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</si>
  <si>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</si>
  <si>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</si>
  <si>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</si>
  <si>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</si>
  <si>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</si>
  <si>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</si>
  <si>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</si>
  <si>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</si>
  <si>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</si>
  <si>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</si>
  <si>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</si>
  <si>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</si>
  <si>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</si>
  <si>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</si>
  <si>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</si>
  <si>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</si>
  <si>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</si>
  <si>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</si>
  <si>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</si>
  <si>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</si>
  <si>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</si>
  <si>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</si>
  <si>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</si>
  <si>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</si>
  <si>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</si>
  <si>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</si>
  <si>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</si>
  <si>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</si>
  <si>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</si>
  <si>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</si>
  <si>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</si>
  <si>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</si>
  <si>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</si>
  <si>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</si>
  <si>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</si>
  <si>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</si>
  <si>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</si>
  <si>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</si>
  <si>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</si>
  <si>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</si>
  <si>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</si>
  <si>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</si>
  <si>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</si>
  <si>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</si>
  <si>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</si>
  <si>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</si>
  <si>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</si>
  <si>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</si>
  <si>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</si>
  <si>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</si>
  <si>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</si>
  <si>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</si>
  <si>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</si>
  <si>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</si>
  <si>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</si>
  <si>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</si>
  <si>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</si>
  <si>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</si>
  <si>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</si>
  <si>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</si>
  <si>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</si>
  <si>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</si>
  <si>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</si>
  <si>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</si>
  <si>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</si>
  <si>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</si>
  <si>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</si>
  <si>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</si>
  <si>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</si>
  <si>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</si>
  <si>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</si>
  <si>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</si>
  <si>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</si>
  <si>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</si>
  <si>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</si>
  <si>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</si>
  <si>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</si>
  <si>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</si>
  <si>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</si>
  <si>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</si>
  <si>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</si>
  <si>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</si>
  <si>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</si>
  <si>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</si>
  <si>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</si>
  <si>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</si>
  <si>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</si>
  <si>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</si>
  <si>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</si>
  <si>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</si>
  <si>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</si>
  <si>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</si>
  <si>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</si>
  <si>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</si>
  <si>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</si>
  <si>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</si>
  <si>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</si>
  <si>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</si>
  <si>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</si>
  <si>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</si>
  <si>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</si>
  <si>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</si>
  <si>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</si>
  <si>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</si>
  <si>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</si>
  <si>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</si>
  <si>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</si>
  <si>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</si>
  <si>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</si>
  <si>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</si>
  <si>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</si>
  <si>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</si>
  <si>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</si>
  <si>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</si>
  <si>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</si>
  <si>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</si>
  <si>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</si>
  <si>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</si>
  <si>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</si>
  <si>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</si>
  <si>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</si>
  <si>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</si>
  <si>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</si>
  <si>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</si>
  <si>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</si>
  <si>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</si>
  <si>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</si>
  <si>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</si>
  <si>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</si>
  <si>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</si>
  <si>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</si>
  <si>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</si>
  <si>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</si>
  <si>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</si>
  <si>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</si>
  <si>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</si>
  <si>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</si>
  <si>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</si>
  <si>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</si>
  <si>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</si>
  <si>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</si>
  <si>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</si>
  <si>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</si>
  <si>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</si>
  <si>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</si>
  <si>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</si>
  <si>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</si>
  <si>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</si>
  <si>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</si>
  <si>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</si>
  <si>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</si>
  <si>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</si>
  <si>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</si>
  <si>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</si>
  <si>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</si>
  <si>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</si>
  <si>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</si>
  <si>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</si>
  <si>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</si>
  <si>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</si>
  <si>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</si>
  <si>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</si>
  <si>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</si>
  <si>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</si>
  <si>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</si>
  <si>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</si>
  <si>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</si>
  <si>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</si>
  <si>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</si>
  <si>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</si>
  <si>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</si>
  <si>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</si>
  <si>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</si>
  <si>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</si>
  <si>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</si>
  <si>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</si>
  <si>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</si>
  <si>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</si>
  <si>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</si>
  <si>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</si>
  <si>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</si>
  <si>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</si>
  <si>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</si>
  <si>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</si>
  <si>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</si>
  <si>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</si>
  <si>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</si>
  <si>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</si>
  <si>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</si>
  <si>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</si>
  <si>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</si>
  <si>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</si>
  <si>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</si>
  <si>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</si>
  <si>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</si>
  <si>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</si>
  <si>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</si>
  <si>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</si>
  <si>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</si>
  <si>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</si>
  <si>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</si>
  <si>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</si>
  <si>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</si>
  <si>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</si>
  <si>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</si>
  <si>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</si>
  <si>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</si>
  <si>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</si>
  <si>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</si>
  <si>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</si>
  <si>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</si>
  <si>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</si>
  <si>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</si>
  <si>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</si>
  <si>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</si>
  <si>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</si>
  <si>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</si>
  <si>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</si>
  <si>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</si>
  <si>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</si>
  <si>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</si>
  <si>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</si>
  <si>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</si>
  <si>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</si>
  <si>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</si>
  <si>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</si>
  <si>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</si>
  <si>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</si>
  <si>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</si>
  <si>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</si>
  <si>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</si>
  <si>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</si>
  <si>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</si>
  <si>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</si>
  <si>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</si>
  <si>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</si>
  <si>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</si>
  <si>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</si>
  <si>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</si>
  <si>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</si>
  <si>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</si>
  <si>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</si>
  <si>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</si>
  <si>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</si>
  <si>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</si>
  <si>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</si>
  <si>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</si>
  <si>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</si>
  <si>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</si>
  <si>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</si>
  <si>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</si>
  <si>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</si>
  <si>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</si>
  <si>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</si>
  <si>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</si>
  <si>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</si>
  <si>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</si>
  <si>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</si>
  <si>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</si>
  <si>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</si>
  <si>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</si>
  <si>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</si>
  <si>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</si>
  <si>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</si>
  <si>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</si>
  <si>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</si>
  <si>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</si>
  <si>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</si>
  <si>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</si>
  <si>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</si>
  <si>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</si>
  <si>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</si>
  <si>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</si>
  <si>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</si>
  <si>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</si>
  <si>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</si>
  <si>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</si>
  <si>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</si>
  <si>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</si>
  <si>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</si>
  <si>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</si>
  <si>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</si>
  <si>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</si>
  <si>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</si>
  <si>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</si>
  <si>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</si>
  <si>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</si>
  <si>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</si>
  <si>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</si>
  <si>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</si>
  <si>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</si>
  <si>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</si>
  <si>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</si>
  <si>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</si>
  <si>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</si>
  <si>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</si>
  <si>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</si>
  <si>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</si>
  <si>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</si>
  <si>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</si>
  <si>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</si>
  <si>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</si>
  <si>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</si>
  <si>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</si>
  <si>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</si>
  <si>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</si>
  <si>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</si>
  <si>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</si>
  <si>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</si>
  <si>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</si>
  <si>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</si>
  <si>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</si>
  <si>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</si>
  <si>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</si>
  <si>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</si>
  <si>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</si>
  <si>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</si>
  <si>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</si>
  <si>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</si>
  <si>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</si>
  <si>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</si>
  <si>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</si>
  <si>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</si>
  <si>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</si>
  <si>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</si>
  <si>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</si>
  <si>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</si>
  <si>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</si>
  <si>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</si>
  <si>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</si>
  <si>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</si>
  <si>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</si>
  <si>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</si>
  <si>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</si>
  <si>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</si>
  <si>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</si>
  <si>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</si>
  <si>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</si>
  <si>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</si>
  <si>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</si>
  <si>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</si>
  <si>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</si>
  <si>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</si>
  <si>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</si>
  <si>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</si>
  <si>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</si>
  <si>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</si>
  <si>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</si>
  <si>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</si>
  <si>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</si>
  <si>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</si>
  <si>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</si>
  <si>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</si>
  <si>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</si>
  <si>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</si>
  <si>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</si>
  <si>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</si>
  <si>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</si>
  <si>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</si>
  <si>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</si>
  <si>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</si>
  <si>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</si>
  <si>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</si>
  <si>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</si>
  <si>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</si>
  <si>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</si>
  <si>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</si>
  <si>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</si>
  <si>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</si>
  <si>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</si>
  <si>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</si>
  <si>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</si>
  <si>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</si>
  <si>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</si>
  <si>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</si>
  <si>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</si>
  <si>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</si>
  <si>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</si>
  <si>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</si>
  <si>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</si>
  <si>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</si>
  <si>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</si>
  <si>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</si>
  <si>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</si>
  <si>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</si>
  <si>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</si>
  <si>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</si>
  <si>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</si>
  <si>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</si>
  <si>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</si>
  <si>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</si>
  <si>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</si>
  <si>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</si>
  <si>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</si>
  <si>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</si>
  <si>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</si>
  <si>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</si>
  <si>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</si>
  <si>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</si>
  <si>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</si>
  <si>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</si>
  <si>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</si>
  <si>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</si>
  <si>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</si>
  <si>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</si>
  <si>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</si>
  <si>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</si>
  <si>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</si>
  <si>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</si>
  <si>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</si>
  <si>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</si>
  <si>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</si>
  <si>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</si>
  <si>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</si>
  <si>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</si>
  <si>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</si>
  <si>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</si>
  <si>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</si>
  <si>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</si>
  <si>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</si>
  <si>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</si>
  <si>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</si>
  <si>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</si>
  <si>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</si>
  <si>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</si>
  <si>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</si>
  <si>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</si>
  <si>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</si>
  <si>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</si>
  <si>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</si>
  <si>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</si>
  <si>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</si>
  <si>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</si>
  <si>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</si>
  <si>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</si>
  <si>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</si>
  <si>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</si>
  <si>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</si>
  <si>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</si>
  <si>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</si>
  <si>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</si>
  <si>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</si>
  <si>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</si>
  <si>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</si>
  <si>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</si>
  <si>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</si>
  <si>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</si>
  <si>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</si>
  <si>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</si>
  <si>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</si>
  <si>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</si>
  <si>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</si>
  <si>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</si>
  <si>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</si>
  <si>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</si>
  <si>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</si>
  <si>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</si>
  <si>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</si>
  <si>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</si>
  <si>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</si>
  <si>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</si>
  <si>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</si>
  <si>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</si>
  <si>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</si>
  <si>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</si>
  <si>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</si>
  <si>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</si>
  <si>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</si>
  <si>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</si>
  <si>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</si>
  <si>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</si>
  <si>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</si>
  <si>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</si>
  <si>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</si>
  <si>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</si>
  <si>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</si>
  <si>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</si>
  <si>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</si>
  <si>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</si>
  <si>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</si>
  <si>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</si>
  <si>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</si>
  <si>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</si>
  <si>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</si>
  <si>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</si>
  <si>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</si>
  <si>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</si>
  <si>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</si>
  <si>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</si>
  <si>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</si>
  <si>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</si>
  <si>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</si>
  <si>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</si>
  <si>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</si>
  <si>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</si>
  <si>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</si>
  <si>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</si>
  <si>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</si>
  <si>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</si>
  <si>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</si>
  <si>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</si>
  <si>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</si>
  <si>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</si>
  <si>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</si>
  <si>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</si>
  <si>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</si>
  <si>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</si>
  <si>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</si>
  <si>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</si>
  <si>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</si>
  <si>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</si>
  <si>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</si>
  <si>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</si>
  <si>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</si>
  <si>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</si>
  <si>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</si>
  <si>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</si>
  <si>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</si>
  <si>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</si>
  <si>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</si>
  <si>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</si>
  <si>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</si>
  <si>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</si>
  <si>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</si>
  <si>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</si>
  <si>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</si>
  <si>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</si>
  <si>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</si>
  <si>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</si>
  <si>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</si>
  <si>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</si>
  <si>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</si>
  <si>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</si>
  <si>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</si>
  <si>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</si>
  <si>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</si>
  <si>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</si>
  <si>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</si>
  <si>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</si>
  <si>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</si>
  <si>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</si>
  <si>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</si>
  <si>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</si>
  <si>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</si>
  <si>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</si>
  <si>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</si>
  <si>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</si>
  <si>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</si>
  <si>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</si>
  <si>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</si>
  <si>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</si>
  <si>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</si>
  <si>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</si>
  <si>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</si>
  <si>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</si>
  <si>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</si>
  <si>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</si>
  <si>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</si>
  <si>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</si>
  <si>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</si>
  <si>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</si>
  <si>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</si>
  <si>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</si>
  <si>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</si>
  <si>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</si>
  <si>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</si>
  <si>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</si>
  <si>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</si>
  <si>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</si>
  <si>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</si>
  <si>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</si>
  <si>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</si>
  <si>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</si>
  <si>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</si>
  <si>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</si>
  <si>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</si>
  <si>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</si>
  <si>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</si>
  <si>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</si>
  <si>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</si>
  <si>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</si>
  <si>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</si>
  <si>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</si>
  <si>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</si>
  <si>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</si>
  <si>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</si>
  <si>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</si>
  <si>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</si>
  <si>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</si>
  <si>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</si>
  <si>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</si>
  <si>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</si>
  <si>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</si>
  <si>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</si>
  <si>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</si>
  <si>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</si>
  <si>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</si>
  <si>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</si>
  <si>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</si>
  <si>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</si>
  <si>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</si>
  <si>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</si>
  <si>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</si>
  <si>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</si>
  <si>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</si>
  <si>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</si>
  <si>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</si>
  <si>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</si>
  <si>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</si>
  <si>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</si>
  <si>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</si>
  <si>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</si>
  <si>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</si>
  <si>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</si>
  <si>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</si>
  <si>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</si>
  <si>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</si>
  <si>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</si>
  <si>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</si>
  <si>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</si>
  <si>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</si>
  <si>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</si>
  <si>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</si>
  <si>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</si>
  <si>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</si>
  <si>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</si>
  <si>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</si>
  <si>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</si>
  <si>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</si>
  <si>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</si>
  <si>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</si>
  <si>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</si>
  <si>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</si>
  <si>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</si>
  <si>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</si>
  <si>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</si>
  <si>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</si>
  <si>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</si>
  <si>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</si>
  <si>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</si>
  <si>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</si>
  <si>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</si>
  <si>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</si>
  <si>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</si>
  <si>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</si>
  <si>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</si>
  <si>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</si>
  <si>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</si>
  <si>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</si>
  <si>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</si>
  <si>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</si>
  <si>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</si>
  <si>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</si>
  <si>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</si>
  <si>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</si>
  <si>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</si>
  <si>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</si>
  <si>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</si>
  <si>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</si>
  <si>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</si>
  <si>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</si>
  <si>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</si>
  <si>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</si>
  <si>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</si>
  <si>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</si>
  <si>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</si>
  <si>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</si>
  <si>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</si>
  <si>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</si>
  <si>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</si>
  <si>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</si>
  <si>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</si>
  <si>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</si>
  <si>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</si>
  <si>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</si>
  <si>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</si>
  <si>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</si>
  <si>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</si>
  <si>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</si>
  <si>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</si>
  <si>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</si>
  <si>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</si>
  <si>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</si>
  <si>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</si>
  <si>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</si>
  <si>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</si>
  <si>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</si>
  <si>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</si>
  <si>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</si>
  <si>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</si>
  <si>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</si>
  <si>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</si>
  <si>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</si>
  <si>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</si>
  <si>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</si>
  <si>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</si>
  <si>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</si>
  <si>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</si>
  <si>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</si>
  <si>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</si>
  <si>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</si>
  <si>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</si>
  <si>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</si>
  <si>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</si>
  <si>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</si>
  <si>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</si>
  <si>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</si>
  <si>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</si>
  <si>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</si>
  <si>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</si>
  <si>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</si>
  <si>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</si>
  <si>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</si>
  <si>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</si>
  <si>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</si>
  <si>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</si>
  <si>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</si>
  <si>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</si>
  <si>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</si>
  <si>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</si>
  <si>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</si>
  <si>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</si>
  <si>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</si>
  <si>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</si>
  <si>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</si>
  <si>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</si>
  <si>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</si>
  <si>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</si>
  <si>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</si>
  <si>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</si>
  <si>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</si>
  <si>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</si>
  <si>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</si>
  <si>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</si>
  <si>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</si>
  <si>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</si>
  <si>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</si>
  <si>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</si>
  <si>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</si>
  <si>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</si>
  <si>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</si>
  <si>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</si>
  <si>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</si>
  <si>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</si>
  <si>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</si>
  <si>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</si>
  <si>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</si>
  <si>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</si>
  <si>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</si>
  <si>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</si>
  <si>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</si>
  <si>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</si>
  <si>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</si>
  <si>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</si>
  <si>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</si>
  <si>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</si>
  <si>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</si>
  <si>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</si>
  <si>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</si>
  <si>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</si>
  <si>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</si>
  <si>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</si>
  <si>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</si>
  <si>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</si>
  <si>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</si>
  <si>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</si>
  <si>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</si>
  <si>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</si>
  <si>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</si>
  <si>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</si>
  <si>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</si>
  <si>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</si>
  <si>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</si>
  <si>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</si>
  <si>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</si>
  <si>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</si>
  <si>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</si>
  <si>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</si>
  <si>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</si>
  <si>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</si>
  <si>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</si>
  <si>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</si>
  <si>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</si>
  <si>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</si>
  <si>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</si>
  <si>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</si>
  <si>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</si>
  <si>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</si>
  <si>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</si>
  <si>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</si>
  <si>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</si>
  <si>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</si>
  <si>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</si>
  <si>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</si>
  <si>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</si>
  <si>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</si>
  <si>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</si>
  <si>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</si>
  <si>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</si>
  <si>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</si>
  <si>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</si>
  <si>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</si>
  <si>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</si>
  <si>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</si>
  <si>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</si>
  <si>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</si>
  <si>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</si>
  <si>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</si>
  <si>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</si>
  <si>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</si>
  <si>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</si>
  <si>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</si>
  <si>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</si>
  <si>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</si>
  <si>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</si>
  <si>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</si>
  <si>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</si>
  <si>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</si>
  <si>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</si>
  <si>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</si>
  <si>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</si>
  <si>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</si>
  <si>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</si>
  <si>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</si>
  <si>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</si>
  <si>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</si>
  <si>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</si>
  <si>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</si>
  <si>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</si>
  <si>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</si>
  <si>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</si>
  <si>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</si>
  <si>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</si>
  <si>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</si>
  <si>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</si>
  <si>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</si>
  <si>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</si>
  <si>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</si>
  <si>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</si>
  <si>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</si>
  <si>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</si>
  <si>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</si>
  <si>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</si>
  <si>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</si>
  <si>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</si>
  <si>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</si>
  <si>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</si>
  <si>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</si>
  <si>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</si>
  <si>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</si>
  <si>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</si>
  <si>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</si>
  <si>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</si>
  <si>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</si>
  <si>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</si>
  <si>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</si>
  <si>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</si>
  <si>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</si>
  <si>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</si>
  <si>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</si>
  <si>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</si>
  <si>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</si>
  <si>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</si>
  <si>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</si>
  <si>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</si>
  <si>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</si>
  <si>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</si>
  <si>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</si>
  <si>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</si>
  <si>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</si>
  <si>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</si>
  <si>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</si>
  <si>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</si>
  <si>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</si>
  <si>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</si>
  <si>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</si>
  <si>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</si>
  <si>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</si>
  <si>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</si>
  <si>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</si>
  <si>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</si>
  <si>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</si>
  <si>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</si>
  <si>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</si>
  <si>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</si>
  <si>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</si>
  <si>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</si>
  <si>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</si>
  <si>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</si>
  <si>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</si>
  <si>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</si>
  <si>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</si>
  <si>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</si>
  <si>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</si>
  <si>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</si>
  <si>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</si>
  <si>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</si>
  <si>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</si>
  <si>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</si>
  <si>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</si>
  <si>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</si>
  <si>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</si>
  <si>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</si>
  <si>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</si>
  <si>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</si>
  <si>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</si>
  <si>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</si>
  <si>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</si>
  <si>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</si>
  <si>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</si>
  <si>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</si>
  <si>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</si>
  <si>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</si>
  <si>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</si>
  <si>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</si>
  <si>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</si>
  <si>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</si>
  <si>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</si>
  <si>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</si>
  <si>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</si>
  <si>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</si>
  <si>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</si>
  <si>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</si>
  <si>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</si>
  <si>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</si>
  <si>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</si>
  <si>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</si>
  <si>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</si>
  <si>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</si>
  <si>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</si>
  <si>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</si>
  <si>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</si>
  <si>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</si>
  <si>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</si>
  <si>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</si>
  <si>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</si>
  <si>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</si>
  <si>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</si>
  <si>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</si>
  <si>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</si>
  <si>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</si>
  <si>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</si>
  <si>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</si>
  <si>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</si>
  <si>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</si>
  <si>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</si>
  <si>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</si>
  <si>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</si>
  <si>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</si>
  <si>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</si>
  <si>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</si>
  <si>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</si>
  <si>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</si>
  <si>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</si>
  <si>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</si>
  <si>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</si>
  <si>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</si>
  <si>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</si>
  <si>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</si>
  <si>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</si>
  <si>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</si>
  <si>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</si>
  <si>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</si>
  <si>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</si>
  <si>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</si>
  <si>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</si>
  <si>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</si>
  <si>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</si>
  <si>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</si>
  <si>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</si>
  <si>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</si>
  <si>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</si>
  <si>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</si>
  <si>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</si>
  <si>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</si>
  <si>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</si>
  <si>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</si>
  <si>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</si>
  <si>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</si>
  <si>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</si>
  <si>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</si>
  <si>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</si>
  <si>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</si>
  <si>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</si>
  <si>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</si>
  <si>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</si>
  <si>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</si>
  <si>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</si>
  <si>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</si>
  <si>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</si>
  <si>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</si>
  <si>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</si>
  <si>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</si>
  <si>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</si>
  <si>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</si>
  <si>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</si>
  <si>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</si>
  <si>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</si>
  <si>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</si>
  <si>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</si>
  <si>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</si>
  <si>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</si>
  <si>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</si>
  <si>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</si>
  <si>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</si>
  <si>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</si>
  <si>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</si>
  <si>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</si>
  <si>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</si>
  <si>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</si>
  <si>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</si>
  <si>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</si>
  <si>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</si>
  <si>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</si>
  <si>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</si>
  <si>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</si>
  <si>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</si>
  <si>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</si>
  <si>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</si>
  <si>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</si>
  <si>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</si>
  <si>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</si>
  <si>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</si>
  <si>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</si>
  <si>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</si>
  <si>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</si>
  <si>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</si>
  <si>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</si>
  <si>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</si>
  <si>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</si>
  <si>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</si>
  <si>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</si>
  <si>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</si>
  <si>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</si>
  <si>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</si>
  <si>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</si>
  <si>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</si>
  <si>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</si>
  <si>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</si>
  <si>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</si>
  <si>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</si>
  <si>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</si>
  <si>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</si>
  <si>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</si>
  <si>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</si>
  <si>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</si>
  <si>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</si>
  <si>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</si>
  <si>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</si>
  <si>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</si>
  <si>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</si>
  <si>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</si>
  <si>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</si>
  <si>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</si>
  <si>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</si>
  <si>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</si>
  <si>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</si>
  <si>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</si>
  <si>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</si>
  <si>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</si>
  <si>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</si>
  <si>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</si>
  <si>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</si>
  <si>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</si>
  <si>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</si>
  <si>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</si>
  <si>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</si>
  <si>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</si>
  <si>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</si>
  <si>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</si>
  <si>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</si>
  <si>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</si>
  <si>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</si>
  <si>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</si>
  <si>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</si>
  <si>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</si>
  <si>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</si>
  <si>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</si>
  <si>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</si>
  <si>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</si>
  <si>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</si>
  <si>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</si>
  <si>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</si>
  <si>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</si>
  <si>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</si>
  <si>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</si>
  <si>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</si>
  <si>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</si>
  <si>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</si>
  <si>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</si>
  <si>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</si>
  <si>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</si>
  <si>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</si>
  <si>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</si>
  <si>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</si>
  <si>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</si>
  <si>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</si>
  <si>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</si>
  <si>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</si>
  <si>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</si>
  <si>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</si>
  <si>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</si>
  <si>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</si>
  <si>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</si>
  <si>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</si>
  <si>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</si>
  <si>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</si>
  <si>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</si>
  <si>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</si>
  <si>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</si>
  <si>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</si>
  <si>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</si>
  <si>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</si>
  <si>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</si>
  <si>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</si>
  <si>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</si>
  <si>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</si>
  <si>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</si>
  <si>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</si>
  <si>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</si>
  <si>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</si>
  <si>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</si>
  <si>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</si>
  <si>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</si>
  <si>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</si>
  <si>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</si>
  <si>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</si>
  <si>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</si>
  <si>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</si>
  <si>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</si>
  <si>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</si>
  <si>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</si>
  <si>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</si>
  <si>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</si>
  <si>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</si>
  <si>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</si>
  <si>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</si>
  <si>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</si>
  <si>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</si>
  <si>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</si>
  <si>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</si>
  <si>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</si>
  <si>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</si>
  <si>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</si>
  <si>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</si>
  <si>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</si>
  <si>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</si>
  <si>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</si>
  <si>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</si>
  <si>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</si>
  <si>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</si>
  <si>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</si>
  <si>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</si>
  <si>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</si>
  <si>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</si>
  <si>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</si>
  <si>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</si>
  <si>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</si>
  <si>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</si>
  <si>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</si>
  <si>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</si>
  <si>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</si>
  <si>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</si>
  <si>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</si>
  <si>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</si>
  <si>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</si>
  <si>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</si>
  <si>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</si>
  <si>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</si>
  <si>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</si>
  <si>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</si>
  <si>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</si>
  <si>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</si>
  <si>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</si>
  <si>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</si>
  <si>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</si>
  <si>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</si>
  <si>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</si>
  <si>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</si>
  <si>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</si>
  <si>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</si>
  <si>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</si>
  <si>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</si>
  <si>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</si>
  <si>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</si>
  <si>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</si>
  <si>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</si>
  <si>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</si>
  <si>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</si>
  <si>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</si>
  <si>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</si>
  <si>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</si>
  <si>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</si>
  <si>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</si>
  <si>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</si>
  <si>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</si>
  <si>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</si>
  <si>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</si>
  <si>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</si>
  <si>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</si>
  <si>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</si>
  <si>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</si>
  <si>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</si>
  <si>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</si>
  <si>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</si>
  <si>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</si>
  <si>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</si>
  <si>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</si>
  <si>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</si>
  <si>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</si>
  <si>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</si>
  <si>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</si>
  <si>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</si>
  <si>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</si>
  <si>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</si>
  <si>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</si>
  <si>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</si>
  <si>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</si>
  <si>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</si>
  <si>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</si>
  <si>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</si>
  <si>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</si>
  <si>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</si>
  <si>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</si>
  <si>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</si>
  <si>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</si>
  <si>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</si>
  <si>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</si>
  <si>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</si>
  <si>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</si>
  <si>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</si>
  <si>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</si>
  <si>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</si>
  <si>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</si>
  <si>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</si>
  <si>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</si>
  <si>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</si>
  <si>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</si>
  <si>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</si>
  <si>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</si>
  <si>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</si>
  <si>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</si>
  <si>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</si>
  <si>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</si>
  <si>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</si>
  <si>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</si>
  <si>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</si>
  <si>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</si>
  <si>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</si>
  <si>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</si>
  <si>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</si>
  <si>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</si>
  <si>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</si>
  <si>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</si>
  <si>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</si>
  <si>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</si>
  <si>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</si>
  <si>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</si>
  <si>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</si>
  <si>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</si>
  <si>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</si>
  <si>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</si>
  <si>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</si>
  <si>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</si>
  <si>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</si>
  <si>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</si>
  <si>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</si>
  <si>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</si>
  <si>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</si>
  <si>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</si>
  <si>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</si>
  <si>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</si>
  <si>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</si>
  <si>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</si>
  <si>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</si>
  <si>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</si>
  <si>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</si>
  <si>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</si>
  <si>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</si>
  <si>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</si>
  <si>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</si>
  <si>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</si>
  <si>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</si>
  <si>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</si>
  <si>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</si>
  <si>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</si>
  <si>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</si>
  <si>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</si>
  <si>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</si>
  <si>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</si>
  <si>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</si>
  <si>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</si>
  <si>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</si>
  <si>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</si>
  <si>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</si>
  <si>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</si>
  <si>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</si>
  <si>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</si>
  <si>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</si>
  <si>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</si>
  <si>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</si>
  <si>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</si>
  <si>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</si>
  <si>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</si>
  <si>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</si>
  <si>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</si>
  <si>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</si>
  <si>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</si>
  <si>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</si>
  <si>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</si>
  <si>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</si>
  <si>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</si>
  <si>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</si>
  <si>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</si>
  <si>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</si>
  <si>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</si>
  <si>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</si>
  <si>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</si>
  <si>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</si>
  <si>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</si>
  <si>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</si>
  <si>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</si>
  <si>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</si>
  <si>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</si>
  <si>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</si>
  <si>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</si>
  <si>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</si>
  <si>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</si>
  <si>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</si>
  <si>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</si>
  <si>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</si>
  <si>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</si>
  <si>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</si>
  <si>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</si>
  <si>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</si>
  <si>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</si>
  <si>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</si>
  <si>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</si>
  <si>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</si>
  <si>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</si>
  <si>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</si>
  <si>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</si>
  <si>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</si>
  <si>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</si>
  <si>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</si>
  <si>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</si>
  <si>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</si>
  <si>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</si>
  <si>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</si>
  <si>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</si>
  <si>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</si>
  <si>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</si>
  <si>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</si>
  <si>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</si>
  <si>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</si>
  <si>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</si>
  <si>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</si>
  <si>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</si>
  <si>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</si>
  <si>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</si>
  <si>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</si>
  <si>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</si>
  <si>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</si>
  <si>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</si>
  <si>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</si>
  <si>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</si>
  <si>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</si>
  <si>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</si>
  <si>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</si>
  <si>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</si>
  <si>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</si>
  <si>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</si>
  <si>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</si>
  <si>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</si>
  <si>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</si>
  <si>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</si>
  <si>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</si>
  <si>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</si>
  <si>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</si>
  <si>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</si>
  <si>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</si>
  <si>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</si>
  <si>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</si>
  <si>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</si>
  <si>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</si>
  <si>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</si>
  <si>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</si>
  <si>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</si>
  <si>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</si>
  <si>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</si>
  <si>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</si>
  <si>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</si>
  <si>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</si>
  <si>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</si>
  <si>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</si>
  <si>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</si>
  <si>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</si>
  <si>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</si>
  <si>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</si>
  <si>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</si>
  <si>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</si>
  <si>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</si>
  <si>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</si>
  <si>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</si>
  <si>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</si>
  <si>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</si>
  <si>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</si>
  <si>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</si>
  <si>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</si>
  <si>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</si>
  <si>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</si>
  <si>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</si>
  <si>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</si>
  <si>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</si>
  <si>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</si>
  <si>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</si>
  <si>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</si>
  <si>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</si>
  <si>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</si>
  <si>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</si>
  <si>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</si>
  <si>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</si>
  <si>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</si>
  <si>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</si>
  <si>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</si>
  <si>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</si>
  <si>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</si>
  <si>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</si>
  <si>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</si>
  <si>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</si>
  <si>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</si>
  <si>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</si>
  <si>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</si>
  <si>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</si>
  <si>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</si>
  <si>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</si>
  <si>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</si>
  <si>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</si>
  <si>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</si>
  <si>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</si>
  <si>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</si>
  <si>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</si>
  <si>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</si>
  <si>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</si>
  <si>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</si>
  <si>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</si>
  <si>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</si>
  <si>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</si>
  <si>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</si>
  <si>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</si>
  <si>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</si>
  <si>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</si>
  <si>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</si>
  <si>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</si>
  <si>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</si>
  <si>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</si>
  <si>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</si>
  <si>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</si>
  <si>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</si>
  <si>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</si>
  <si>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</si>
  <si>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</si>
  <si>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</si>
  <si>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</si>
  <si>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</si>
  <si>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</si>
  <si>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</si>
  <si>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</si>
  <si>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</si>
  <si>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</si>
  <si>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</si>
  <si>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</si>
  <si>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</si>
  <si>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</si>
  <si>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</si>
  <si>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</si>
  <si>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</si>
  <si>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</si>
  <si>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</si>
  <si>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</si>
  <si>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</si>
  <si>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</si>
  <si>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</si>
  <si>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</si>
  <si>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</si>
  <si>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</si>
  <si>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</si>
  <si>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</si>
  <si>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</si>
  <si>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</si>
  <si>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</si>
  <si>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</si>
  <si>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</si>
  <si>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</si>
  <si>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</si>
  <si>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</si>
  <si>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</si>
  <si>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</si>
  <si>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</si>
  <si>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</si>
  <si>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</si>
  <si>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</si>
  <si>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</si>
  <si>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</si>
  <si>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</si>
  <si>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</si>
  <si>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</si>
  <si>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</si>
  <si>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</si>
  <si>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</si>
  <si>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</si>
  <si>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</si>
  <si>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</si>
  <si>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</si>
  <si>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</si>
  <si>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</si>
  <si>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</si>
  <si>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</si>
  <si>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</si>
  <si>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</si>
  <si>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</si>
  <si>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</si>
  <si>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</si>
  <si>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</si>
  <si>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</si>
  <si>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</si>
  <si>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</si>
  <si>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</si>
  <si>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</si>
  <si>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</si>
  <si>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</si>
  <si>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</si>
  <si>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</si>
  <si>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</si>
  <si>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</si>
  <si>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</si>
  <si>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</si>
  <si>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</si>
  <si>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</si>
  <si>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</si>
  <si>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</si>
  <si>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</si>
  <si>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</si>
  <si>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</si>
  <si>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</si>
  <si>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</si>
  <si>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</si>
  <si>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</si>
  <si>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</si>
  <si>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</si>
  <si>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</si>
  <si>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</si>
  <si>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</si>
  <si>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</si>
  <si>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</si>
  <si>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</si>
  <si>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</si>
  <si>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</si>
  <si>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</si>
  <si>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</si>
  <si>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</si>
  <si>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</si>
  <si>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</si>
  <si>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</si>
  <si>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</si>
  <si>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</si>
  <si>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</si>
  <si>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</si>
  <si>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</si>
  <si>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</si>
  <si>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</si>
  <si>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</si>
  <si>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</si>
  <si>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</si>
  <si>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</si>
  <si>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</si>
  <si>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</si>
  <si>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</si>
  <si>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</si>
  <si>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</si>
  <si>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</si>
  <si>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</si>
  <si>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</si>
  <si>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</si>
  <si>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</si>
  <si>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</si>
  <si>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</si>
  <si>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</si>
  <si>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</si>
  <si>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</si>
  <si>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</si>
  <si>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</si>
  <si>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</si>
  <si>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</si>
  <si>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</si>
  <si>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</si>
  <si>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</si>
  <si>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</si>
  <si>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</si>
  <si>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</si>
  <si>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</si>
  <si>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</si>
  <si>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</si>
  <si>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</si>
  <si>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</si>
  <si>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</si>
  <si>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</si>
  <si>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</si>
  <si>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</si>
  <si>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</si>
  <si>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</si>
  <si>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</si>
  <si>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</si>
  <si>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</si>
  <si>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</si>
  <si>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</si>
  <si>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</si>
  <si>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</si>
  <si>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</si>
  <si>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</si>
  <si>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</si>
  <si>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</si>
  <si>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</si>
  <si>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</si>
  <si>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</si>
  <si>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</si>
  <si>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</si>
  <si>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</si>
  <si>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</si>
  <si>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</si>
  <si>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</si>
  <si>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</si>
  <si>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</si>
  <si>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</si>
  <si>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</si>
  <si>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</si>
  <si>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</si>
  <si>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</si>
  <si>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</si>
  <si>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</si>
  <si>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</si>
  <si>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</si>
  <si>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</si>
  <si>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</si>
  <si>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</si>
  <si>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</si>
  <si>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</si>
  <si>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</si>
  <si>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</si>
  <si>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</si>
  <si>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</si>
  <si>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</si>
  <si>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</si>
  <si>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</si>
  <si>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</si>
  <si>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</si>
  <si>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</si>
  <si>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</si>
  <si>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</si>
  <si>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</si>
  <si>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</si>
  <si>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</si>
  <si>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</si>
  <si>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</si>
  <si>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</si>
  <si>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</si>
  <si>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</si>
  <si>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</si>
  <si>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</si>
  <si>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</si>
  <si>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</si>
  <si>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</si>
  <si>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</si>
  <si>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</si>
  <si>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</si>
  <si>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</si>
  <si>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</si>
  <si>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</si>
  <si>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</si>
  <si>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</si>
  <si>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</si>
  <si>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</si>
  <si>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</si>
  <si>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</si>
  <si>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</si>
  <si>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</si>
  <si>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</si>
  <si>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</si>
  <si>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</si>
  <si>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</si>
  <si>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</si>
  <si>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</si>
  <si>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</si>
  <si>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</si>
  <si>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</si>
  <si>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</si>
  <si>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</si>
  <si>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</si>
  <si>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</si>
  <si>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</si>
  <si>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</si>
  <si>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</si>
  <si>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</si>
  <si>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</si>
  <si>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</si>
  <si>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</si>
  <si>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</si>
  <si>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</si>
  <si>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</si>
  <si>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</si>
  <si>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</si>
  <si>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</si>
  <si>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</si>
  <si>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</si>
  <si>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</si>
  <si>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</si>
  <si>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</si>
  <si>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</si>
  <si>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</si>
  <si>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</si>
  <si>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</si>
  <si>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</si>
  <si>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</si>
  <si>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</si>
  <si>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</si>
  <si>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</si>
  <si>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</si>
  <si>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</si>
  <si>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</si>
  <si>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</si>
  <si>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</si>
  <si>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</si>
  <si>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</si>
  <si>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</si>
  <si>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</si>
  <si>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</si>
  <si>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</si>
  <si>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</si>
  <si>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</si>
  <si>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</si>
  <si>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</si>
  <si>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</si>
  <si>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</si>
  <si>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</si>
  <si>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</si>
  <si>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</si>
  <si>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</si>
  <si>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</si>
  <si>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</si>
  <si>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</si>
  <si>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</si>
  <si>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</si>
  <si>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</si>
  <si>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</si>
  <si>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</si>
  <si>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</si>
  <si>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</si>
  <si>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</si>
  <si>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</si>
  <si>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</si>
  <si>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</si>
  <si>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</si>
  <si>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</si>
  <si>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</si>
  <si>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</si>
  <si>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</si>
  <si>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</si>
  <si>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</si>
  <si>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</si>
  <si>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</si>
  <si>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</si>
  <si>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</si>
  <si>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</si>
  <si>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</si>
  <si>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</si>
  <si>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</si>
  <si>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</si>
  <si>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</si>
  <si>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</si>
  <si>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</si>
  <si>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</si>
  <si>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</si>
  <si>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</si>
  <si>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</si>
  <si>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</si>
  <si>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</si>
  <si>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</si>
  <si>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</si>
  <si>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</si>
  <si>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</si>
  <si>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</si>
  <si>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</si>
  <si>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</si>
  <si>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</si>
  <si>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</si>
  <si>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</si>
  <si>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</si>
  <si>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</si>
  <si>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</si>
  <si>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</si>
  <si>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</si>
  <si>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</si>
  <si>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</si>
  <si>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</si>
  <si>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</si>
  <si>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</si>
  <si>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</si>
  <si>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</si>
  <si>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</si>
  <si>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</si>
  <si>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</si>
  <si>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</si>
  <si>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</si>
  <si>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</si>
  <si>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</si>
  <si>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</si>
  <si>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</si>
  <si>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</si>
  <si>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</si>
  <si>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</si>
  <si>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</si>
  <si>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</si>
  <si>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</si>
  <si>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</si>
  <si>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</si>
  <si>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</si>
  <si>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</si>
  <si>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</si>
  <si>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</si>
  <si>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</si>
  <si>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</si>
  <si>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</si>
  <si>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</si>
  <si>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</si>
  <si>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</si>
  <si>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</si>
  <si>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</si>
  <si>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</si>
  <si>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</si>
  <si>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</si>
  <si>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</si>
  <si>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</si>
  <si>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</si>
  <si>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</si>
  <si>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</si>
  <si>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</si>
  <si>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</si>
  <si>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</si>
  <si>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</si>
  <si>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</si>
  <si>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</si>
  <si>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</si>
  <si>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</si>
  <si>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</si>
  <si>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</si>
  <si>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</si>
  <si>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</si>
  <si>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</si>
  <si>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</si>
  <si>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</si>
  <si>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</si>
  <si>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</si>
  <si>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</si>
  <si>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</si>
  <si>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</si>
  <si>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</si>
  <si>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</si>
  <si>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</si>
  <si>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</si>
  <si>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</si>
  <si>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</si>
  <si>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</si>
  <si>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</si>
  <si>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</si>
  <si>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</si>
  <si>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</si>
  <si>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</si>
  <si>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</si>
  <si>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</si>
  <si>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</si>
  <si>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</si>
  <si>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</si>
  <si>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</si>
  <si>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</si>
  <si>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</si>
  <si>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</si>
  <si>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</si>
  <si>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</si>
  <si>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</si>
  <si>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</si>
  <si>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</si>
  <si>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</si>
  <si>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</si>
  <si>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</si>
  <si>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</si>
  <si>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</si>
  <si>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</si>
  <si>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</si>
  <si>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</si>
  <si>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</si>
  <si>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</si>
  <si>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</si>
  <si>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</si>
  <si>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</si>
  <si>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</si>
  <si>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</si>
  <si>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</si>
  <si>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</si>
  <si>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</si>
  <si>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</si>
  <si>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</si>
  <si>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</si>
  <si>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</si>
  <si>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</si>
  <si>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</si>
  <si>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</si>
  <si>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</si>
  <si>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</si>
  <si>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</si>
  <si>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</si>
  <si>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</si>
  <si>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</si>
  <si>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</si>
  <si>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</si>
  <si>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</si>
  <si>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</si>
  <si>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</si>
  <si>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</si>
  <si>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</si>
  <si>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</si>
  <si>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</si>
  <si>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</si>
  <si>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</si>
  <si>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</si>
  <si>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</si>
  <si>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</si>
  <si>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</si>
  <si>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</si>
  <si>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</si>
  <si>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</si>
  <si>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</si>
  <si>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</si>
  <si>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</si>
  <si>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</si>
  <si>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</si>
  <si>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</si>
  <si>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</si>
  <si>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</si>
  <si>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</si>
  <si>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</si>
  <si>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</si>
  <si>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</si>
  <si>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</si>
  <si>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</si>
  <si>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</si>
  <si>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</si>
  <si>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</si>
  <si>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</si>
  <si>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</si>
  <si>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</si>
  <si>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</si>
  <si>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</si>
  <si>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</si>
  <si>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</si>
  <si>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</si>
  <si>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</si>
  <si>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</si>
  <si>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</si>
  <si>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</si>
  <si>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</si>
  <si>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</si>
  <si>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</si>
  <si>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</si>
  <si>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</si>
  <si>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</si>
  <si>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</si>
  <si>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</si>
  <si>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</si>
  <si>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</si>
  <si>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</si>
  <si>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</si>
  <si>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</si>
  <si>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</si>
  <si>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</si>
  <si>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</si>
  <si>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</si>
  <si>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</si>
  <si>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</si>
  <si>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</si>
  <si>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</si>
  <si>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</si>
  <si>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</si>
  <si>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</si>
  <si>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</si>
  <si>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</si>
  <si>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</si>
  <si>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</si>
  <si>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</si>
  <si>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</si>
  <si>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</si>
  <si>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</si>
  <si>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</si>
  <si>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</si>
  <si>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</si>
  <si>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</si>
  <si>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</si>
  <si>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</si>
  <si>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</si>
  <si>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</si>
  <si>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</si>
  <si>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</si>
  <si>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</si>
  <si>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</si>
  <si>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</si>
  <si>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</si>
  <si>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</si>
  <si>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</si>
  <si>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</si>
  <si>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</si>
  <si>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</si>
  <si>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</si>
  <si>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</si>
  <si>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</si>
  <si>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</si>
  <si>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</si>
  <si>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</si>
  <si>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</si>
  <si>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</si>
  <si>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</si>
  <si>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</si>
  <si>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</si>
  <si>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</si>
  <si>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</si>
  <si>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</si>
  <si>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</si>
  <si>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</si>
  <si>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</si>
  <si>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</si>
  <si>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</si>
  <si>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</si>
  <si>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</si>
  <si>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</si>
  <si>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</si>
  <si>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</si>
  <si>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</si>
  <si>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</si>
  <si>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</si>
  <si>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</si>
  <si>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</si>
  <si>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</si>
  <si>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</si>
  <si>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</si>
  <si>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</si>
  <si>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</si>
  <si>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</si>
  <si>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</si>
  <si>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</si>
  <si>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</si>
  <si>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</si>
  <si>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</si>
  <si>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</si>
  <si>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</si>
  <si>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</si>
  <si>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</si>
  <si>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</si>
  <si>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</si>
  <si>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</si>
  <si>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</si>
  <si>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</si>
  <si>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</si>
  <si>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</si>
  <si>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</si>
  <si>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</si>
  <si>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</si>
  <si>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</si>
  <si>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</si>
  <si>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</si>
  <si>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</si>
  <si>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</si>
  <si>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</si>
  <si>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</si>
  <si>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</si>
  <si>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</si>
  <si>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</si>
  <si>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</si>
  <si>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</si>
  <si>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</si>
  <si>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</si>
  <si>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</si>
  <si>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</si>
  <si>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</si>
  <si>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</si>
  <si>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</si>
  <si>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</si>
  <si>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</si>
  <si>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</si>
  <si>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</si>
  <si>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</si>
  <si>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</si>
  <si>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</si>
  <si>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</si>
  <si>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</si>
  <si>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</si>
  <si>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</si>
  <si>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</si>
  <si>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</si>
  <si>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</si>
  <si>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</si>
  <si>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</si>
  <si>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</si>
  <si>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</si>
  <si>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</si>
  <si>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</si>
  <si>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</si>
  <si>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</si>
  <si>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</si>
  <si>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</si>
  <si>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</si>
  <si>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</si>
  <si>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</si>
  <si>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</si>
  <si>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</si>
  <si>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</si>
  <si>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</si>
  <si>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</si>
  <si>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</si>
  <si>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</si>
  <si>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</si>
  <si>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</si>
  <si>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</si>
  <si>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</si>
  <si>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</si>
  <si>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</si>
  <si>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</si>
  <si>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</si>
  <si>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</si>
  <si>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</si>
  <si>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</si>
  <si>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</si>
  <si>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</si>
  <si>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</si>
  <si>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</si>
  <si>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</si>
  <si>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</si>
  <si>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</si>
  <si>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</si>
  <si>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</si>
  <si>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</si>
  <si>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</si>
  <si>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</si>
  <si>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</si>
  <si>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</si>
  <si>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</si>
  <si>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</si>
  <si>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</si>
  <si>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</si>
  <si>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</si>
  <si>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</si>
  <si>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</si>
  <si>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</si>
  <si>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</si>
  <si>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</si>
  <si>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</si>
  <si>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</si>
  <si>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</si>
  <si>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</si>
  <si>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</si>
  <si>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</si>
  <si>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</si>
  <si>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</si>
  <si>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</si>
  <si>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</si>
  <si>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</si>
  <si>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</si>
  <si>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</si>
  <si>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</si>
  <si>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</si>
  <si>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</si>
  <si>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</si>
  <si>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</si>
  <si>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</si>
  <si>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</si>
  <si>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</si>
  <si>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</si>
  <si>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</si>
  <si>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</si>
  <si>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</si>
  <si>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</si>
  <si>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</si>
  <si>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</si>
  <si>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</si>
  <si>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</si>
  <si>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</si>
  <si>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</si>
  <si>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</si>
  <si>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</si>
  <si>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</si>
  <si>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</si>
  <si>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</si>
  <si>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</si>
  <si>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</si>
  <si>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</si>
  <si>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</si>
  <si>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</si>
  <si>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</si>
  <si>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</si>
  <si>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</si>
  <si>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</si>
  <si>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</si>
  <si>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</si>
  <si>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</si>
  <si>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</si>
  <si>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</si>
  <si>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</si>
  <si>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</si>
  <si>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</si>
  <si>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</si>
  <si>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</si>
  <si>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</si>
  <si>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</si>
  <si>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</si>
  <si>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</si>
  <si>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</si>
  <si>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</si>
  <si>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</si>
  <si>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</si>
  <si>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</si>
  <si>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</si>
  <si>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</si>
  <si>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</si>
  <si>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</si>
  <si>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</si>
  <si>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</si>
  <si>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</si>
  <si>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</si>
  <si>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</si>
  <si>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</si>
  <si>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</si>
  <si>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</si>
  <si>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</si>
  <si>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</si>
  <si>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</si>
  <si>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</si>
  <si>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</si>
  <si>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</si>
  <si>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</si>
  <si>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</si>
  <si>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</si>
  <si>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</si>
  <si>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</si>
  <si>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</si>
  <si>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</si>
  <si>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</si>
  <si>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</si>
  <si>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</si>
  <si>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</si>
  <si>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</si>
  <si>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</si>
  <si>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</si>
  <si>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</si>
  <si>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</si>
  <si>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</si>
  <si>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</si>
  <si>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</si>
  <si>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</si>
  <si>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</si>
  <si>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</si>
  <si>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</si>
  <si>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</si>
  <si>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</si>
  <si>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</si>
  <si>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</si>
  <si>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</si>
  <si>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</si>
  <si>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</si>
  <si>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</si>
  <si>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</si>
  <si>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</si>
  <si>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</si>
  <si>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</si>
  <si>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</si>
  <si>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</si>
  <si>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</si>
  <si>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</si>
  <si>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</si>
  <si>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</si>
  <si>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</si>
  <si>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</si>
  <si>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</si>
  <si>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</si>
  <si>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</si>
  <si>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</si>
  <si>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</si>
  <si>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</si>
  <si>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</si>
  <si>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</si>
  <si>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</si>
  <si>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</si>
  <si>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</si>
  <si>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</si>
  <si>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</si>
  <si>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</si>
  <si>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</si>
  <si>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</si>
  <si>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</si>
  <si>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</si>
  <si>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</si>
  <si>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</si>
  <si>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</si>
  <si>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</si>
  <si>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</si>
  <si>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</si>
  <si>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</si>
  <si>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</si>
  <si>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</si>
  <si>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</si>
  <si>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</si>
  <si>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</si>
  <si>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</si>
  <si>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</si>
  <si>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</si>
  <si>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</si>
  <si>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</si>
  <si>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</si>
  <si>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</si>
  <si>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</si>
  <si>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</si>
  <si>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</si>
  <si>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</si>
  <si>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</si>
  <si>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</si>
  <si>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</si>
  <si>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</si>
  <si>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</si>
  <si>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</si>
  <si>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</si>
  <si>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</si>
  <si>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</si>
  <si>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</si>
  <si>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</si>
  <si>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</si>
  <si>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</si>
  <si>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</si>
  <si>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</si>
  <si>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</si>
  <si>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</si>
  <si>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</si>
  <si>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</si>
  <si>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</si>
  <si>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</si>
  <si>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</si>
  <si>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</si>
  <si>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</si>
  <si>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</si>
  <si>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</si>
  <si>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</si>
  <si>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</si>
  <si>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</si>
  <si>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</si>
  <si>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</si>
  <si>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</si>
  <si>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</si>
  <si>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</si>
  <si>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</si>
  <si>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</si>
  <si>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</si>
  <si>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</si>
  <si>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</si>
  <si>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</si>
  <si>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</si>
  <si>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</si>
  <si>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</si>
  <si>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</si>
  <si>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</si>
  <si>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</si>
  <si>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</si>
  <si>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</si>
  <si>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</si>
  <si>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</si>
  <si>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</si>
  <si>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</si>
  <si>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</si>
  <si>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</si>
  <si>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</si>
  <si>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</si>
  <si>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</si>
  <si>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</si>
  <si>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</si>
  <si>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</si>
  <si>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</si>
  <si>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</si>
  <si>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</si>
  <si>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</si>
  <si>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</si>
  <si>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</si>
  <si>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</si>
  <si>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</si>
  <si>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</si>
  <si>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</si>
  <si>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</si>
  <si>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</si>
  <si>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</si>
  <si>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</si>
  <si>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</si>
  <si>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</si>
  <si>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</si>
  <si>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</si>
  <si>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</si>
  <si>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</si>
  <si>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</si>
  <si>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</si>
  <si>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</si>
  <si>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</si>
  <si>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</si>
  <si>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</si>
  <si>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</si>
  <si>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</si>
  <si>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</si>
  <si>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</si>
  <si>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</si>
  <si>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</si>
  <si>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</si>
  <si>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</si>
  <si>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</si>
  <si>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</si>
  <si>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</si>
  <si>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</si>
  <si>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</si>
  <si>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</si>
  <si>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</si>
  <si>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</si>
  <si>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</si>
  <si>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</si>
  <si>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</si>
  <si>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</si>
  <si>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</si>
  <si>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</si>
  <si>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</si>
  <si>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</si>
  <si>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</si>
  <si>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</si>
  <si>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</si>
  <si>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</si>
  <si>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</si>
  <si>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</si>
  <si>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</si>
  <si>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</si>
  <si>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</si>
  <si>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</si>
  <si>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</si>
  <si>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</si>
  <si>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</si>
  <si>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</si>
  <si>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</si>
  <si>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</si>
  <si>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</si>
  <si>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</si>
  <si>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</si>
  <si>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</si>
  <si>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</si>
  <si>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</si>
  <si>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</si>
  <si>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</si>
  <si>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</si>
  <si>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</si>
  <si>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</si>
  <si>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</si>
  <si>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</si>
  <si>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</si>
  <si>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</si>
  <si>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</si>
  <si>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</si>
  <si>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</si>
  <si>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</si>
  <si>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</si>
  <si>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</si>
  <si>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</si>
  <si>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</si>
  <si>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</si>
  <si>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</si>
  <si>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</si>
  <si>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</si>
  <si>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</si>
  <si>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</si>
  <si>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</si>
  <si>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</si>
  <si>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</si>
  <si>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</si>
  <si>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</si>
  <si>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</si>
  <si>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</si>
  <si>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</si>
  <si>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</si>
  <si>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</si>
  <si>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</si>
  <si>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</si>
  <si>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</si>
  <si>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</si>
  <si>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</si>
  <si>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</si>
  <si>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</si>
  <si>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</si>
  <si>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</si>
  <si>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</si>
  <si>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</si>
  <si>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</si>
  <si>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</si>
  <si>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</si>
  <si>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</si>
  <si>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</si>
  <si>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</si>
  <si>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</si>
  <si>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</si>
  <si>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</si>
  <si>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</si>
  <si>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</si>
  <si>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</si>
  <si>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</si>
  <si>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</si>
  <si>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</si>
  <si>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</si>
  <si>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</si>
  <si>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</si>
  <si>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</si>
  <si>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</si>
  <si>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</si>
  <si>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</si>
  <si>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</si>
  <si>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</si>
  <si>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</si>
  <si>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</si>
  <si>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</si>
  <si>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</si>
  <si>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</si>
  <si>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</si>
  <si>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</si>
  <si>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</si>
  <si>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</si>
  <si>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</si>
  <si>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</si>
  <si>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</si>
  <si>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</si>
  <si>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</si>
  <si>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</si>
  <si>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</si>
  <si>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</si>
  <si>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</si>
  <si>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</si>
  <si>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</si>
  <si>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</si>
  <si>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</si>
  <si>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</si>
  <si>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</si>
  <si>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</si>
  <si>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</si>
  <si>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</si>
  <si>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</si>
  <si>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</si>
  <si>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</si>
  <si>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</si>
  <si>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</si>
  <si>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</si>
  <si>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</si>
  <si>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</si>
  <si>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</si>
  <si>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</si>
  <si>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</si>
  <si>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</si>
  <si>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</si>
  <si>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</si>
  <si>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</si>
  <si>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</si>
  <si>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</si>
  <si>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</si>
  <si>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</si>
  <si>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</si>
  <si>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</si>
  <si>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</si>
  <si>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</si>
  <si>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</si>
  <si>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</si>
  <si>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</si>
  <si>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</si>
  <si>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</si>
  <si>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</si>
  <si>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</si>
  <si>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</si>
  <si>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</si>
  <si>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</si>
  <si>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</si>
  <si>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</si>
  <si>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</si>
  <si>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</si>
  <si>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</si>
  <si>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</si>
  <si>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</si>
  <si>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</si>
  <si>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</si>
  <si>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</si>
  <si>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</si>
  <si>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</si>
  <si>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</si>
  <si>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</si>
  <si>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</si>
  <si>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</si>
  <si>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</si>
  <si>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</si>
  <si>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</si>
  <si>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</si>
  <si>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</si>
  <si>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</si>
  <si>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</si>
  <si>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</si>
  <si>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</si>
  <si>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</si>
  <si>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</si>
  <si>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</si>
  <si>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</si>
  <si>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</si>
  <si>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</si>
  <si>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</si>
  <si>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</si>
  <si>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</si>
  <si>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</si>
  <si>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</si>
  <si>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</si>
  <si>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</si>
  <si>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</si>
  <si>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</si>
  <si>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</si>
  <si>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</si>
  <si>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</si>
  <si>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</si>
  <si>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</si>
  <si>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</si>
  <si>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</si>
  <si>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</si>
  <si>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</si>
  <si>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</si>
  <si>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</si>
  <si>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</si>
  <si>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</si>
  <si>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</si>
  <si>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</si>
  <si>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</si>
  <si>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</si>
  <si>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</si>
  <si>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</si>
  <si>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</si>
  <si>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</si>
  <si>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</si>
  <si>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</si>
  <si>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</si>
  <si>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</si>
  <si>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</si>
  <si>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</si>
  <si>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</si>
  <si>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</si>
  <si>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</si>
  <si>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</si>
  <si>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</si>
  <si>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</si>
  <si>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</si>
  <si>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</si>
  <si>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</si>
  <si>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</si>
  <si>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</si>
  <si>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</si>
  <si>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</si>
  <si>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</si>
  <si>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</si>
  <si>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</si>
  <si>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</si>
  <si>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</si>
  <si>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</si>
  <si>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</si>
  <si>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</si>
  <si>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</si>
  <si>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</si>
  <si>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</si>
  <si>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</si>
  <si>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</si>
  <si>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</si>
  <si>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</si>
  <si>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</si>
  <si>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</si>
  <si>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</si>
  <si>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</si>
  <si>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</si>
  <si>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</si>
  <si>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</si>
  <si>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</si>
  <si>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</si>
  <si>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</si>
  <si>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</si>
  <si>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</si>
  <si>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</si>
  <si>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</si>
  <si>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</si>
  <si>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</si>
  <si>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</si>
  <si>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</si>
  <si>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</si>
  <si>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</si>
  <si>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</si>
  <si>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</si>
  <si>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</si>
  <si>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</si>
  <si>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</si>
  <si>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</si>
  <si>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</si>
  <si>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</si>
  <si>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</si>
  <si>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</si>
  <si>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</si>
  <si>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</si>
  <si>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</si>
  <si>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</si>
  <si>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</si>
  <si>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</si>
  <si>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</si>
  <si>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</si>
  <si>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</si>
  <si>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</si>
  <si>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</si>
  <si>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</si>
  <si>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</si>
  <si>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</si>
  <si>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</si>
  <si>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</si>
  <si>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</si>
  <si>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</si>
  <si>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</si>
  <si>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</si>
  <si>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</si>
  <si>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</si>
  <si>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</si>
  <si>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</si>
  <si>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</si>
  <si>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</si>
  <si>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</si>
  <si>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</si>
  <si>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</si>
  <si>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</si>
  <si>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</si>
  <si>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</si>
  <si>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</si>
  <si>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</si>
  <si>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</si>
  <si>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</si>
  <si>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</si>
  <si>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</si>
  <si>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</si>
  <si>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</si>
  <si>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</si>
  <si>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</si>
  <si>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</si>
  <si>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</si>
  <si>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</si>
  <si>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</si>
  <si>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</si>
  <si>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</si>
  <si>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</si>
  <si>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</si>
  <si>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</si>
  <si>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</si>
  <si>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</si>
  <si>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</si>
  <si>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</si>
  <si>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</si>
  <si>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</si>
  <si>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</si>
  <si>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</si>
  <si>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</si>
  <si>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</si>
  <si>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</si>
  <si>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</si>
  <si>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</si>
  <si>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</si>
  <si>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</si>
  <si>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</si>
  <si>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</si>
  <si>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</si>
  <si>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</si>
  <si>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</si>
  <si>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</si>
  <si>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</si>
  <si>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</si>
  <si>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</si>
  <si>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</si>
  <si>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</si>
  <si>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</si>
  <si>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</si>
  <si>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</si>
  <si>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</si>
  <si>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</si>
  <si>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</si>
  <si>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</si>
  <si>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</si>
  <si>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</si>
  <si>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</si>
  <si>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</si>
  <si>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</si>
  <si>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</si>
  <si>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</si>
  <si>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</si>
  <si>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</si>
  <si>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</si>
  <si>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</si>
  <si>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</si>
  <si>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</si>
  <si>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</si>
  <si>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</si>
  <si>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</si>
  <si>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</si>
  <si>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</si>
  <si>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</si>
  <si>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</si>
  <si>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</si>
  <si>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</si>
  <si>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</si>
  <si>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</si>
  <si>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</si>
  <si>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</si>
  <si>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</si>
  <si>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</si>
  <si>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</si>
  <si>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</si>
  <si>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</si>
  <si>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</si>
  <si>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</si>
  <si>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</si>
  <si>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</si>
  <si>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</si>
  <si>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</si>
  <si>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</si>
  <si>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</si>
  <si>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</si>
  <si>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</si>
  <si>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</si>
  <si>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</si>
  <si>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</si>
  <si>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</si>
  <si>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</si>
  <si>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</si>
  <si>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</si>
  <si>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</si>
  <si>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</si>
  <si>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</si>
  <si>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</si>
  <si>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</si>
  <si>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</si>
  <si>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</si>
  <si>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</si>
  <si>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</si>
  <si>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</si>
  <si>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</si>
  <si>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</si>
  <si>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</si>
  <si>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</si>
  <si>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</si>
  <si>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</si>
  <si>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</si>
  <si>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</si>
  <si>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</si>
  <si>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</si>
  <si>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</si>
  <si>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</si>
  <si>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</si>
  <si>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</si>
  <si>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</si>
  <si>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</si>
  <si>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</si>
  <si>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</si>
  <si>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</si>
  <si>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</si>
  <si>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</si>
  <si>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</si>
  <si>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</si>
  <si>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</si>
  <si>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</si>
  <si>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</si>
  <si>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</si>
  <si>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</si>
  <si>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</si>
  <si>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</si>
  <si>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</si>
  <si>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</si>
  <si>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</si>
  <si>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</si>
  <si>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</si>
  <si>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</si>
  <si>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</si>
  <si>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</si>
  <si>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</si>
  <si>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</si>
  <si>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</si>
  <si>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</si>
  <si>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</si>
  <si>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</si>
  <si>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</si>
  <si>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</si>
  <si>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</si>
  <si>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</si>
  <si>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</si>
  <si>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</si>
  <si>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</si>
  <si>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</si>
  <si>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</si>
  <si>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</si>
  <si>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</si>
  <si>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</si>
  <si>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</si>
  <si>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</si>
  <si>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</si>
  <si>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</si>
  <si>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</si>
  <si>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</si>
  <si>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</si>
  <si>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</si>
  <si>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</si>
  <si>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</si>
  <si>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</si>
  <si>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</si>
  <si>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</si>
  <si>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</si>
  <si>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</si>
  <si>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</si>
  <si>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</si>
  <si>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</si>
  <si>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</si>
  <si>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</si>
  <si>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</si>
  <si>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</si>
  <si>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</si>
  <si>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</si>
  <si>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</si>
  <si>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</si>
  <si>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</si>
  <si>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</si>
  <si>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</si>
  <si>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</si>
  <si>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</si>
  <si>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</si>
  <si>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</si>
  <si>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</si>
  <si>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</si>
  <si>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</si>
  <si>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</si>
  <si>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</si>
  <si>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</si>
  <si>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</si>
  <si>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</si>
  <si>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</si>
  <si>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</si>
  <si>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</si>
  <si>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</si>
  <si>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</si>
  <si>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</si>
  <si>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</si>
  <si>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</si>
  <si>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</si>
  <si>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</si>
  <si>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</si>
  <si>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</si>
  <si>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</si>
  <si>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</si>
  <si>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</si>
  <si>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</si>
  <si>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</si>
  <si>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</si>
  <si>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</si>
  <si>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</si>
  <si>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</si>
  <si>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</si>
  <si>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</si>
  <si>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</si>
  <si>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</si>
  <si>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</si>
  <si>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</si>
  <si>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</si>
  <si>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</si>
  <si>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</si>
  <si>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</si>
  <si>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</si>
  <si>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</si>
  <si>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</si>
  <si>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</si>
  <si>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</si>
  <si>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</si>
  <si>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</si>
  <si>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</si>
  <si>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</si>
  <si>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</si>
  <si>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</si>
  <si>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</si>
  <si>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</si>
  <si>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</si>
  <si>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</si>
  <si>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</si>
  <si>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</si>
  <si>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</si>
  <si>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</si>
  <si>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</si>
  <si>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</si>
  <si>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</si>
  <si>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</si>
  <si>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</si>
  <si>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</si>
  <si>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</si>
  <si>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</si>
  <si>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</si>
  <si>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</si>
  <si>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</si>
  <si>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</si>
  <si>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</si>
  <si>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</si>
  <si>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</si>
  <si>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</si>
  <si>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</si>
  <si>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</si>
  <si>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</si>
  <si>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</si>
  <si>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</si>
  <si>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</si>
  <si>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</si>
  <si>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</si>
  <si>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</si>
  <si>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</si>
  <si>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</si>
  <si>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</si>
  <si>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</si>
  <si>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</si>
  <si>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</si>
  <si>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</si>
  <si>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</si>
  <si>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</si>
  <si>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</si>
  <si>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</si>
  <si>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</si>
  <si>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</si>
  <si>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</si>
  <si>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</si>
  <si>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</si>
  <si>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</si>
  <si>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</si>
  <si>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</si>
  <si>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</si>
  <si>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</si>
  <si>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</si>
  <si>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</si>
  <si>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</si>
  <si>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</si>
  <si>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</si>
  <si>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</si>
  <si>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</si>
  <si>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</si>
  <si>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</si>
  <si>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</si>
  <si>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</si>
  <si>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</si>
  <si>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</si>
  <si>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</si>
  <si>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</si>
  <si>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</si>
  <si>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</si>
  <si>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</si>
  <si>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</si>
  <si>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</si>
  <si>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</si>
  <si>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</si>
  <si>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</si>
  <si>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</si>
  <si>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</si>
  <si>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</si>
  <si>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</si>
  <si>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</si>
  <si>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</si>
  <si>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</si>
  <si>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</si>
  <si>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</si>
  <si>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</si>
  <si>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</si>
  <si>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</si>
  <si>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</si>
  <si>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</si>
  <si>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</si>
  <si>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</si>
  <si>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</si>
  <si>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</si>
  <si>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</si>
  <si>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</si>
  <si>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</si>
  <si>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</si>
  <si>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</si>
  <si>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</si>
  <si>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</si>
  <si>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</si>
  <si>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</si>
  <si>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</si>
  <si>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</si>
  <si>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</si>
  <si>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</si>
  <si>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</si>
  <si>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</si>
  <si>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</si>
  <si>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</si>
  <si>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</si>
  <si>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</si>
  <si>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</si>
  <si>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</si>
  <si>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</si>
  <si>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</si>
  <si>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</si>
  <si>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</si>
  <si>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</si>
  <si>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</si>
  <si>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</si>
  <si>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</si>
  <si>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</si>
  <si>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</si>
  <si>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</si>
  <si>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</si>
  <si>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</si>
  <si>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</si>
  <si>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</si>
  <si>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</si>
  <si>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</si>
  <si>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</si>
  <si>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</si>
  <si>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</si>
  <si>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</si>
  <si>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</si>
  <si>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</si>
  <si>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</si>
  <si>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</si>
  <si>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</si>
  <si>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</si>
  <si>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</si>
  <si>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</si>
  <si>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</si>
  <si>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</si>
  <si>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</si>
  <si>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</si>
  <si>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</si>
  <si>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</si>
  <si>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</si>
  <si>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</si>
  <si>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</si>
  <si>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</si>
  <si>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</si>
  <si>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</si>
  <si>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</si>
  <si>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</si>
  <si>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</si>
  <si>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</si>
  <si>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</si>
  <si>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</si>
  <si>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</si>
  <si>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</si>
  <si>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</si>
  <si>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</si>
  <si>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</si>
  <si>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</si>
  <si>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</si>
  <si>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</si>
  <si>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</si>
  <si>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</si>
  <si>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</si>
  <si>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</si>
  <si>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</si>
  <si>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</si>
  <si>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</si>
  <si>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</si>
  <si>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</si>
  <si>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</si>
  <si>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</si>
  <si>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</si>
  <si>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</si>
  <si>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</si>
  <si>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</si>
  <si>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</si>
  <si>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</si>
  <si>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</si>
  <si>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</si>
  <si>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</si>
  <si>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</si>
  <si>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</si>
  <si>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</si>
  <si>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</si>
  <si>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</si>
  <si>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</si>
  <si>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</si>
  <si>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</si>
  <si>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</si>
  <si>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</si>
  <si>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</si>
  <si>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</si>
  <si>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</si>
  <si>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</si>
  <si>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</si>
  <si>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</si>
  <si>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</si>
  <si>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</si>
  <si>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</si>
  <si>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</si>
  <si>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</si>
  <si>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</si>
  <si>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</si>
  <si>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</si>
  <si>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</si>
  <si>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</si>
  <si>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</si>
  <si>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</si>
  <si>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</si>
  <si>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</si>
  <si>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</si>
  <si>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</si>
  <si>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</si>
  <si>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</si>
  <si>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</si>
  <si>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</si>
  <si>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</si>
  <si>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</si>
  <si>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</si>
  <si>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</si>
  <si>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</si>
  <si>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</si>
  <si>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</si>
  <si>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</si>
  <si>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</si>
  <si>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</si>
  <si>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</si>
  <si>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</si>
  <si>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</si>
  <si>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</si>
  <si>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</si>
  <si>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</si>
  <si>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</si>
  <si>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</si>
  <si>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</si>
  <si>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</si>
  <si>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</si>
  <si>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</si>
  <si>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</si>
  <si>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</si>
  <si>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</si>
  <si>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</si>
  <si>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</si>
  <si>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</si>
  <si>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</si>
  <si>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</si>
  <si>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</si>
  <si>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</si>
  <si>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</si>
  <si>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</si>
  <si>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</si>
  <si>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</si>
  <si>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</si>
  <si>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</si>
  <si>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</si>
  <si>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</si>
  <si>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</si>
  <si>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</si>
  <si>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</si>
  <si>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</si>
  <si>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</si>
  <si>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</si>
  <si>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</si>
  <si>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</si>
  <si>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</si>
  <si>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</si>
  <si>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</si>
  <si>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</si>
  <si>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</si>
  <si>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</si>
  <si>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</si>
  <si>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</si>
  <si>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</si>
  <si>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</si>
  <si>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</si>
  <si>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</si>
  <si>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</si>
  <si>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</si>
  <si>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</si>
  <si>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</si>
  <si>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</si>
  <si>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</si>
  <si>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</si>
  <si>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</si>
  <si>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</si>
  <si>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</si>
  <si>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</si>
  <si>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</si>
  <si>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</si>
  <si>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</si>
  <si>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</si>
  <si>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</si>
  <si>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</si>
  <si>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</si>
  <si>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</si>
  <si>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</si>
  <si>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</si>
  <si>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</si>
  <si>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</si>
  <si>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</si>
  <si>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</si>
  <si>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</si>
  <si>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</si>
  <si>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</si>
  <si>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</si>
  <si>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</si>
  <si>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</si>
  <si>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</si>
  <si>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</si>
  <si>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</si>
  <si>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</si>
  <si>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</si>
  <si>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</si>
  <si>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</si>
  <si>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</si>
  <si>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</si>
  <si>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</si>
  <si>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</si>
  <si>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</si>
  <si>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</si>
  <si>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</si>
  <si>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</si>
  <si>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</si>
  <si>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</si>
  <si>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</si>
  <si>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</si>
  <si>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</si>
  <si>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</si>
  <si>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</si>
  <si>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</si>
  <si>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</si>
  <si>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</si>
  <si>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</si>
  <si>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</si>
  <si>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</si>
  <si>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</si>
  <si>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</si>
  <si>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</si>
  <si>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</si>
  <si>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</si>
  <si>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</si>
  <si>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</si>
  <si>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</si>
  <si>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</si>
  <si>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</si>
  <si>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</si>
  <si>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</si>
  <si>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</si>
  <si>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</si>
  <si>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</si>
  <si>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</si>
  <si>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</si>
  <si>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</si>
  <si>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</si>
  <si>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</si>
  <si>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</si>
  <si>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</si>
  <si>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</si>
  <si>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</si>
  <si>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</si>
  <si>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</si>
  <si>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</si>
  <si>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</si>
  <si>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</si>
  <si>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</si>
  <si>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</si>
  <si>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</si>
  <si>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</si>
  <si>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</si>
  <si>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</si>
  <si>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</si>
  <si>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</si>
  <si>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</si>
  <si>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</si>
  <si>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</si>
  <si>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</si>
  <si>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</si>
  <si>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</si>
  <si>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</si>
  <si>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</si>
  <si>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</si>
  <si>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</si>
  <si>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</si>
  <si>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</si>
  <si>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</si>
  <si>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</si>
  <si>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</si>
  <si>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</si>
  <si>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</si>
  <si>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</si>
  <si>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</si>
  <si>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</si>
  <si>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</si>
  <si>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</si>
  <si>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</si>
  <si>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</si>
  <si>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</si>
  <si>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</si>
  <si>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</si>
  <si>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</si>
  <si>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</si>
  <si>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</si>
  <si>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</si>
  <si>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</si>
  <si>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</si>
  <si>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</si>
  <si>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</si>
  <si>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</si>
  <si>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</si>
  <si>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</si>
  <si>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</si>
  <si>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</si>
  <si>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</si>
  <si>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</si>
  <si>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</si>
  <si>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</si>
  <si>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</si>
  <si>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</si>
  <si>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</si>
  <si>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</si>
  <si>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</si>
  <si>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</si>
  <si>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</si>
  <si>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</si>
  <si>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</si>
  <si>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</si>
  <si>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</si>
  <si>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</si>
  <si>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</si>
  <si>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</si>
  <si>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</si>
  <si>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</si>
  <si>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</si>
  <si>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</si>
  <si>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</si>
  <si>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</si>
  <si>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</si>
  <si>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</si>
  <si>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</si>
  <si>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</si>
  <si>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</si>
  <si>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</si>
  <si>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</si>
  <si>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</si>
  <si>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</si>
  <si>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</si>
  <si>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</si>
  <si>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</si>
  <si>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</si>
  <si>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</si>
  <si>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</si>
  <si>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</si>
  <si>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</si>
  <si>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</si>
  <si>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</si>
  <si>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</si>
  <si>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</si>
  <si>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</si>
  <si>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</si>
  <si>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</si>
  <si>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</si>
  <si>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</si>
  <si>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</si>
  <si>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</si>
  <si>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</si>
  <si>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</si>
  <si>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</si>
  <si>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</si>
  <si>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</si>
  <si>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</si>
  <si>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</si>
  <si>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</si>
  <si>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</si>
  <si>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</si>
  <si>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</si>
  <si>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</si>
  <si>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</si>
  <si>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</si>
  <si>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</si>
  <si>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</si>
  <si>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</si>
  <si>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</si>
  <si>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</si>
  <si>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</si>
  <si>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</si>
  <si>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</si>
  <si>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</si>
  <si>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</si>
  <si>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</si>
  <si>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</si>
  <si>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</si>
  <si>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</si>
  <si>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</si>
  <si>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</si>
  <si>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</si>
  <si>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</si>
  <si>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</si>
  <si>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</si>
  <si>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</si>
  <si>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</si>
  <si>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</si>
  <si>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</si>
  <si>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</si>
  <si>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</si>
  <si>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</si>
  <si>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</si>
  <si>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</si>
  <si>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</si>
  <si>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</si>
  <si>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</si>
  <si>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</si>
  <si>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</si>
  <si>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</si>
  <si>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</si>
  <si>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</si>
  <si>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</si>
  <si>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</si>
  <si>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</si>
  <si>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</si>
  <si>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</si>
  <si>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</si>
  <si>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</si>
  <si>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</si>
  <si>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</si>
  <si>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</si>
  <si>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</si>
  <si>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</si>
  <si>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</si>
  <si>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</si>
  <si>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</si>
  <si>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</si>
  <si>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</si>
  <si>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</si>
  <si>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</si>
  <si>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</si>
  <si>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</si>
  <si>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</si>
  <si>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</si>
  <si>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</si>
  <si>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</si>
  <si>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</si>
  <si>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</si>
  <si>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</si>
  <si>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</si>
  <si>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</si>
  <si>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</si>
  <si>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</si>
  <si>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</si>
  <si>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</si>
  <si>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</si>
  <si>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</si>
  <si>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</si>
  <si>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</si>
  <si>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</si>
  <si>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</si>
  <si>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</si>
  <si>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</si>
  <si>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</si>
  <si>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</si>
  <si>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</si>
  <si>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</si>
  <si>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</si>
  <si>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</si>
  <si>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</si>
  <si>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</si>
  <si>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</si>
  <si>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</si>
  <si>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</si>
  <si>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</si>
  <si>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</si>
  <si>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</si>
  <si>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</si>
  <si>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</si>
  <si>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</si>
  <si>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</si>
  <si>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</si>
  <si>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</si>
  <si>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</si>
  <si>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</si>
  <si>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</si>
  <si>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</si>
  <si>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</si>
  <si>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</si>
  <si>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</si>
  <si>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</si>
  <si>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</si>
  <si>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</si>
  <si>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</si>
  <si>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</si>
  <si>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</si>
  <si>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</si>
  <si>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</si>
  <si>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</si>
  <si>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</si>
  <si>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</si>
  <si>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</si>
  <si>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</si>
  <si>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</si>
  <si>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</si>
  <si>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</si>
  <si>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</si>
  <si>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</si>
  <si>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</si>
  <si>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</si>
  <si>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</si>
  <si>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</si>
  <si>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</si>
  <si>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</si>
  <si>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</si>
  <si>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</si>
  <si>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</si>
  <si>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</si>
  <si>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</si>
  <si>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</si>
  <si>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</si>
  <si>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</si>
  <si>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</si>
  <si>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</si>
  <si>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</si>
  <si>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</si>
  <si>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</si>
  <si>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</si>
  <si>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</si>
  <si>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</si>
  <si>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</si>
  <si>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</si>
  <si>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</si>
  <si>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</si>
  <si>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</si>
  <si>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</si>
  <si>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</si>
  <si>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</si>
  <si>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</si>
  <si>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</si>
  <si>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</si>
  <si>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</si>
  <si>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</si>
  <si>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</si>
  <si>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</si>
  <si>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</si>
  <si>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</si>
  <si>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</si>
  <si>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</si>
  <si>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</si>
  <si>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</si>
  <si>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</si>
  <si>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</si>
  <si>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</si>
  <si>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</si>
  <si>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</si>
  <si>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</si>
  <si>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</si>
  <si>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</si>
  <si>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</si>
  <si>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</si>
  <si>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</si>
  <si>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</si>
  <si>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</si>
  <si>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</si>
  <si>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</si>
  <si>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</si>
  <si>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</si>
  <si>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</si>
  <si>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</si>
  <si>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</si>
  <si>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</si>
  <si>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</si>
  <si>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</si>
  <si>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</si>
  <si>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</si>
  <si>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</si>
  <si>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</si>
  <si>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</si>
  <si>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</si>
  <si>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</si>
  <si>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</si>
  <si>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</si>
  <si>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</si>
  <si>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</si>
  <si>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</si>
  <si>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</si>
  <si>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</si>
  <si>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</si>
  <si>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</si>
  <si>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</si>
  <si>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</si>
  <si>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</si>
  <si>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</si>
  <si>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</si>
  <si>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</si>
  <si>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</si>
  <si>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</si>
  <si>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</si>
  <si>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</si>
  <si>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</si>
  <si>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</si>
  <si>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</si>
  <si>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</si>
  <si>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</si>
  <si>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</si>
  <si>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</si>
  <si>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</si>
  <si>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</si>
  <si>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</si>
  <si>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</si>
  <si>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</si>
  <si>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</si>
  <si>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</si>
  <si>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</si>
  <si>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</si>
  <si>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</si>
  <si>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</si>
  <si>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</si>
  <si>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</si>
  <si>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</si>
  <si>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</si>
  <si>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</si>
  <si>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</si>
  <si>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</si>
  <si>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</si>
  <si>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</si>
  <si>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</si>
  <si>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</si>
  <si>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</si>
  <si>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</si>
  <si>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</si>
  <si>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</si>
  <si>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</si>
  <si>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</si>
  <si>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</si>
  <si>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</si>
  <si>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</si>
  <si>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</si>
  <si>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</si>
  <si>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</si>
  <si>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</si>
  <si>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</si>
  <si>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</si>
  <si>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</si>
  <si>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</si>
  <si>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</si>
  <si>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</si>
  <si>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</si>
  <si>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</si>
  <si>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</si>
  <si>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</si>
  <si>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</si>
  <si>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</si>
  <si>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</si>
  <si>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</si>
  <si>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</si>
  <si>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</si>
  <si>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</si>
  <si>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</si>
  <si>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</si>
  <si>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</si>
  <si>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</si>
  <si>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</si>
  <si>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</si>
  <si>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</si>
  <si>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</si>
  <si>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</si>
  <si>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</si>
  <si>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</si>
  <si>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</si>
  <si>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</si>
  <si>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</si>
  <si>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</si>
  <si>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</si>
  <si>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</si>
  <si>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</si>
  <si>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</si>
  <si>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</si>
  <si>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</si>
  <si>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</si>
  <si>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</si>
  <si>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</si>
  <si>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</si>
  <si>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</si>
  <si>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</si>
  <si>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</si>
  <si>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</si>
  <si>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</si>
  <si>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</si>
  <si>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</si>
  <si>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</si>
  <si>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</si>
  <si>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</si>
  <si>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</si>
  <si>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</si>
  <si>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</si>
  <si>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</si>
  <si>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</si>
  <si>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</si>
  <si>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</si>
  <si>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</si>
  <si>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</si>
  <si>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</si>
  <si>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</si>
  <si>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</si>
  <si>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</si>
  <si>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</si>
  <si>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</si>
  <si>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</si>
  <si>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</si>
  <si>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</si>
  <si>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</si>
  <si>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</si>
  <si>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</si>
  <si>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</si>
  <si>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</si>
  <si>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</si>
  <si>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</si>
  <si>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</si>
  <si>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</si>
  <si>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</si>
  <si>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</si>
  <si>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</si>
  <si>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</si>
  <si>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</si>
  <si>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</si>
  <si>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</si>
  <si>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</si>
  <si>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</si>
  <si>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</si>
  <si>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</si>
  <si>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</si>
  <si>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</si>
  <si>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</si>
  <si>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</si>
  <si>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</si>
  <si>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</si>
  <si>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</si>
  <si>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</si>
  <si>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</si>
  <si>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</si>
  <si>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</si>
  <si>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</si>
  <si>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</si>
  <si>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</si>
  <si>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</si>
  <si>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</si>
  <si>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</si>
  <si>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</si>
  <si>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</si>
  <si>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</si>
  <si>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</si>
  <si>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</si>
  <si>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</si>
  <si>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</si>
  <si>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</si>
  <si>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</si>
  <si>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</si>
  <si>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</si>
  <si>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</si>
  <si>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</si>
  <si>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</si>
  <si>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</si>
  <si>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</si>
  <si>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</si>
  <si>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</si>
  <si>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</si>
  <si>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</si>
  <si>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</si>
  <si>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</si>
  <si>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</si>
  <si>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</si>
  <si>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</si>
  <si>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</si>
  <si>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</si>
  <si>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</si>
  <si>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</si>
  <si>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</si>
  <si>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</si>
  <si>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</si>
  <si>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</si>
  <si>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</si>
  <si>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</si>
  <si>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</si>
  <si>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</si>
  <si>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</si>
  <si>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</si>
  <si>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</si>
  <si>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</si>
  <si>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</si>
  <si>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</si>
  <si>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</si>
  <si>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</si>
  <si>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</si>
  <si>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</si>
  <si>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</si>
  <si>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</si>
  <si>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</si>
  <si>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</si>
  <si>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</si>
  <si>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</si>
  <si>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</si>
  <si>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</si>
  <si>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</si>
  <si>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</si>
  <si>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</si>
  <si>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</si>
  <si>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</si>
  <si>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</si>
  <si>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</si>
  <si>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</si>
  <si>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</si>
  <si>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</si>
  <si>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</si>
  <si>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</si>
  <si>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</si>
  <si>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</si>
  <si>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</si>
  <si>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</si>
  <si>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</si>
  <si>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</si>
  <si>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</si>
  <si>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</si>
  <si>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</si>
  <si>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</si>
  <si>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</si>
  <si>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</si>
  <si>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</si>
  <si>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</si>
  <si>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</si>
  <si>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</si>
  <si>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</si>
  <si>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</si>
  <si>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</si>
  <si>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</si>
  <si>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</si>
  <si>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</si>
  <si>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</si>
  <si>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</si>
  <si>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</si>
  <si>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</si>
  <si>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</si>
  <si>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</si>
  <si>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</si>
  <si>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</si>
  <si>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</si>
  <si>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</si>
  <si>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</si>
  <si>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</si>
  <si>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</si>
  <si>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</si>
  <si>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</si>
  <si>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</si>
  <si>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</si>
  <si>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</si>
  <si>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</si>
  <si>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</si>
  <si>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</si>
  <si>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</si>
  <si>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</si>
  <si>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</si>
  <si>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</si>
  <si>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</si>
  <si>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</si>
  <si>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</si>
  <si>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</si>
  <si>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</si>
  <si>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</si>
  <si>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</si>
  <si>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</si>
  <si>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</si>
  <si>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</si>
  <si>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</si>
  <si>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</si>
  <si>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</si>
  <si>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</si>
  <si>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</si>
  <si>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</si>
  <si>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</si>
  <si>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</si>
  <si>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</si>
  <si>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</si>
  <si>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</si>
  <si>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</si>
  <si>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</si>
  <si>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</si>
  <si>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</si>
  <si>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</si>
  <si>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</si>
  <si>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</si>
  <si>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</si>
  <si>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</si>
  <si>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</si>
  <si>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</si>
  <si>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</si>
  <si>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</si>
  <si>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</si>
  <si>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</si>
  <si>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</si>
  <si>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</si>
  <si>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</si>
  <si>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</si>
  <si>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</si>
  <si>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</si>
  <si>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</si>
  <si>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</si>
  <si>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</si>
  <si>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</si>
  <si>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</si>
  <si>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</si>
  <si>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</si>
  <si>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</si>
  <si>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</si>
  <si>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</si>
  <si>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</si>
  <si>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</si>
  <si>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</si>
  <si>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</si>
  <si>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</si>
  <si>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</si>
  <si>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</si>
  <si>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</si>
  <si>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</si>
  <si>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</si>
  <si>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</si>
  <si>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</si>
  <si>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</si>
  <si>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</si>
  <si>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</si>
  <si>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</si>
  <si>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</si>
  <si>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</si>
  <si>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</si>
  <si>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</si>
  <si>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</si>
  <si>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</si>
  <si>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</si>
  <si>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</si>
  <si>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</si>
  <si>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</si>
  <si>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</si>
  <si>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</si>
  <si>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</si>
  <si>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</si>
  <si>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</si>
  <si>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</si>
  <si>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</si>
  <si>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</si>
  <si>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</si>
  <si>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</si>
  <si>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</si>
  <si>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</si>
  <si>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</si>
  <si>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</si>
  <si>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</si>
  <si>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</si>
  <si>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</si>
  <si>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</si>
  <si>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</si>
  <si>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</si>
  <si>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</si>
  <si>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</si>
  <si>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</si>
  <si>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</si>
  <si>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</si>
  <si>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</si>
  <si>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</si>
  <si>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</si>
  <si>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</si>
  <si>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</si>
  <si>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</si>
  <si>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</si>
  <si>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</si>
  <si>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</si>
  <si>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</si>
  <si>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</si>
  <si>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</si>
  <si>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</si>
  <si>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</si>
  <si>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</si>
  <si>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</si>
  <si>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</si>
  <si>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</si>
  <si>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</si>
  <si>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</si>
  <si>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</si>
  <si>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</si>
  <si>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</si>
  <si>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</si>
  <si>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</si>
  <si>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</si>
  <si>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</si>
  <si>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</si>
  <si>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</si>
  <si>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</si>
  <si>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</si>
  <si>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</si>
  <si>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</si>
  <si>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</si>
  <si>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</si>
  <si>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</si>
  <si>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</si>
  <si>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</si>
  <si>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</si>
  <si>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</si>
  <si>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</si>
  <si>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</si>
  <si>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</si>
  <si>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</si>
  <si>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</si>
  <si>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</si>
  <si>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</si>
  <si>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</si>
  <si>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</si>
  <si>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</si>
  <si>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</si>
  <si>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</si>
  <si>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</si>
  <si>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</si>
  <si>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</si>
  <si>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</si>
  <si>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</si>
  <si>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</si>
  <si>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</si>
  <si>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</si>
  <si>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</si>
  <si>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</si>
  <si>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</si>
  <si>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</si>
  <si>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</si>
  <si>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</si>
  <si>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</si>
  <si>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</si>
  <si>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</si>
  <si>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</si>
  <si>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</si>
  <si>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</si>
  <si>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</si>
  <si>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</si>
  <si>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</si>
  <si>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</si>
  <si>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</si>
  <si>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</si>
  <si>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</si>
  <si>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</si>
  <si>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</si>
  <si>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</si>
  <si>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</si>
  <si>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</si>
  <si>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</si>
  <si>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</si>
  <si>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</si>
  <si>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</si>
  <si>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</si>
  <si>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</si>
  <si>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</si>
  <si>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</si>
  <si>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</si>
  <si>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</si>
  <si>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</si>
  <si>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</si>
  <si>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</si>
  <si>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</si>
  <si>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</si>
  <si>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</si>
  <si>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</si>
  <si>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</si>
  <si>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</si>
  <si>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</si>
  <si>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</si>
  <si>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</si>
  <si>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</si>
  <si>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</si>
  <si>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</si>
  <si>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</si>
  <si>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</si>
  <si>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</si>
  <si>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</si>
  <si>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</si>
  <si>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</si>
  <si>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</si>
  <si>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</si>
  <si>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</si>
  <si>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</si>
  <si>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</si>
  <si>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</si>
  <si>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</si>
  <si>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</si>
  <si>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</si>
  <si>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</si>
  <si>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</si>
  <si>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</si>
  <si>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</si>
  <si>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</si>
  <si>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</si>
  <si>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</si>
  <si>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</si>
  <si>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</si>
  <si>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</si>
  <si>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</si>
  <si>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</si>
  <si>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</si>
  <si>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</si>
  <si>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</si>
  <si>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</si>
  <si>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</si>
  <si>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</si>
  <si>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</si>
  <si>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</si>
  <si>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</si>
  <si>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</si>
  <si>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</si>
  <si>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</si>
  <si>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</si>
  <si>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</si>
  <si>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</si>
  <si>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</si>
  <si>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</si>
  <si>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</si>
  <si>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</si>
  <si>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</si>
  <si>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</si>
  <si>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</si>
  <si>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</si>
  <si>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</si>
  <si>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</si>
  <si>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</si>
  <si>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</si>
  <si>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</si>
  <si>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</si>
  <si>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</si>
  <si>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</si>
  <si>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</si>
  <si>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</si>
  <si>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</si>
  <si>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</si>
  <si>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</si>
  <si>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</si>
  <si>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</si>
  <si>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</si>
  <si>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</si>
  <si>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</si>
  <si>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</si>
  <si>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</si>
  <si>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</si>
  <si>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</si>
  <si>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</si>
  <si>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</si>
  <si>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</si>
  <si>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</si>
  <si>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</si>
  <si>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</si>
  <si>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</si>
  <si>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</si>
  <si>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</si>
  <si>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</si>
  <si>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</si>
  <si>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</si>
  <si>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</si>
  <si>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</si>
  <si>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</si>
  <si>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</si>
  <si>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</si>
  <si>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</si>
  <si>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</si>
  <si>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</si>
  <si>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</si>
  <si>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</si>
  <si>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</si>
  <si>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</si>
  <si>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</si>
  <si>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</si>
  <si>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</si>
  <si>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</si>
  <si>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</si>
  <si>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</si>
  <si>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</si>
  <si>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</si>
  <si>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</si>
  <si>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</si>
  <si>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</si>
  <si>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</si>
  <si>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</si>
  <si>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</si>
  <si>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</si>
  <si>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</si>
  <si>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</si>
  <si>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</si>
  <si>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</si>
  <si>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</si>
  <si>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</si>
  <si>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</si>
  <si>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</si>
  <si>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</si>
  <si>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</si>
  <si>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</si>
  <si>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</si>
  <si>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</si>
  <si>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</si>
  <si>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</si>
  <si>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</si>
  <si>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</si>
  <si>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</si>
  <si>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</si>
  <si>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</si>
  <si>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</si>
  <si>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</si>
  <si>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</si>
  <si>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</si>
  <si>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</si>
  <si>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</si>
  <si>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</si>
  <si>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</si>
  <si>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</si>
  <si>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</si>
  <si>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</si>
  <si>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</si>
  <si>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</si>
  <si>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</si>
  <si>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</si>
  <si>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</si>
  <si>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</si>
  <si>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</si>
  <si>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</si>
  <si>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</si>
  <si>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</si>
  <si>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</si>
  <si>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</si>
  <si>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</si>
  <si>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</si>
  <si>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</si>
  <si>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</si>
  <si>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</si>
  <si>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</si>
  <si>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</si>
  <si>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</si>
  <si>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</si>
  <si>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</si>
  <si>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</si>
  <si>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</si>
  <si>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</si>
  <si>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</si>
  <si>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</si>
  <si>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</si>
  <si>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</si>
  <si>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</si>
  <si>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</si>
  <si>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</si>
  <si>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</si>
  <si>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</si>
  <si>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</si>
  <si>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</si>
  <si>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</si>
  <si>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</si>
  <si>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</si>
  <si>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</si>
  <si>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</si>
  <si>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</si>
  <si>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</si>
  <si>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</si>
  <si>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</si>
  <si>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</si>
  <si>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</si>
  <si>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</si>
  <si>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</si>
  <si>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</si>
  <si>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</si>
  <si>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</si>
  <si>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</si>
  <si>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</si>
  <si>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</si>
  <si>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</si>
  <si>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</si>
  <si>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</si>
  <si>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</si>
  <si>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</si>
  <si>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</si>
  <si>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</si>
  <si>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</si>
  <si>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</si>
  <si>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</si>
  <si>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</si>
  <si>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</si>
  <si>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</si>
  <si>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</si>
  <si>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</si>
  <si>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</si>
  <si>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</si>
  <si>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</si>
  <si>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</si>
  <si>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</si>
  <si>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</si>
  <si>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</si>
  <si>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</si>
  <si>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</si>
  <si>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</si>
  <si>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</si>
  <si>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</si>
  <si>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</si>
  <si>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</si>
  <si>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</si>
  <si>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</si>
  <si>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</si>
  <si>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</si>
  <si>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</si>
  <si>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</si>
  <si>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</si>
  <si>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</si>
  <si>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</si>
  <si>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</si>
  <si>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</si>
  <si>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</si>
  <si>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</si>
  <si>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</si>
  <si>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</si>
  <si>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</si>
  <si>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</si>
  <si>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</si>
  <si>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</si>
  <si>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</si>
  <si>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</si>
  <si>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</si>
  <si>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</si>
  <si>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</si>
  <si>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</si>
  <si>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</si>
  <si>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</si>
  <si>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</si>
  <si>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</si>
  <si>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</si>
  <si>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</si>
  <si>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</si>
  <si>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</si>
  <si>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</si>
  <si>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</si>
  <si>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</si>
  <si>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</si>
  <si>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</si>
  <si>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</si>
  <si>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</si>
  <si>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</si>
  <si>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</si>
  <si>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</si>
  <si>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</si>
  <si>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</si>
  <si>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</si>
  <si>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</si>
  <si>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</si>
  <si>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</si>
  <si>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</si>
  <si>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</si>
  <si>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</si>
  <si>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</si>
  <si>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</si>
  <si>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</si>
  <si>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</si>
  <si>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</si>
  <si>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</si>
  <si>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</si>
  <si>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</si>
  <si>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</si>
  <si>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</si>
  <si>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</si>
  <si>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</si>
  <si>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</si>
  <si>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</si>
  <si>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</si>
  <si>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</si>
  <si>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</si>
  <si>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</si>
  <si>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</si>
  <si>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</si>
  <si>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</si>
  <si>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</si>
  <si>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</si>
  <si>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</si>
  <si>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</si>
  <si>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</si>
  <si>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</si>
  <si>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</si>
  <si>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</si>
  <si>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</si>
  <si>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</si>
  <si>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</si>
  <si>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</si>
  <si>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</si>
  <si>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</si>
  <si>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</si>
  <si>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</si>
  <si>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</si>
  <si>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</si>
  <si>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</si>
  <si>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</si>
  <si>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</si>
  <si>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</si>
  <si>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</si>
  <si>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</si>
  <si>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</si>
  <si>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</si>
  <si>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</si>
  <si>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</si>
  <si>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</si>
  <si>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</si>
  <si>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</si>
  <si>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</si>
  <si>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</si>
  <si>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</si>
  <si>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</si>
  <si>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</si>
  <si>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</si>
  <si>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</si>
  <si>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</si>
  <si>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</si>
  <si>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</si>
  <si>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</si>
  <si>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</si>
  <si>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</si>
  <si>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</si>
  <si>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</si>
  <si>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</si>
  <si>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</si>
  <si>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</si>
  <si>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</si>
  <si>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</si>
  <si>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</si>
  <si>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</si>
  <si>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</si>
  <si>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</si>
  <si>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</si>
  <si>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</si>
  <si>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</si>
  <si>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</si>
  <si>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</si>
  <si>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</si>
  <si>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</si>
  <si>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</si>
  <si>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</si>
  <si>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</si>
  <si>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</si>
  <si>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</si>
  <si>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</si>
  <si>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</si>
  <si>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</si>
  <si>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</si>
  <si>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</si>
  <si>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</si>
  <si>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</si>
  <si>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</si>
  <si>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</si>
  <si>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</si>
  <si>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</si>
  <si>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</si>
  <si>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</si>
  <si>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</si>
  <si>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</si>
  <si>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</si>
  <si>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</si>
  <si>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</si>
  <si>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</si>
  <si>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</si>
  <si>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</si>
  <si>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</si>
  <si>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</si>
  <si>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</si>
  <si>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</si>
  <si>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</si>
  <si>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</si>
  <si>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</si>
  <si>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</si>
  <si>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</si>
  <si>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</si>
  <si>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</si>
  <si>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</si>
  <si>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</si>
  <si>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</si>
  <si>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</si>
  <si>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</si>
  <si>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</si>
  <si>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</si>
  <si>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</si>
  <si>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</si>
  <si>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</si>
  <si>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</si>
  <si>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</si>
  <si>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</si>
  <si>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</si>
  <si>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</si>
  <si>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</si>
  <si>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</si>
  <si>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</si>
  <si>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</si>
  <si>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</si>
  <si>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</si>
  <si>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</si>
  <si>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</si>
  <si>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</si>
  <si>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</si>
  <si>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</si>
  <si>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</si>
  <si>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</si>
  <si>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</si>
  <si>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</si>
  <si>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</si>
  <si>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</si>
  <si>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</si>
  <si>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</si>
  <si>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</si>
  <si>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</si>
  <si>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</si>
  <si>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</si>
  <si>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</si>
  <si>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</si>
  <si>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</si>
  <si>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</si>
  <si>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</si>
  <si>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</si>
  <si>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</si>
  <si>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</si>
  <si>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</si>
  <si>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Apr</t>
  </si>
  <si>
    <t>May</t>
  </si>
  <si>
    <t>Jun</t>
  </si>
  <si>
    <t>Jul</t>
  </si>
  <si>
    <t>Aug</t>
  </si>
  <si>
    <t>Sep</t>
  </si>
  <si>
    <t>Oct</t>
  </si>
  <si>
    <t>Nov</t>
  </si>
  <si>
    <t>Years (Order Date)</t>
  </si>
  <si>
    <t>Months (Order Date)</t>
  </si>
  <si>
    <t>Arabica</t>
  </si>
  <si>
    <t>Excelsa</t>
  </si>
  <si>
    <t>liberica</t>
  </si>
  <si>
    <t>Robusta</t>
  </si>
  <si>
    <t>Sum of Sales</t>
  </si>
  <si>
    <t>Roast Type Name</t>
  </si>
  <si>
    <t>Jan</t>
  </si>
  <si>
    <t>Feb</t>
  </si>
  <si>
    <t>Mar</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</si>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</sst>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23">
    <dxf>
      <numFmt numFmtId="0" formatCode="Genera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tint="-4.9989318521683403E-2"/>
        <name val="Calibri"/>
        <family val="2"/>
        <scheme val="minor"/>
      </font>
    </dxf>
    <dxf>
      <font>
        <color theme="0" tint="-4.9989318521683403E-2"/>
      </font>
      <fill>
        <patternFill patternType="solid">
          <fgColor theme="0"/>
          <bgColor theme="0"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color theme="0" tint="-4.9989318521683403E-2"/>
      </font>
    </dxf>
    <dxf>
      <font>
        <name val="Calibri"/>
        <family val="2"/>
        <scheme val="minor"/>
      </font>
      <fill>
        <patternFill>
          <bgColor theme="0" tint="-0.499984740745262"/>
        </patternFill>
      </fill>
      <border>
        <left style="medium">
          <color auto="1"/>
        </left>
        <right style="medium">
          <color auto="1"/>
        </right>
        <top style="medium">
          <color auto="1"/>
        </top>
        <bottom style="medium">
          <color auto="1"/>
        </bottom>
      </border>
    </dxf>
    <dxf>
      <fill>
        <patternFill>
          <bgColor theme="0" tint="-0.499984740745262"/>
        </patternFill>
      </fill>
    </dxf>
    <dxf>
      <fill>
        <patternFill>
          <bgColor theme="0" tint="-0.34998626667073579"/>
        </patternFill>
      </fill>
    </dxf>
    <dxf>
      <font>
        <b/>
        <i val="0"/>
        <color theme="0"/>
        <name val="Calibri"/>
        <family val="2"/>
        <scheme val="minor"/>
      </font>
      <fill>
        <patternFill>
          <bgColor rgb="FF3C1464"/>
        </patternFill>
      </fill>
    </dxf>
    <dxf>
      <fill>
        <patternFill>
          <bgColor rgb="FF3C1464"/>
        </patternFill>
      </fill>
      <border>
        <left style="thin">
          <color auto="1"/>
        </left>
        <right style="thin">
          <color auto="1"/>
        </right>
        <top style="thin">
          <color auto="1"/>
        </top>
        <bottom style="thin">
          <color auto="1"/>
        </bottom>
      </border>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6" defaultTableStyle="TableStyleMedium2" defaultPivotStyle="PivotStyleMedium9">
    <tableStyle name="purple Timeline Style" pivot="0" table="0" count="8" xr9:uid="{3478E7CE-07D8-4D50-B973-145FA36CA7A5}">
      <tableStyleElement type="wholeTable" dxfId="22"/>
      <tableStyleElement type="headerRow" dxfId="21"/>
    </tableStyle>
    <tableStyle name="Slicer Style 1" pivot="0" table="0" count="10" xr9:uid="{351BF641-EED4-4A0F-9ECF-A5FB1DD9957E}">
      <tableStyleElement type="wholeTable" dxfId="20"/>
      <tableStyleElement type="headerRow" dxfId="19"/>
    </tableStyle>
    <tableStyle name="Slicer Style 2" pivot="0" table="0" count="1" xr9:uid="{2C114BA2-251A-4186-95D2-F2A9E49CE684}">
      <tableStyleElement type="wholeTable" dxfId="18"/>
    </tableStyle>
    <tableStyle name="Slicer Style 3" pivot="0" table="0" count="1" xr9:uid="{67DED9C9-7703-49D4-AF8E-5476E671443E}">
      <tableStyleElement type="wholeTable" dxfId="17"/>
    </tableStyle>
    <tableStyle name="Slicer Style 4" pivot="0" table="0" count="4" xr9:uid="{8D834A53-3611-4340-AF55-E682602E2622}">
      <tableStyleElement type="wholeTable" dxfId="16"/>
      <tableStyleElement type="headerRow" dxfId="15"/>
    </tableStyle>
    <tableStyle name="Timeline Style 1" pivot="0" table="0" count="8" xr9:uid="{6955573F-0417-44C6-8DB8-CBC40F781095}">
      <tableStyleElement type="wholeTable" dxfId="14"/>
      <tableStyleElement type="headerRow" dxfId="13"/>
    </tableStyle>
  </tableStyles>
  <colors>
    <mruColors>
      <color rgb="FF3C1464"/>
      <color rgb="FFEE64DE"/>
      <color rgb="FFA365E1"/>
      <color rgb="FFCBA8EE"/>
      <color rgb="FF4674C6"/>
      <color rgb="FF91420D"/>
      <color rgb="FF3C0000"/>
    </mruColors>
  </colors>
  <extLst>
    <ext xmlns:x14="http://schemas.microsoft.com/office/spreadsheetml/2009/9/main" uri="{46F421CA-312F-682f-3DD2-61675219B42D}">
      <x14:dxfs count="10">
        <dxf>
          <font>
            <color theme="0"/>
            <name val="Calibri"/>
            <family val="2"/>
            <scheme val="minor"/>
          </font>
          <fill>
            <patternFill>
              <bgColor theme="1" tint="0.14996795556505021"/>
            </patternFill>
          </fill>
          <border>
            <left style="mediumDashed">
              <color auto="1"/>
            </left>
            <right style="mediumDashed">
              <color auto="1"/>
            </right>
            <top style="mediumDashed">
              <color auto="1"/>
            </top>
            <bottom style="mediumDashed">
              <color auto="1"/>
            </bottom>
          </border>
        </dxf>
        <dxf>
          <font>
            <color theme="0" tint="-0.24994659260841701"/>
            <name val="Calibri"/>
            <family val="2"/>
            <scheme val="minor"/>
          </font>
          <fill>
            <patternFill>
              <bgColor theme="1" tint="0.499984740745262"/>
            </patternFill>
          </fill>
        </dxf>
        <dxf>
          <font>
            <b/>
            <i val="0"/>
            <color theme="0"/>
            <name val="Calibri"/>
            <family val="2"/>
            <scheme val="minor"/>
          </font>
        </dxf>
        <dxf>
          <font>
            <b/>
            <i val="0"/>
            <color theme="0"/>
            <name val="Calibri"/>
            <family val="2"/>
            <scheme val="minor"/>
          </font>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Slicer Style 2"/>
        <x14:slicerStyle name="Slicer Style 3"/>
        <x14:slicerStyle name="Slicer Style 4">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4" tint="0.59996337778862885"/>
            </patternFill>
          </fill>
        </dxf>
        <dxf>
          <font>
            <sz val="9"/>
            <color theme="0"/>
            <name val="Calibri"/>
            <family val="2"/>
            <scheme val="minor"/>
          </font>
        </dxf>
        <dxf>
          <font>
            <sz val="9"/>
            <color theme="0"/>
            <name val="Calibri"/>
            <family val="2"/>
            <scheme val="minor"/>
          </font>
        </dxf>
        <dxf>
          <font>
            <sz val="9"/>
            <color theme="1" tint="0.499984740745262"/>
          </font>
        </dxf>
        <dxf>
          <font>
            <sz val="10"/>
            <color theme="0" tint="-4.9989318521683403E-2"/>
            <name val="Calibri"/>
            <family val="2"/>
            <scheme val="minor"/>
          </font>
        </dxf>
        <dxf>
          <fill>
            <patternFill patternType="solid">
              <fgColor theme="0" tint="-0.14999847407452621"/>
              <bgColor theme="0" tint="-0.14999847407452621"/>
            </patternFill>
          </fill>
        </dxf>
        <dxf>
          <fill>
            <patternFill patternType="solid">
              <fgColor theme="0"/>
              <bgColor rgb="FFEE64DE"/>
            </patternFill>
          </fill>
          <border>
            <left style="thin">
              <color rgb="FFCBA8EE"/>
            </left>
            <right style="thin">
              <color rgb="FFCBA8EE"/>
            </right>
            <top style="thin">
              <color rgb="FFCBA8EE"/>
            </top>
            <bottom style="thin">
              <color rgb="FFCBA8EE"/>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w="28575" cap="rnd">
            <a:solidFill>
              <a:srgbClr val="4674C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674C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674C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4178030585293"/>
          <c:y val="0.20072676919547383"/>
          <c:w val="0.60374823020939417"/>
          <c:h val="0.58848230599687001"/>
        </c:manualLayout>
      </c:layout>
      <c:lineChart>
        <c:grouping val="standard"/>
        <c:varyColors val="0"/>
        <c:ser>
          <c:idx val="0"/>
          <c:order val="0"/>
          <c:tx>
            <c:strRef>
              <c:f>TotalSales!$C$3:$C$4</c:f>
              <c:strCache>
                <c:ptCount val="1"/>
                <c:pt idx="0">
                  <c:v>Arabica</c:v>
                </c:pt>
              </c:strCache>
            </c:strRef>
          </c:tx>
          <c:spPr>
            <a:ln w="28575" cap="rnd">
              <a:solidFill>
                <a:srgbClr val="4674C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343-4875-81A5-4030FE46F3CC}"/>
            </c:ext>
          </c:extLst>
        </c:ser>
        <c:ser>
          <c:idx val="1"/>
          <c:order val="1"/>
          <c:tx>
            <c:strRef>
              <c:f>TotalSales!$D$3:$D$4</c:f>
              <c:strCache>
                <c:ptCount val="1"/>
                <c:pt idx="0">
                  <c:v>Excelsa</c:v>
                </c:pt>
              </c:strCache>
            </c:strRef>
          </c:tx>
          <c:spPr>
            <a:ln w="28575" cap="rnd">
              <a:solidFill>
                <a:srgbClr val="9142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343-4875-81A5-4030FE46F3C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343-4875-81A5-4030FE46F3C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0343-4875-81A5-4030FE46F3CC}"/>
            </c:ext>
          </c:extLst>
        </c:ser>
        <c:dLbls>
          <c:showLegendKey val="0"/>
          <c:showVal val="0"/>
          <c:showCatName val="0"/>
          <c:showSerName val="0"/>
          <c:showPercent val="0"/>
          <c:showBubbleSize val="0"/>
        </c:dLbls>
        <c:smooth val="0"/>
        <c:axId val="66247855"/>
        <c:axId val="66248335"/>
      </c:lineChart>
      <c:catAx>
        <c:axId val="662478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66248335"/>
        <c:crosses val="autoZero"/>
        <c:auto val="1"/>
        <c:lblAlgn val="ctr"/>
        <c:lblOffset val="100"/>
        <c:noMultiLvlLbl val="0"/>
      </c:catAx>
      <c:valAx>
        <c:axId val="66248335"/>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title>
        <c:numFmt formatCode="#,##0" sourceLinked="1"/>
        <c:majorTickMark val="out"/>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6624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69000"/>
      </a:schemeClr>
    </a:solid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[coffeeOrdersData2.xlsx]Top 5 Customers!TotalSales</c:name>
    <c:fmtId val="8"/>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6869-4E62-AB0E-1D3F71FDB3C0}"/>
              </c:ext>
            </c:extLst>
          </c:dPt>
          <c:dPt>
            <c:idx val="1"/>
            <c:invertIfNegative val="0"/>
            <c:bubble3D val="0"/>
            <c:extLst>
              <c:ext xmlns:c16="http://schemas.microsoft.com/office/drawing/2014/chart" uri="{C3380CC4-5D6E-409C-BE32-E72D297353CC}">
                <c16:uniqueId val="{00000001-6869-4E62-AB0E-1D3F71FDB3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869-4E62-AB0E-1D3F71FDB3C0}"/>
            </c:ext>
          </c:extLst>
        </c:ser>
        <c:dLbls>
          <c:dLblPos val="outEnd"/>
          <c:showLegendKey val="0"/>
          <c:showVal val="1"/>
          <c:showCatName val="0"/>
          <c:showSerName val="0"/>
          <c:showPercent val="0"/>
          <c:showBubbleSize val="0"/>
        </c:dLbls>
        <c:gapWidth val="182"/>
        <c:axId val="260764399"/>
        <c:axId val="260761999"/>
      </c:barChart>
      <c:catAx>
        <c:axId val="26076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260761999"/>
        <c:crosses val="autoZero"/>
        <c:auto val="1"/>
        <c:lblAlgn val="ctr"/>
        <c:lblOffset val="100"/>
        <c:noMultiLvlLbl val="0"/>
      </c:catAx>
      <c:valAx>
        <c:axId val="260761999"/>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26076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68000"/>
      </a:schemeClr>
    </a:solid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[coffeeOrdersData2.xlsx]Country Bar Chart !TotalSales</c:name>
    <c:fmtId val="7"/>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pivotFmt>
      <c:pivotFmt>
        <c:idx val="8"/>
        <c:spPr>
          <a:solidFill>
            <a:schemeClr val="accent6">
              <a:lumMod val="60000"/>
              <a:lumOff val="40000"/>
            </a:schemeClr>
          </a:solidFill>
          <a:ln>
            <a:noFill/>
          </a:ln>
          <a:effectLst/>
        </c:spPr>
      </c:pivotFmt>
    </c:pivotFmts>
    <c:plotArea>
      <c:layout/>
      <c:barChart>
        <c:barDir val="bar"/>
        <c:grouping val="clustered"/>
        <c:varyColors val="0"/>
        <c:ser>
          <c:idx val="0"/>
          <c:order val="0"/>
          <c:tx>
            <c:strRef>
              <c:f>'Country Bar Chart '!$B$3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92DA-4B84-984A-9D2615FC8102}"/>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92DA-4B84-984A-9D2615FC8102}"/>
              </c:ext>
            </c:extLst>
          </c:dPt>
          <c:dLbls>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'!$A$4:$A$6</c:f>
              <c:strCache>
                <c:ptCount val="3"/>
                <c:pt idx="0">
                  <c:v>United Kingdom</c:v>
                </c:pt>
                <c:pt idx="1">
                  <c:v>Ireland</c:v>
                </c:pt>
                <c:pt idx="2">
                  <c:v>United States</c:v>
                </c:pt>
              </c:strCache>
            </c:strRef>
          </c:cat>
          <c:val>
            <c:numRef>
              <c:f>'Country Bar Chart '!$B$4:$B$6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2DA-4B84-984A-9D2615FC8102}"/>
            </c:ext>
          </c:extLst>
        </c:ser>
        <c:dLbls>
          <c:dLblPos val="outEnd"/>
          <c:showLegendKey val="0"/>
          <c:showVal val="1"/>
          <c:showCatName val="0"/>
          <c:showSerName val="0"/>
          <c:showPercent val="0"/>
          <c:showBubbleSize val="0"/>
        </c:dLbls>
        <c:gapWidth val="182"/>
        <c:axId val="260764399"/>
        <c:axId val="260761999"/>
      </c:barChart>
      <c:catAx>
        <c:axId val="26076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260761999"/>
        <c:crosses val="autoZero"/>
        <c:auto val="1"/>
        <c:lblAlgn val="ctr"/>
        <c:lblOffset val="100"/>
        <c:noMultiLvlLbl val="0"/>
      </c:catAx>
      <c:valAx>
        <c:axId val="260761999"/>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26076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70000"/>
      </a:schemeClr>
    </a:solid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4</xdr:row>
      <xdr:rowOff>0</xdr:rowOff>
    </xdr:to>
    <xdr:sp macro="" textlink="">
      <xdr:nvSpPr>
        <xdr:cNvPr id="2" name="Rectangle 1">
          <a:extLst>
            <a:ext uri="{FF2B5EF4-FFF2-40B4-BE49-F238E27FC236}">
              <a16:creationId xmlns:a16="http://schemas.microsoft.com/office/drawing/2014/main" id="{CBCCBBDE-D673-7872-7130-F9AADD94DE22}"/>
            </a:ext>
          </a:extLst>
        </xdr:cNvPr>
        <xdr:cNvSpPr/>
      </xdr:nvSpPr>
      <xdr:spPr>
        <a:xfrm>
          <a:off x="121920" y="106680"/>
          <a:ext cx="10972800" cy="548640"/>
        </a:xfrm>
        <a:prstGeom prst="rect">
          <a:avLst/>
        </a:prstGeom>
        <a:solidFill>
          <a:schemeClr val="bg1">
            <a:lumMod val="50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2800">
              <a:solidFill>
                <a:schemeClr val="bg1"/>
              </a:solidFill>
            </a:rPr>
            <a:t>COFEE</a:t>
          </a:r>
          <a:r>
            <a:rPr lang="en-US" sz="2800" baseline="0">
              <a:solidFill>
                <a:schemeClr val="bg1"/>
              </a:solidFill>
            </a:rPr>
            <a:t> SALES DASHBOARD</a:t>
          </a:r>
          <a:endParaRPr lang="en-US" sz="2800">
            <a:solidFill>
              <a:schemeClr val="bg1"/>
            </a:solidFill>
          </a:endParaRPr>
        </a:p>
      </xdr:txBody>
    </xdr:sp>
    <xdr:clientData/>
  </xdr:twoCellAnchor>
  <xdr:twoCellAnchor>
    <xdr:from>
      <xdr:col>1</xdr:col>
      <xdr:colOff>9412</xdr:colOff>
      <xdr:row>13</xdr:row>
      <xdr:rowOff>116541</xdr:rowOff>
    </xdr:from>
    <xdr:to>
      <xdr:col>13</xdr:col>
      <xdr:colOff>0</xdr:colOff>
      <xdr:row>30</xdr:row>
      <xdr:rowOff>32272</xdr:rowOff>
    </xdr:to>
    <xdr:graphicFrame macro="">
      <xdr:nvGraphicFramePr>
        <xdr:cNvPr id="3" name="Chart 2">
          <a:extLst>
            <a:ext uri="{FF2B5EF4-FFF2-40B4-BE49-F238E27FC236}">
              <a16:creationId xmlns:a16="http://schemas.microsoft.com/office/drawing/2014/main" id="{B03ADAD6-8B9D-40D5-A8C9-9D48D8E5C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4</xdr:row>
      <xdr:rowOff>53340</xdr:rowOff>
    </xdr:from>
    <xdr:to>
      <xdr:col>13</xdr:col>
      <xdr:colOff>0</xdr:colOff>
      <xdr:row>13</xdr:row>
      <xdr:rowOff>7620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98295AD-FE6B-4A97-9C19-EE6CADD9FFB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698799"/>
              <a:ext cx="7326406" cy="15679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99060</xdr:colOff>
      <xdr:row>7</xdr:row>
      <xdr:rowOff>167640</xdr:rowOff>
    </xdr:from>
    <xdr:to>
      <xdr:col>16</xdr:col>
      <xdr:colOff>99060</xdr:colOff>
      <xdr:row>13</xdr:row>
      <xdr:rowOff>15240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3C1B913-1AD5-4BD9-A6F0-077729EE499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539766" y="1350981"/>
              <a:ext cx="1828800" cy="923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160020</xdr:colOff>
      <xdr:row>7</xdr:row>
      <xdr:rowOff>167640</xdr:rowOff>
    </xdr:from>
    <xdr:to>
      <xdr:col>19</xdr:col>
      <xdr:colOff>0</xdr:colOff>
      <xdr:row>13</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D89EA0AF-B90A-4119-A993-82A2FB3FE1C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429526" y="1350981"/>
              <a:ext cx="1668780" cy="908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99060</xdr:colOff>
      <xdr:row>4</xdr:row>
      <xdr:rowOff>53340</xdr:rowOff>
    </xdr:from>
    <xdr:to>
      <xdr:col>19</xdr:col>
      <xdr:colOff>0</xdr:colOff>
      <xdr:row>7</xdr:row>
      <xdr:rowOff>121920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72F0F294-B5B4-48AE-9B55-6EBA492FE71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539766" y="698799"/>
              <a:ext cx="3558540" cy="606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80684</xdr:colOff>
      <xdr:row>20</xdr:row>
      <xdr:rowOff>179293</xdr:rowOff>
    </xdr:from>
    <xdr:to>
      <xdr:col>19</xdr:col>
      <xdr:colOff>0</xdr:colOff>
      <xdr:row>30</xdr:row>
      <xdr:rowOff>35859</xdr:rowOff>
    </xdr:to>
    <xdr:graphicFrame macro="">
      <xdr:nvGraphicFramePr>
        <xdr:cNvPr id="8" name="Chart 7">
          <a:extLst>
            <a:ext uri="{FF2B5EF4-FFF2-40B4-BE49-F238E27FC236}">
              <a16:creationId xmlns:a16="http://schemas.microsoft.com/office/drawing/2014/main" id="{D3659973-DE4C-4E39-AF42-59BD53D82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89647</xdr:colOff>
      <xdr:row>13</xdr:row>
      <xdr:rowOff>134470</xdr:rowOff>
    </xdr:from>
    <xdr:to>
      <xdr:col>19</xdr:col>
      <xdr:colOff>0</xdr:colOff>
      <xdr:row>20</xdr:row>
      <xdr:rowOff>71717</xdr:rowOff>
    </xdr:to>
    <xdr:graphicFrame macro="">
      <xdr:nvGraphicFramePr>
        <xdr:cNvPr id="9" name="Chart 8">
          <a:extLst>
            <a:ext uri="{FF2B5EF4-FFF2-40B4-BE49-F238E27FC236}">
              <a16:creationId xmlns:a16="http://schemas.microsoft.com/office/drawing/2014/main" id="{0DF82A16-C155-4186-BF82-C4B148409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nnam" refreshedDate="45144.566389814812" createdVersion="8" refreshedVersion="8" minRefreshableVersion="3" recordCount="1000" xr:uid="{BB811CCB-6D3D-4DD9-9455-EE0872287771}">
  <cacheSource type="worksheet">
    <worksheetSource name="Ordr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Loyalty Card" numFmtId="0">
      <sharedItems count="2">
        <s v="Yes"/>
        <s v="No"/>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6006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0"/>
    <x v="1"/>
  </r>
  <r>
    <s v="KAC-83089-793"/>
    <x v="2"/>
    <s v="23806-46781-OU"/>
    <s v="E-M-1"/>
    <n v="2"/>
    <x v="2"/>
    <s v=""/>
    <x v="1"/>
    <s v="Exc"/>
    <s v="M"/>
    <x v="0"/>
    <n v="13.75"/>
    <n v="27.5"/>
    <x v="1"/>
    <x v="1"/>
    <x v="0"/>
  </r>
  <r>
    <s v="KAC-83089-793"/>
    <x v="2"/>
    <s v="23806-46781-OU"/>
    <s v="R-L-2.5"/>
    <n v="2"/>
    <x v="2"/>
    <s v=""/>
    <x v="1"/>
    <s v="Rob"/>
    <s v="L"/>
    <x v="2"/>
    <n v="27.484999999999996"/>
    <n v="54.969999999999992"/>
    <x v="0"/>
    <x v="1"/>
    <x v="1"/>
  </r>
  <r>
    <s v="CVP-18956-553"/>
    <x v="3"/>
    <s v="86561-91660-RB"/>
    <s v="L-D-1"/>
    <n v="3"/>
    <x v="3"/>
    <s v=""/>
    <x v="0"/>
    <s v="Lib"/>
    <s v="D"/>
    <x v="0"/>
    <n v="12.95"/>
    <n v="38.849999999999994"/>
    <x v="3"/>
    <x v="1"/>
    <x v="2"/>
  </r>
  <r>
    <s v="IPP-31994-879"/>
    <x v="4"/>
    <s v="65223-29612-CB"/>
    <s v="E-D-0.5"/>
    <n v="3"/>
    <x v="4"/>
    <s v="slobe6@nifty.com"/>
    <x v="0"/>
    <s v="Exc"/>
    <s v="D"/>
    <x v="1"/>
    <n v="7.29"/>
    <n v="21.87"/>
    <x v="1"/>
    <x v="0"/>
    <x v="2"/>
  </r>
  <r>
    <s v="SNZ-65340-705"/>
    <x v="5"/>
    <s v="21134-81676-FR"/>
    <s v="L-L-0.2"/>
    <n v="1"/>
    <x v="5"/>
    <s v=""/>
    <x v="1"/>
    <s v="Lib"/>
    <s v="L"/>
    <x v="3"/>
    <n v="4.7549999999999999"/>
    <n v="4.7549999999999999"/>
    <x v="3"/>
    <x v="0"/>
    <x v="1"/>
  </r>
  <r>
    <s v="EZT-46571-659"/>
    <x v="6"/>
    <s v="03396-68805-ZC"/>
    <s v="R-M-0.5"/>
    <n v="3"/>
    <x v="6"/>
    <s v="gpetracci8@livejournal.com"/>
    <x v="0"/>
    <s v="Rob"/>
    <s v="M"/>
    <x v="1"/>
    <n v="5.97"/>
    <n v="17.91"/>
    <x v="0"/>
    <x v="1"/>
    <x v="0"/>
  </r>
  <r>
    <s v="NWQ-70061-912"/>
    <x v="0"/>
    <s v="61021-27840-ZN"/>
    <s v="R-M-0.5"/>
    <n v="1"/>
    <x v="7"/>
    <s v="rraven9@ed.gov"/>
    <x v="0"/>
    <s v="Rob"/>
    <s v="M"/>
    <x v="1"/>
    <n v="5.97"/>
    <n v="5.97"/>
    <x v="0"/>
    <x v="1"/>
    <x v="0"/>
  </r>
  <r>
    <s v="BKK-47233-845"/>
    <x v="7"/>
    <s v="76239-90137-UQ"/>
    <s v="A-D-1"/>
    <n v="4"/>
    <x v="8"/>
    <s v="fferbera@businesswire.com"/>
    <x v="0"/>
    <s v="Ara"/>
    <s v="D"/>
    <x v="0"/>
    <n v="9.9499999999999993"/>
    <n v="39.799999999999997"/>
    <x v="2"/>
    <x v="1"/>
    <x v="2"/>
  </r>
  <r>
    <s v="VQR-01002-970"/>
    <x v="8"/>
    <s v="49315-21985-BB"/>
    <s v="E-L-2.5"/>
    <n v="5"/>
    <x v="9"/>
    <s v="dphizackerlyb@utexas.edu"/>
    <x v="0"/>
    <s v="Exc"/>
    <s v="L"/>
    <x v="2"/>
    <n v="34.154999999999994"/>
    <n v="170.77499999999998"/>
    <x v="1"/>
    <x v="0"/>
    <x v="1"/>
  </r>
  <r>
    <s v="SZW-48378-399"/>
    <x v="9"/>
    <s v="34136-36674-OM"/>
    <s v="R-M-1"/>
    <n v="5"/>
    <x v="10"/>
    <s v="rscholarc@nyu.edu"/>
    <x v="0"/>
    <s v="Rob"/>
    <s v="M"/>
    <x v="0"/>
    <n v="9.9499999999999993"/>
    <n v="49.75"/>
    <x v="0"/>
    <x v="1"/>
    <x v="0"/>
  </r>
  <r>
    <s v="ITA-87418-783"/>
    <x v="10"/>
    <s v="39396-12890-PE"/>
    <s v="R-D-2.5"/>
    <n v="2"/>
    <x v="11"/>
    <s v="tvanyutind@wix.com"/>
    <x v="0"/>
    <s v="Rob"/>
    <s v="D"/>
    <x v="2"/>
    <n v="20.584999999999997"/>
    <n v="41.169999999999995"/>
    <x v="0"/>
    <x v="1"/>
    <x v="2"/>
  </r>
  <r>
    <s v="GNZ-46006-527"/>
    <x v="11"/>
    <s v="95875-73336-RG"/>
    <s v="L-D-0.2"/>
    <n v="3"/>
    <x v="12"/>
    <s v="ptrobee@wunderground.com"/>
    <x v="0"/>
    <s v="Lib"/>
    <s v="D"/>
    <x v="3"/>
    <n v="3.8849999999999998"/>
    <n v="11.654999999999999"/>
    <x v="3"/>
    <x v="0"/>
    <x v="2"/>
  </r>
  <r>
    <s v="FYQ-78248-319"/>
    <x v="12"/>
    <s v="25473-43727-BY"/>
    <s v="R-M-2.5"/>
    <n v="5"/>
    <x v="13"/>
    <s v="loscroftf@ebay.co.uk"/>
    <x v="0"/>
    <s v="Rob"/>
    <s v="M"/>
    <x v="2"/>
    <n v="22.884999999999998"/>
    <n v="114.42499999999998"/>
    <x v="0"/>
    <x v="1"/>
    <x v="0"/>
  </r>
  <r>
    <s v="VAU-44387-624"/>
    <x v="13"/>
    <s v="99643-51048-IQ"/>
    <s v="A-M-0.2"/>
    <n v="6"/>
    <x v="14"/>
    <s v="malabasterg@hexun.com"/>
    <x v="0"/>
    <s v="Ara"/>
    <s v="M"/>
    <x v="3"/>
    <n v="3.375"/>
    <n v="20.25"/>
    <x v="2"/>
    <x v="1"/>
    <x v="0"/>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0"/>
    <x v="2"/>
  </r>
  <r>
    <s v="IDU-25793-399"/>
    <x v="16"/>
    <s v="76664-37050-DT"/>
    <s v="A-M-0.2"/>
    <n v="5"/>
    <x v="17"/>
    <s v="acorradinoj@harvard.edu"/>
    <x v="0"/>
    <s v="Ara"/>
    <s v="M"/>
    <x v="3"/>
    <n v="3.375"/>
    <n v="16.875"/>
    <x v="2"/>
    <x v="0"/>
    <x v="0"/>
  </r>
  <r>
    <s v="IDU-25793-399"/>
    <x v="16"/>
    <s v="76664-37050-DT"/>
    <s v="E-D-0.2"/>
    <n v="4"/>
    <x v="17"/>
    <s v="acorradinoj@harvard.edu"/>
    <x v="0"/>
    <s v="Exc"/>
    <s v="D"/>
    <x v="3"/>
    <n v="3.645"/>
    <n v="14.58"/>
    <x v="1"/>
    <x v="0"/>
    <x v="2"/>
  </r>
  <r>
    <s v="NUO-20013-488"/>
    <x v="16"/>
    <s v="03090-88267-BQ"/>
    <s v="A-D-0.2"/>
    <n v="6"/>
    <x v="18"/>
    <s v="adavidowskyl@netvibes.com"/>
    <x v="0"/>
    <s v="Ara"/>
    <s v="D"/>
    <x v="3"/>
    <n v="2.9849999999999999"/>
    <n v="17.91"/>
    <x v="2"/>
    <x v="1"/>
    <x v="2"/>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0"/>
    <x v="2"/>
  </r>
  <r>
    <s v="TKY-71558-096"/>
    <x v="19"/>
    <s v="24010-66714-HW"/>
    <s v="A-M-1"/>
    <n v="1"/>
    <x v="21"/>
    <s v="cblofeldo@amazon.co.uk"/>
    <x v="0"/>
    <s v="Ara"/>
    <s v="M"/>
    <x v="0"/>
    <n v="11.25"/>
    <n v="11.25"/>
    <x v="2"/>
    <x v="1"/>
    <x v="0"/>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1"/>
    <x v="0"/>
  </r>
  <r>
    <s v="CHE-78995-767"/>
    <x v="23"/>
    <s v="00888-74814-UZ"/>
    <s v="A-D-0.5"/>
    <n v="3"/>
    <x v="25"/>
    <s v="tnewburys@usda.gov"/>
    <x v="1"/>
    <s v="Ara"/>
    <s v="D"/>
    <x v="1"/>
    <n v="5.97"/>
    <n v="17.91"/>
    <x v="2"/>
    <x v="1"/>
    <x v="2"/>
  </r>
  <r>
    <s v="RYZ-14633-602"/>
    <x v="21"/>
    <s v="14158-30713-OB"/>
    <s v="A-D-1"/>
    <n v="4"/>
    <x v="26"/>
    <s v="mcalcuttt@baidu.com"/>
    <x v="1"/>
    <s v="Ara"/>
    <s v="D"/>
    <x v="0"/>
    <n v="9.9499999999999993"/>
    <n v="39.799999999999997"/>
    <x v="2"/>
    <x v="0"/>
    <x v="2"/>
  </r>
  <r>
    <s v="WOQ-36015-429"/>
    <x v="24"/>
    <s v="51427-89175-QJ"/>
    <s v="L-M-0.2"/>
    <n v="5"/>
    <x v="27"/>
    <s v=""/>
    <x v="0"/>
    <s v="Lib"/>
    <s v="M"/>
    <x v="3"/>
    <n v="4.3650000000000002"/>
    <n v="21.825000000000003"/>
    <x v="3"/>
    <x v="1"/>
    <x v="0"/>
  </r>
  <r>
    <s v="WOQ-36015-429"/>
    <x v="24"/>
    <s v="51427-89175-QJ"/>
    <s v="A-D-0.5"/>
    <n v="6"/>
    <x v="27"/>
    <s v=""/>
    <x v="0"/>
    <s v="Ara"/>
    <s v="D"/>
    <x v="1"/>
    <n v="5.97"/>
    <n v="35.82"/>
    <x v="2"/>
    <x v="1"/>
    <x v="2"/>
  </r>
  <r>
    <s v="WOQ-36015-429"/>
    <x v="24"/>
    <s v="51427-89175-QJ"/>
    <s v="L-M-0.5"/>
    <n v="6"/>
    <x v="27"/>
    <s v=""/>
    <x v="0"/>
    <s v="Lib"/>
    <s v="M"/>
    <x v="1"/>
    <n v="8.73"/>
    <n v="52.38"/>
    <x v="3"/>
    <x v="1"/>
    <x v="0"/>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0"/>
    <x v="1"/>
  </r>
  <r>
    <s v="AMM-79521-378"/>
    <x v="27"/>
    <s v="24825-51803-CQ"/>
    <s v="A-D-0.5"/>
    <n v="6"/>
    <x v="30"/>
    <s v="feilhartz@who.int"/>
    <x v="0"/>
    <s v="Ara"/>
    <s v="D"/>
    <x v="1"/>
    <n v="5.97"/>
    <n v="35.82"/>
    <x v="2"/>
    <x v="1"/>
    <x v="2"/>
  </r>
  <r>
    <s v="QUQ-90580-772"/>
    <x v="28"/>
    <s v="77634-13918-GJ"/>
    <s v="L-M-0.2"/>
    <n v="2"/>
    <x v="31"/>
    <s v="zponting10@altervista.org"/>
    <x v="0"/>
    <s v="Lib"/>
    <s v="M"/>
    <x v="3"/>
    <n v="4.3650000000000002"/>
    <n v="8.73"/>
    <x v="3"/>
    <x v="1"/>
    <x v="0"/>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1"/>
    <x v="0"/>
  </r>
  <r>
    <s v="OFX-99147-470"/>
    <x v="31"/>
    <s v="49860-68865-AB"/>
    <s v="R-M-1"/>
    <n v="6"/>
    <x v="34"/>
    <s v=""/>
    <x v="0"/>
    <s v="Rob"/>
    <s v="M"/>
    <x v="0"/>
    <n v="9.9499999999999993"/>
    <n v="59.699999999999996"/>
    <x v="0"/>
    <x v="0"/>
    <x v="0"/>
  </r>
  <r>
    <s v="LUO-37559-016"/>
    <x v="32"/>
    <s v="21240-83132-SP"/>
    <s v="L-M-1"/>
    <n v="3"/>
    <x v="35"/>
    <s v=""/>
    <x v="0"/>
    <s v="Lib"/>
    <s v="M"/>
    <x v="0"/>
    <n v="14.55"/>
    <n v="43.650000000000006"/>
    <x v="3"/>
    <x v="1"/>
    <x v="0"/>
  </r>
  <r>
    <s v="XWC-20610-167"/>
    <x v="33"/>
    <s v="08350-81623-TF"/>
    <s v="E-D-0.2"/>
    <n v="2"/>
    <x v="36"/>
    <s v="lyeoland15@pbs.org"/>
    <x v="0"/>
    <s v="Exc"/>
    <s v="D"/>
    <x v="3"/>
    <n v="3.645"/>
    <n v="7.29"/>
    <x v="1"/>
    <x v="0"/>
    <x v="2"/>
  </r>
  <r>
    <s v="GPU-79113-136"/>
    <x v="34"/>
    <s v="73284-01385-SJ"/>
    <s v="R-D-0.2"/>
    <n v="3"/>
    <x v="37"/>
    <s v="atolworthy16@toplist.cz"/>
    <x v="0"/>
    <s v="Rob"/>
    <s v="D"/>
    <x v="3"/>
    <n v="2.6849999999999996"/>
    <n v="8.0549999999999997"/>
    <x v="0"/>
    <x v="0"/>
    <x v="2"/>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1"/>
    <x v="2"/>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0"/>
    <x v="1"/>
  </r>
  <r>
    <s v="DBU-81099-586"/>
    <x v="40"/>
    <s v="15770-27099-GX"/>
    <s v="A-D-2.5"/>
    <n v="4"/>
    <x v="43"/>
    <s v="rmcgilvary1c@tamu.edu"/>
    <x v="0"/>
    <s v="Ara"/>
    <s v="D"/>
    <x v="2"/>
    <n v="22.884999999999998"/>
    <n v="91.539999999999992"/>
    <x v="2"/>
    <x v="1"/>
    <x v="2"/>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1"/>
    <x v="2"/>
  </r>
  <r>
    <s v="DWZ-69106-473"/>
    <x v="43"/>
    <s v="76447-50326-IC"/>
    <s v="L-L-2.5"/>
    <n v="4"/>
    <x v="46"/>
    <s v="kflanders1f@over-blog.com"/>
    <x v="1"/>
    <s v="Lib"/>
    <s v="L"/>
    <x v="2"/>
    <n v="36.454999999999998"/>
    <n v="145.82"/>
    <x v="3"/>
    <x v="0"/>
    <x v="1"/>
  </r>
  <r>
    <s v="YHV-68700-050"/>
    <x v="44"/>
    <s v="26333-67911-OL"/>
    <s v="R-M-0.5"/>
    <n v="5"/>
    <x v="47"/>
    <s v="hmattioli1g@webmd.com"/>
    <x v="2"/>
    <s v="Rob"/>
    <s v="M"/>
    <x v="1"/>
    <n v="5.97"/>
    <n v="29.849999999999998"/>
    <x v="0"/>
    <x v="1"/>
    <x v="0"/>
  </r>
  <r>
    <s v="YHV-68700-050"/>
    <x v="44"/>
    <s v="26333-67911-OL"/>
    <s v="L-L-2.5"/>
    <n v="2"/>
    <x v="47"/>
    <s v="hmattioli1g@webmd.com"/>
    <x v="2"/>
    <s v="Lib"/>
    <s v="L"/>
    <x v="2"/>
    <n v="36.454999999999998"/>
    <n v="72.91"/>
    <x v="3"/>
    <x v="1"/>
    <x v="1"/>
  </r>
  <r>
    <s v="KRB-88066-642"/>
    <x v="45"/>
    <s v="22107-86640-SB"/>
    <s v="L-M-1"/>
    <n v="5"/>
    <x v="48"/>
    <s v="agillard1i@issuu.com"/>
    <x v="0"/>
    <s v="Lib"/>
    <s v="M"/>
    <x v="0"/>
    <n v="14.55"/>
    <n v="72.75"/>
    <x v="3"/>
    <x v="1"/>
    <x v="0"/>
  </r>
  <r>
    <s v="LQU-08404-173"/>
    <x v="46"/>
    <s v="09960-34242-LZ"/>
    <s v="L-L-1"/>
    <n v="3"/>
    <x v="49"/>
    <s v=""/>
    <x v="0"/>
    <s v="Lib"/>
    <s v="L"/>
    <x v="0"/>
    <n v="15.85"/>
    <n v="47.55"/>
    <x v="3"/>
    <x v="1"/>
    <x v="1"/>
  </r>
  <r>
    <s v="CWK-60159-881"/>
    <x v="47"/>
    <s v="04671-85591-RT"/>
    <s v="E-D-0.2"/>
    <n v="3"/>
    <x v="50"/>
    <s v="tgrizard1k@odnoklassniki.ru"/>
    <x v="0"/>
    <s v="Exc"/>
    <s v="D"/>
    <x v="3"/>
    <n v="3.645"/>
    <n v="10.935"/>
    <x v="1"/>
    <x v="0"/>
    <x v="2"/>
  </r>
  <r>
    <s v="EEG-74197-843"/>
    <x v="48"/>
    <s v="25729-68859-UA"/>
    <s v="E-L-1"/>
    <n v="4"/>
    <x v="51"/>
    <s v="rrelton1l@stanford.edu"/>
    <x v="0"/>
    <s v="Exc"/>
    <s v="L"/>
    <x v="0"/>
    <n v="14.85"/>
    <n v="59.4"/>
    <x v="1"/>
    <x v="1"/>
    <x v="1"/>
  </r>
  <r>
    <s v="UCZ-59708-525"/>
    <x v="49"/>
    <s v="05501-86351-NX"/>
    <s v="L-D-2.5"/>
    <n v="3"/>
    <x v="52"/>
    <s v=""/>
    <x v="0"/>
    <s v="Lib"/>
    <s v="D"/>
    <x v="2"/>
    <n v="29.784999999999997"/>
    <n v="89.35499999999999"/>
    <x v="3"/>
    <x v="0"/>
    <x v="2"/>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1"/>
    <x v="2"/>
  </r>
  <r>
    <s v="ZYQ-15797-695"/>
    <x v="52"/>
    <s v="79436-73011-MM"/>
    <s v="R-D-0.5"/>
    <n v="5"/>
    <x v="55"/>
    <s v=""/>
    <x v="2"/>
    <s v="Rob"/>
    <s v="D"/>
    <x v="1"/>
    <n v="5.3699999999999992"/>
    <n v="26.849999999999994"/>
    <x v="0"/>
    <x v="0"/>
    <x v="2"/>
  </r>
  <r>
    <s v="EEJ-16185-108"/>
    <x v="53"/>
    <s v="65552-60476-KY"/>
    <s v="L-L-0.2"/>
    <n v="5"/>
    <x v="56"/>
    <s v=""/>
    <x v="0"/>
    <s v="Lib"/>
    <s v="L"/>
    <x v="3"/>
    <n v="4.7549999999999999"/>
    <n v="23.774999999999999"/>
    <x v="3"/>
    <x v="0"/>
    <x v="1"/>
  </r>
  <r>
    <s v="RWR-77888-800"/>
    <x v="54"/>
    <s v="69904-02729-YS"/>
    <s v="A-M-0.5"/>
    <n v="1"/>
    <x v="57"/>
    <s v="adykes1r@eventbrite.com"/>
    <x v="0"/>
    <s v="Ara"/>
    <s v="M"/>
    <x v="1"/>
    <n v="6.75"/>
    <n v="6.75"/>
    <x v="2"/>
    <x v="1"/>
    <x v="0"/>
  </r>
  <r>
    <s v="LHN-75209-742"/>
    <x v="55"/>
    <s v="01433-04270-AX"/>
    <s v="R-M-0.5"/>
    <n v="6"/>
    <x v="58"/>
    <s v=""/>
    <x v="0"/>
    <s v="Rob"/>
    <s v="M"/>
    <x v="1"/>
    <n v="5.97"/>
    <n v="35.82"/>
    <x v="0"/>
    <x v="0"/>
    <x v="0"/>
  </r>
  <r>
    <s v="TIR-71396-998"/>
    <x v="56"/>
    <s v="14204-14186-LA"/>
    <s v="R-D-2.5"/>
    <n v="4"/>
    <x v="59"/>
    <s v="acockrem1t@engadget.com"/>
    <x v="0"/>
    <s v="Rob"/>
    <s v="D"/>
    <x v="2"/>
    <n v="20.584999999999997"/>
    <n v="82.339999999999989"/>
    <x v="0"/>
    <x v="0"/>
    <x v="2"/>
  </r>
  <r>
    <s v="RXF-37618-213"/>
    <x v="57"/>
    <s v="32948-34398-HC"/>
    <s v="R-L-0.5"/>
    <n v="1"/>
    <x v="60"/>
    <s v="bumpleby1u@soundcloud.com"/>
    <x v="0"/>
    <s v="Rob"/>
    <s v="L"/>
    <x v="1"/>
    <n v="7.169999999999999"/>
    <n v="7.169999999999999"/>
    <x v="0"/>
    <x v="0"/>
    <x v="1"/>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1"/>
    <x v="0"/>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1"/>
    <x v="0"/>
  </r>
  <r>
    <s v="LEF-83057-763"/>
    <x v="64"/>
    <s v="15395-90855-VB"/>
    <s v="L-M-0.2"/>
    <n v="5"/>
    <x v="67"/>
    <s v=""/>
    <x v="0"/>
    <s v="Lib"/>
    <s v="M"/>
    <x v="3"/>
    <n v="4.3650000000000002"/>
    <n v="21.825000000000003"/>
    <x v="3"/>
    <x v="0"/>
    <x v="0"/>
  </r>
  <r>
    <s v="RPW-36123-215"/>
    <x v="65"/>
    <s v="80640-45811-LB"/>
    <s v="E-L-0.5"/>
    <n v="2"/>
    <x v="68"/>
    <s v="jrangall22@newsvine.com"/>
    <x v="0"/>
    <s v="Exc"/>
    <s v="L"/>
    <x v="1"/>
    <n v="8.91"/>
    <n v="17.82"/>
    <x v="1"/>
    <x v="0"/>
    <x v="1"/>
  </r>
  <r>
    <s v="WLL-59044-117"/>
    <x v="66"/>
    <s v="28476-04082-GR"/>
    <s v="R-D-1"/>
    <n v="6"/>
    <x v="69"/>
    <s v="kboorn23@ezinearticles.com"/>
    <x v="1"/>
    <s v="Rob"/>
    <s v="D"/>
    <x v="0"/>
    <n v="8.9499999999999993"/>
    <n v="53.699999999999996"/>
    <x v="0"/>
    <x v="0"/>
    <x v="2"/>
  </r>
  <r>
    <s v="AWT-22827-563"/>
    <x v="67"/>
    <s v="12018-75670-EU"/>
    <s v="R-L-0.2"/>
    <n v="1"/>
    <x v="70"/>
    <s v=""/>
    <x v="1"/>
    <s v="Rob"/>
    <s v="L"/>
    <x v="3"/>
    <n v="3.5849999999999995"/>
    <n v="3.5849999999999995"/>
    <x v="0"/>
    <x v="0"/>
    <x v="1"/>
  </r>
  <r>
    <s v="QLM-07145-668"/>
    <x v="68"/>
    <s v="86437-17399-FK"/>
    <s v="E-D-0.2"/>
    <n v="2"/>
    <x v="71"/>
    <s v="celgey25@webs.com"/>
    <x v="0"/>
    <s v="Exc"/>
    <s v="D"/>
    <x v="3"/>
    <n v="3.645"/>
    <n v="7.29"/>
    <x v="1"/>
    <x v="1"/>
    <x v="2"/>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0"/>
    <x v="1"/>
  </r>
  <r>
    <s v="CQM-49696-263"/>
    <x v="72"/>
    <s v="76534-45229-SG"/>
    <s v="L-L-2.5"/>
    <n v="3"/>
    <x v="75"/>
    <s v="syann29@senate.gov"/>
    <x v="0"/>
    <s v="Lib"/>
    <s v="L"/>
    <x v="2"/>
    <n v="36.454999999999998"/>
    <n v="109.36499999999999"/>
    <x v="3"/>
    <x v="0"/>
    <x v="1"/>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0"/>
    <x v="2"/>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1"/>
    <x v="2"/>
  </r>
  <r>
    <s v="ZDK-82166-357"/>
    <x v="77"/>
    <s v="81431-12577-VD"/>
    <s v="A-M-1"/>
    <n v="3"/>
    <x v="80"/>
    <s v="bkeaveney2f@netlog.com"/>
    <x v="0"/>
    <s v="Ara"/>
    <s v="M"/>
    <x v="0"/>
    <n v="11.25"/>
    <n v="33.75"/>
    <x v="2"/>
    <x v="1"/>
    <x v="0"/>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0"/>
    <x v="1"/>
  </r>
  <r>
    <s v="ROV-87448-086"/>
    <x v="81"/>
    <s v="30381-64762-NG"/>
    <s v="A-M-2.5"/>
    <n v="4"/>
    <x v="84"/>
    <s v="agreenhead2j@dailymail.co.uk"/>
    <x v="0"/>
    <s v="Ara"/>
    <s v="M"/>
    <x v="2"/>
    <n v="25.874999999999996"/>
    <n v="103.49999999999999"/>
    <x v="2"/>
    <x v="1"/>
    <x v="0"/>
  </r>
  <r>
    <s v="DGY-35773-612"/>
    <x v="82"/>
    <s v="17503-27693-ZH"/>
    <s v="E-L-1"/>
    <n v="3"/>
    <x v="85"/>
    <s v=""/>
    <x v="0"/>
    <s v="Exc"/>
    <s v="L"/>
    <x v="0"/>
    <n v="14.85"/>
    <n v="44.55"/>
    <x v="1"/>
    <x v="0"/>
    <x v="1"/>
  </r>
  <r>
    <s v="YWH-50638-556"/>
    <x v="83"/>
    <s v="89442-35633-HJ"/>
    <s v="E-L-0.5"/>
    <n v="4"/>
    <x v="86"/>
    <s v="elangcaster2l@spotify.com"/>
    <x v="2"/>
    <s v="Exc"/>
    <s v="L"/>
    <x v="1"/>
    <n v="8.91"/>
    <n v="35.64"/>
    <x v="1"/>
    <x v="0"/>
    <x v="1"/>
  </r>
  <r>
    <s v="ISL-11200-600"/>
    <x v="84"/>
    <s v="13654-85265-IL"/>
    <s v="A-D-0.2"/>
    <n v="6"/>
    <x v="87"/>
    <s v=""/>
    <x v="1"/>
    <s v="Ara"/>
    <s v="D"/>
    <x v="3"/>
    <n v="2.9849999999999999"/>
    <n v="17.91"/>
    <x v="2"/>
    <x v="0"/>
    <x v="2"/>
  </r>
  <r>
    <s v="LBZ-75997-047"/>
    <x v="85"/>
    <s v="40946-22090-FP"/>
    <s v="A-M-2.5"/>
    <n v="6"/>
    <x v="88"/>
    <s v="nmagauran2n@51.la"/>
    <x v="0"/>
    <s v="Ara"/>
    <s v="M"/>
    <x v="2"/>
    <n v="25.874999999999996"/>
    <n v="155.24999999999997"/>
    <x v="2"/>
    <x v="1"/>
    <x v="0"/>
  </r>
  <r>
    <s v="EUH-08089-954"/>
    <x v="86"/>
    <s v="29050-93691-TS"/>
    <s v="A-D-0.2"/>
    <n v="2"/>
    <x v="89"/>
    <s v="vkirdsch2o@google.fr"/>
    <x v="0"/>
    <s v="Ara"/>
    <s v="D"/>
    <x v="3"/>
    <n v="2.9849999999999999"/>
    <n v="5.97"/>
    <x v="2"/>
    <x v="1"/>
    <x v="2"/>
  </r>
  <r>
    <s v="BLD-12227-251"/>
    <x v="87"/>
    <s v="64395-74865-WF"/>
    <s v="A-M-0.5"/>
    <n v="2"/>
    <x v="90"/>
    <s v="iwhapple2p@com.com"/>
    <x v="0"/>
    <s v="Ara"/>
    <s v="M"/>
    <x v="1"/>
    <n v="6.75"/>
    <n v="13.5"/>
    <x v="2"/>
    <x v="1"/>
    <x v="0"/>
  </r>
  <r>
    <s v="OPY-30711-853"/>
    <x v="25"/>
    <s v="81861-66046-SU"/>
    <s v="A-D-0.2"/>
    <n v="1"/>
    <x v="91"/>
    <s v=""/>
    <x v="1"/>
    <s v="Ara"/>
    <s v="D"/>
    <x v="3"/>
    <n v="2.9849999999999999"/>
    <n v="2.9849999999999999"/>
    <x v="2"/>
    <x v="1"/>
    <x v="2"/>
  </r>
  <r>
    <s v="DBC-44122-300"/>
    <x v="88"/>
    <s v="13366-78506-KP"/>
    <s v="L-M-0.2"/>
    <n v="3"/>
    <x v="92"/>
    <s v=""/>
    <x v="0"/>
    <s v="Lib"/>
    <s v="M"/>
    <x v="3"/>
    <n v="4.3650000000000002"/>
    <n v="13.095000000000001"/>
    <x v="3"/>
    <x v="0"/>
    <x v="0"/>
  </r>
  <r>
    <s v="FJQ-60035-234"/>
    <x v="89"/>
    <s v="08847-29858-HN"/>
    <s v="A-L-0.2"/>
    <n v="2"/>
    <x v="93"/>
    <s v=""/>
    <x v="0"/>
    <s v="Ara"/>
    <s v="L"/>
    <x v="3"/>
    <n v="3.8849999999999998"/>
    <n v="7.77"/>
    <x v="2"/>
    <x v="0"/>
    <x v="1"/>
  </r>
  <r>
    <s v="HSF-66926-425"/>
    <x v="90"/>
    <s v="00539-42510-RY"/>
    <s v="L-D-2.5"/>
    <n v="5"/>
    <x v="94"/>
    <s v="nyoules2t@reference.com"/>
    <x v="1"/>
    <s v="Lib"/>
    <s v="D"/>
    <x v="2"/>
    <n v="29.784999999999997"/>
    <n v="148.92499999999998"/>
    <x v="3"/>
    <x v="0"/>
    <x v="2"/>
  </r>
  <r>
    <s v="LQG-41416-375"/>
    <x v="91"/>
    <s v="45190-08727-NV"/>
    <s v="L-D-1"/>
    <n v="3"/>
    <x v="95"/>
    <s v="daizikovitz2u@answers.com"/>
    <x v="1"/>
    <s v="Lib"/>
    <s v="D"/>
    <x v="0"/>
    <n v="12.95"/>
    <n v="38.849999999999994"/>
    <x v="3"/>
    <x v="0"/>
    <x v="2"/>
  </r>
  <r>
    <s v="VZO-97265-841"/>
    <x v="92"/>
    <s v="87049-37901-FU"/>
    <s v="R-M-0.2"/>
    <n v="4"/>
    <x v="96"/>
    <s v="brevel2v@fastcompany.com"/>
    <x v="0"/>
    <s v="Rob"/>
    <s v="M"/>
    <x v="3"/>
    <n v="2.9849999999999999"/>
    <n v="11.94"/>
    <x v="0"/>
    <x v="1"/>
    <x v="0"/>
  </r>
  <r>
    <s v="MOR-12987-399"/>
    <x v="93"/>
    <s v="34015-31593-JC"/>
    <s v="L-M-1"/>
    <n v="6"/>
    <x v="97"/>
    <s v="epriddis2w@nationalgeographic.com"/>
    <x v="0"/>
    <s v="Lib"/>
    <s v="M"/>
    <x v="0"/>
    <n v="14.55"/>
    <n v="87.300000000000011"/>
    <x v="3"/>
    <x v="1"/>
    <x v="0"/>
  </r>
  <r>
    <s v="UOA-23786-489"/>
    <x v="94"/>
    <s v="90305-50099-SV"/>
    <s v="A-M-0.5"/>
    <n v="6"/>
    <x v="98"/>
    <s v="qveel2x@jugem.jp"/>
    <x v="0"/>
    <s v="Ara"/>
    <s v="M"/>
    <x v="1"/>
    <n v="6.75"/>
    <n v="40.5"/>
    <x v="2"/>
    <x v="0"/>
    <x v="0"/>
  </r>
  <r>
    <s v="AJL-52941-018"/>
    <x v="95"/>
    <s v="55871-61935-MF"/>
    <s v="E-D-1"/>
    <n v="2"/>
    <x v="99"/>
    <s v="lconyers2y@twitter.com"/>
    <x v="0"/>
    <s v="Exc"/>
    <s v="D"/>
    <x v="0"/>
    <n v="12.15"/>
    <n v="24.3"/>
    <x v="1"/>
    <x v="1"/>
    <x v="2"/>
  </r>
  <r>
    <s v="XSZ-84273-421"/>
    <x v="96"/>
    <s v="15405-60469-TM"/>
    <s v="R-M-0.5"/>
    <n v="3"/>
    <x v="100"/>
    <s v="pwye2z@dagondesign.com"/>
    <x v="0"/>
    <s v="Rob"/>
    <s v="M"/>
    <x v="1"/>
    <n v="5.97"/>
    <n v="17.91"/>
    <x v="0"/>
    <x v="0"/>
    <x v="0"/>
  </r>
  <r>
    <s v="NUN-48214-216"/>
    <x v="97"/>
    <s v="06953-94794-FB"/>
    <s v="A-M-0.5"/>
    <n v="4"/>
    <x v="101"/>
    <s v=""/>
    <x v="0"/>
    <s v="Ara"/>
    <s v="M"/>
    <x v="1"/>
    <n v="6.75"/>
    <n v="27"/>
    <x v="2"/>
    <x v="1"/>
    <x v="0"/>
  </r>
  <r>
    <s v="AKV-93064-769"/>
    <x v="98"/>
    <s v="22305-40299-CY"/>
    <s v="L-D-0.5"/>
    <n v="1"/>
    <x v="102"/>
    <s v="tsheryn31@mtv.com"/>
    <x v="0"/>
    <s v="Lib"/>
    <s v="D"/>
    <x v="1"/>
    <n v="7.77"/>
    <n v="7.77"/>
    <x v="3"/>
    <x v="0"/>
    <x v="2"/>
  </r>
  <r>
    <s v="BRB-40903-533"/>
    <x v="99"/>
    <s v="09020-56774-GU"/>
    <s v="E-L-0.2"/>
    <n v="3"/>
    <x v="103"/>
    <s v="mredgrave32@cargocollective.com"/>
    <x v="0"/>
    <s v="Exc"/>
    <s v="L"/>
    <x v="3"/>
    <n v="4.4550000000000001"/>
    <n v="13.365"/>
    <x v="1"/>
    <x v="0"/>
    <x v="1"/>
  </r>
  <r>
    <s v="GPR-19973-483"/>
    <x v="100"/>
    <s v="92926-08470-YS"/>
    <s v="R-D-0.5"/>
    <n v="5"/>
    <x v="104"/>
    <s v="bfominov33@yale.edu"/>
    <x v="0"/>
    <s v="Rob"/>
    <s v="D"/>
    <x v="1"/>
    <n v="5.3699999999999992"/>
    <n v="26.849999999999994"/>
    <x v="0"/>
    <x v="1"/>
    <x v="2"/>
  </r>
  <r>
    <s v="XIY-43041-882"/>
    <x v="101"/>
    <s v="07250-63194-JO"/>
    <s v="A-M-1"/>
    <n v="1"/>
    <x v="105"/>
    <s v="scritchlow34@un.org"/>
    <x v="0"/>
    <s v="Ara"/>
    <s v="M"/>
    <x v="0"/>
    <n v="11.25"/>
    <n v="11.25"/>
    <x v="2"/>
    <x v="1"/>
    <x v="0"/>
  </r>
  <r>
    <s v="YGY-98425-969"/>
    <x v="102"/>
    <s v="63787-96257-TQ"/>
    <s v="L-M-1"/>
    <n v="1"/>
    <x v="106"/>
    <s v="msteptow35@earthlink.net"/>
    <x v="1"/>
    <s v="Lib"/>
    <s v="M"/>
    <x v="0"/>
    <n v="14.55"/>
    <n v="14.55"/>
    <x v="3"/>
    <x v="1"/>
    <x v="0"/>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0"/>
    <x v="1"/>
  </r>
  <r>
    <s v="MGQ-98961-173"/>
    <x v="11"/>
    <s v="83895-90735-XH"/>
    <s v="L-L-0.5"/>
    <n v="4"/>
    <x v="110"/>
    <s v="bdrage39@youku.com"/>
    <x v="0"/>
    <s v="Lib"/>
    <s v="L"/>
    <x v="1"/>
    <n v="9.51"/>
    <n v="38.04"/>
    <x v="3"/>
    <x v="1"/>
    <x v="1"/>
  </r>
  <r>
    <s v="RFH-64349-897"/>
    <x v="106"/>
    <s v="61954-61462-RJ"/>
    <s v="E-D-0.5"/>
    <n v="3"/>
    <x v="111"/>
    <s v="myallop3a@fema.gov"/>
    <x v="0"/>
    <s v="Exc"/>
    <s v="D"/>
    <x v="1"/>
    <n v="7.29"/>
    <n v="21.87"/>
    <x v="1"/>
    <x v="0"/>
    <x v="2"/>
  </r>
  <r>
    <s v="TKL-20738-660"/>
    <x v="107"/>
    <s v="47939-53158-LS"/>
    <s v="E-M-0.2"/>
    <n v="1"/>
    <x v="112"/>
    <s v="cswitsur3b@chronoengine.com"/>
    <x v="0"/>
    <s v="Exc"/>
    <s v="M"/>
    <x v="3"/>
    <n v="4.125"/>
    <n v="4.125"/>
    <x v="1"/>
    <x v="1"/>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1"/>
    <x v="0"/>
  </r>
  <r>
    <s v="GOW-03198-575"/>
    <x v="108"/>
    <s v="61513-27752-FA"/>
    <s v="A-D-0.5"/>
    <n v="4"/>
    <x v="113"/>
    <s v="mludwell3e@blogger.com"/>
    <x v="0"/>
    <s v="Ara"/>
    <s v="D"/>
    <x v="1"/>
    <n v="5.97"/>
    <n v="23.88"/>
    <x v="2"/>
    <x v="0"/>
    <x v="2"/>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1"/>
    <x v="0"/>
  </r>
  <r>
    <s v="JOM-80930-071"/>
    <x v="113"/>
    <s v="54904-18397-UD"/>
    <s v="L-D-1"/>
    <n v="6"/>
    <x v="118"/>
    <s v="rlepere3j@shop-pro.jp"/>
    <x v="1"/>
    <s v="Lib"/>
    <s v="D"/>
    <x v="0"/>
    <n v="12.95"/>
    <n v="77.699999999999989"/>
    <x v="3"/>
    <x v="1"/>
    <x v="2"/>
  </r>
  <r>
    <s v="OIL-26493-755"/>
    <x v="114"/>
    <s v="19017-95853-EK"/>
    <s v="A-M-0.5"/>
    <n v="1"/>
    <x v="119"/>
    <s v="twoofinden3k@businesswire.com"/>
    <x v="0"/>
    <s v="Ara"/>
    <s v="M"/>
    <x v="1"/>
    <n v="6.75"/>
    <n v="6.75"/>
    <x v="2"/>
    <x v="1"/>
    <x v="0"/>
  </r>
  <r>
    <s v="CYV-13426-645"/>
    <x v="115"/>
    <s v="88593-59934-VU"/>
    <s v="E-D-1"/>
    <n v="1"/>
    <x v="120"/>
    <s v="edacca3l@google.pl"/>
    <x v="0"/>
    <s v="Exc"/>
    <s v="D"/>
    <x v="0"/>
    <n v="12.15"/>
    <n v="12.15"/>
    <x v="1"/>
    <x v="0"/>
    <x v="2"/>
  </r>
  <r>
    <s v="WRP-39846-614"/>
    <x v="49"/>
    <s v="47493-68564-YM"/>
    <s v="A-L-2.5"/>
    <n v="5"/>
    <x v="121"/>
    <s v=""/>
    <x v="1"/>
    <s v="Ara"/>
    <s v="L"/>
    <x v="2"/>
    <n v="29.784999999999997"/>
    <n v="148.92499999999998"/>
    <x v="2"/>
    <x v="0"/>
    <x v="1"/>
  </r>
  <r>
    <s v="VDZ-76673-968"/>
    <x v="116"/>
    <s v="82246-82543-DW"/>
    <s v="E-D-0.5"/>
    <n v="2"/>
    <x v="122"/>
    <s v="bhindsberg3n@blogs.com"/>
    <x v="0"/>
    <s v="Exc"/>
    <s v="D"/>
    <x v="1"/>
    <n v="7.29"/>
    <n v="14.58"/>
    <x v="1"/>
    <x v="0"/>
    <x v="2"/>
  </r>
  <r>
    <s v="VTV-03546-175"/>
    <x v="117"/>
    <s v="03384-62101-IY"/>
    <s v="A-L-2.5"/>
    <n v="5"/>
    <x v="123"/>
    <s v="orobins3o@salon.com"/>
    <x v="0"/>
    <s v="Ara"/>
    <s v="L"/>
    <x v="2"/>
    <n v="29.784999999999997"/>
    <n v="148.92499999999998"/>
    <x v="2"/>
    <x v="0"/>
    <x v="1"/>
  </r>
  <r>
    <s v="GHR-72274-715"/>
    <x v="118"/>
    <s v="86881-41559-OR"/>
    <s v="L-D-1"/>
    <n v="1"/>
    <x v="124"/>
    <s v="osyseland3p@independent.co.uk"/>
    <x v="0"/>
    <s v="Lib"/>
    <s v="D"/>
    <x v="0"/>
    <n v="12.95"/>
    <n v="12.95"/>
    <x v="3"/>
    <x v="1"/>
    <x v="2"/>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0"/>
    <x v="1"/>
  </r>
  <r>
    <s v="QUU-91729-492"/>
    <x v="121"/>
    <s v="90312-11148-LA"/>
    <s v="A-D-0.2"/>
    <n v="4"/>
    <x v="127"/>
    <s v="lkeenleyside3s@topsy.com"/>
    <x v="0"/>
    <s v="Ara"/>
    <s v="D"/>
    <x v="3"/>
    <n v="2.9849999999999999"/>
    <n v="11.94"/>
    <x v="2"/>
    <x v="1"/>
    <x v="2"/>
  </r>
  <r>
    <s v="PVI-72795-960"/>
    <x v="122"/>
    <s v="68239-74809-TF"/>
    <s v="E-L-2.5"/>
    <n v="3"/>
    <x v="128"/>
    <s v=""/>
    <x v="1"/>
    <s v="Exc"/>
    <s v="L"/>
    <x v="2"/>
    <n v="34.154999999999994"/>
    <n v="102.46499999999997"/>
    <x v="1"/>
    <x v="1"/>
    <x v="1"/>
  </r>
  <r>
    <s v="PPP-78935-365"/>
    <x v="123"/>
    <s v="91074-60023-IP"/>
    <s v="E-D-1"/>
    <n v="4"/>
    <x v="129"/>
    <s v=""/>
    <x v="0"/>
    <s v="Exc"/>
    <s v="D"/>
    <x v="0"/>
    <n v="12.15"/>
    <n v="48.6"/>
    <x v="1"/>
    <x v="1"/>
    <x v="2"/>
  </r>
  <r>
    <s v="JUO-34131-517"/>
    <x v="124"/>
    <s v="07972-83748-JI"/>
    <s v="L-D-1"/>
    <n v="6"/>
    <x v="130"/>
    <s v=""/>
    <x v="0"/>
    <s v="Lib"/>
    <s v="D"/>
    <x v="0"/>
    <n v="12.95"/>
    <n v="77.699999999999989"/>
    <x v="3"/>
    <x v="0"/>
    <x v="2"/>
  </r>
  <r>
    <s v="ZJE-89333-489"/>
    <x v="125"/>
    <s v="08694-57330-XR"/>
    <s v="L-D-2.5"/>
    <n v="1"/>
    <x v="131"/>
    <s v="vkundt3w@bigcartel.com"/>
    <x v="1"/>
    <s v="Lib"/>
    <s v="D"/>
    <x v="2"/>
    <n v="29.784999999999997"/>
    <n v="29.784999999999997"/>
    <x v="3"/>
    <x v="0"/>
    <x v="2"/>
  </r>
  <r>
    <s v="LOO-35324-159"/>
    <x v="126"/>
    <s v="68412-11126-YJ"/>
    <s v="A-L-0.2"/>
    <n v="4"/>
    <x v="132"/>
    <s v="bbett3x@google.de"/>
    <x v="0"/>
    <s v="Ara"/>
    <s v="L"/>
    <x v="3"/>
    <n v="3.8849999999999998"/>
    <n v="15.54"/>
    <x v="2"/>
    <x v="0"/>
    <x v="1"/>
  </r>
  <r>
    <s v="JBQ-93412-846"/>
    <x v="127"/>
    <s v="69037-66822-DW"/>
    <s v="E-L-2.5"/>
    <n v="4"/>
    <x v="133"/>
    <s v=""/>
    <x v="1"/>
    <s v="Exc"/>
    <s v="L"/>
    <x v="2"/>
    <n v="34.154999999999994"/>
    <n v="136.61999999999998"/>
    <x v="1"/>
    <x v="0"/>
    <x v="1"/>
  </r>
  <r>
    <s v="EHX-66333-637"/>
    <x v="128"/>
    <s v="01297-94364-XH"/>
    <s v="L-M-0.5"/>
    <n v="2"/>
    <x v="134"/>
    <s v="dstaite3z@scientificamerican.com"/>
    <x v="0"/>
    <s v="Lib"/>
    <s v="M"/>
    <x v="1"/>
    <n v="8.73"/>
    <n v="17.46"/>
    <x v="3"/>
    <x v="1"/>
    <x v="0"/>
  </r>
  <r>
    <s v="WXG-25759-236"/>
    <x v="103"/>
    <s v="39919-06540-ZI"/>
    <s v="E-L-2.5"/>
    <n v="2"/>
    <x v="135"/>
    <s v="wkeyse40@apple.com"/>
    <x v="0"/>
    <s v="Exc"/>
    <s v="L"/>
    <x v="2"/>
    <n v="34.154999999999994"/>
    <n v="68.309999999999988"/>
    <x v="1"/>
    <x v="0"/>
    <x v="1"/>
  </r>
  <r>
    <s v="QNA-31113-984"/>
    <x v="129"/>
    <s v="60512-78550-WS"/>
    <s v="L-M-0.2"/>
    <n v="4"/>
    <x v="136"/>
    <s v="oclausenthue41@marriott.com"/>
    <x v="0"/>
    <s v="Lib"/>
    <s v="M"/>
    <x v="3"/>
    <n v="4.3650000000000002"/>
    <n v="17.46"/>
    <x v="3"/>
    <x v="1"/>
    <x v="0"/>
  </r>
  <r>
    <s v="ZWI-52029-159"/>
    <x v="130"/>
    <s v="40172-12000-AU"/>
    <s v="L-M-1"/>
    <n v="3"/>
    <x v="137"/>
    <s v="lfrancisco42@fema.gov"/>
    <x v="0"/>
    <s v="Lib"/>
    <s v="M"/>
    <x v="0"/>
    <n v="14.55"/>
    <n v="43.650000000000006"/>
    <x v="3"/>
    <x v="1"/>
    <x v="0"/>
  </r>
  <r>
    <s v="ZWI-52029-159"/>
    <x v="130"/>
    <s v="40172-12000-AU"/>
    <s v="E-M-1"/>
    <n v="2"/>
    <x v="137"/>
    <s v="lfrancisco42@fema.gov"/>
    <x v="0"/>
    <s v="Exc"/>
    <s v="M"/>
    <x v="0"/>
    <n v="13.75"/>
    <n v="27.5"/>
    <x v="1"/>
    <x v="1"/>
    <x v="0"/>
  </r>
  <r>
    <s v="DFS-49954-707"/>
    <x v="131"/>
    <s v="39019-13649-CL"/>
    <s v="E-D-0.2"/>
    <n v="5"/>
    <x v="138"/>
    <s v="gskingle44@clickbank.net"/>
    <x v="0"/>
    <s v="Exc"/>
    <s v="D"/>
    <x v="3"/>
    <n v="3.645"/>
    <n v="18.225000000000001"/>
    <x v="1"/>
    <x v="0"/>
    <x v="2"/>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0"/>
    <x v="2"/>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1"/>
    <x v="2"/>
  </r>
  <r>
    <s v="NKW-24945-846"/>
    <x v="35"/>
    <s v="75977-30364-AY"/>
    <s v="A-D-2.5"/>
    <n v="5"/>
    <x v="144"/>
    <s v="jpray4a@youtube.com"/>
    <x v="0"/>
    <s v="Ara"/>
    <s v="D"/>
    <x v="2"/>
    <n v="22.884999999999998"/>
    <n v="114.42499999999998"/>
    <x v="2"/>
    <x v="1"/>
    <x v="2"/>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1"/>
    <x v="2"/>
  </r>
  <r>
    <s v="JAF-18294-750"/>
    <x v="139"/>
    <s v="73564-98204-EY"/>
    <s v="R-D-2.5"/>
    <n v="6"/>
    <x v="148"/>
    <s v=""/>
    <x v="0"/>
    <s v="Rob"/>
    <s v="D"/>
    <x v="2"/>
    <n v="20.584999999999997"/>
    <n v="123.50999999999999"/>
    <x v="0"/>
    <x v="0"/>
    <x v="2"/>
  </r>
  <r>
    <s v="TME-59627-221"/>
    <x v="140"/>
    <s v="72282-40594-RX"/>
    <s v="L-L-2.5"/>
    <n v="6"/>
    <x v="149"/>
    <s v=""/>
    <x v="0"/>
    <s v="Lib"/>
    <s v="L"/>
    <x v="2"/>
    <n v="36.454999999999998"/>
    <n v="218.73"/>
    <x v="3"/>
    <x v="1"/>
    <x v="1"/>
  </r>
  <r>
    <s v="UDG-65353-824"/>
    <x v="141"/>
    <s v="17514-94165-RJ"/>
    <s v="E-M-0.5"/>
    <n v="4"/>
    <x v="150"/>
    <s v="kswede4g@addthis.com"/>
    <x v="0"/>
    <s v="Exc"/>
    <s v="M"/>
    <x v="1"/>
    <n v="8.25"/>
    <n v="33"/>
    <x v="1"/>
    <x v="1"/>
    <x v="0"/>
  </r>
  <r>
    <s v="ENQ-42923-176"/>
    <x v="142"/>
    <s v="56248-75861-JX"/>
    <s v="A-L-0.5"/>
    <n v="3"/>
    <x v="151"/>
    <s v="lrubrow4h@microsoft.com"/>
    <x v="0"/>
    <s v="Ara"/>
    <s v="L"/>
    <x v="1"/>
    <n v="7.77"/>
    <n v="23.31"/>
    <x v="2"/>
    <x v="1"/>
    <x v="1"/>
  </r>
  <r>
    <s v="CBT-55781-720"/>
    <x v="143"/>
    <s v="97855-54761-IS"/>
    <s v="E-D-0.5"/>
    <n v="3"/>
    <x v="152"/>
    <s v="dtift4i@netvibes.com"/>
    <x v="0"/>
    <s v="Exc"/>
    <s v="D"/>
    <x v="1"/>
    <n v="7.29"/>
    <n v="21.87"/>
    <x v="1"/>
    <x v="0"/>
    <x v="2"/>
  </r>
  <r>
    <s v="NEU-86533-016"/>
    <x v="144"/>
    <s v="96544-91644-IT"/>
    <s v="R-D-0.2"/>
    <n v="6"/>
    <x v="153"/>
    <s v="gschonfeld4j@oracle.com"/>
    <x v="0"/>
    <s v="Rob"/>
    <s v="D"/>
    <x v="3"/>
    <n v="2.6849999999999996"/>
    <n v="16.11"/>
    <x v="0"/>
    <x v="1"/>
    <x v="2"/>
  </r>
  <r>
    <s v="BYU-58154-603"/>
    <x v="145"/>
    <s v="51971-70393-QM"/>
    <s v="E-D-0.5"/>
    <n v="4"/>
    <x v="154"/>
    <s v="cfeye4k@google.co.jp"/>
    <x v="1"/>
    <s v="Exc"/>
    <s v="D"/>
    <x v="1"/>
    <n v="7.29"/>
    <n v="29.16"/>
    <x v="1"/>
    <x v="1"/>
    <x v="2"/>
  </r>
  <r>
    <s v="EHJ-05910-257"/>
    <x v="146"/>
    <s v="06812-11924-IK"/>
    <s v="R-D-1"/>
    <n v="6"/>
    <x v="155"/>
    <s v=""/>
    <x v="0"/>
    <s v="Rob"/>
    <s v="D"/>
    <x v="0"/>
    <n v="8.9499999999999993"/>
    <n v="53.699999999999996"/>
    <x v="0"/>
    <x v="0"/>
    <x v="2"/>
  </r>
  <r>
    <s v="EIL-44855-309"/>
    <x v="147"/>
    <s v="59741-90220-OW"/>
    <s v="R-D-0.5"/>
    <n v="5"/>
    <x v="156"/>
    <s v=""/>
    <x v="0"/>
    <s v="Rob"/>
    <s v="D"/>
    <x v="1"/>
    <n v="5.3699999999999992"/>
    <n v="26.849999999999994"/>
    <x v="0"/>
    <x v="0"/>
    <x v="2"/>
  </r>
  <r>
    <s v="HCA-87224-420"/>
    <x v="148"/>
    <s v="62682-27930-PD"/>
    <s v="E-M-0.5"/>
    <n v="5"/>
    <x v="157"/>
    <s v="tfero4n@comsenz.com"/>
    <x v="0"/>
    <s v="Exc"/>
    <s v="M"/>
    <x v="1"/>
    <n v="8.25"/>
    <n v="41.25"/>
    <x v="1"/>
    <x v="0"/>
    <x v="0"/>
  </r>
  <r>
    <s v="ABO-29054-365"/>
    <x v="149"/>
    <s v="00256-19905-YG"/>
    <s v="A-M-0.5"/>
    <n v="6"/>
    <x v="158"/>
    <s v=""/>
    <x v="1"/>
    <s v="Ara"/>
    <s v="M"/>
    <x v="1"/>
    <n v="6.75"/>
    <n v="40.5"/>
    <x v="2"/>
    <x v="1"/>
    <x v="0"/>
  </r>
  <r>
    <s v="TKN-58485-031"/>
    <x v="150"/>
    <s v="38890-22576-UI"/>
    <s v="R-D-1"/>
    <n v="2"/>
    <x v="159"/>
    <s v="fdauney4p@sphinn.com"/>
    <x v="1"/>
    <s v="Rob"/>
    <s v="D"/>
    <x v="0"/>
    <n v="8.9499999999999993"/>
    <n v="17.899999999999999"/>
    <x v="0"/>
    <x v="1"/>
    <x v="2"/>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1"/>
    <x v="2"/>
  </r>
  <r>
    <s v="BAF-42286-205"/>
    <x v="152"/>
    <s v="43074-00987-PB"/>
    <s v="R-M-2.5"/>
    <n v="4"/>
    <x v="163"/>
    <s v="ocolbeck4t@sina.com.cn"/>
    <x v="0"/>
    <s v="Rob"/>
    <s v="M"/>
    <x v="2"/>
    <n v="22.884999999999998"/>
    <n v="91.539999999999992"/>
    <x v="0"/>
    <x v="1"/>
    <x v="0"/>
  </r>
  <r>
    <s v="WOR-52762-511"/>
    <x v="153"/>
    <s v="04739-85772-QT"/>
    <s v="E-L-2.5"/>
    <n v="6"/>
    <x v="164"/>
    <s v=""/>
    <x v="0"/>
    <s v="Exc"/>
    <s v="L"/>
    <x v="2"/>
    <n v="34.154999999999994"/>
    <n v="204.92999999999995"/>
    <x v="1"/>
    <x v="0"/>
    <x v="1"/>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0"/>
    <x v="1"/>
  </r>
  <r>
    <s v="RMW-74160-339"/>
    <x v="156"/>
    <s v="38978-59582-JP"/>
    <s v="R-L-2.5"/>
    <n v="4"/>
    <x v="167"/>
    <s v="eheining4x@flickr.com"/>
    <x v="0"/>
    <s v="Rob"/>
    <s v="L"/>
    <x v="2"/>
    <n v="27.484999999999996"/>
    <n v="109.93999999999998"/>
    <x v="0"/>
    <x v="0"/>
    <x v="1"/>
  </r>
  <r>
    <s v="FMT-94584-786"/>
    <x v="22"/>
    <s v="86504-96610-BH"/>
    <s v="A-L-1"/>
    <n v="2"/>
    <x v="168"/>
    <s v="kmelloi4y@imdb.com"/>
    <x v="0"/>
    <s v="Ara"/>
    <s v="L"/>
    <x v="0"/>
    <n v="12.95"/>
    <n v="25.9"/>
    <x v="2"/>
    <x v="1"/>
    <x v="1"/>
  </r>
  <r>
    <s v="NWT-78222-575"/>
    <x v="157"/>
    <s v="75986-98864-EZ"/>
    <s v="A-D-0.2"/>
    <n v="1"/>
    <x v="169"/>
    <s v=""/>
    <x v="1"/>
    <s v="Ara"/>
    <s v="D"/>
    <x v="3"/>
    <n v="2.9849999999999999"/>
    <n v="2.9849999999999999"/>
    <x v="2"/>
    <x v="1"/>
    <x v="2"/>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1"/>
    <x v="2"/>
  </r>
  <r>
    <s v="UCT-03935-589"/>
    <x v="78"/>
    <s v="85851-78384-DM"/>
    <s v="R-D-0.5"/>
    <n v="6"/>
    <x v="171"/>
    <s v="amundford52@nbcnews.com"/>
    <x v="0"/>
    <s v="Rob"/>
    <s v="D"/>
    <x v="1"/>
    <n v="5.3699999999999992"/>
    <n v="32.22"/>
    <x v="0"/>
    <x v="1"/>
    <x v="2"/>
  </r>
  <r>
    <s v="SBI-60013-494"/>
    <x v="159"/>
    <s v="55232-81621-BX"/>
    <s v="E-M-0.2"/>
    <n v="2"/>
    <x v="172"/>
    <s v="twalas53@google.ca"/>
    <x v="0"/>
    <s v="Exc"/>
    <s v="M"/>
    <x v="3"/>
    <n v="4.125"/>
    <n v="8.25"/>
    <x v="1"/>
    <x v="1"/>
    <x v="0"/>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0"/>
    <x v="2"/>
  </r>
  <r>
    <s v="QOO-24615-950"/>
    <x v="162"/>
    <s v="01338-83217-GV"/>
    <s v="R-M-2.5"/>
    <n v="3"/>
    <x v="175"/>
    <s v="mmeriet56@noaa.gov"/>
    <x v="0"/>
    <s v="Rob"/>
    <s v="M"/>
    <x v="2"/>
    <n v="22.884999999999998"/>
    <n v="68.655000000000001"/>
    <x v="0"/>
    <x v="1"/>
    <x v="0"/>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0"/>
    <x v="1"/>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0"/>
    <x v="2"/>
  </r>
  <r>
    <s v="ILQ-11027-588"/>
    <x v="166"/>
    <s v="76293-30918-DQ"/>
    <s v="E-D-1"/>
    <n v="6"/>
    <x v="181"/>
    <s v="ppetrushanko5c@blinklist.com"/>
    <x v="1"/>
    <s v="Exc"/>
    <s v="D"/>
    <x v="0"/>
    <n v="12.15"/>
    <n v="72.900000000000006"/>
    <x v="1"/>
    <x v="0"/>
    <x v="2"/>
  </r>
  <r>
    <s v="KRZ-13868-122"/>
    <x v="167"/>
    <s v="86779-84838-EJ"/>
    <s v="E-L-1"/>
    <n v="3"/>
    <x v="182"/>
    <s v=""/>
    <x v="0"/>
    <s v="Exc"/>
    <s v="L"/>
    <x v="0"/>
    <n v="14.85"/>
    <n v="44.55"/>
    <x v="1"/>
    <x v="1"/>
    <x v="1"/>
  </r>
  <r>
    <s v="VRM-93594-914"/>
    <x v="168"/>
    <s v="66806-41795-MX"/>
    <s v="E-D-0.5"/>
    <n v="5"/>
    <x v="183"/>
    <s v="elaird5e@bing.com"/>
    <x v="0"/>
    <s v="Exc"/>
    <s v="D"/>
    <x v="1"/>
    <n v="7.29"/>
    <n v="36.450000000000003"/>
    <x v="1"/>
    <x v="1"/>
    <x v="2"/>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1"/>
    <x v="2"/>
  </r>
  <r>
    <s v="NOP-21394-646"/>
    <x v="170"/>
    <s v="16982-35708-BZ"/>
    <s v="L-D-2.5"/>
    <n v="3"/>
    <x v="185"/>
    <s v="ncuttler5g@parallels.com"/>
    <x v="0"/>
    <s v="Lib"/>
    <s v="D"/>
    <x v="2"/>
    <n v="29.784999999999997"/>
    <n v="89.35499999999999"/>
    <x v="3"/>
    <x v="1"/>
    <x v="2"/>
  </r>
  <r>
    <s v="NOP-21394-646"/>
    <x v="170"/>
    <s v="16982-35708-BZ"/>
    <s v="L-L-0.5"/>
    <n v="4"/>
    <x v="185"/>
    <s v="ncuttler5g@parallels.com"/>
    <x v="0"/>
    <s v="Lib"/>
    <s v="L"/>
    <x v="1"/>
    <n v="9.51"/>
    <n v="38.04"/>
    <x v="3"/>
    <x v="1"/>
    <x v="1"/>
  </r>
  <r>
    <s v="NOP-21394-646"/>
    <x v="170"/>
    <s v="16982-35708-BZ"/>
    <s v="E-M-1"/>
    <n v="3"/>
    <x v="185"/>
    <s v="ncuttler5g@parallels.com"/>
    <x v="0"/>
    <s v="Exc"/>
    <s v="M"/>
    <x v="0"/>
    <n v="13.75"/>
    <n v="41.25"/>
    <x v="1"/>
    <x v="1"/>
    <x v="0"/>
  </r>
  <r>
    <s v="FTV-77095-168"/>
    <x v="171"/>
    <s v="66708-26678-QK"/>
    <s v="L-L-0.5"/>
    <n v="6"/>
    <x v="186"/>
    <s v=""/>
    <x v="0"/>
    <s v="Lib"/>
    <s v="L"/>
    <x v="1"/>
    <n v="9.51"/>
    <n v="57.06"/>
    <x v="3"/>
    <x v="1"/>
    <x v="1"/>
  </r>
  <r>
    <s v="BOR-02906-411"/>
    <x v="172"/>
    <s v="08743-09057-OO"/>
    <s v="L-D-2.5"/>
    <n v="6"/>
    <x v="187"/>
    <s v="tfelip5m@typepad.com"/>
    <x v="0"/>
    <s v="Lib"/>
    <s v="D"/>
    <x v="2"/>
    <n v="29.784999999999997"/>
    <n v="178.70999999999998"/>
    <x v="3"/>
    <x v="0"/>
    <x v="2"/>
  </r>
  <r>
    <s v="WMP-68847-770"/>
    <x v="173"/>
    <s v="37490-01572-JW"/>
    <s v="L-L-0.2"/>
    <n v="1"/>
    <x v="188"/>
    <s v="vle5n@disqus.com"/>
    <x v="0"/>
    <s v="Lib"/>
    <s v="L"/>
    <x v="3"/>
    <n v="4.7549999999999999"/>
    <n v="4.7549999999999999"/>
    <x v="3"/>
    <x v="1"/>
    <x v="1"/>
  </r>
  <r>
    <s v="TMO-22785-872"/>
    <x v="174"/>
    <s v="01811-60350-CU"/>
    <s v="E-M-1"/>
    <n v="6"/>
    <x v="189"/>
    <s v=""/>
    <x v="0"/>
    <s v="Exc"/>
    <s v="M"/>
    <x v="0"/>
    <n v="13.75"/>
    <n v="82.5"/>
    <x v="1"/>
    <x v="1"/>
    <x v="0"/>
  </r>
  <r>
    <s v="TJG-73587-353"/>
    <x v="175"/>
    <s v="24766-58139-GT"/>
    <s v="R-D-0.2"/>
    <n v="3"/>
    <x v="190"/>
    <s v=""/>
    <x v="0"/>
    <s v="Rob"/>
    <s v="D"/>
    <x v="3"/>
    <n v="2.6849999999999996"/>
    <n v="8.0549999999999997"/>
    <x v="0"/>
    <x v="0"/>
    <x v="2"/>
  </r>
  <r>
    <s v="OOU-61343-455"/>
    <x v="176"/>
    <s v="90123-70970-NY"/>
    <s v="A-M-1"/>
    <n v="2"/>
    <x v="191"/>
    <s v="npoolman5q@howstuffworks.com"/>
    <x v="0"/>
    <s v="Ara"/>
    <s v="M"/>
    <x v="0"/>
    <n v="11.25"/>
    <n v="22.5"/>
    <x v="2"/>
    <x v="1"/>
    <x v="0"/>
  </r>
  <r>
    <s v="RMA-08327-369"/>
    <x v="142"/>
    <s v="93809-05424-MG"/>
    <s v="A-M-0.5"/>
    <n v="6"/>
    <x v="192"/>
    <s v="oduny5r@constantcontact.com"/>
    <x v="0"/>
    <s v="Ara"/>
    <s v="M"/>
    <x v="1"/>
    <n v="6.75"/>
    <n v="40.5"/>
    <x v="2"/>
    <x v="0"/>
    <x v="0"/>
  </r>
  <r>
    <s v="SFB-97929-779"/>
    <x v="177"/>
    <s v="85425-33494-HQ"/>
    <s v="E-D-0.5"/>
    <n v="4"/>
    <x v="193"/>
    <s v="chalfhide5s@google.ru"/>
    <x v="1"/>
    <s v="Exc"/>
    <s v="D"/>
    <x v="1"/>
    <n v="7.29"/>
    <n v="29.16"/>
    <x v="1"/>
    <x v="0"/>
    <x v="2"/>
  </r>
  <r>
    <s v="AUP-10128-606"/>
    <x v="178"/>
    <s v="54387-64897-XC"/>
    <s v="A-M-0.5"/>
    <n v="1"/>
    <x v="194"/>
    <s v="fmalecky5t@list-manage.com"/>
    <x v="2"/>
    <s v="Ara"/>
    <s v="M"/>
    <x v="1"/>
    <n v="6.75"/>
    <n v="6.75"/>
    <x v="2"/>
    <x v="1"/>
    <x v="0"/>
  </r>
  <r>
    <s v="YTW-40242-005"/>
    <x v="179"/>
    <s v="01035-70465-UO"/>
    <s v="L-D-1"/>
    <n v="4"/>
    <x v="195"/>
    <s v="aattwater5u@wikia.com"/>
    <x v="0"/>
    <s v="Lib"/>
    <s v="D"/>
    <x v="0"/>
    <n v="12.95"/>
    <n v="51.8"/>
    <x v="3"/>
    <x v="0"/>
    <x v="2"/>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0"/>
    <x v="2"/>
  </r>
  <r>
    <s v="YQU-65147-580"/>
    <x v="182"/>
    <s v="80247-70000-HT"/>
    <s v="R-D-2.5"/>
    <n v="1"/>
    <x v="198"/>
    <s v="egalgey5x@wufoo.com"/>
    <x v="0"/>
    <s v="Rob"/>
    <s v="D"/>
    <x v="2"/>
    <n v="20.584999999999997"/>
    <n v="20.584999999999997"/>
    <x v="0"/>
    <x v="1"/>
    <x v="2"/>
  </r>
  <r>
    <s v="QPM-95832-683"/>
    <x v="183"/>
    <s v="35058-04550-VC"/>
    <s v="L-L-1"/>
    <n v="2"/>
    <x v="199"/>
    <s v="mhame5y@newsvine.com"/>
    <x v="1"/>
    <s v="Lib"/>
    <s v="L"/>
    <x v="0"/>
    <n v="15.85"/>
    <n v="31.7"/>
    <x v="3"/>
    <x v="1"/>
    <x v="1"/>
  </r>
  <r>
    <s v="BNQ-88920-567"/>
    <x v="184"/>
    <s v="27226-53717-SY"/>
    <s v="L-D-0.2"/>
    <n v="6"/>
    <x v="200"/>
    <s v="igurnee5z@usnews.com"/>
    <x v="0"/>
    <s v="Lib"/>
    <s v="D"/>
    <x v="3"/>
    <n v="3.8849999999999998"/>
    <n v="23.31"/>
    <x v="3"/>
    <x v="1"/>
    <x v="2"/>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1"/>
    <x v="0"/>
  </r>
  <r>
    <s v="VFZ-91673-181"/>
    <x v="188"/>
    <s v="10225-91535-AI"/>
    <s v="A-L-1"/>
    <n v="6"/>
    <x v="205"/>
    <s v="lrushmer65@europa.eu"/>
    <x v="0"/>
    <s v="Ara"/>
    <s v="L"/>
    <x v="0"/>
    <n v="12.95"/>
    <n v="77.699999999999989"/>
    <x v="2"/>
    <x v="0"/>
    <x v="1"/>
  </r>
  <r>
    <s v="WKD-81956-870"/>
    <x v="189"/>
    <s v="48090-06534-HI"/>
    <s v="L-D-0.5"/>
    <n v="3"/>
    <x v="206"/>
    <s v="wedinborough66@github.io"/>
    <x v="0"/>
    <s v="Lib"/>
    <s v="D"/>
    <x v="1"/>
    <n v="7.77"/>
    <n v="23.31"/>
    <x v="3"/>
    <x v="1"/>
    <x v="2"/>
  </r>
  <r>
    <s v="TNI-91067-006"/>
    <x v="190"/>
    <s v="80444-58185-FX"/>
    <s v="E-L-1"/>
    <n v="4"/>
    <x v="207"/>
    <s v=""/>
    <x v="0"/>
    <s v="Exc"/>
    <s v="L"/>
    <x v="0"/>
    <n v="14.85"/>
    <n v="59.4"/>
    <x v="1"/>
    <x v="0"/>
    <x v="1"/>
  </r>
  <r>
    <s v="IZA-61469-812"/>
    <x v="191"/>
    <s v="13561-92774-WP"/>
    <s v="L-D-2.5"/>
    <n v="4"/>
    <x v="208"/>
    <s v="kbromehead68@un.org"/>
    <x v="0"/>
    <s v="Lib"/>
    <s v="D"/>
    <x v="2"/>
    <n v="29.784999999999997"/>
    <n v="119.13999999999999"/>
    <x v="3"/>
    <x v="0"/>
    <x v="2"/>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1"/>
    <x v="0"/>
  </r>
  <r>
    <s v="ALA-62598-016"/>
    <x v="194"/>
    <s v="57145-03803-ZL"/>
    <s v="R-D-0.2"/>
    <n v="6"/>
    <x v="211"/>
    <s v="nwyvill6b@naver.com"/>
    <x v="2"/>
    <s v="Rob"/>
    <s v="D"/>
    <x v="3"/>
    <n v="2.6849999999999996"/>
    <n v="16.11"/>
    <x v="0"/>
    <x v="0"/>
    <x v="2"/>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1"/>
    <x v="0"/>
  </r>
  <r>
    <s v="BPT-83989-157"/>
    <x v="197"/>
    <s v="84269-49816-ML"/>
    <s v="A-M-2.5"/>
    <n v="2"/>
    <x v="214"/>
    <s v="pcutchie6e@globo.com"/>
    <x v="0"/>
    <s v="Ara"/>
    <s v="M"/>
    <x v="2"/>
    <n v="25.874999999999996"/>
    <n v="51.749999999999993"/>
    <x v="2"/>
    <x v="1"/>
    <x v="0"/>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1"/>
    <x v="0"/>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1"/>
    <x v="2"/>
  </r>
  <r>
    <s v="JJX-83339-346"/>
    <x v="204"/>
    <s v="32928-18158-OW"/>
    <s v="R-L-0.2"/>
    <n v="1"/>
    <x v="221"/>
    <s v=""/>
    <x v="0"/>
    <s v="Rob"/>
    <s v="L"/>
    <x v="3"/>
    <n v="3.5849999999999995"/>
    <n v="3.5849999999999995"/>
    <x v="0"/>
    <x v="0"/>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1"/>
    <x v="0"/>
  </r>
  <r>
    <s v="ISK-42066-094"/>
    <x v="209"/>
    <s v="41505-42181-EF"/>
    <s v="E-D-1"/>
    <n v="3"/>
    <x v="226"/>
    <s v="srushbrooke6q@youku.com"/>
    <x v="0"/>
    <s v="Exc"/>
    <s v="D"/>
    <x v="0"/>
    <n v="12.15"/>
    <n v="36.450000000000003"/>
    <x v="1"/>
    <x v="0"/>
    <x v="2"/>
  </r>
  <r>
    <s v="FTC-35822-530"/>
    <x v="210"/>
    <s v="14307-87663-KB"/>
    <s v="E-D-0.5"/>
    <n v="4"/>
    <x v="227"/>
    <s v="tdrynan6r@deviantart.com"/>
    <x v="0"/>
    <s v="Exc"/>
    <s v="D"/>
    <x v="1"/>
    <n v="7.29"/>
    <n v="29.16"/>
    <x v="1"/>
    <x v="0"/>
    <x v="2"/>
  </r>
  <r>
    <s v="VSS-56247-688"/>
    <x v="211"/>
    <s v="08360-19442-GB"/>
    <s v="L-M-2.5"/>
    <n v="4"/>
    <x v="228"/>
    <s v="eyurkov6s@hud.gov"/>
    <x v="0"/>
    <s v="Lib"/>
    <s v="M"/>
    <x v="2"/>
    <n v="33.464999999999996"/>
    <n v="133.85999999999999"/>
    <x v="3"/>
    <x v="1"/>
    <x v="0"/>
  </r>
  <r>
    <s v="HVW-25584-144"/>
    <x v="212"/>
    <s v="93405-51204-UW"/>
    <s v="L-L-0.2"/>
    <n v="5"/>
    <x v="229"/>
    <s v="lmallan6t@state.gov"/>
    <x v="0"/>
    <s v="Lib"/>
    <s v="L"/>
    <x v="3"/>
    <n v="4.7549999999999999"/>
    <n v="23.774999999999999"/>
    <x v="3"/>
    <x v="0"/>
    <x v="1"/>
  </r>
  <r>
    <s v="MUY-15309-209"/>
    <x v="213"/>
    <s v="97152-03355-IW"/>
    <s v="L-D-1"/>
    <n v="3"/>
    <x v="230"/>
    <s v="gbentjens6u@netlog.com"/>
    <x v="2"/>
    <s v="Lib"/>
    <s v="D"/>
    <x v="0"/>
    <n v="12.95"/>
    <n v="38.849999999999994"/>
    <x v="3"/>
    <x v="1"/>
    <x v="2"/>
  </r>
  <r>
    <s v="VAJ-44572-469"/>
    <x v="63"/>
    <s v="79216-73157-TE"/>
    <s v="R-L-0.2"/>
    <n v="6"/>
    <x v="231"/>
    <s v=""/>
    <x v="1"/>
    <s v="Rob"/>
    <s v="L"/>
    <x v="3"/>
    <n v="3.5849999999999995"/>
    <n v="21.509999999999998"/>
    <x v="0"/>
    <x v="0"/>
    <x v="1"/>
  </r>
  <r>
    <s v="YJU-84377-606"/>
    <x v="214"/>
    <s v="20259-47723-AC"/>
    <s v="A-D-1"/>
    <n v="1"/>
    <x v="232"/>
    <s v="lentwistle6w@omniture.com"/>
    <x v="0"/>
    <s v="Ara"/>
    <s v="D"/>
    <x v="0"/>
    <n v="9.9499999999999993"/>
    <n v="9.9499999999999993"/>
    <x v="2"/>
    <x v="0"/>
    <x v="2"/>
  </r>
  <r>
    <s v="VNC-93921-469"/>
    <x v="215"/>
    <s v="04666-71569-RI"/>
    <s v="L-L-1"/>
    <n v="1"/>
    <x v="233"/>
    <s v="zkiffe74@cyberchimps.com"/>
    <x v="0"/>
    <s v="Lib"/>
    <s v="L"/>
    <x v="0"/>
    <n v="15.85"/>
    <n v="15.85"/>
    <x v="3"/>
    <x v="0"/>
    <x v="1"/>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1"/>
    <x v="2"/>
  </r>
  <r>
    <s v="GGD-38107-641"/>
    <x v="219"/>
    <s v="99562-88650-YF"/>
    <s v="L-M-1"/>
    <n v="4"/>
    <x v="237"/>
    <s v="lkernan71@wsj.com"/>
    <x v="0"/>
    <s v="Lib"/>
    <s v="M"/>
    <x v="0"/>
    <n v="14.55"/>
    <n v="58.2"/>
    <x v="3"/>
    <x v="1"/>
    <x v="0"/>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0"/>
    <x v="2"/>
  </r>
  <r>
    <s v="MSJ-11909-468"/>
    <x v="188"/>
    <s v="07878-45872-CC"/>
    <s v="E-D-2.5"/>
    <n v="5"/>
    <x v="241"/>
    <s v="ccromwell76@desdev.cn"/>
    <x v="0"/>
    <s v="Exc"/>
    <s v="D"/>
    <x v="2"/>
    <n v="27.945"/>
    <n v="139.72499999999999"/>
    <x v="1"/>
    <x v="1"/>
    <x v="2"/>
  </r>
  <r>
    <s v="DKB-78053-329"/>
    <x v="223"/>
    <s v="12444-05174-OO"/>
    <s v="R-M-0.2"/>
    <n v="2"/>
    <x v="242"/>
    <s v="ihay77@lulu.com"/>
    <x v="2"/>
    <s v="Rob"/>
    <s v="M"/>
    <x v="3"/>
    <n v="2.9849999999999999"/>
    <n v="5.97"/>
    <x v="0"/>
    <x v="1"/>
    <x v="0"/>
  </r>
  <r>
    <s v="DFZ-45083-941"/>
    <x v="224"/>
    <s v="34665-62561-AU"/>
    <s v="R-L-2.5"/>
    <n v="1"/>
    <x v="243"/>
    <s v="ttaffarello78@sciencedaily.com"/>
    <x v="0"/>
    <s v="Rob"/>
    <s v="L"/>
    <x v="2"/>
    <n v="27.484999999999996"/>
    <n v="27.484999999999996"/>
    <x v="0"/>
    <x v="0"/>
    <x v="1"/>
  </r>
  <r>
    <s v="OTA-40969-710"/>
    <x v="83"/>
    <s v="77877-11993-QH"/>
    <s v="R-L-1"/>
    <n v="5"/>
    <x v="244"/>
    <s v="mcanty79@jigsy.com"/>
    <x v="0"/>
    <s v="Rob"/>
    <s v="L"/>
    <x v="0"/>
    <n v="11.95"/>
    <n v="59.75"/>
    <x v="0"/>
    <x v="0"/>
    <x v="1"/>
  </r>
  <r>
    <s v="GRH-45571-667"/>
    <x v="104"/>
    <s v="32291-18308-YZ"/>
    <s v="E-M-1"/>
    <n v="3"/>
    <x v="245"/>
    <s v="jkopke7a@auda.org.au"/>
    <x v="0"/>
    <s v="Exc"/>
    <s v="M"/>
    <x v="0"/>
    <n v="13.75"/>
    <n v="41.25"/>
    <x v="1"/>
    <x v="1"/>
    <x v="0"/>
  </r>
  <r>
    <s v="NXV-05302-067"/>
    <x v="225"/>
    <s v="25754-33191-ZI"/>
    <s v="L-M-2.5"/>
    <n v="4"/>
    <x v="246"/>
    <s v=""/>
    <x v="0"/>
    <s v="Lib"/>
    <s v="M"/>
    <x v="2"/>
    <n v="33.464999999999996"/>
    <n v="133.85999999999999"/>
    <x v="3"/>
    <x v="1"/>
    <x v="0"/>
  </r>
  <r>
    <s v="VZH-86274-142"/>
    <x v="226"/>
    <s v="53120-45532-KL"/>
    <s v="R-L-1"/>
    <n v="5"/>
    <x v="247"/>
    <s v=""/>
    <x v="1"/>
    <s v="Rob"/>
    <s v="L"/>
    <x v="0"/>
    <n v="11.95"/>
    <n v="59.75"/>
    <x v="0"/>
    <x v="0"/>
    <x v="1"/>
  </r>
  <r>
    <s v="KIX-93248-135"/>
    <x v="227"/>
    <s v="36605-83052-WB"/>
    <s v="A-D-0.5"/>
    <n v="1"/>
    <x v="248"/>
    <s v="vhellmore7d@bbc.co.uk"/>
    <x v="0"/>
    <s v="Ara"/>
    <s v="D"/>
    <x v="1"/>
    <n v="5.97"/>
    <n v="5.97"/>
    <x v="2"/>
    <x v="0"/>
    <x v="2"/>
  </r>
  <r>
    <s v="AXR-10962-010"/>
    <x v="180"/>
    <s v="53683-35977-KI"/>
    <s v="E-D-1"/>
    <n v="2"/>
    <x v="249"/>
    <s v="mseawright7e@nbcnews.com"/>
    <x v="2"/>
    <s v="Exc"/>
    <s v="D"/>
    <x v="0"/>
    <n v="12.15"/>
    <n v="24.3"/>
    <x v="1"/>
    <x v="1"/>
    <x v="2"/>
  </r>
  <r>
    <s v="IHS-71573-008"/>
    <x v="228"/>
    <s v="07972-83134-NM"/>
    <s v="E-D-0.2"/>
    <n v="6"/>
    <x v="250"/>
    <s v="snortheast7f@mashable.com"/>
    <x v="0"/>
    <s v="Exc"/>
    <s v="D"/>
    <x v="3"/>
    <n v="3.645"/>
    <n v="21.87"/>
    <x v="1"/>
    <x v="0"/>
    <x v="2"/>
  </r>
  <r>
    <s v="QTR-19001-114"/>
    <x v="229"/>
    <s v="01035-70465-UO"/>
    <s v="A-D-1"/>
    <n v="2"/>
    <x v="195"/>
    <s v="aattwater5u@wikia.com"/>
    <x v="0"/>
    <s v="Ara"/>
    <s v="D"/>
    <x v="0"/>
    <n v="9.9499999999999993"/>
    <n v="19.899999999999999"/>
    <x v="2"/>
    <x v="0"/>
    <x v="2"/>
  </r>
  <r>
    <s v="WBK-62297-910"/>
    <x v="230"/>
    <s v="25514-23938-IQ"/>
    <s v="A-D-0.2"/>
    <n v="2"/>
    <x v="251"/>
    <s v="mfearon7h@reverbnation.com"/>
    <x v="0"/>
    <s v="Ara"/>
    <s v="D"/>
    <x v="3"/>
    <n v="2.9849999999999999"/>
    <n v="5.97"/>
    <x v="2"/>
    <x v="1"/>
    <x v="2"/>
  </r>
  <r>
    <s v="OGY-19377-175"/>
    <x v="231"/>
    <s v="49084-44492-OJ"/>
    <s v="E-D-0.5"/>
    <n v="1"/>
    <x v="252"/>
    <s v=""/>
    <x v="1"/>
    <s v="Exc"/>
    <s v="D"/>
    <x v="1"/>
    <n v="7.29"/>
    <n v="7.29"/>
    <x v="1"/>
    <x v="0"/>
    <x v="2"/>
  </r>
  <r>
    <s v="ESR-66651-814"/>
    <x v="80"/>
    <s v="76624-72205-CK"/>
    <s v="A-D-0.2"/>
    <n v="4"/>
    <x v="253"/>
    <s v="jsisneros7j@a8.net"/>
    <x v="0"/>
    <s v="Ara"/>
    <s v="D"/>
    <x v="3"/>
    <n v="2.9849999999999999"/>
    <n v="11.94"/>
    <x v="2"/>
    <x v="0"/>
    <x v="2"/>
  </r>
  <r>
    <s v="CPX-46916-770"/>
    <x v="232"/>
    <s v="12729-50170-JE"/>
    <s v="R-L-1"/>
    <n v="6"/>
    <x v="254"/>
    <s v="zcarlson7k@bigcartel.com"/>
    <x v="1"/>
    <s v="Rob"/>
    <s v="L"/>
    <x v="0"/>
    <n v="11.95"/>
    <n v="71.699999999999989"/>
    <x v="0"/>
    <x v="0"/>
    <x v="1"/>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1"/>
    <x v="0"/>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0"/>
    <x v="1"/>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0"/>
    <x v="1"/>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0"/>
    <x v="1"/>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0"/>
    <x v="2"/>
  </r>
  <r>
    <s v="IYO-10245-081"/>
    <x v="242"/>
    <s v="57145-31023-FK"/>
    <s v="E-M-2.5"/>
    <n v="3"/>
    <x v="266"/>
    <s v=""/>
    <x v="0"/>
    <s v="Exc"/>
    <s v="M"/>
    <x v="2"/>
    <n v="31.624999999999996"/>
    <n v="94.874999999999986"/>
    <x v="1"/>
    <x v="1"/>
    <x v="0"/>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0"/>
    <x v="2"/>
  </r>
  <r>
    <s v="XAH-93337-609"/>
    <x v="248"/>
    <s v="66976-43829-YG"/>
    <s v="A-D-1"/>
    <n v="5"/>
    <x v="272"/>
    <s v="dduke82@vkontakte.ru"/>
    <x v="0"/>
    <s v="Ara"/>
    <s v="D"/>
    <x v="0"/>
    <n v="9.9499999999999993"/>
    <n v="49.75"/>
    <x v="2"/>
    <x v="1"/>
    <x v="2"/>
  </r>
  <r>
    <s v="QKA-72582-644"/>
    <x v="249"/>
    <s v="64852-04619-XZ"/>
    <s v="E-M-0.5"/>
    <n v="2"/>
    <x v="273"/>
    <s v=""/>
    <x v="1"/>
    <s v="Exc"/>
    <s v="M"/>
    <x v="1"/>
    <n v="8.25"/>
    <n v="16.5"/>
    <x v="1"/>
    <x v="1"/>
    <x v="0"/>
  </r>
  <r>
    <s v="ZDK-84567-102"/>
    <x v="250"/>
    <s v="58690-31815-VY"/>
    <s v="A-D-0.5"/>
    <n v="3"/>
    <x v="274"/>
    <s v="ihussey84@mapy.cz"/>
    <x v="0"/>
    <s v="Ara"/>
    <s v="D"/>
    <x v="1"/>
    <n v="5.97"/>
    <n v="17.91"/>
    <x v="2"/>
    <x v="1"/>
    <x v="2"/>
  </r>
  <r>
    <s v="WAV-38301-984"/>
    <x v="251"/>
    <s v="62863-81239-DT"/>
    <s v="A-D-0.5"/>
    <n v="5"/>
    <x v="275"/>
    <s v="cpinkerton85@upenn.edu"/>
    <x v="0"/>
    <s v="Ara"/>
    <s v="D"/>
    <x v="1"/>
    <n v="5.97"/>
    <n v="29.849999999999998"/>
    <x v="2"/>
    <x v="1"/>
    <x v="2"/>
  </r>
  <r>
    <s v="KZR-33023-209"/>
    <x v="177"/>
    <s v="21177-40725-CF"/>
    <s v="E-L-1"/>
    <n v="3"/>
    <x v="276"/>
    <s v=""/>
    <x v="0"/>
    <s v="Exc"/>
    <s v="L"/>
    <x v="0"/>
    <n v="14.85"/>
    <n v="44.55"/>
    <x v="1"/>
    <x v="1"/>
    <x v="1"/>
  </r>
  <r>
    <s v="ULM-49433-003"/>
    <x v="252"/>
    <s v="99421-80253-UI"/>
    <s v="E-M-1"/>
    <n v="2"/>
    <x v="277"/>
    <s v=""/>
    <x v="0"/>
    <s v="Exc"/>
    <s v="M"/>
    <x v="0"/>
    <n v="13.75"/>
    <n v="27.5"/>
    <x v="1"/>
    <x v="1"/>
    <x v="0"/>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0"/>
    <x v="2"/>
  </r>
  <r>
    <s v="YIS-96268-844"/>
    <x v="227"/>
    <s v="60221-67036-TD"/>
    <s v="E-L-0.2"/>
    <n v="6"/>
    <x v="280"/>
    <s v="klestrange8a@lulu.com"/>
    <x v="0"/>
    <s v="Exc"/>
    <s v="L"/>
    <x v="3"/>
    <n v="4.4550000000000001"/>
    <n v="26.73"/>
    <x v="1"/>
    <x v="0"/>
    <x v="1"/>
  </r>
  <r>
    <s v="CXI-04933-855"/>
    <x v="110"/>
    <s v="62923-29397-KX"/>
    <s v="E-L-2.5"/>
    <n v="6"/>
    <x v="281"/>
    <s v="ltanti8b@techcrunch.com"/>
    <x v="0"/>
    <s v="Exc"/>
    <s v="L"/>
    <x v="2"/>
    <n v="34.154999999999994"/>
    <n v="204.92999999999995"/>
    <x v="1"/>
    <x v="0"/>
    <x v="1"/>
  </r>
  <r>
    <s v="IZU-90429-382"/>
    <x v="182"/>
    <s v="33011-52383-BA"/>
    <s v="A-L-1"/>
    <n v="3"/>
    <x v="282"/>
    <s v="ade8c@1und1.de"/>
    <x v="0"/>
    <s v="Ara"/>
    <s v="L"/>
    <x v="0"/>
    <n v="12.95"/>
    <n v="38.849999999999994"/>
    <x v="2"/>
    <x v="0"/>
    <x v="1"/>
  </r>
  <r>
    <s v="WIT-40912-783"/>
    <x v="255"/>
    <s v="86768-91598-FA"/>
    <s v="L-D-0.2"/>
    <n v="4"/>
    <x v="283"/>
    <s v="tjedrachowicz8d@acquirethisname.com"/>
    <x v="0"/>
    <s v="Lib"/>
    <s v="D"/>
    <x v="3"/>
    <n v="3.8849999999999998"/>
    <n v="15.54"/>
    <x v="3"/>
    <x v="0"/>
    <x v="2"/>
  </r>
  <r>
    <s v="PSD-57291-590"/>
    <x v="256"/>
    <s v="37191-12203-MX"/>
    <s v="A-M-0.5"/>
    <n v="1"/>
    <x v="284"/>
    <s v="pstonner8e@moonfruit.com"/>
    <x v="0"/>
    <s v="Ara"/>
    <s v="M"/>
    <x v="1"/>
    <n v="6.75"/>
    <n v="6.75"/>
    <x v="2"/>
    <x v="1"/>
    <x v="0"/>
  </r>
  <r>
    <s v="GOI-41472-677"/>
    <x v="3"/>
    <s v="16545-76328-JY"/>
    <s v="E-D-2.5"/>
    <n v="4"/>
    <x v="285"/>
    <s v="dtingly8f@goo.ne.jp"/>
    <x v="0"/>
    <s v="Exc"/>
    <s v="D"/>
    <x v="2"/>
    <n v="27.945"/>
    <n v="111.78"/>
    <x v="1"/>
    <x v="0"/>
    <x v="2"/>
  </r>
  <r>
    <s v="KTX-17944-494"/>
    <x v="257"/>
    <s v="74330-29286-RO"/>
    <s v="A-L-0.2"/>
    <n v="1"/>
    <x v="286"/>
    <s v="crushe8n@about.me"/>
    <x v="0"/>
    <s v="Ara"/>
    <s v="L"/>
    <x v="3"/>
    <n v="3.8849999999999998"/>
    <n v="3.8849999999999998"/>
    <x v="2"/>
    <x v="0"/>
    <x v="1"/>
  </r>
  <r>
    <s v="RDM-99811-230"/>
    <x v="258"/>
    <s v="22349-47389-GY"/>
    <s v="L-M-0.2"/>
    <n v="5"/>
    <x v="287"/>
    <s v="bchecci8h@usa.gov"/>
    <x v="2"/>
    <s v="Lib"/>
    <s v="M"/>
    <x v="3"/>
    <n v="4.3650000000000002"/>
    <n v="21.825000000000003"/>
    <x v="3"/>
    <x v="1"/>
    <x v="0"/>
  </r>
  <r>
    <s v="JTU-55897-581"/>
    <x v="259"/>
    <s v="70290-38099-GB"/>
    <s v="R-M-0.2"/>
    <n v="5"/>
    <x v="288"/>
    <s v="jbagot8i@mac.com"/>
    <x v="0"/>
    <s v="Rob"/>
    <s v="M"/>
    <x v="3"/>
    <n v="2.9849999999999999"/>
    <n v="14.924999999999999"/>
    <x v="0"/>
    <x v="1"/>
    <x v="0"/>
  </r>
  <r>
    <s v="CRK-07584-240"/>
    <x v="260"/>
    <s v="18741-72071-PP"/>
    <s v="A-M-1"/>
    <n v="3"/>
    <x v="289"/>
    <s v="ebeeble8j@soundcloud.com"/>
    <x v="0"/>
    <s v="Ara"/>
    <s v="M"/>
    <x v="0"/>
    <n v="11.25"/>
    <n v="33.75"/>
    <x v="2"/>
    <x v="0"/>
    <x v="0"/>
  </r>
  <r>
    <s v="MKE-75518-399"/>
    <x v="261"/>
    <s v="62588-82624-II"/>
    <s v="A-M-1"/>
    <n v="3"/>
    <x v="290"/>
    <s v="cfluin8k@flickr.com"/>
    <x v="2"/>
    <s v="Ara"/>
    <s v="M"/>
    <x v="0"/>
    <n v="11.25"/>
    <n v="33.75"/>
    <x v="2"/>
    <x v="1"/>
    <x v="0"/>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1"/>
    <x v="2"/>
  </r>
  <r>
    <s v="ZGD-94763-868"/>
    <x v="265"/>
    <s v="53086-67334-KT"/>
    <s v="E-L-2.5"/>
    <n v="1"/>
    <x v="296"/>
    <s v="mbrockway8r@ibm.com"/>
    <x v="0"/>
    <s v="Exc"/>
    <s v="L"/>
    <x v="2"/>
    <n v="34.154999999999994"/>
    <n v="34.154999999999994"/>
    <x v="1"/>
    <x v="0"/>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1"/>
    <x v="2"/>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0"/>
    <x v="1"/>
  </r>
  <r>
    <s v="OWY-43108-475"/>
    <x v="269"/>
    <s v="06432-73165-ML"/>
    <s v="A-M-0.2"/>
    <n v="6"/>
    <x v="301"/>
    <s v="ggoggin8x@wix.com"/>
    <x v="1"/>
    <s v="Ara"/>
    <s v="M"/>
    <x v="3"/>
    <n v="3.375"/>
    <n v="20.25"/>
    <x v="2"/>
    <x v="0"/>
    <x v="0"/>
  </r>
  <r>
    <s v="GNO-91911-159"/>
    <x v="145"/>
    <s v="96503-31833-CW"/>
    <s v="L-D-0.5"/>
    <n v="3"/>
    <x v="302"/>
    <s v="sjeyness8y@biglobe.ne.jp"/>
    <x v="1"/>
    <s v="Lib"/>
    <s v="D"/>
    <x v="1"/>
    <n v="7.77"/>
    <n v="23.31"/>
    <x v="3"/>
    <x v="1"/>
    <x v="2"/>
  </r>
  <r>
    <s v="CNY-06284-066"/>
    <x v="270"/>
    <s v="63985-64148-MG"/>
    <s v="E-D-0.2"/>
    <n v="5"/>
    <x v="303"/>
    <s v="dbonhome8z@shinystat.com"/>
    <x v="0"/>
    <s v="Exc"/>
    <s v="D"/>
    <x v="3"/>
    <n v="3.645"/>
    <n v="18.225000000000001"/>
    <x v="1"/>
    <x v="0"/>
    <x v="2"/>
  </r>
  <r>
    <s v="OQS-46321-904"/>
    <x v="271"/>
    <s v="19597-91185-CM"/>
    <s v="E-M-1"/>
    <n v="1"/>
    <x v="304"/>
    <s v=""/>
    <x v="0"/>
    <s v="Exc"/>
    <s v="M"/>
    <x v="0"/>
    <n v="13.75"/>
    <n v="13.75"/>
    <x v="1"/>
    <x v="1"/>
    <x v="0"/>
  </r>
  <r>
    <s v="IBW-87442-480"/>
    <x v="272"/>
    <s v="79814-23626-JR"/>
    <s v="A-L-2.5"/>
    <n v="1"/>
    <x v="305"/>
    <s v="tle91@epa.gov"/>
    <x v="0"/>
    <s v="Ara"/>
    <s v="L"/>
    <x v="2"/>
    <n v="29.784999999999997"/>
    <n v="29.784999999999997"/>
    <x v="2"/>
    <x v="0"/>
    <x v="1"/>
  </r>
  <r>
    <s v="DGZ-82537-477"/>
    <x v="252"/>
    <s v="43439-94003-DW"/>
    <s v="R-D-1"/>
    <n v="5"/>
    <x v="306"/>
    <s v=""/>
    <x v="0"/>
    <s v="Rob"/>
    <s v="D"/>
    <x v="0"/>
    <n v="8.9499999999999993"/>
    <n v="44.75"/>
    <x v="0"/>
    <x v="1"/>
    <x v="2"/>
  </r>
  <r>
    <s v="LPS-39089-432"/>
    <x v="273"/>
    <s v="97655-45555-LI"/>
    <s v="R-D-1"/>
    <n v="5"/>
    <x v="307"/>
    <s v="balldridge93@yandex.ru"/>
    <x v="0"/>
    <s v="Rob"/>
    <s v="D"/>
    <x v="0"/>
    <n v="8.9499999999999993"/>
    <n v="44.75"/>
    <x v="0"/>
    <x v="0"/>
    <x v="2"/>
  </r>
  <r>
    <s v="MQU-86100-929"/>
    <x v="274"/>
    <s v="64418-01720-VW"/>
    <s v="L-L-0.5"/>
    <n v="4"/>
    <x v="308"/>
    <s v=""/>
    <x v="0"/>
    <s v="Lib"/>
    <s v="L"/>
    <x v="1"/>
    <n v="9.51"/>
    <n v="38.04"/>
    <x v="3"/>
    <x v="0"/>
    <x v="1"/>
  </r>
  <r>
    <s v="XUR-14132-391"/>
    <x v="275"/>
    <s v="96836-09258-RI"/>
    <s v="R-D-0.5"/>
    <n v="4"/>
    <x v="309"/>
    <s v="lgoodger95@guardian.co.uk"/>
    <x v="0"/>
    <s v="Rob"/>
    <s v="D"/>
    <x v="1"/>
    <n v="5.3699999999999992"/>
    <n v="21.479999999999997"/>
    <x v="0"/>
    <x v="0"/>
    <x v="2"/>
  </r>
  <r>
    <s v="OVI-27064-381"/>
    <x v="276"/>
    <s v="37274-08534-FM"/>
    <s v="R-D-0.5"/>
    <n v="3"/>
    <x v="298"/>
    <s v="smcmillian8t@csmonitor.com"/>
    <x v="0"/>
    <s v="Rob"/>
    <s v="D"/>
    <x v="1"/>
    <n v="5.3699999999999992"/>
    <n v="16.11"/>
    <x v="0"/>
    <x v="1"/>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0"/>
    <x v="2"/>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0"/>
    <x v="1"/>
  </r>
  <r>
    <s v="HGJ-82768-173"/>
    <x v="282"/>
    <s v="62741-01322-HU"/>
    <s v="A-M-1"/>
    <n v="4"/>
    <x v="315"/>
    <s v="tomoylan9c@liveinternet.ru"/>
    <x v="2"/>
    <s v="Ara"/>
    <s v="M"/>
    <x v="0"/>
    <n v="11.25"/>
    <n v="45"/>
    <x v="2"/>
    <x v="1"/>
    <x v="0"/>
  </r>
  <r>
    <s v="YPT-95383-088"/>
    <x v="283"/>
    <s v="43439-94003-DW"/>
    <s v="E-D-2.5"/>
    <n v="2"/>
    <x v="306"/>
    <s v=""/>
    <x v="0"/>
    <s v="Exc"/>
    <s v="D"/>
    <x v="2"/>
    <n v="27.945"/>
    <n v="55.89"/>
    <x v="1"/>
    <x v="1"/>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0"/>
    <x v="2"/>
  </r>
  <r>
    <s v="CGO-79583-871"/>
    <x v="286"/>
    <s v="37182-54930-XC"/>
    <s v="E-D-0.5"/>
    <n v="1"/>
    <x v="318"/>
    <s v="wgiorgioni9g@wikipedia.org"/>
    <x v="0"/>
    <s v="Exc"/>
    <s v="D"/>
    <x v="1"/>
    <n v="7.29"/>
    <n v="7.29"/>
    <x v="1"/>
    <x v="0"/>
    <x v="2"/>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1"/>
    <x v="2"/>
  </r>
  <r>
    <s v="NYY-73968-094"/>
    <x v="288"/>
    <s v="70451-38048-AH"/>
    <s v="R-D-0.5"/>
    <n v="6"/>
    <x v="320"/>
    <s v="nclimance9j@europa.eu"/>
    <x v="0"/>
    <s v="Rob"/>
    <s v="D"/>
    <x v="1"/>
    <n v="5.3699999999999992"/>
    <n v="32.22"/>
    <x v="0"/>
    <x v="1"/>
    <x v="2"/>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0"/>
    <x v="1"/>
  </r>
  <r>
    <s v="YAU-98893-150"/>
    <x v="291"/>
    <s v="77043-48851-HG"/>
    <s v="L-M-1"/>
    <n v="3"/>
    <x v="324"/>
    <s v="ldanes9n@umn.edu"/>
    <x v="0"/>
    <s v="Lib"/>
    <s v="M"/>
    <x v="0"/>
    <n v="14.55"/>
    <n v="43.650000000000006"/>
    <x v="3"/>
    <x v="1"/>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1"/>
    <x v="2"/>
  </r>
  <r>
    <s v="DHJ-87461-571"/>
    <x v="295"/>
    <s v="94525-76037-JP"/>
    <s v="A-M-1"/>
    <n v="2"/>
    <x v="328"/>
    <s v="eryles9r@fastcompany.com"/>
    <x v="0"/>
    <s v="Ara"/>
    <s v="M"/>
    <x v="0"/>
    <n v="11.25"/>
    <n v="22.5"/>
    <x v="2"/>
    <x v="1"/>
    <x v="0"/>
  </r>
  <r>
    <s v="DKM-97676-850"/>
    <x v="296"/>
    <s v="43439-94003-DW"/>
    <s v="E-D-0.5"/>
    <n v="5"/>
    <x v="306"/>
    <s v=""/>
    <x v="0"/>
    <s v="Exc"/>
    <s v="D"/>
    <x v="1"/>
    <n v="7.29"/>
    <n v="36.450000000000003"/>
    <x v="1"/>
    <x v="1"/>
    <x v="2"/>
  </r>
  <r>
    <s v="UEB-09112-118"/>
    <x v="297"/>
    <s v="82718-93677-XO"/>
    <s v="A-M-0.5"/>
    <n v="4"/>
    <x v="329"/>
    <s v=""/>
    <x v="0"/>
    <s v="Ara"/>
    <s v="M"/>
    <x v="1"/>
    <n v="6.75"/>
    <n v="27"/>
    <x v="2"/>
    <x v="0"/>
    <x v="0"/>
  </r>
  <r>
    <s v="ORZ-67699-748"/>
    <x v="298"/>
    <s v="44708-78241-DF"/>
    <s v="A-M-2.5"/>
    <n v="6"/>
    <x v="330"/>
    <s v="jcaldicott9u@usda.gov"/>
    <x v="0"/>
    <s v="Ara"/>
    <s v="M"/>
    <x v="2"/>
    <n v="25.874999999999996"/>
    <n v="155.24999999999997"/>
    <x v="2"/>
    <x v="1"/>
    <x v="0"/>
  </r>
  <r>
    <s v="JXP-28398-485"/>
    <x v="299"/>
    <s v="23039-93032-FN"/>
    <s v="A-D-2.5"/>
    <n v="5"/>
    <x v="331"/>
    <s v="mvedmore9v@a8.net"/>
    <x v="0"/>
    <s v="Ara"/>
    <s v="D"/>
    <x v="2"/>
    <n v="22.884999999999998"/>
    <n v="114.42499999999998"/>
    <x v="2"/>
    <x v="0"/>
    <x v="2"/>
  </r>
  <r>
    <s v="WWH-92259-198"/>
    <x v="300"/>
    <s v="35256-12529-FT"/>
    <s v="L-D-1"/>
    <n v="4"/>
    <x v="332"/>
    <s v="wromao9w@chronoengine.com"/>
    <x v="0"/>
    <s v="Lib"/>
    <s v="D"/>
    <x v="0"/>
    <n v="12.95"/>
    <n v="51.8"/>
    <x v="3"/>
    <x v="0"/>
    <x v="2"/>
  </r>
  <r>
    <s v="FLR-82914-153"/>
    <x v="301"/>
    <s v="86100-33488-WP"/>
    <s v="A-M-2.5"/>
    <n v="6"/>
    <x v="333"/>
    <s v=""/>
    <x v="0"/>
    <s v="Ara"/>
    <s v="M"/>
    <x v="2"/>
    <n v="25.874999999999996"/>
    <n v="155.24999999999997"/>
    <x v="2"/>
    <x v="1"/>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1"/>
    <x v="2"/>
  </r>
  <r>
    <s v="RXW-91413-276"/>
    <x v="304"/>
    <s v="29588-35679-RG"/>
    <s v="R-M-0.5"/>
    <n v="1"/>
    <x v="336"/>
    <s v="ncorpsa0@gmpg.org"/>
    <x v="0"/>
    <s v="Rob"/>
    <s v="M"/>
    <x v="1"/>
    <n v="5.97"/>
    <n v="5.97"/>
    <x v="0"/>
    <x v="1"/>
    <x v="0"/>
  </r>
  <r>
    <s v="SDB-77492-188"/>
    <x v="305"/>
    <s v="64815-54078-HH"/>
    <s v="E-L-1"/>
    <n v="5"/>
    <x v="337"/>
    <s v="fbabbera2@stanford.edu"/>
    <x v="0"/>
    <s v="Exc"/>
    <s v="L"/>
    <x v="0"/>
    <n v="14.85"/>
    <n v="74.25"/>
    <x v="1"/>
    <x v="0"/>
    <x v="1"/>
  </r>
  <r>
    <s v="RZN-65182-395"/>
    <x v="196"/>
    <s v="59572-41990-XY"/>
    <s v="L-M-1"/>
    <n v="6"/>
    <x v="338"/>
    <s v="kloxtona3@opensource.org"/>
    <x v="0"/>
    <s v="Lib"/>
    <s v="M"/>
    <x v="0"/>
    <n v="14.55"/>
    <n v="87.300000000000011"/>
    <x v="3"/>
    <x v="1"/>
    <x v="0"/>
  </r>
  <r>
    <s v="HDQ-86094-507"/>
    <x v="110"/>
    <s v="32481-61533-ZJ"/>
    <s v="E-D-1"/>
    <n v="6"/>
    <x v="339"/>
    <s v="ptoffula4@posterous.com"/>
    <x v="0"/>
    <s v="Exc"/>
    <s v="D"/>
    <x v="0"/>
    <n v="12.15"/>
    <n v="72.900000000000006"/>
    <x v="1"/>
    <x v="0"/>
    <x v="2"/>
  </r>
  <r>
    <s v="YXO-79631-417"/>
    <x v="24"/>
    <s v="31587-92570-HL"/>
    <s v="L-D-0.5"/>
    <n v="1"/>
    <x v="340"/>
    <s v="cgwinnetta5@behance.net"/>
    <x v="0"/>
    <s v="Lib"/>
    <s v="D"/>
    <x v="1"/>
    <n v="7.77"/>
    <n v="7.77"/>
    <x v="3"/>
    <x v="1"/>
    <x v="2"/>
  </r>
  <r>
    <s v="SNF-57032-096"/>
    <x v="306"/>
    <s v="93832-04799-ID"/>
    <s v="E-D-0.5"/>
    <n v="6"/>
    <x v="341"/>
    <s v=""/>
    <x v="0"/>
    <s v="Exc"/>
    <s v="D"/>
    <x v="1"/>
    <n v="7.29"/>
    <n v="43.74"/>
    <x v="1"/>
    <x v="1"/>
    <x v="2"/>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1"/>
    <x v="0"/>
  </r>
  <r>
    <s v="OJU-34452-896"/>
    <x v="309"/>
    <s v="60799-92593-CX"/>
    <s v="E-L-0.5"/>
    <n v="1"/>
    <x v="344"/>
    <s v=""/>
    <x v="0"/>
    <s v="Exc"/>
    <s v="L"/>
    <x v="1"/>
    <n v="8.91"/>
    <n v="8.91"/>
    <x v="1"/>
    <x v="0"/>
    <x v="1"/>
  </r>
  <r>
    <s v="GZS-50547-887"/>
    <x v="310"/>
    <s v="61600-55136-UM"/>
    <s v="E-D-1"/>
    <n v="2"/>
    <x v="345"/>
    <s v="ccatchesideaa@macromedia.com"/>
    <x v="0"/>
    <s v="Exc"/>
    <s v="D"/>
    <x v="0"/>
    <n v="12.15"/>
    <n v="24.3"/>
    <x v="1"/>
    <x v="0"/>
    <x v="2"/>
  </r>
  <r>
    <s v="ESR-54041-053"/>
    <x v="311"/>
    <s v="59771-90302-OF"/>
    <s v="A-L-0.5"/>
    <n v="6"/>
    <x v="346"/>
    <s v="cgibbonsonab@accuweather.com"/>
    <x v="0"/>
    <s v="Ara"/>
    <s v="L"/>
    <x v="1"/>
    <n v="7.77"/>
    <n v="46.62"/>
    <x v="2"/>
    <x v="0"/>
    <x v="1"/>
  </r>
  <r>
    <s v="OGD-10781-526"/>
    <x v="132"/>
    <s v="16880-78077-FB"/>
    <s v="R-L-0.5"/>
    <n v="6"/>
    <x v="347"/>
    <s v="tfarraac@behance.net"/>
    <x v="0"/>
    <s v="Rob"/>
    <s v="L"/>
    <x v="1"/>
    <n v="7.169999999999999"/>
    <n v="43.019999999999996"/>
    <x v="0"/>
    <x v="1"/>
    <x v="1"/>
  </r>
  <r>
    <s v="FVH-29271-315"/>
    <x v="312"/>
    <s v="74415-50873-FC"/>
    <s v="A-D-0.5"/>
    <n v="3"/>
    <x v="348"/>
    <s v=""/>
    <x v="1"/>
    <s v="Ara"/>
    <s v="D"/>
    <x v="1"/>
    <n v="5.97"/>
    <n v="17.91"/>
    <x v="2"/>
    <x v="0"/>
    <x v="2"/>
  </r>
  <r>
    <s v="BNZ-20544-633"/>
    <x v="313"/>
    <s v="31798-95707-NR"/>
    <s v="L-L-0.5"/>
    <n v="4"/>
    <x v="349"/>
    <s v="gbamfieldae@yellowpages.com"/>
    <x v="0"/>
    <s v="Lib"/>
    <s v="L"/>
    <x v="1"/>
    <n v="9.51"/>
    <n v="38.04"/>
    <x v="3"/>
    <x v="0"/>
    <x v="1"/>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1"/>
    <x v="2"/>
  </r>
  <r>
    <s v="JEH-37276-048"/>
    <x v="316"/>
    <s v="80896-38819-DW"/>
    <s v="A-L-0.5"/>
    <n v="3"/>
    <x v="353"/>
    <s v="jrudeforthai@wunderground.com"/>
    <x v="1"/>
    <s v="Ara"/>
    <s v="L"/>
    <x v="1"/>
    <n v="7.77"/>
    <n v="23.31"/>
    <x v="2"/>
    <x v="0"/>
    <x v="1"/>
  </r>
  <r>
    <s v="VYD-28555-589"/>
    <x v="317"/>
    <s v="29814-01459-RC"/>
    <s v="R-L-0.5"/>
    <n v="6"/>
    <x v="354"/>
    <s v="atomaszewskiaj@answers.com"/>
    <x v="2"/>
    <s v="Rob"/>
    <s v="L"/>
    <x v="1"/>
    <n v="7.169999999999999"/>
    <n v="43.019999999999996"/>
    <x v="0"/>
    <x v="0"/>
    <x v="1"/>
  </r>
  <r>
    <s v="WUG-76466-650"/>
    <x v="318"/>
    <s v="43439-94003-DW"/>
    <s v="L-D-0.5"/>
    <n v="3"/>
    <x v="306"/>
    <s v=""/>
    <x v="0"/>
    <s v="Lib"/>
    <s v="D"/>
    <x v="1"/>
    <n v="7.77"/>
    <n v="23.31"/>
    <x v="3"/>
    <x v="1"/>
    <x v="2"/>
  </r>
  <r>
    <s v="RJV-08261-583"/>
    <x v="182"/>
    <s v="48497-29281-FE"/>
    <s v="A-D-0.2"/>
    <n v="5"/>
    <x v="355"/>
    <s v="pbessal@qq.com"/>
    <x v="0"/>
    <s v="Ara"/>
    <s v="D"/>
    <x v="3"/>
    <n v="2.9849999999999999"/>
    <n v="14.924999999999999"/>
    <x v="2"/>
    <x v="0"/>
    <x v="2"/>
  </r>
  <r>
    <s v="PMR-56062-609"/>
    <x v="319"/>
    <s v="43605-12616-YH"/>
    <s v="E-D-0.5"/>
    <n v="3"/>
    <x v="356"/>
    <s v="ewindressam@marketwatch.com"/>
    <x v="0"/>
    <s v="Exc"/>
    <s v="D"/>
    <x v="1"/>
    <n v="7.29"/>
    <n v="21.87"/>
    <x v="1"/>
    <x v="1"/>
    <x v="2"/>
  </r>
  <r>
    <s v="XLD-12920-505"/>
    <x v="320"/>
    <s v="21907-75962-VB"/>
    <s v="E-L-0.5"/>
    <n v="6"/>
    <x v="357"/>
    <s v=""/>
    <x v="0"/>
    <s v="Exc"/>
    <s v="L"/>
    <x v="1"/>
    <n v="8.91"/>
    <n v="53.46"/>
    <x v="1"/>
    <x v="0"/>
    <x v="1"/>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0"/>
    <x v="2"/>
  </r>
  <r>
    <s v="DHT-93810-053"/>
    <x v="323"/>
    <s v="17005-82030-EA"/>
    <s v="E-L-1"/>
    <n v="5"/>
    <x v="361"/>
    <s v="sweldsar@wired.com"/>
    <x v="0"/>
    <s v="Exc"/>
    <s v="L"/>
    <x v="0"/>
    <n v="14.85"/>
    <n v="74.25"/>
    <x v="1"/>
    <x v="0"/>
    <x v="1"/>
  </r>
  <r>
    <s v="DMY-96037-963"/>
    <x v="324"/>
    <s v="42179-95059-DO"/>
    <s v="L-D-0.2"/>
    <n v="3"/>
    <x v="362"/>
    <s v="msarvaras@artisteer.com"/>
    <x v="0"/>
    <s v="Lib"/>
    <s v="D"/>
    <x v="3"/>
    <n v="3.8849999999999998"/>
    <n v="11.654999999999999"/>
    <x v="3"/>
    <x v="0"/>
    <x v="2"/>
  </r>
  <r>
    <s v="MBM-55936-917"/>
    <x v="325"/>
    <s v="55989-39849-WO"/>
    <s v="L-D-0.5"/>
    <n v="3"/>
    <x v="363"/>
    <s v="ahavickat@nsw.gov.au"/>
    <x v="0"/>
    <s v="Lib"/>
    <s v="D"/>
    <x v="1"/>
    <n v="7.77"/>
    <n v="23.31"/>
    <x v="3"/>
    <x v="0"/>
    <x v="2"/>
  </r>
  <r>
    <s v="TPA-93614-840"/>
    <x v="326"/>
    <s v="28932-49296-TM"/>
    <s v="E-D-0.5"/>
    <n v="2"/>
    <x v="364"/>
    <s v="sdivinyau@ask.com"/>
    <x v="0"/>
    <s v="Exc"/>
    <s v="D"/>
    <x v="1"/>
    <n v="7.29"/>
    <n v="14.58"/>
    <x v="1"/>
    <x v="0"/>
    <x v="2"/>
  </r>
  <r>
    <s v="WDM-77521-710"/>
    <x v="327"/>
    <s v="86144-10144-CB"/>
    <s v="A-M-0.5"/>
    <n v="2"/>
    <x v="365"/>
    <s v="inorquoyav@businessweek.com"/>
    <x v="0"/>
    <s v="Ara"/>
    <s v="M"/>
    <x v="1"/>
    <n v="6.75"/>
    <n v="13.5"/>
    <x v="2"/>
    <x v="1"/>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0"/>
    <x v="2"/>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0"/>
    <x v="2"/>
  </r>
  <r>
    <s v="LCB-02099-995"/>
    <x v="332"/>
    <s v="06757-96251-UH"/>
    <s v="A-D-0.2"/>
    <n v="6"/>
    <x v="371"/>
    <s v="gsibrayb2@wsj.com"/>
    <x v="0"/>
    <s v="Ara"/>
    <s v="D"/>
    <x v="3"/>
    <n v="2.9849999999999999"/>
    <n v="17.91"/>
    <x v="2"/>
    <x v="0"/>
    <x v="2"/>
  </r>
  <r>
    <s v="UBA-43678-174"/>
    <x v="333"/>
    <s v="44530-75983-OD"/>
    <s v="E-D-2.5"/>
    <n v="6"/>
    <x v="372"/>
    <s v="ihotchkinb3@mit.edu"/>
    <x v="2"/>
    <s v="Exc"/>
    <s v="D"/>
    <x v="2"/>
    <n v="27.945"/>
    <n v="167.67000000000002"/>
    <x v="1"/>
    <x v="1"/>
    <x v="2"/>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0"/>
    <x v="2"/>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1"/>
    <x v="2"/>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1"/>
    <x v="0"/>
  </r>
  <r>
    <s v="WKL-27981-758"/>
    <x v="177"/>
    <s v="73699-93557-FZ"/>
    <s v="A-M-2.5"/>
    <n v="2"/>
    <x v="381"/>
    <s v="fmiellbc@spiegel.de"/>
    <x v="0"/>
    <s v="Ara"/>
    <s v="M"/>
    <x v="2"/>
    <n v="25.874999999999996"/>
    <n v="51.749999999999993"/>
    <x v="2"/>
    <x v="0"/>
    <x v="0"/>
  </r>
  <r>
    <s v="VRT-39834-265"/>
    <x v="341"/>
    <s v="86686-37462-CK"/>
    <s v="L-L-1"/>
    <n v="3"/>
    <x v="382"/>
    <s v=""/>
    <x v="1"/>
    <s v="Lib"/>
    <s v="L"/>
    <x v="0"/>
    <n v="15.85"/>
    <n v="47.55"/>
    <x v="3"/>
    <x v="0"/>
    <x v="1"/>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0"/>
    <x v="1"/>
  </r>
  <r>
    <s v="BMK-49520-383"/>
    <x v="345"/>
    <s v="72233-08665-IP"/>
    <s v="R-L-0.2"/>
    <n v="3"/>
    <x v="387"/>
    <s v=""/>
    <x v="0"/>
    <s v="Rob"/>
    <s v="L"/>
    <x v="3"/>
    <n v="3.5849999999999995"/>
    <n v="10.754999999999999"/>
    <x v="0"/>
    <x v="0"/>
    <x v="1"/>
  </r>
  <r>
    <s v="HTS-15020-632"/>
    <x v="169"/>
    <s v="53817-13148-RK"/>
    <s v="R-M-0.2"/>
    <n v="3"/>
    <x v="388"/>
    <s v="ghawkyensbj@census.gov"/>
    <x v="0"/>
    <s v="Rob"/>
    <s v="M"/>
    <x v="3"/>
    <n v="2.9849999999999999"/>
    <n v="8.9550000000000001"/>
    <x v="0"/>
    <x v="1"/>
    <x v="0"/>
  </r>
  <r>
    <s v="YLE-18247-749"/>
    <x v="346"/>
    <s v="92227-49331-QR"/>
    <s v="A-L-0.5"/>
    <n v="3"/>
    <x v="389"/>
    <s v=""/>
    <x v="0"/>
    <s v="Ara"/>
    <s v="L"/>
    <x v="1"/>
    <n v="7.77"/>
    <n v="23.31"/>
    <x v="2"/>
    <x v="0"/>
    <x v="1"/>
  </r>
  <r>
    <s v="KJJ-12573-591"/>
    <x v="347"/>
    <s v="12997-41076-FQ"/>
    <s v="A-L-2.5"/>
    <n v="1"/>
    <x v="390"/>
    <s v=""/>
    <x v="0"/>
    <s v="Ara"/>
    <s v="L"/>
    <x v="2"/>
    <n v="29.784999999999997"/>
    <n v="29.784999999999997"/>
    <x v="2"/>
    <x v="0"/>
    <x v="1"/>
  </r>
  <r>
    <s v="RGU-43561-950"/>
    <x v="348"/>
    <s v="44220-00348-MB"/>
    <s v="A-L-2.5"/>
    <n v="5"/>
    <x v="391"/>
    <s v="bmcgilvrabm@so-net.ne.jp"/>
    <x v="0"/>
    <s v="Ara"/>
    <s v="L"/>
    <x v="2"/>
    <n v="29.784999999999997"/>
    <n v="148.92499999999998"/>
    <x v="2"/>
    <x v="0"/>
    <x v="1"/>
  </r>
  <r>
    <s v="JSN-73975-443"/>
    <x v="349"/>
    <s v="93047-98331-DD"/>
    <s v="L-M-0.5"/>
    <n v="1"/>
    <x v="392"/>
    <s v="adanzeybn@github.com"/>
    <x v="0"/>
    <s v="Lib"/>
    <s v="M"/>
    <x v="1"/>
    <n v="8.73"/>
    <n v="8.73"/>
    <x v="3"/>
    <x v="0"/>
    <x v="0"/>
  </r>
  <r>
    <s v="WNR-71736-993"/>
    <x v="350"/>
    <s v="16880-78077-FB"/>
    <s v="L-D-0.5"/>
    <n v="4"/>
    <x v="347"/>
    <s v="tfarraac@behance.net"/>
    <x v="0"/>
    <s v="Lib"/>
    <s v="D"/>
    <x v="1"/>
    <n v="7.77"/>
    <n v="31.08"/>
    <x v="3"/>
    <x v="1"/>
    <x v="2"/>
  </r>
  <r>
    <s v="WNR-71736-993"/>
    <x v="350"/>
    <s v="16880-78077-FB"/>
    <s v="A-D-2.5"/>
    <n v="6"/>
    <x v="347"/>
    <s v="tfarraac@behance.net"/>
    <x v="0"/>
    <s v="Ara"/>
    <s v="D"/>
    <x v="2"/>
    <n v="22.884999999999998"/>
    <n v="137.31"/>
    <x v="2"/>
    <x v="1"/>
    <x v="2"/>
  </r>
  <r>
    <s v="HNI-91338-546"/>
    <x v="54"/>
    <s v="67285-75317-XI"/>
    <s v="A-D-0.5"/>
    <n v="5"/>
    <x v="393"/>
    <s v=""/>
    <x v="0"/>
    <s v="Ara"/>
    <s v="D"/>
    <x v="1"/>
    <n v="5.97"/>
    <n v="29.849999999999998"/>
    <x v="2"/>
    <x v="1"/>
    <x v="2"/>
  </r>
  <r>
    <s v="CYH-53243-218"/>
    <x v="237"/>
    <s v="88167-57964-PH"/>
    <s v="R-M-0.5"/>
    <n v="3"/>
    <x v="394"/>
    <s v=""/>
    <x v="0"/>
    <s v="Rob"/>
    <s v="M"/>
    <x v="1"/>
    <n v="5.97"/>
    <n v="17.91"/>
    <x v="0"/>
    <x v="1"/>
    <x v="0"/>
  </r>
  <r>
    <s v="SVD-75407-177"/>
    <x v="351"/>
    <s v="16106-36039-QS"/>
    <s v="E-L-0.5"/>
    <n v="3"/>
    <x v="395"/>
    <s v="ydombrellbs@dedecms.com"/>
    <x v="0"/>
    <s v="Exc"/>
    <s v="L"/>
    <x v="1"/>
    <n v="8.91"/>
    <n v="26.73"/>
    <x v="1"/>
    <x v="0"/>
    <x v="1"/>
  </r>
  <r>
    <s v="NVN-66443-451"/>
    <x v="352"/>
    <s v="98921-82417-GN"/>
    <s v="R-D-1"/>
    <n v="2"/>
    <x v="396"/>
    <s v="adarthbt@t.co"/>
    <x v="0"/>
    <s v="Rob"/>
    <s v="D"/>
    <x v="0"/>
    <n v="8.9499999999999993"/>
    <n v="17.899999999999999"/>
    <x v="0"/>
    <x v="1"/>
    <x v="2"/>
  </r>
  <r>
    <s v="JUA-13580-095"/>
    <x v="102"/>
    <s v="55265-75151-AK"/>
    <s v="R-L-0.2"/>
    <n v="4"/>
    <x v="397"/>
    <s v="mdarrigoebu@hud.gov"/>
    <x v="1"/>
    <s v="Rob"/>
    <s v="L"/>
    <x v="3"/>
    <n v="3.5849999999999995"/>
    <n v="14.339999999999998"/>
    <x v="0"/>
    <x v="0"/>
    <x v="1"/>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0"/>
    <x v="2"/>
  </r>
  <r>
    <s v="SZR-35951-530"/>
    <x v="89"/>
    <s v="14121-20527-OJ"/>
    <s v="E-D-2.5"/>
    <n v="3"/>
    <x v="401"/>
    <s v="wransonbz@ted.com"/>
    <x v="1"/>
    <s v="Exc"/>
    <s v="D"/>
    <x v="2"/>
    <n v="27.945"/>
    <n v="83.835000000000008"/>
    <x v="1"/>
    <x v="0"/>
    <x v="2"/>
  </r>
  <r>
    <s v="IKL-95976-565"/>
    <x v="355"/>
    <s v="53486-73919-BQ"/>
    <s v="A-M-1"/>
    <n v="2"/>
    <x v="402"/>
    <s v=""/>
    <x v="0"/>
    <s v="Ara"/>
    <s v="M"/>
    <x v="0"/>
    <n v="11.25"/>
    <n v="22.5"/>
    <x v="2"/>
    <x v="1"/>
    <x v="0"/>
  </r>
  <r>
    <s v="XEY-48929-474"/>
    <x v="204"/>
    <s v="21889-94615-WT"/>
    <s v="L-M-2.5"/>
    <n v="6"/>
    <x v="403"/>
    <s v="lrignoldc1@miibeian.gov.cn"/>
    <x v="0"/>
    <s v="Lib"/>
    <s v="M"/>
    <x v="2"/>
    <n v="33.464999999999996"/>
    <n v="200.78999999999996"/>
    <x v="3"/>
    <x v="0"/>
    <x v="0"/>
  </r>
  <r>
    <s v="SQT-07286-736"/>
    <x v="356"/>
    <s v="87726-16941-QW"/>
    <s v="A-M-1"/>
    <n v="6"/>
    <x v="404"/>
    <s v=""/>
    <x v="0"/>
    <s v="Ara"/>
    <s v="M"/>
    <x v="0"/>
    <n v="11.25"/>
    <n v="67.5"/>
    <x v="2"/>
    <x v="1"/>
    <x v="0"/>
  </r>
  <r>
    <s v="QDU-45390-361"/>
    <x v="357"/>
    <s v="03677-09134-BC"/>
    <s v="E-M-0.5"/>
    <n v="1"/>
    <x v="405"/>
    <s v="crowthornc3@msn.com"/>
    <x v="0"/>
    <s v="Exc"/>
    <s v="M"/>
    <x v="1"/>
    <n v="8.25"/>
    <n v="8.25"/>
    <x v="1"/>
    <x v="1"/>
    <x v="0"/>
  </r>
  <r>
    <s v="RUJ-30649-712"/>
    <x v="300"/>
    <s v="93224-71517-WV"/>
    <s v="L-L-0.2"/>
    <n v="2"/>
    <x v="406"/>
    <s v="orylandc4@deviantart.com"/>
    <x v="0"/>
    <s v="Lib"/>
    <s v="L"/>
    <x v="3"/>
    <n v="4.7549999999999999"/>
    <n v="9.51"/>
    <x v="3"/>
    <x v="0"/>
    <x v="1"/>
  </r>
  <r>
    <s v="WSV-49732-075"/>
    <x v="358"/>
    <s v="76263-95145-GJ"/>
    <s v="L-D-2.5"/>
    <n v="1"/>
    <x v="407"/>
    <s v=""/>
    <x v="0"/>
    <s v="Lib"/>
    <s v="D"/>
    <x v="2"/>
    <n v="29.784999999999997"/>
    <n v="29.784999999999997"/>
    <x v="3"/>
    <x v="1"/>
    <x v="2"/>
  </r>
  <r>
    <s v="VJF-46305-323"/>
    <x v="161"/>
    <s v="68555-89840-GZ"/>
    <s v="L-D-0.5"/>
    <n v="2"/>
    <x v="408"/>
    <s v="msesonck@census.gov"/>
    <x v="0"/>
    <s v="Lib"/>
    <s v="D"/>
    <x v="1"/>
    <n v="7.77"/>
    <n v="15.54"/>
    <x v="3"/>
    <x v="1"/>
    <x v="2"/>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0"/>
    <x v="2"/>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0"/>
    <x v="1"/>
  </r>
  <r>
    <s v="USN-68115-161"/>
    <x v="363"/>
    <s v="08120-16183-AW"/>
    <s v="E-M-0.2"/>
    <n v="6"/>
    <x v="414"/>
    <s v="rjacquemardcc@acquirethisname.com"/>
    <x v="1"/>
    <s v="Exc"/>
    <s v="M"/>
    <x v="3"/>
    <n v="4.125"/>
    <n v="24.75"/>
    <x v="1"/>
    <x v="1"/>
    <x v="0"/>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1"/>
    <x v="0"/>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1"/>
    <x v="2"/>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0"/>
    <x v="2"/>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0"/>
    <x v="2"/>
  </r>
  <r>
    <s v="EOL-92666-762"/>
    <x v="371"/>
    <s v="15776-91507-GT"/>
    <s v="L-L-0.2"/>
    <n v="2"/>
    <x v="424"/>
    <s v="sbarribalcn@microsoft.com"/>
    <x v="1"/>
    <s v="Lib"/>
    <s v="L"/>
    <x v="3"/>
    <n v="4.7549999999999999"/>
    <n v="9.51"/>
    <x v="3"/>
    <x v="0"/>
    <x v="1"/>
  </r>
  <r>
    <s v="AJV-18231-334"/>
    <x v="372"/>
    <s v="23473-41001-CD"/>
    <s v="R-D-2.5"/>
    <n v="2"/>
    <x v="425"/>
    <s v="aadamidesco@bizjournals.com"/>
    <x v="2"/>
    <s v="Rob"/>
    <s v="D"/>
    <x v="2"/>
    <n v="20.584999999999997"/>
    <n v="41.169999999999995"/>
    <x v="0"/>
    <x v="1"/>
    <x v="2"/>
  </r>
  <r>
    <s v="ZQI-47236-301"/>
    <x v="373"/>
    <s v="23446-47798-ID"/>
    <s v="L-L-0.5"/>
    <n v="5"/>
    <x v="426"/>
    <s v="cthowescp@craigslist.org"/>
    <x v="0"/>
    <s v="Lib"/>
    <s v="L"/>
    <x v="1"/>
    <n v="9.51"/>
    <n v="47.55"/>
    <x v="3"/>
    <x v="1"/>
    <x v="1"/>
  </r>
  <r>
    <s v="ZCR-15721-658"/>
    <x v="374"/>
    <s v="28327-84469-ND"/>
    <s v="A-M-1"/>
    <n v="4"/>
    <x v="427"/>
    <s v="rwillowaycq@admin.ch"/>
    <x v="0"/>
    <s v="Ara"/>
    <s v="M"/>
    <x v="0"/>
    <n v="11.25"/>
    <n v="45"/>
    <x v="2"/>
    <x v="1"/>
    <x v="0"/>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0"/>
    <x v="2"/>
  </r>
  <r>
    <s v="BAQ-74241-156"/>
    <x v="376"/>
    <s v="99869-55718-UU"/>
    <s v="R-D-0.2"/>
    <n v="4"/>
    <x v="430"/>
    <s v="rmckallct@sakura.ne.jp"/>
    <x v="2"/>
    <s v="Rob"/>
    <s v="D"/>
    <x v="3"/>
    <n v="2.6849999999999996"/>
    <n v="10.739999999999998"/>
    <x v="0"/>
    <x v="0"/>
    <x v="2"/>
  </r>
  <r>
    <s v="BVU-77367-451"/>
    <x v="377"/>
    <s v="77421-46059-RY"/>
    <s v="A-D-1"/>
    <n v="5"/>
    <x v="431"/>
    <s v="bdailecu@vistaprint.com"/>
    <x v="0"/>
    <s v="Ara"/>
    <s v="D"/>
    <x v="0"/>
    <n v="9.9499999999999993"/>
    <n v="49.75"/>
    <x v="2"/>
    <x v="0"/>
    <x v="2"/>
  </r>
  <r>
    <s v="TJE-91516-344"/>
    <x v="378"/>
    <s v="49894-06550-OQ"/>
    <s v="E-M-1"/>
    <n v="2"/>
    <x v="432"/>
    <s v="atrehernecv@state.tx.us"/>
    <x v="1"/>
    <s v="Exc"/>
    <s v="M"/>
    <x v="0"/>
    <n v="13.75"/>
    <n v="27.5"/>
    <x v="1"/>
    <x v="1"/>
    <x v="0"/>
  </r>
  <r>
    <s v="LIS-96202-702"/>
    <x v="277"/>
    <s v="72028-63343-SU"/>
    <s v="L-D-2.5"/>
    <n v="4"/>
    <x v="433"/>
    <s v="abrentnallcw@biglobe.ne.jp"/>
    <x v="2"/>
    <s v="Lib"/>
    <s v="D"/>
    <x v="2"/>
    <n v="29.784999999999997"/>
    <n v="119.13999999999999"/>
    <x v="3"/>
    <x v="1"/>
    <x v="2"/>
  </r>
  <r>
    <s v="VIO-27668-766"/>
    <x v="379"/>
    <s v="10074-20104-NN"/>
    <s v="R-D-2.5"/>
    <n v="1"/>
    <x v="434"/>
    <s v="ddrinkallcx@psu.edu"/>
    <x v="0"/>
    <s v="Rob"/>
    <s v="D"/>
    <x v="2"/>
    <n v="20.584999999999997"/>
    <n v="20.584999999999997"/>
    <x v="0"/>
    <x v="0"/>
    <x v="2"/>
  </r>
  <r>
    <s v="ZVG-20473-043"/>
    <x v="86"/>
    <s v="71769-10219-IM"/>
    <s v="A-D-0.2"/>
    <n v="3"/>
    <x v="435"/>
    <s v="dkornelcy@cyberchimps.com"/>
    <x v="0"/>
    <s v="Ara"/>
    <s v="D"/>
    <x v="3"/>
    <n v="2.9849999999999999"/>
    <n v="8.9550000000000001"/>
    <x v="2"/>
    <x v="0"/>
    <x v="2"/>
  </r>
  <r>
    <s v="KGZ-56395-231"/>
    <x v="380"/>
    <s v="22221-71106-JD"/>
    <s v="A-D-0.5"/>
    <n v="1"/>
    <x v="436"/>
    <s v="rlequeuxcz@newyorker.com"/>
    <x v="0"/>
    <s v="Ara"/>
    <s v="D"/>
    <x v="1"/>
    <n v="5.97"/>
    <n v="5.97"/>
    <x v="2"/>
    <x v="1"/>
    <x v="2"/>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0"/>
    <x v="1"/>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1"/>
    <x v="2"/>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1"/>
    <x v="0"/>
  </r>
  <r>
    <s v="FEK-14025-351"/>
    <x v="385"/>
    <s v="03990-21586-MQ"/>
    <s v="E-L-0.2"/>
    <n v="6"/>
    <x v="445"/>
    <s v="gdimitrioud8@chronoengine.com"/>
    <x v="0"/>
    <s v="Exc"/>
    <s v="L"/>
    <x v="3"/>
    <n v="4.4550000000000001"/>
    <n v="26.73"/>
    <x v="1"/>
    <x v="0"/>
    <x v="1"/>
  </r>
  <r>
    <s v="AWH-16980-469"/>
    <x v="386"/>
    <s v="27493-46921-TZ"/>
    <s v="L-M-0.2"/>
    <n v="6"/>
    <x v="446"/>
    <s v="fflanagand9@woothemes.com"/>
    <x v="0"/>
    <s v="Lib"/>
    <s v="M"/>
    <x v="3"/>
    <n v="4.3650000000000002"/>
    <n v="26.19"/>
    <x v="3"/>
    <x v="1"/>
    <x v="0"/>
  </r>
  <r>
    <s v="ZPW-31329-741"/>
    <x v="387"/>
    <s v="27132-68907-RC"/>
    <s v="R-D-1"/>
    <n v="6"/>
    <x v="438"/>
    <s v="abrashda@plala.or.jp"/>
    <x v="0"/>
    <s v="Rob"/>
    <s v="D"/>
    <x v="0"/>
    <n v="8.9499999999999993"/>
    <n v="53.699999999999996"/>
    <x v="0"/>
    <x v="0"/>
    <x v="2"/>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0"/>
    <x v="2"/>
  </r>
  <r>
    <s v="KBB-52530-416"/>
    <x v="229"/>
    <s v="06488-46303-IZ"/>
    <s v="L-D-2.5"/>
    <n v="2"/>
    <x v="449"/>
    <s v=""/>
    <x v="0"/>
    <s v="Lib"/>
    <s v="D"/>
    <x v="2"/>
    <n v="29.784999999999997"/>
    <n v="59.569999999999993"/>
    <x v="3"/>
    <x v="0"/>
    <x v="2"/>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0"/>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1"/>
    <x v="2"/>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1"/>
    <x v="2"/>
  </r>
  <r>
    <s v="ZAY-43009-775"/>
    <x v="395"/>
    <s v="73431-39823-UP"/>
    <s v="L-D-0.2"/>
    <n v="6"/>
    <x v="457"/>
    <s v=""/>
    <x v="0"/>
    <s v="Lib"/>
    <s v="D"/>
    <x v="3"/>
    <n v="3.8849999999999998"/>
    <n v="23.31"/>
    <x v="3"/>
    <x v="1"/>
    <x v="2"/>
  </r>
  <r>
    <s v="EMA-63190-618"/>
    <x v="396"/>
    <s v="90993-98984-JK"/>
    <s v="E-M-0.2"/>
    <n v="1"/>
    <x v="458"/>
    <s v="ulethbrigdo@hc360.com"/>
    <x v="0"/>
    <s v="Exc"/>
    <s v="M"/>
    <x v="3"/>
    <n v="4.125"/>
    <n v="4.125"/>
    <x v="1"/>
    <x v="0"/>
    <x v="0"/>
  </r>
  <r>
    <s v="FBI-35855-418"/>
    <x v="189"/>
    <s v="06552-04430-AG"/>
    <s v="R-M-0.5"/>
    <n v="6"/>
    <x v="459"/>
    <s v="sfarnishdp@dmoz.org"/>
    <x v="2"/>
    <s v="Rob"/>
    <s v="M"/>
    <x v="1"/>
    <n v="5.97"/>
    <n v="35.82"/>
    <x v="0"/>
    <x v="1"/>
    <x v="0"/>
  </r>
  <r>
    <s v="TXB-80533-417"/>
    <x v="8"/>
    <s v="54597-57004-QM"/>
    <s v="L-L-1"/>
    <n v="2"/>
    <x v="460"/>
    <s v="fjecockdq@unicef.org"/>
    <x v="0"/>
    <s v="Lib"/>
    <s v="L"/>
    <x v="0"/>
    <n v="15.85"/>
    <n v="31.7"/>
    <x v="3"/>
    <x v="1"/>
    <x v="1"/>
  </r>
  <r>
    <s v="MBM-00112-248"/>
    <x v="397"/>
    <s v="50238-24377-ZS"/>
    <s v="L-L-1"/>
    <n v="5"/>
    <x v="461"/>
    <s v=""/>
    <x v="0"/>
    <s v="Lib"/>
    <s v="L"/>
    <x v="0"/>
    <n v="15.85"/>
    <n v="79.25"/>
    <x v="3"/>
    <x v="0"/>
    <x v="1"/>
  </r>
  <r>
    <s v="EUO-69145-988"/>
    <x v="398"/>
    <s v="60370-41934-IF"/>
    <s v="E-D-0.2"/>
    <n v="3"/>
    <x v="462"/>
    <s v="hpallisterds@ning.com"/>
    <x v="0"/>
    <s v="Exc"/>
    <s v="D"/>
    <x v="3"/>
    <n v="3.645"/>
    <n v="10.935"/>
    <x v="1"/>
    <x v="1"/>
    <x v="2"/>
  </r>
  <r>
    <s v="GYA-80327-368"/>
    <x v="399"/>
    <s v="06899-54551-EH"/>
    <s v="A-D-1"/>
    <n v="4"/>
    <x v="463"/>
    <s v="cmershdt@drupal.org"/>
    <x v="1"/>
    <s v="Ara"/>
    <s v="D"/>
    <x v="0"/>
    <n v="9.9499999999999993"/>
    <n v="39.799999999999997"/>
    <x v="2"/>
    <x v="1"/>
    <x v="2"/>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0"/>
    <x v="2"/>
  </r>
  <r>
    <s v="JIG-27636-870"/>
    <x v="402"/>
    <s v="67204-04870-LG"/>
    <s v="R-L-1"/>
    <n v="4"/>
    <x v="466"/>
    <s v=""/>
    <x v="0"/>
    <s v="Rob"/>
    <s v="L"/>
    <x v="0"/>
    <n v="11.95"/>
    <n v="47.8"/>
    <x v="0"/>
    <x v="1"/>
    <x v="1"/>
  </r>
  <r>
    <s v="CTE-31437-326"/>
    <x v="6"/>
    <s v="22721-63196-UJ"/>
    <s v="R-M-0.2"/>
    <n v="4"/>
    <x v="467"/>
    <s v="gduckerdx@patch.com"/>
    <x v="2"/>
    <s v="Rob"/>
    <s v="M"/>
    <x v="3"/>
    <n v="2.9849999999999999"/>
    <n v="11.94"/>
    <x v="0"/>
    <x v="1"/>
    <x v="0"/>
  </r>
  <r>
    <s v="CTE-31437-326"/>
    <x v="6"/>
    <s v="22721-63196-UJ"/>
    <s v="E-M-0.2"/>
    <n v="4"/>
    <x v="467"/>
    <s v="gduckerdx@patch.com"/>
    <x v="2"/>
    <s v="Exc"/>
    <s v="M"/>
    <x v="3"/>
    <n v="4.125"/>
    <n v="16.5"/>
    <x v="1"/>
    <x v="1"/>
    <x v="0"/>
  </r>
  <r>
    <s v="CTE-31437-326"/>
    <x v="6"/>
    <s v="22721-63196-UJ"/>
    <s v="L-D-1"/>
    <n v="4"/>
    <x v="467"/>
    <s v="gduckerdx@patch.com"/>
    <x v="2"/>
    <s v="Lib"/>
    <s v="D"/>
    <x v="0"/>
    <n v="12.95"/>
    <n v="51.8"/>
    <x v="3"/>
    <x v="1"/>
    <x v="2"/>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1"/>
    <x v="0"/>
  </r>
  <r>
    <s v="BXN-64230-789"/>
    <x v="404"/>
    <s v="25598-77476-CB"/>
    <s v="A-L-1"/>
    <n v="2"/>
    <x v="469"/>
    <s v="dwincere2@marriott.com"/>
    <x v="0"/>
    <s v="Ara"/>
    <s v="L"/>
    <x v="0"/>
    <n v="12.95"/>
    <n v="25.9"/>
    <x v="2"/>
    <x v="0"/>
    <x v="1"/>
  </r>
  <r>
    <s v="XEE-37895-169"/>
    <x v="21"/>
    <s v="14888-85625-TM"/>
    <s v="A-L-2.5"/>
    <n v="3"/>
    <x v="470"/>
    <s v="plyfielde3@baidu.com"/>
    <x v="0"/>
    <s v="Ara"/>
    <s v="L"/>
    <x v="2"/>
    <n v="29.784999999999997"/>
    <n v="89.35499999999999"/>
    <x v="2"/>
    <x v="0"/>
    <x v="1"/>
  </r>
  <r>
    <s v="ZTX-80764-911"/>
    <x v="239"/>
    <s v="92793-68332-NR"/>
    <s v="L-D-0.5"/>
    <n v="6"/>
    <x v="471"/>
    <s v="hperrise4@studiopress.com"/>
    <x v="1"/>
    <s v="Lib"/>
    <s v="D"/>
    <x v="1"/>
    <n v="7.77"/>
    <n v="46.62"/>
    <x v="3"/>
    <x v="1"/>
    <x v="2"/>
  </r>
  <r>
    <s v="WVT-88135-549"/>
    <x v="405"/>
    <s v="66458-91190-YC"/>
    <s v="A-D-1"/>
    <n v="3"/>
    <x v="464"/>
    <s v="murione5@alexa.com"/>
    <x v="1"/>
    <s v="Ara"/>
    <s v="D"/>
    <x v="0"/>
    <n v="9.9499999999999993"/>
    <n v="29.849999999999998"/>
    <x v="2"/>
    <x v="0"/>
    <x v="2"/>
  </r>
  <r>
    <s v="IPA-94170-889"/>
    <x v="292"/>
    <s v="64439-27325-LG"/>
    <s v="R-L-0.2"/>
    <n v="3"/>
    <x v="472"/>
    <s v="ckide6@narod.ru"/>
    <x v="1"/>
    <s v="Rob"/>
    <s v="L"/>
    <x v="3"/>
    <n v="3.5849999999999995"/>
    <n v="10.754999999999999"/>
    <x v="0"/>
    <x v="0"/>
    <x v="1"/>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0"/>
    <x v="2"/>
  </r>
  <r>
    <s v="DGC-21813-731"/>
    <x v="127"/>
    <s v="43606-83072-OA"/>
    <s v="L-D-0.2"/>
    <n v="2"/>
    <x v="479"/>
    <s v=""/>
    <x v="0"/>
    <s v="Lib"/>
    <s v="D"/>
    <x v="3"/>
    <n v="3.8849999999999998"/>
    <n v="7.77"/>
    <x v="3"/>
    <x v="1"/>
    <x v="2"/>
  </r>
  <r>
    <s v="JBE-92943-643"/>
    <x v="411"/>
    <s v="84466-22864-CE"/>
    <s v="E-D-2.5"/>
    <n v="5"/>
    <x v="480"/>
    <s v="kimortsee@alexa.com"/>
    <x v="0"/>
    <s v="Exc"/>
    <s v="D"/>
    <x v="2"/>
    <n v="27.945"/>
    <n v="139.72499999999999"/>
    <x v="1"/>
    <x v="1"/>
    <x v="2"/>
  </r>
  <r>
    <s v="ZIL-34948-499"/>
    <x v="112"/>
    <s v="66458-91190-YC"/>
    <s v="A-D-0.5"/>
    <n v="2"/>
    <x v="464"/>
    <s v="murione5@alexa.com"/>
    <x v="1"/>
    <s v="Ara"/>
    <s v="D"/>
    <x v="1"/>
    <n v="5.97"/>
    <n v="11.94"/>
    <x v="2"/>
    <x v="0"/>
    <x v="2"/>
  </r>
  <r>
    <s v="JSU-23781-256"/>
    <x v="412"/>
    <s v="76499-89100-JQ"/>
    <s v="L-D-0.2"/>
    <n v="1"/>
    <x v="481"/>
    <s v="marmisteadeg@blogtalkradio.com"/>
    <x v="0"/>
    <s v="Lib"/>
    <s v="D"/>
    <x v="3"/>
    <n v="3.8849999999999998"/>
    <n v="3.8849999999999998"/>
    <x v="3"/>
    <x v="1"/>
    <x v="2"/>
  </r>
  <r>
    <s v="JSU-23781-256"/>
    <x v="412"/>
    <s v="76499-89100-JQ"/>
    <s v="R-M-1"/>
    <n v="4"/>
    <x v="481"/>
    <s v="marmisteadeg@blogtalkradio.com"/>
    <x v="0"/>
    <s v="Rob"/>
    <s v="M"/>
    <x v="0"/>
    <n v="9.9499999999999993"/>
    <n v="39.799999999999997"/>
    <x v="0"/>
    <x v="1"/>
    <x v="0"/>
  </r>
  <r>
    <s v="VPX-44956-367"/>
    <x v="413"/>
    <s v="39582-35773-ZJ"/>
    <s v="R-M-0.5"/>
    <n v="5"/>
    <x v="482"/>
    <s v="vupstoneei@google.pl"/>
    <x v="0"/>
    <s v="Rob"/>
    <s v="M"/>
    <x v="1"/>
    <n v="5.97"/>
    <n v="29.849999999999998"/>
    <x v="0"/>
    <x v="1"/>
    <x v="0"/>
  </r>
  <r>
    <s v="VTB-46451-959"/>
    <x v="414"/>
    <s v="66240-46962-IO"/>
    <s v="L-D-2.5"/>
    <n v="1"/>
    <x v="483"/>
    <s v="bbeelbyej@rediff.com"/>
    <x v="1"/>
    <s v="Lib"/>
    <s v="D"/>
    <x v="2"/>
    <n v="29.784999999999997"/>
    <n v="29.784999999999997"/>
    <x v="3"/>
    <x v="1"/>
    <x v="2"/>
  </r>
  <r>
    <s v="DNZ-11665-950"/>
    <x v="415"/>
    <s v="10637-45522-ID"/>
    <s v="L-L-2.5"/>
    <n v="2"/>
    <x v="484"/>
    <s v=""/>
    <x v="0"/>
    <s v="Lib"/>
    <s v="L"/>
    <x v="2"/>
    <n v="36.454999999999998"/>
    <n v="72.91"/>
    <x v="3"/>
    <x v="1"/>
    <x v="1"/>
  </r>
  <r>
    <s v="ITR-54735-364"/>
    <x v="416"/>
    <s v="92599-58687-CS"/>
    <s v="R-D-0.2"/>
    <n v="5"/>
    <x v="485"/>
    <s v=""/>
    <x v="0"/>
    <s v="Rob"/>
    <s v="D"/>
    <x v="3"/>
    <n v="2.6849999999999996"/>
    <n v="13.424999999999997"/>
    <x v="0"/>
    <x v="0"/>
    <x v="2"/>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1"/>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1"/>
    <x v="0"/>
  </r>
  <r>
    <s v="FQK-28730-361"/>
    <x v="421"/>
    <s v="22725-79522-GP"/>
    <s v="R-M-1"/>
    <n v="6"/>
    <x v="490"/>
    <s v="dfrieseq@cargocollective.com"/>
    <x v="0"/>
    <s v="Rob"/>
    <s v="M"/>
    <x v="0"/>
    <n v="9.9499999999999993"/>
    <n v="59.699999999999996"/>
    <x v="0"/>
    <x v="1"/>
    <x v="0"/>
  </r>
  <r>
    <s v="BGB-67996-089"/>
    <x v="422"/>
    <s v="06279-72603-JE"/>
    <s v="R-D-1"/>
    <n v="5"/>
    <x v="491"/>
    <s v="rsharerer@flavors.me"/>
    <x v="0"/>
    <s v="Rob"/>
    <s v="D"/>
    <x v="0"/>
    <n v="8.9499999999999993"/>
    <n v="44.75"/>
    <x v="0"/>
    <x v="1"/>
    <x v="2"/>
  </r>
  <r>
    <s v="XMC-20620-809"/>
    <x v="423"/>
    <s v="83543-79246-ON"/>
    <s v="E-M-0.5"/>
    <n v="2"/>
    <x v="492"/>
    <s v="nnasebyes@umich.edu"/>
    <x v="0"/>
    <s v="Exc"/>
    <s v="M"/>
    <x v="1"/>
    <n v="8.25"/>
    <n v="16.5"/>
    <x v="1"/>
    <x v="0"/>
    <x v="0"/>
  </r>
  <r>
    <s v="ZSO-58292-191"/>
    <x v="109"/>
    <s v="66794-66795-VW"/>
    <s v="R-D-0.5"/>
    <n v="4"/>
    <x v="493"/>
    <s v=""/>
    <x v="0"/>
    <s v="Rob"/>
    <s v="D"/>
    <x v="1"/>
    <n v="5.3699999999999992"/>
    <n v="21.479999999999997"/>
    <x v="0"/>
    <x v="1"/>
    <x v="2"/>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0"/>
    <x v="2"/>
  </r>
  <r>
    <s v="OGW-60685-912"/>
    <x v="224"/>
    <s v="67423-10113-LM"/>
    <s v="E-D-2.5"/>
    <n v="4"/>
    <x v="496"/>
    <s v="hbranganex@woothemes.com"/>
    <x v="0"/>
    <s v="Exc"/>
    <s v="D"/>
    <x v="2"/>
    <n v="27.945"/>
    <n v="111.78"/>
    <x v="1"/>
    <x v="0"/>
    <x v="2"/>
  </r>
  <r>
    <s v="DEC-11160-362"/>
    <x v="220"/>
    <s v="48582-05061-RY"/>
    <s v="R-D-0.2"/>
    <n v="4"/>
    <x v="497"/>
    <s v="agallyoney@engadget.com"/>
    <x v="0"/>
    <s v="Rob"/>
    <s v="D"/>
    <x v="3"/>
    <n v="2.6849999999999996"/>
    <n v="10.739999999999998"/>
    <x v="0"/>
    <x v="0"/>
    <x v="2"/>
  </r>
  <r>
    <s v="WCT-07869-499"/>
    <x v="91"/>
    <s v="32031-49093-KE"/>
    <s v="R-D-0.5"/>
    <n v="5"/>
    <x v="498"/>
    <s v="bdomangeez@yahoo.co.jp"/>
    <x v="0"/>
    <s v="Rob"/>
    <s v="D"/>
    <x v="1"/>
    <n v="5.3699999999999992"/>
    <n v="26.849999999999994"/>
    <x v="0"/>
    <x v="1"/>
    <x v="2"/>
  </r>
  <r>
    <s v="FHD-89872-325"/>
    <x v="425"/>
    <s v="31715-98714-OO"/>
    <s v="L-L-1"/>
    <n v="4"/>
    <x v="499"/>
    <s v="koslerf0@gmpg.org"/>
    <x v="0"/>
    <s v="Lib"/>
    <s v="L"/>
    <x v="0"/>
    <n v="15.85"/>
    <n v="63.4"/>
    <x v="3"/>
    <x v="0"/>
    <x v="1"/>
  </r>
  <r>
    <s v="AZF-45991-584"/>
    <x v="426"/>
    <s v="73759-17258-KA"/>
    <s v="A-D-2.5"/>
    <n v="1"/>
    <x v="500"/>
    <s v=""/>
    <x v="1"/>
    <s v="Ara"/>
    <s v="D"/>
    <x v="2"/>
    <n v="22.884999999999998"/>
    <n v="22.884999999999998"/>
    <x v="2"/>
    <x v="0"/>
    <x v="2"/>
  </r>
  <r>
    <s v="MDG-14481-513"/>
    <x v="427"/>
    <s v="64897-79178-MH"/>
    <s v="A-M-2.5"/>
    <n v="4"/>
    <x v="501"/>
    <s v="zpellettf2@dailymotion.com"/>
    <x v="0"/>
    <s v="Ara"/>
    <s v="M"/>
    <x v="2"/>
    <n v="25.874999999999996"/>
    <n v="103.49999999999999"/>
    <x v="2"/>
    <x v="1"/>
    <x v="0"/>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1"/>
    <x v="2"/>
  </r>
  <r>
    <s v="WTV-24996-658"/>
    <x v="429"/>
    <s v="57837-15577-YK"/>
    <s v="E-D-2.5"/>
    <n v="3"/>
    <x v="505"/>
    <s v=""/>
    <x v="1"/>
    <s v="Exc"/>
    <s v="D"/>
    <x v="2"/>
    <n v="27.945"/>
    <n v="83.835000000000008"/>
    <x v="1"/>
    <x v="1"/>
    <x v="2"/>
  </r>
  <r>
    <s v="DSL-69915-544"/>
    <x v="103"/>
    <s v="10142-55267-YO"/>
    <s v="R-L-0.2"/>
    <n v="3"/>
    <x v="506"/>
    <s v="wlightollersf9@baidu.com"/>
    <x v="0"/>
    <s v="Rob"/>
    <s v="L"/>
    <x v="3"/>
    <n v="3.5849999999999995"/>
    <n v="10.754999999999999"/>
    <x v="0"/>
    <x v="0"/>
    <x v="1"/>
  </r>
  <r>
    <s v="NBT-35757-542"/>
    <x v="361"/>
    <s v="73647-66148-VM"/>
    <s v="E-L-0.2"/>
    <n v="3"/>
    <x v="507"/>
    <s v="bmundenf8@elpais.com"/>
    <x v="0"/>
    <s v="Exc"/>
    <s v="L"/>
    <x v="3"/>
    <n v="4.4550000000000001"/>
    <n v="13.365"/>
    <x v="1"/>
    <x v="0"/>
    <x v="1"/>
  </r>
  <r>
    <s v="OYU-25085-528"/>
    <x v="120"/>
    <s v="10142-55267-YO"/>
    <s v="E-L-0.2"/>
    <n v="4"/>
    <x v="506"/>
    <s v="wlightollersf9@baidu.com"/>
    <x v="0"/>
    <s v="Exc"/>
    <s v="L"/>
    <x v="3"/>
    <n v="4.4550000000000001"/>
    <n v="17.82"/>
    <x v="1"/>
    <x v="0"/>
    <x v="1"/>
  </r>
  <r>
    <s v="XCG-07109-195"/>
    <x v="430"/>
    <s v="92976-19453-DT"/>
    <s v="L-D-0.2"/>
    <n v="6"/>
    <x v="508"/>
    <s v="nbrakespearfa@rediff.com"/>
    <x v="0"/>
    <s v="Lib"/>
    <s v="D"/>
    <x v="3"/>
    <n v="3.8849999999999998"/>
    <n v="23.31"/>
    <x v="3"/>
    <x v="0"/>
    <x v="2"/>
  </r>
  <r>
    <s v="YZA-25234-630"/>
    <x v="125"/>
    <s v="89757-51438-HX"/>
    <s v="E-D-0.2"/>
    <n v="2"/>
    <x v="509"/>
    <s v="mglawsopfb@reverbnation.com"/>
    <x v="0"/>
    <s v="Exc"/>
    <s v="D"/>
    <x v="3"/>
    <n v="3.645"/>
    <n v="7.29"/>
    <x v="1"/>
    <x v="1"/>
    <x v="2"/>
  </r>
  <r>
    <s v="OKU-29966-417"/>
    <x v="431"/>
    <s v="76192-13390-HZ"/>
    <s v="E-L-0.2"/>
    <n v="4"/>
    <x v="510"/>
    <s v="galbertsfc@etsy.com"/>
    <x v="2"/>
    <s v="Exc"/>
    <s v="L"/>
    <x v="3"/>
    <n v="4.4550000000000001"/>
    <n v="17.82"/>
    <x v="1"/>
    <x v="0"/>
    <x v="1"/>
  </r>
  <r>
    <s v="MEX-29350-659"/>
    <x v="40"/>
    <s v="02009-87294-SY"/>
    <s v="E-M-1"/>
    <n v="5"/>
    <x v="511"/>
    <s v="vpolglasefd@about.me"/>
    <x v="0"/>
    <s v="Exc"/>
    <s v="M"/>
    <x v="0"/>
    <n v="13.75"/>
    <n v="68.75"/>
    <x v="1"/>
    <x v="1"/>
    <x v="0"/>
  </r>
  <r>
    <s v="NOY-99738-977"/>
    <x v="432"/>
    <s v="82872-34456-LJ"/>
    <s v="R-L-2.5"/>
    <n v="2"/>
    <x v="512"/>
    <s v=""/>
    <x v="2"/>
    <s v="Rob"/>
    <s v="L"/>
    <x v="2"/>
    <n v="27.484999999999996"/>
    <n v="54.969999999999992"/>
    <x v="0"/>
    <x v="0"/>
    <x v="1"/>
  </r>
  <r>
    <s v="TCR-01064-030"/>
    <x v="254"/>
    <s v="13181-04387-LI"/>
    <s v="E-M-1"/>
    <n v="6"/>
    <x v="513"/>
    <s v="sbuschff@so-net.ne.jp"/>
    <x v="1"/>
    <s v="Exc"/>
    <s v="M"/>
    <x v="0"/>
    <n v="13.75"/>
    <n v="82.5"/>
    <x v="1"/>
    <x v="1"/>
    <x v="0"/>
  </r>
  <r>
    <s v="YUL-42750-776"/>
    <x v="219"/>
    <s v="24845-36117-TI"/>
    <s v="L-M-0.2"/>
    <n v="2"/>
    <x v="514"/>
    <s v="craisbeckfg@webnode.com"/>
    <x v="0"/>
    <s v="Lib"/>
    <s v="M"/>
    <x v="3"/>
    <n v="4.3650000000000002"/>
    <n v="8.73"/>
    <x v="3"/>
    <x v="0"/>
    <x v="0"/>
  </r>
  <r>
    <s v="XQJ-86887-506"/>
    <x v="433"/>
    <s v="66458-91190-YC"/>
    <s v="E-L-1"/>
    <n v="4"/>
    <x v="464"/>
    <s v="murione5@alexa.com"/>
    <x v="1"/>
    <s v="Exc"/>
    <s v="L"/>
    <x v="0"/>
    <n v="14.85"/>
    <n v="59.4"/>
    <x v="1"/>
    <x v="0"/>
    <x v="1"/>
  </r>
  <r>
    <s v="CUN-90044-279"/>
    <x v="434"/>
    <s v="86646-65810-TD"/>
    <s v="L-D-0.2"/>
    <n v="4"/>
    <x v="515"/>
    <s v=""/>
    <x v="0"/>
    <s v="Lib"/>
    <s v="D"/>
    <x v="3"/>
    <n v="3.8849999999999998"/>
    <n v="15.54"/>
    <x v="3"/>
    <x v="0"/>
    <x v="2"/>
  </r>
  <r>
    <s v="ICC-73030-502"/>
    <x v="435"/>
    <s v="59480-02795-IU"/>
    <s v="A-L-1"/>
    <n v="3"/>
    <x v="516"/>
    <s v="raynoldfj@ustream.tv"/>
    <x v="0"/>
    <s v="Ara"/>
    <s v="L"/>
    <x v="0"/>
    <n v="12.95"/>
    <n v="38.849999999999994"/>
    <x v="2"/>
    <x v="0"/>
    <x v="1"/>
  </r>
  <r>
    <s v="ADP-04506-084"/>
    <x v="436"/>
    <s v="61809-87758-LJ"/>
    <s v="E-M-2.5"/>
    <n v="6"/>
    <x v="517"/>
    <s v=""/>
    <x v="0"/>
    <s v="Exc"/>
    <s v="M"/>
    <x v="2"/>
    <n v="31.624999999999996"/>
    <n v="189.74999999999997"/>
    <x v="1"/>
    <x v="0"/>
    <x v="0"/>
  </r>
  <r>
    <s v="PNU-22150-408"/>
    <x v="437"/>
    <s v="77408-43873-RS"/>
    <s v="A-D-0.2"/>
    <n v="6"/>
    <x v="518"/>
    <s v=""/>
    <x v="1"/>
    <s v="Ara"/>
    <s v="D"/>
    <x v="3"/>
    <n v="2.9849999999999999"/>
    <n v="17.91"/>
    <x v="2"/>
    <x v="0"/>
    <x v="2"/>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1"/>
    <x v="0"/>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1"/>
    <x v="2"/>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0"/>
    <x v="1"/>
  </r>
  <r>
    <s v="HMB-30634-745"/>
    <x v="216"/>
    <s v="19485-98072-PS"/>
    <s v="A-D-2.5"/>
    <n v="6"/>
    <x v="520"/>
    <s v="dflintiffg1@e-recht24.de"/>
    <x v="2"/>
    <s v="Ara"/>
    <s v="D"/>
    <x v="2"/>
    <n v="22.884999999999998"/>
    <n v="137.31"/>
    <x v="2"/>
    <x v="1"/>
    <x v="2"/>
  </r>
  <r>
    <s v="XTL-68000-371"/>
    <x v="444"/>
    <s v="70140-82812-KD"/>
    <s v="A-M-0.5"/>
    <n v="4"/>
    <x v="526"/>
    <s v="dsangwinfu@weebly.com"/>
    <x v="0"/>
    <s v="Ara"/>
    <s v="M"/>
    <x v="1"/>
    <n v="6.75"/>
    <n v="27"/>
    <x v="2"/>
    <x v="1"/>
    <x v="0"/>
  </r>
  <r>
    <s v="YES-51109-625"/>
    <x v="37"/>
    <s v="91895-55605-LS"/>
    <s v="E-L-0.5"/>
    <n v="4"/>
    <x v="527"/>
    <s v="eaizikowitzfv@virginia.edu"/>
    <x v="2"/>
    <s v="Exc"/>
    <s v="L"/>
    <x v="1"/>
    <n v="8.91"/>
    <n v="35.64"/>
    <x v="1"/>
    <x v="1"/>
    <x v="1"/>
  </r>
  <r>
    <s v="EAY-89850-211"/>
    <x v="445"/>
    <s v="43155-71724-XP"/>
    <s v="A-D-0.2"/>
    <n v="2"/>
    <x v="528"/>
    <s v=""/>
    <x v="0"/>
    <s v="Ara"/>
    <s v="D"/>
    <x v="3"/>
    <n v="2.9849999999999999"/>
    <n v="5.97"/>
    <x v="2"/>
    <x v="0"/>
    <x v="2"/>
  </r>
  <r>
    <s v="IOQ-84840-827"/>
    <x v="446"/>
    <s v="32038-81174-JF"/>
    <s v="A-M-1"/>
    <n v="6"/>
    <x v="529"/>
    <s v="cvenourfx@ask.com"/>
    <x v="0"/>
    <s v="Ara"/>
    <s v="M"/>
    <x v="0"/>
    <n v="11.25"/>
    <n v="67.5"/>
    <x v="2"/>
    <x v="1"/>
    <x v="0"/>
  </r>
  <r>
    <s v="FBD-56220-430"/>
    <x v="245"/>
    <s v="59205-20324-NB"/>
    <s v="R-L-0.2"/>
    <n v="6"/>
    <x v="530"/>
    <s v="mharbyfy@163.com"/>
    <x v="0"/>
    <s v="Rob"/>
    <s v="L"/>
    <x v="3"/>
    <n v="3.5849999999999995"/>
    <n v="21.509999999999998"/>
    <x v="0"/>
    <x v="0"/>
    <x v="1"/>
  </r>
  <r>
    <s v="COV-52659-202"/>
    <x v="447"/>
    <s v="99899-54612-NX"/>
    <s v="L-M-2.5"/>
    <n v="2"/>
    <x v="531"/>
    <s v="rthickpennyfz@cafepress.com"/>
    <x v="0"/>
    <s v="Lib"/>
    <s v="M"/>
    <x v="2"/>
    <n v="33.464999999999996"/>
    <n v="66.929999999999993"/>
    <x v="3"/>
    <x v="1"/>
    <x v="0"/>
  </r>
  <r>
    <s v="YUO-76652-814"/>
    <x v="448"/>
    <s v="26248-84194-FI"/>
    <s v="A-D-0.2"/>
    <n v="6"/>
    <x v="532"/>
    <s v="pormerodg0@redcross.org"/>
    <x v="0"/>
    <s v="Ara"/>
    <s v="D"/>
    <x v="3"/>
    <n v="2.9849999999999999"/>
    <n v="17.91"/>
    <x v="2"/>
    <x v="1"/>
    <x v="2"/>
  </r>
  <r>
    <s v="PBT-36926-102"/>
    <x v="344"/>
    <s v="19485-98072-PS"/>
    <s v="L-M-1"/>
    <n v="4"/>
    <x v="520"/>
    <s v="dflintiffg1@e-recht24.de"/>
    <x v="2"/>
    <s v="Lib"/>
    <s v="M"/>
    <x v="0"/>
    <n v="14.55"/>
    <n v="58.2"/>
    <x v="3"/>
    <x v="1"/>
    <x v="0"/>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1"/>
    <x v="0"/>
  </r>
  <r>
    <s v="QYC-63914-195"/>
    <x v="449"/>
    <s v="39789-43945-IV"/>
    <s v="E-L-1"/>
    <n v="3"/>
    <x v="534"/>
    <s v="rkirtleyg4@hatena.ne.jp"/>
    <x v="0"/>
    <s v="Exc"/>
    <s v="L"/>
    <x v="0"/>
    <n v="14.85"/>
    <n v="44.55"/>
    <x v="1"/>
    <x v="0"/>
    <x v="1"/>
  </r>
  <r>
    <s v="OIB-77163-890"/>
    <x v="450"/>
    <s v="38972-89678-ZM"/>
    <s v="E-L-0.5"/>
    <n v="5"/>
    <x v="535"/>
    <s v="cclemencetg5@weather.com"/>
    <x v="2"/>
    <s v="Exc"/>
    <s v="L"/>
    <x v="1"/>
    <n v="8.91"/>
    <n v="44.55"/>
    <x v="1"/>
    <x v="0"/>
    <x v="1"/>
  </r>
  <r>
    <s v="SGS-87525-238"/>
    <x v="451"/>
    <s v="91465-84526-IJ"/>
    <s v="E-D-1"/>
    <n v="5"/>
    <x v="536"/>
    <s v="rdonetg6@oakley.com"/>
    <x v="0"/>
    <s v="Exc"/>
    <s v="D"/>
    <x v="0"/>
    <n v="12.15"/>
    <n v="60.75"/>
    <x v="1"/>
    <x v="1"/>
    <x v="2"/>
  </r>
  <r>
    <s v="GQR-12490-152"/>
    <x v="83"/>
    <s v="22832-98538-RB"/>
    <s v="R-L-0.2"/>
    <n v="1"/>
    <x v="537"/>
    <s v="sgaweng7@creativecommons.org"/>
    <x v="0"/>
    <s v="Rob"/>
    <s v="L"/>
    <x v="3"/>
    <n v="3.5849999999999995"/>
    <n v="3.5849999999999995"/>
    <x v="0"/>
    <x v="0"/>
    <x v="1"/>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0"/>
    <x v="2"/>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0"/>
    <x v="2"/>
  </r>
  <r>
    <s v="BPZ-51283-916"/>
    <x v="264"/>
    <s v="87688-42420-TO"/>
    <s v="A-M-2.5"/>
    <n v="2"/>
    <x v="546"/>
    <s v=""/>
    <x v="0"/>
    <s v="Ara"/>
    <s v="M"/>
    <x v="2"/>
    <n v="25.874999999999996"/>
    <n v="51.749999999999993"/>
    <x v="2"/>
    <x v="1"/>
    <x v="0"/>
  </r>
  <r>
    <s v="VQW-91903-926"/>
    <x v="459"/>
    <s v="05325-97750-WP"/>
    <s v="E-D-2.5"/>
    <n v="1"/>
    <x v="539"/>
    <s v="cverissimogh@theglobeandmail.com"/>
    <x v="2"/>
    <s v="Exc"/>
    <s v="D"/>
    <x v="2"/>
    <n v="27.945"/>
    <n v="27.945"/>
    <x v="1"/>
    <x v="0"/>
    <x v="2"/>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1"/>
    <x v="0"/>
  </r>
  <r>
    <s v="DSN-15872-519"/>
    <x v="462"/>
    <s v="53809-98498-SN"/>
    <s v="L-L-2.5"/>
    <n v="4"/>
    <x v="550"/>
    <s v="bkindleygl@wikimedia.org"/>
    <x v="0"/>
    <s v="Lib"/>
    <s v="L"/>
    <x v="2"/>
    <n v="36.454999999999998"/>
    <n v="145.82"/>
    <x v="3"/>
    <x v="0"/>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0"/>
    <x v="2"/>
  </r>
  <r>
    <s v="TCC-89722-031"/>
    <x v="465"/>
    <s v="41611-34336-WT"/>
    <s v="L-D-0.5"/>
    <n v="1"/>
    <x v="553"/>
    <s v="plauritzengo@photobucket.com"/>
    <x v="0"/>
    <s v="Lib"/>
    <s v="D"/>
    <x v="1"/>
    <n v="7.77"/>
    <n v="7.77"/>
    <x v="3"/>
    <x v="1"/>
    <x v="2"/>
  </r>
  <r>
    <s v="TRA-79507-007"/>
    <x v="466"/>
    <s v="70089-27418-UJ"/>
    <s v="R-L-2.5"/>
    <n v="4"/>
    <x v="554"/>
    <s v="aburgwingp@redcross.org"/>
    <x v="0"/>
    <s v="Rob"/>
    <s v="L"/>
    <x v="2"/>
    <n v="27.484999999999996"/>
    <n v="109.93999999999998"/>
    <x v="0"/>
    <x v="0"/>
    <x v="1"/>
  </r>
  <r>
    <s v="MZJ-77284-941"/>
    <x v="467"/>
    <s v="99978-56910-BN"/>
    <s v="E-L-0.2"/>
    <n v="5"/>
    <x v="555"/>
    <s v="erolingq@google.fr"/>
    <x v="0"/>
    <s v="Exc"/>
    <s v="L"/>
    <x v="3"/>
    <n v="4.4550000000000001"/>
    <n v="22.274999999999999"/>
    <x v="1"/>
    <x v="0"/>
    <x v="1"/>
  </r>
  <r>
    <s v="AXN-57779-891"/>
    <x v="468"/>
    <s v="09668-23340-IC"/>
    <s v="R-M-0.2"/>
    <n v="3"/>
    <x v="556"/>
    <s v="dfowlegr@epa.gov"/>
    <x v="0"/>
    <s v="Rob"/>
    <s v="M"/>
    <x v="3"/>
    <n v="2.9849999999999999"/>
    <n v="8.9550000000000001"/>
    <x v="0"/>
    <x v="1"/>
    <x v="0"/>
  </r>
  <r>
    <s v="PJB-15659-994"/>
    <x v="469"/>
    <s v="39457-62611-YK"/>
    <s v="L-D-2.5"/>
    <n v="4"/>
    <x v="557"/>
    <s v=""/>
    <x v="1"/>
    <s v="Lib"/>
    <s v="D"/>
    <x v="2"/>
    <n v="29.784999999999997"/>
    <n v="119.13999999999999"/>
    <x v="3"/>
    <x v="1"/>
    <x v="2"/>
  </r>
  <r>
    <s v="LTS-03470-353"/>
    <x v="470"/>
    <s v="90985-89807-RW"/>
    <s v="A-L-2.5"/>
    <n v="5"/>
    <x v="558"/>
    <s v="wpowleslandgt@soundcloud.com"/>
    <x v="0"/>
    <s v="Ara"/>
    <s v="L"/>
    <x v="2"/>
    <n v="29.784999999999997"/>
    <n v="148.92499999999998"/>
    <x v="2"/>
    <x v="0"/>
    <x v="1"/>
  </r>
  <r>
    <s v="UMM-28497-689"/>
    <x v="471"/>
    <s v="05325-97750-WP"/>
    <s v="L-L-2.5"/>
    <n v="3"/>
    <x v="539"/>
    <s v="cverissimogh@theglobeandmail.com"/>
    <x v="2"/>
    <s v="Lib"/>
    <s v="L"/>
    <x v="2"/>
    <n v="36.454999999999998"/>
    <n v="109.36499999999999"/>
    <x v="3"/>
    <x v="0"/>
    <x v="1"/>
  </r>
  <r>
    <s v="MJZ-93232-402"/>
    <x v="472"/>
    <s v="17816-67941-ZS"/>
    <s v="E-D-0.2"/>
    <n v="1"/>
    <x v="559"/>
    <s v="lellinghamgv@sciencedaily.com"/>
    <x v="0"/>
    <s v="Exc"/>
    <s v="D"/>
    <x v="3"/>
    <n v="3.645"/>
    <n v="3.645"/>
    <x v="1"/>
    <x v="0"/>
    <x v="2"/>
  </r>
  <r>
    <s v="UHW-74617-126"/>
    <x v="173"/>
    <s v="90816-65619-LM"/>
    <s v="E-D-2.5"/>
    <n v="2"/>
    <x v="560"/>
    <s v=""/>
    <x v="0"/>
    <s v="Exc"/>
    <s v="D"/>
    <x v="2"/>
    <n v="27.945"/>
    <n v="55.89"/>
    <x v="1"/>
    <x v="1"/>
    <x v="2"/>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1"/>
    <x v="0"/>
  </r>
  <r>
    <s v="OHX-11953-965"/>
    <x v="475"/>
    <s v="19524-21432-XP"/>
    <s v="E-L-2.5"/>
    <n v="2"/>
    <x v="563"/>
    <s v="tcastiglionegz@xing.com"/>
    <x v="0"/>
    <s v="Exc"/>
    <s v="L"/>
    <x v="2"/>
    <n v="34.154999999999994"/>
    <n v="68.309999999999988"/>
    <x v="1"/>
    <x v="1"/>
    <x v="1"/>
  </r>
  <r>
    <s v="TVV-42245-088"/>
    <x v="476"/>
    <s v="14398-43114-RV"/>
    <s v="A-M-0.2"/>
    <n v="4"/>
    <x v="564"/>
    <s v=""/>
    <x v="1"/>
    <s v="Ara"/>
    <s v="M"/>
    <x v="3"/>
    <n v="3.375"/>
    <n v="13.5"/>
    <x v="2"/>
    <x v="1"/>
    <x v="0"/>
  </r>
  <r>
    <s v="DYP-74337-787"/>
    <x v="431"/>
    <s v="41486-52502-QQ"/>
    <s v="R-M-0.5"/>
    <n v="1"/>
    <x v="565"/>
    <s v=""/>
    <x v="0"/>
    <s v="Rob"/>
    <s v="M"/>
    <x v="1"/>
    <n v="5.97"/>
    <n v="5.97"/>
    <x v="0"/>
    <x v="1"/>
    <x v="0"/>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0"/>
    <x v="1"/>
  </r>
  <r>
    <s v="NGG-24006-937"/>
    <x v="45"/>
    <s v="29102-40100-TZ"/>
    <s v="E-M-2.5"/>
    <n v="4"/>
    <x v="567"/>
    <s v="lflippellih4@github.io"/>
    <x v="2"/>
    <s v="Exc"/>
    <s v="M"/>
    <x v="2"/>
    <n v="31.624999999999996"/>
    <n v="126.49999999999999"/>
    <x v="1"/>
    <x v="1"/>
    <x v="0"/>
  </r>
  <r>
    <s v="JZC-31180-557"/>
    <x v="444"/>
    <s v="09171-42203-EB"/>
    <s v="L-M-2.5"/>
    <n v="1"/>
    <x v="568"/>
    <s v="relizabethh5@live.com"/>
    <x v="0"/>
    <s v="Lib"/>
    <s v="M"/>
    <x v="2"/>
    <n v="33.464999999999996"/>
    <n v="33.464999999999996"/>
    <x v="3"/>
    <x v="1"/>
    <x v="0"/>
  </r>
  <r>
    <s v="ZMU-63715-204"/>
    <x v="479"/>
    <s v="29060-75856-UI"/>
    <s v="E-D-1"/>
    <n v="6"/>
    <x v="569"/>
    <s v="irenhardh6@i2i.jp"/>
    <x v="0"/>
    <s v="Exc"/>
    <s v="D"/>
    <x v="0"/>
    <n v="12.15"/>
    <n v="72.900000000000006"/>
    <x v="1"/>
    <x v="0"/>
    <x v="2"/>
  </r>
  <r>
    <s v="GND-08192-056"/>
    <x v="480"/>
    <s v="17088-16989-PL"/>
    <s v="L-D-0.5"/>
    <n v="2"/>
    <x v="570"/>
    <s v="wrocheh7@xinhuanet.com"/>
    <x v="0"/>
    <s v="Lib"/>
    <s v="D"/>
    <x v="1"/>
    <n v="7.77"/>
    <n v="15.54"/>
    <x v="3"/>
    <x v="0"/>
    <x v="2"/>
  </r>
  <r>
    <s v="RYY-38961-093"/>
    <x v="481"/>
    <s v="14756-18321-CL"/>
    <s v="A-M-0.2"/>
    <n v="6"/>
    <x v="571"/>
    <s v="lalawayhh@weather.com"/>
    <x v="0"/>
    <s v="Ara"/>
    <s v="M"/>
    <x v="3"/>
    <n v="3.375"/>
    <n v="20.25"/>
    <x v="2"/>
    <x v="1"/>
    <x v="0"/>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1"/>
    <x v="0"/>
  </r>
  <r>
    <s v="PVU-02950-470"/>
    <x v="353"/>
    <s v="01927-46702-YT"/>
    <s v="E-D-1"/>
    <n v="1"/>
    <x v="574"/>
    <s v=""/>
    <x v="2"/>
    <s v="Exc"/>
    <s v="D"/>
    <x v="0"/>
    <n v="12.15"/>
    <n v="12.15"/>
    <x v="1"/>
    <x v="1"/>
    <x v="2"/>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1"/>
    <x v="0"/>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0"/>
    <x v="1"/>
  </r>
  <r>
    <s v="PKN-19556-918"/>
    <x v="483"/>
    <s v="00445-42781-KX"/>
    <s v="L-D-0.5"/>
    <n v="4"/>
    <x v="579"/>
    <s v="fbrighamhg@blog.com"/>
    <x v="1"/>
    <s v="Lib"/>
    <s v="D"/>
    <x v="1"/>
    <n v="7.77"/>
    <n v="31.08"/>
    <x v="3"/>
    <x v="0"/>
    <x v="2"/>
  </r>
  <r>
    <s v="PKN-19556-918"/>
    <x v="483"/>
    <s v="00445-42781-KX"/>
    <s v="A-D-0.2"/>
    <n v="1"/>
    <x v="579"/>
    <s v="fbrighamhg@blog.com"/>
    <x v="1"/>
    <s v="Ara"/>
    <s v="D"/>
    <x v="3"/>
    <n v="2.9849999999999999"/>
    <n v="2.9849999999999999"/>
    <x v="2"/>
    <x v="0"/>
    <x v="2"/>
  </r>
  <r>
    <s v="PKN-19556-918"/>
    <x v="483"/>
    <s v="00445-42781-KX"/>
    <s v="R-D-2.5"/>
    <n v="5"/>
    <x v="579"/>
    <s v="fbrighamhg@blog.com"/>
    <x v="1"/>
    <s v="Rob"/>
    <s v="D"/>
    <x v="2"/>
    <n v="20.584999999999997"/>
    <n v="102.92499999999998"/>
    <x v="0"/>
    <x v="0"/>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1"/>
    <x v="0"/>
  </r>
  <r>
    <s v="ANK-59436-446"/>
    <x v="487"/>
    <s v="17488-65879-XL"/>
    <s v="E-L-0.5"/>
    <n v="4"/>
    <x v="583"/>
    <s v="edambrogiohn@techcrunch.com"/>
    <x v="0"/>
    <s v="Exc"/>
    <s v="L"/>
    <x v="1"/>
    <n v="8.91"/>
    <n v="35.64"/>
    <x v="1"/>
    <x v="0"/>
    <x v="1"/>
  </r>
  <r>
    <s v="AYY-83051-752"/>
    <x v="488"/>
    <s v="46431-09298-OU"/>
    <s v="L-L-1"/>
    <n v="6"/>
    <x v="584"/>
    <s v="cwinchcombeho@jiathis.com"/>
    <x v="0"/>
    <s v="Lib"/>
    <s v="L"/>
    <x v="0"/>
    <n v="15.85"/>
    <n v="95.1"/>
    <x v="3"/>
    <x v="0"/>
    <x v="1"/>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0"/>
    <x v="2"/>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0"/>
    <x v="1"/>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0"/>
    <x v="1"/>
  </r>
  <r>
    <s v="TZU-64255-831"/>
    <x v="125"/>
    <s v="34666-76738-SQ"/>
    <s v="R-D-2.5"/>
    <n v="2"/>
    <x v="592"/>
    <s v=""/>
    <x v="0"/>
    <s v="Rob"/>
    <s v="D"/>
    <x v="2"/>
    <n v="20.584999999999997"/>
    <n v="41.169999999999995"/>
    <x v="0"/>
    <x v="1"/>
    <x v="2"/>
  </r>
  <r>
    <s v="JVF-91003-729"/>
    <x v="492"/>
    <s v="98536-88616-FF"/>
    <s v="A-D-2.5"/>
    <n v="3"/>
    <x v="593"/>
    <s v="dohx@redcross.org"/>
    <x v="0"/>
    <s v="Ara"/>
    <s v="D"/>
    <x v="2"/>
    <n v="22.884999999999998"/>
    <n v="68.655000000000001"/>
    <x v="2"/>
    <x v="0"/>
    <x v="2"/>
  </r>
  <r>
    <s v="MVB-22135-665"/>
    <x v="462"/>
    <s v="55621-06130-SA"/>
    <s v="A-D-1"/>
    <n v="1"/>
    <x v="594"/>
    <s v="drallinhy@howstuffworks.com"/>
    <x v="0"/>
    <s v="Ara"/>
    <s v="D"/>
    <x v="0"/>
    <n v="9.9499999999999993"/>
    <n v="9.9499999999999993"/>
    <x v="2"/>
    <x v="0"/>
    <x v="2"/>
  </r>
  <r>
    <s v="CKS-47815-571"/>
    <x v="493"/>
    <s v="45666-86771-EH"/>
    <s v="L-L-0.5"/>
    <n v="3"/>
    <x v="595"/>
    <s v="achillhz@epa.gov"/>
    <x v="2"/>
    <s v="Lib"/>
    <s v="L"/>
    <x v="1"/>
    <n v="9.51"/>
    <n v="28.53"/>
    <x v="3"/>
    <x v="0"/>
    <x v="1"/>
  </r>
  <r>
    <s v="OAW-17338-101"/>
    <x v="494"/>
    <s v="52143-35672-JF"/>
    <s v="R-D-0.2"/>
    <n v="6"/>
    <x v="588"/>
    <s v="tmathonneti0@google.co.jp"/>
    <x v="0"/>
    <s v="Rob"/>
    <s v="D"/>
    <x v="3"/>
    <n v="2.6849999999999996"/>
    <n v="16.11"/>
    <x v="0"/>
    <x v="1"/>
    <x v="2"/>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0"/>
    <x v="2"/>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1"/>
    <x v="0"/>
  </r>
  <r>
    <s v="FWU-44971-444"/>
    <x v="499"/>
    <s v="12190-25421-WM"/>
    <s v="A-D-2.5"/>
    <n v="3"/>
    <x v="601"/>
    <s v="mmalloyi6@seattletimes.com"/>
    <x v="0"/>
    <s v="Ara"/>
    <s v="D"/>
    <x v="2"/>
    <n v="22.884999999999998"/>
    <n v="68.655000000000001"/>
    <x v="2"/>
    <x v="1"/>
    <x v="2"/>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1"/>
    <x v="2"/>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0"/>
    <x v="2"/>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1"/>
    <x v="2"/>
  </r>
  <r>
    <s v="SHP-55648-472"/>
    <x v="505"/>
    <s v="46818-20198-GB"/>
    <s v="A-M-1"/>
    <n v="6"/>
    <x v="610"/>
    <s v="cwassif@prweb.com"/>
    <x v="0"/>
    <s v="Ara"/>
    <s v="M"/>
    <x v="0"/>
    <n v="11.25"/>
    <n v="67.5"/>
    <x v="2"/>
    <x v="1"/>
    <x v="0"/>
  </r>
  <r>
    <s v="HYR-03455-684"/>
    <x v="506"/>
    <s v="29808-89098-XD"/>
    <s v="E-D-1"/>
    <n v="6"/>
    <x v="611"/>
    <s v="isjostromig@pbs.org"/>
    <x v="0"/>
    <s v="Exc"/>
    <s v="D"/>
    <x v="0"/>
    <n v="12.15"/>
    <n v="72.900000000000006"/>
    <x v="1"/>
    <x v="1"/>
    <x v="2"/>
  </r>
  <r>
    <s v="HYR-03455-684"/>
    <x v="506"/>
    <s v="29808-89098-XD"/>
    <s v="L-D-0.2"/>
    <n v="2"/>
    <x v="611"/>
    <s v="isjostromig@pbs.org"/>
    <x v="0"/>
    <s v="Lib"/>
    <s v="D"/>
    <x v="3"/>
    <n v="3.8849999999999998"/>
    <n v="7.77"/>
    <x v="3"/>
    <x v="1"/>
    <x v="2"/>
  </r>
  <r>
    <s v="HUG-52766-375"/>
    <x v="507"/>
    <s v="78786-77449-RQ"/>
    <s v="A-D-2.5"/>
    <n v="4"/>
    <x v="612"/>
    <s v="jbranchettii@bravesites.com"/>
    <x v="0"/>
    <s v="Ara"/>
    <s v="D"/>
    <x v="2"/>
    <n v="22.884999999999998"/>
    <n v="91.539999999999992"/>
    <x v="2"/>
    <x v="1"/>
    <x v="2"/>
  </r>
  <r>
    <s v="DAH-46595-917"/>
    <x v="508"/>
    <s v="27878-42224-QF"/>
    <s v="A-D-1"/>
    <n v="6"/>
    <x v="613"/>
    <s v="nrudlandij@blogs.com"/>
    <x v="1"/>
    <s v="Ara"/>
    <s v="D"/>
    <x v="0"/>
    <n v="9.9499999999999993"/>
    <n v="59.699999999999996"/>
    <x v="2"/>
    <x v="1"/>
    <x v="2"/>
  </r>
  <r>
    <s v="VEM-79839-466"/>
    <x v="509"/>
    <s v="32743-78448-KT"/>
    <s v="R-L-2.5"/>
    <n v="5"/>
    <x v="605"/>
    <s v="jmillettik@addtoany.com"/>
    <x v="0"/>
    <s v="Rob"/>
    <s v="L"/>
    <x v="2"/>
    <n v="27.484999999999996"/>
    <n v="137.42499999999998"/>
    <x v="0"/>
    <x v="0"/>
    <x v="1"/>
  </r>
  <r>
    <s v="OWH-11126-533"/>
    <x v="131"/>
    <s v="25331-13794-SB"/>
    <s v="L-M-2.5"/>
    <n v="2"/>
    <x v="614"/>
    <s v="ftourryil@google.de"/>
    <x v="0"/>
    <s v="Lib"/>
    <s v="M"/>
    <x v="2"/>
    <n v="33.464999999999996"/>
    <n v="66.929999999999993"/>
    <x v="3"/>
    <x v="1"/>
    <x v="0"/>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0"/>
    <x v="1"/>
  </r>
  <r>
    <s v="WMA-34232-850"/>
    <x v="7"/>
    <s v="53386-94266-LJ"/>
    <s v="L-D-2.5"/>
    <n v="4"/>
    <x v="620"/>
    <s v=""/>
    <x v="0"/>
    <s v="Lib"/>
    <s v="D"/>
    <x v="2"/>
    <n v="29.784999999999997"/>
    <n v="119.13999999999999"/>
    <x v="3"/>
    <x v="0"/>
    <x v="2"/>
  </r>
  <r>
    <s v="EZL-27919-704"/>
    <x v="481"/>
    <s v="49480-85909-DG"/>
    <s v="L-L-0.5"/>
    <n v="5"/>
    <x v="621"/>
    <s v=""/>
    <x v="0"/>
    <s v="Lib"/>
    <s v="L"/>
    <x v="1"/>
    <n v="9.51"/>
    <n v="47.55"/>
    <x v="3"/>
    <x v="1"/>
    <x v="1"/>
  </r>
  <r>
    <s v="ZYU-11345-774"/>
    <x v="515"/>
    <s v="18293-78136-MN"/>
    <s v="L-M-0.5"/>
    <n v="5"/>
    <x v="622"/>
    <s v="cpenwardenit@mlb.com"/>
    <x v="1"/>
    <s v="Lib"/>
    <s v="M"/>
    <x v="1"/>
    <n v="8.73"/>
    <n v="43.650000000000006"/>
    <x v="3"/>
    <x v="1"/>
    <x v="0"/>
  </r>
  <r>
    <s v="CPW-34587-459"/>
    <x v="516"/>
    <s v="84641-67384-TD"/>
    <s v="A-L-2.5"/>
    <n v="6"/>
    <x v="623"/>
    <s v="mmiddisiu@dmoz.org"/>
    <x v="0"/>
    <s v="Ara"/>
    <s v="L"/>
    <x v="2"/>
    <n v="29.784999999999997"/>
    <n v="178.70999999999998"/>
    <x v="2"/>
    <x v="0"/>
    <x v="1"/>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1"/>
    <x v="0"/>
  </r>
  <r>
    <s v="AHY-20324-088"/>
    <x v="519"/>
    <s v="63499-24884-PP"/>
    <s v="L-L-0.2"/>
    <n v="2"/>
    <x v="626"/>
    <s v="nayrisix@t-online.de"/>
    <x v="2"/>
    <s v="Lib"/>
    <s v="L"/>
    <x v="3"/>
    <n v="4.7549999999999999"/>
    <n v="9.51"/>
    <x v="3"/>
    <x v="0"/>
    <x v="1"/>
  </r>
  <r>
    <s v="ZSL-66684-103"/>
    <x v="520"/>
    <s v="39193-51770-FM"/>
    <s v="E-M-0.2"/>
    <n v="2"/>
    <x v="627"/>
    <s v="lbenediktovichiy@wunderground.com"/>
    <x v="0"/>
    <s v="Exc"/>
    <s v="M"/>
    <x v="3"/>
    <n v="4.125"/>
    <n v="8.25"/>
    <x v="1"/>
    <x v="0"/>
    <x v="0"/>
  </r>
  <r>
    <s v="WNE-73911-475"/>
    <x v="521"/>
    <s v="61323-91967-GG"/>
    <s v="L-D-0.5"/>
    <n v="6"/>
    <x v="628"/>
    <s v="tjacobovitziz@cbc.ca"/>
    <x v="0"/>
    <s v="Lib"/>
    <s v="D"/>
    <x v="1"/>
    <n v="7.77"/>
    <n v="46.62"/>
    <x v="3"/>
    <x v="1"/>
    <x v="2"/>
  </r>
  <r>
    <s v="EZB-68383-559"/>
    <x v="418"/>
    <s v="90123-01967-KS"/>
    <s v="R-L-1"/>
    <n v="6"/>
    <x v="629"/>
    <s v=""/>
    <x v="0"/>
    <s v="Rob"/>
    <s v="L"/>
    <x v="0"/>
    <n v="11.95"/>
    <n v="71.699999999999989"/>
    <x v="0"/>
    <x v="1"/>
    <x v="1"/>
  </r>
  <r>
    <s v="OVO-01283-090"/>
    <x v="122"/>
    <s v="15958-25089-OS"/>
    <s v="L-L-2.5"/>
    <n v="2"/>
    <x v="630"/>
    <s v="jdruittj1@feedburner.com"/>
    <x v="0"/>
    <s v="Lib"/>
    <s v="L"/>
    <x v="2"/>
    <n v="36.454999999999998"/>
    <n v="72.91"/>
    <x v="3"/>
    <x v="0"/>
    <x v="1"/>
  </r>
  <r>
    <s v="TXH-78646-919"/>
    <x v="423"/>
    <s v="98430-37820-UV"/>
    <s v="R-D-0.2"/>
    <n v="3"/>
    <x v="631"/>
    <s v="dshortallj2@wikipedia.org"/>
    <x v="0"/>
    <s v="Rob"/>
    <s v="D"/>
    <x v="3"/>
    <n v="2.6849999999999996"/>
    <n v="8.0549999999999997"/>
    <x v="0"/>
    <x v="0"/>
    <x v="2"/>
  </r>
  <r>
    <s v="CYZ-37122-164"/>
    <x v="463"/>
    <s v="21798-04171-XC"/>
    <s v="E-M-0.5"/>
    <n v="2"/>
    <x v="632"/>
    <s v="wcottierj3@cafepress.com"/>
    <x v="0"/>
    <s v="Exc"/>
    <s v="M"/>
    <x v="1"/>
    <n v="8.25"/>
    <n v="16.5"/>
    <x v="1"/>
    <x v="1"/>
    <x v="0"/>
  </r>
  <r>
    <s v="AGQ-06534-750"/>
    <x v="273"/>
    <s v="52798-46508-HP"/>
    <s v="A-L-1"/>
    <n v="5"/>
    <x v="633"/>
    <s v="kgrinstedj4@google.com.br"/>
    <x v="1"/>
    <s v="Ara"/>
    <s v="L"/>
    <x v="0"/>
    <n v="12.95"/>
    <n v="64.75"/>
    <x v="2"/>
    <x v="1"/>
    <x v="1"/>
  </r>
  <r>
    <s v="QVL-32245-818"/>
    <x v="522"/>
    <s v="46478-42970-EM"/>
    <s v="A-M-0.5"/>
    <n v="5"/>
    <x v="634"/>
    <s v="dskynerj5@hubpages.com"/>
    <x v="0"/>
    <s v="Ara"/>
    <s v="M"/>
    <x v="1"/>
    <n v="6.75"/>
    <n v="33.75"/>
    <x v="2"/>
    <x v="1"/>
    <x v="0"/>
  </r>
  <r>
    <s v="LTD-96842-834"/>
    <x v="523"/>
    <s v="00246-15080-LE"/>
    <s v="L-D-2.5"/>
    <n v="6"/>
    <x v="635"/>
    <s v=""/>
    <x v="0"/>
    <s v="Lib"/>
    <s v="D"/>
    <x v="2"/>
    <n v="29.784999999999997"/>
    <n v="178.70999999999998"/>
    <x v="3"/>
    <x v="1"/>
    <x v="2"/>
  </r>
  <r>
    <s v="SEC-91807-425"/>
    <x v="260"/>
    <s v="94091-86957-HX"/>
    <s v="A-M-1"/>
    <n v="2"/>
    <x v="636"/>
    <s v="jdymokeje@prnewswire.com"/>
    <x v="1"/>
    <s v="Ara"/>
    <s v="M"/>
    <x v="0"/>
    <n v="11.25"/>
    <n v="22.5"/>
    <x v="2"/>
    <x v="1"/>
    <x v="0"/>
  </r>
  <r>
    <s v="MHM-44857-599"/>
    <x v="331"/>
    <s v="26295-44907-DK"/>
    <s v="L-D-1"/>
    <n v="1"/>
    <x v="637"/>
    <s v="aweinmannj8@shinystat.com"/>
    <x v="0"/>
    <s v="Lib"/>
    <s v="D"/>
    <x v="0"/>
    <n v="12.95"/>
    <n v="12.95"/>
    <x v="3"/>
    <x v="1"/>
    <x v="2"/>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1"/>
    <x v="2"/>
  </r>
  <r>
    <s v="EYH-88288-452"/>
    <x v="526"/>
    <s v="03010-30348-UA"/>
    <s v="L-L-2.5"/>
    <n v="5"/>
    <x v="640"/>
    <s v="dcarojb@twitter.com"/>
    <x v="0"/>
    <s v="Lib"/>
    <s v="L"/>
    <x v="2"/>
    <n v="36.454999999999998"/>
    <n v="182.27499999999998"/>
    <x v="3"/>
    <x v="0"/>
    <x v="1"/>
  </r>
  <r>
    <s v="NYQ-24237-772"/>
    <x v="104"/>
    <s v="13441-34686-SW"/>
    <s v="L-D-0.5"/>
    <n v="4"/>
    <x v="641"/>
    <s v="jbluckjc@imageshack.us"/>
    <x v="0"/>
    <s v="Lib"/>
    <s v="D"/>
    <x v="1"/>
    <n v="7.77"/>
    <n v="31.08"/>
    <x v="3"/>
    <x v="1"/>
    <x v="2"/>
  </r>
  <r>
    <s v="WKB-21680-566"/>
    <x v="491"/>
    <s v="96612-41722-VJ"/>
    <s v="A-M-0.5"/>
    <n v="3"/>
    <x v="642"/>
    <s v=""/>
    <x v="1"/>
    <s v="Ara"/>
    <s v="M"/>
    <x v="1"/>
    <n v="6.75"/>
    <n v="20.25"/>
    <x v="2"/>
    <x v="1"/>
    <x v="0"/>
  </r>
  <r>
    <s v="THE-61147-027"/>
    <x v="157"/>
    <s v="94091-86957-HX"/>
    <s v="L-D-1"/>
    <n v="2"/>
    <x v="636"/>
    <s v="jdymokeje@prnewswire.com"/>
    <x v="1"/>
    <s v="Lib"/>
    <s v="D"/>
    <x v="0"/>
    <n v="12.95"/>
    <n v="25.9"/>
    <x v="3"/>
    <x v="1"/>
    <x v="2"/>
  </r>
  <r>
    <s v="PTY-86420-119"/>
    <x v="527"/>
    <s v="25504-41681-WA"/>
    <s v="A-D-0.5"/>
    <n v="4"/>
    <x v="643"/>
    <s v="otadmanjf@ft.com"/>
    <x v="0"/>
    <s v="Ara"/>
    <s v="D"/>
    <x v="1"/>
    <n v="5.97"/>
    <n v="23.88"/>
    <x v="2"/>
    <x v="0"/>
    <x v="2"/>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0"/>
    <x v="2"/>
  </r>
  <r>
    <s v="TBB-29780-459"/>
    <x v="529"/>
    <s v="61437-83623-PZ"/>
    <s v="A-L-0.5"/>
    <n v="1"/>
    <x v="646"/>
    <s v="vdunningji@independent.co.uk"/>
    <x v="0"/>
    <s v="Ara"/>
    <s v="L"/>
    <x v="1"/>
    <n v="7.77"/>
    <n v="7.77"/>
    <x v="2"/>
    <x v="0"/>
    <x v="1"/>
  </r>
  <r>
    <s v="QLC-52637-305"/>
    <x v="530"/>
    <s v="34317-87258-HQ"/>
    <s v="L-D-2.5"/>
    <n v="4"/>
    <x v="647"/>
    <s v=""/>
    <x v="1"/>
    <s v="Lib"/>
    <s v="D"/>
    <x v="2"/>
    <n v="29.784999999999997"/>
    <n v="119.13999999999999"/>
    <x v="3"/>
    <x v="0"/>
    <x v="2"/>
  </r>
  <r>
    <s v="CWT-27056-328"/>
    <x v="531"/>
    <s v="18570-80998-ZS"/>
    <s v="E-D-0.2"/>
    <n v="6"/>
    <x v="648"/>
    <s v=""/>
    <x v="0"/>
    <s v="Exc"/>
    <s v="D"/>
    <x v="3"/>
    <n v="3.645"/>
    <n v="21.87"/>
    <x v="1"/>
    <x v="0"/>
    <x v="2"/>
  </r>
  <r>
    <s v="ASS-05878-128"/>
    <x v="210"/>
    <s v="66580-33745-OQ"/>
    <s v="E-L-0.5"/>
    <n v="2"/>
    <x v="649"/>
    <s v="sgehringjl@gnu.org"/>
    <x v="0"/>
    <s v="Exc"/>
    <s v="L"/>
    <x v="1"/>
    <n v="8.91"/>
    <n v="17.82"/>
    <x v="1"/>
    <x v="1"/>
    <x v="1"/>
  </r>
  <r>
    <s v="EGK-03027-418"/>
    <x v="532"/>
    <s v="19820-29285-FD"/>
    <s v="E-M-0.2"/>
    <n v="3"/>
    <x v="650"/>
    <s v="bfallowesjm@purevolume.com"/>
    <x v="0"/>
    <s v="Exc"/>
    <s v="M"/>
    <x v="3"/>
    <n v="4.125"/>
    <n v="12.375"/>
    <x v="1"/>
    <x v="1"/>
    <x v="0"/>
  </r>
  <r>
    <s v="KCY-61732-849"/>
    <x v="533"/>
    <s v="11349-55147-SN"/>
    <s v="L-D-1"/>
    <n v="2"/>
    <x v="651"/>
    <s v=""/>
    <x v="1"/>
    <s v="Lib"/>
    <s v="D"/>
    <x v="0"/>
    <n v="12.95"/>
    <n v="25.9"/>
    <x v="3"/>
    <x v="1"/>
    <x v="2"/>
  </r>
  <r>
    <s v="BLI-21697-702"/>
    <x v="534"/>
    <s v="21141-12455-VB"/>
    <s v="A-M-0.5"/>
    <n v="2"/>
    <x v="652"/>
    <s v="sdejo@newsvine.com"/>
    <x v="0"/>
    <s v="Ara"/>
    <s v="M"/>
    <x v="1"/>
    <n v="6.75"/>
    <n v="13.5"/>
    <x v="2"/>
    <x v="0"/>
    <x v="0"/>
  </r>
  <r>
    <s v="KFJ-46568-890"/>
    <x v="535"/>
    <s v="71003-85639-HB"/>
    <s v="E-L-0.5"/>
    <n v="2"/>
    <x v="653"/>
    <s v=""/>
    <x v="0"/>
    <s v="Exc"/>
    <s v="L"/>
    <x v="1"/>
    <n v="8.91"/>
    <n v="17.82"/>
    <x v="1"/>
    <x v="0"/>
    <x v="1"/>
  </r>
  <r>
    <s v="SOK-43535-680"/>
    <x v="536"/>
    <s v="58443-95866-YO"/>
    <s v="E-M-0.5"/>
    <n v="3"/>
    <x v="654"/>
    <s v="scountjq@nba.com"/>
    <x v="0"/>
    <s v="Exc"/>
    <s v="M"/>
    <x v="1"/>
    <n v="8.25"/>
    <n v="24.75"/>
    <x v="1"/>
    <x v="1"/>
    <x v="0"/>
  </r>
  <r>
    <s v="XUE-87260-201"/>
    <x v="537"/>
    <s v="89646-21249-OH"/>
    <s v="R-M-0.2"/>
    <n v="6"/>
    <x v="655"/>
    <s v="sraglesjr@blogtalkradio.com"/>
    <x v="0"/>
    <s v="Rob"/>
    <s v="M"/>
    <x v="3"/>
    <n v="2.9849999999999999"/>
    <n v="17.91"/>
    <x v="0"/>
    <x v="1"/>
    <x v="0"/>
  </r>
  <r>
    <s v="CZF-40873-691"/>
    <x v="61"/>
    <s v="64988-20636-XQ"/>
    <s v="E-M-0.5"/>
    <n v="2"/>
    <x v="656"/>
    <s v=""/>
    <x v="2"/>
    <s v="Exc"/>
    <s v="M"/>
    <x v="1"/>
    <n v="8.25"/>
    <n v="16.5"/>
    <x v="1"/>
    <x v="1"/>
    <x v="0"/>
  </r>
  <r>
    <s v="AIA-98989-755"/>
    <x v="242"/>
    <s v="34704-83143-KS"/>
    <s v="R-M-0.2"/>
    <n v="1"/>
    <x v="657"/>
    <s v="sbruunjt@blogtalkradio.com"/>
    <x v="0"/>
    <s v="Rob"/>
    <s v="M"/>
    <x v="3"/>
    <n v="2.9849999999999999"/>
    <n v="2.9849999999999999"/>
    <x v="0"/>
    <x v="1"/>
    <x v="0"/>
  </r>
  <r>
    <s v="ITZ-21793-986"/>
    <x v="299"/>
    <s v="67388-17544-XX"/>
    <s v="E-D-0.2"/>
    <n v="4"/>
    <x v="658"/>
    <s v="aplluju@dagondesign.com"/>
    <x v="1"/>
    <s v="Exc"/>
    <s v="D"/>
    <x v="3"/>
    <n v="3.645"/>
    <n v="14.58"/>
    <x v="1"/>
    <x v="0"/>
    <x v="2"/>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1"/>
    <x v="2"/>
  </r>
  <r>
    <s v="SPA-79365-334"/>
    <x v="27"/>
    <s v="79857-78167-KO"/>
    <s v="L-D-1"/>
    <n v="3"/>
    <x v="661"/>
    <s v="dheafordjy@twitpic.com"/>
    <x v="0"/>
    <s v="Lib"/>
    <s v="D"/>
    <x v="0"/>
    <n v="12.95"/>
    <n v="38.849999999999994"/>
    <x v="3"/>
    <x v="1"/>
    <x v="2"/>
  </r>
  <r>
    <s v="VPX-08817-517"/>
    <x v="540"/>
    <s v="46963-10322-ZA"/>
    <s v="L-L-1"/>
    <n v="5"/>
    <x v="662"/>
    <s v="gfanthamjz@hexun.com"/>
    <x v="0"/>
    <s v="Lib"/>
    <s v="L"/>
    <x v="0"/>
    <n v="15.85"/>
    <n v="79.25"/>
    <x v="3"/>
    <x v="0"/>
    <x v="1"/>
  </r>
  <r>
    <s v="PBP-87115-410"/>
    <x v="541"/>
    <s v="93812-74772-MV"/>
    <s v="E-D-0.5"/>
    <n v="5"/>
    <x v="663"/>
    <s v="rcrookshanksk0@unc.edu"/>
    <x v="0"/>
    <s v="Exc"/>
    <s v="D"/>
    <x v="1"/>
    <n v="7.29"/>
    <n v="36.450000000000003"/>
    <x v="1"/>
    <x v="0"/>
    <x v="2"/>
  </r>
  <r>
    <s v="SFB-93752-440"/>
    <x v="390"/>
    <s v="48203-23480-UB"/>
    <s v="R-M-0.2"/>
    <n v="3"/>
    <x v="664"/>
    <s v="nleakek1@cmu.edu"/>
    <x v="0"/>
    <s v="Rob"/>
    <s v="M"/>
    <x v="3"/>
    <n v="2.9849999999999999"/>
    <n v="8.9550000000000001"/>
    <x v="0"/>
    <x v="0"/>
    <x v="0"/>
  </r>
  <r>
    <s v="TBU-65158-068"/>
    <x v="396"/>
    <s v="60357-65386-RD"/>
    <s v="E-D-1"/>
    <n v="2"/>
    <x v="665"/>
    <s v=""/>
    <x v="0"/>
    <s v="Exc"/>
    <s v="D"/>
    <x v="0"/>
    <n v="12.15"/>
    <n v="24.3"/>
    <x v="1"/>
    <x v="1"/>
    <x v="2"/>
  </r>
  <r>
    <s v="TEH-08414-216"/>
    <x v="185"/>
    <s v="35099-13971-JI"/>
    <s v="E-M-2.5"/>
    <n v="2"/>
    <x v="666"/>
    <s v="geilhersenk3@networksolutions.com"/>
    <x v="0"/>
    <s v="Exc"/>
    <s v="M"/>
    <x v="2"/>
    <n v="31.624999999999996"/>
    <n v="63.249999999999993"/>
    <x v="1"/>
    <x v="1"/>
    <x v="0"/>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0"/>
    <x v="2"/>
  </r>
  <r>
    <s v="CFZ-53492-600"/>
    <x v="546"/>
    <s v="64896-18468-BT"/>
    <s v="L-M-0.2"/>
    <n v="1"/>
    <x v="672"/>
    <s v="sscurrerk9@flavors.me"/>
    <x v="2"/>
    <s v="Lib"/>
    <s v="M"/>
    <x v="3"/>
    <n v="4.3650000000000002"/>
    <n v="4.3650000000000002"/>
    <x v="3"/>
    <x v="1"/>
    <x v="0"/>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0"/>
    <x v="2"/>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1"/>
    <x v="2"/>
  </r>
  <r>
    <s v="RGM-01187-513"/>
    <x v="551"/>
    <s v="28121-11641-UA"/>
    <s v="E-D-0.2"/>
    <n v="6"/>
    <x v="678"/>
    <s v="bpollinskf@shinystat.com"/>
    <x v="0"/>
    <s v="Exc"/>
    <s v="D"/>
    <x v="3"/>
    <n v="3.645"/>
    <n v="21.87"/>
    <x v="1"/>
    <x v="1"/>
    <x v="2"/>
  </r>
  <r>
    <s v="CZG-01299-952"/>
    <x v="552"/>
    <s v="09540-70637-EV"/>
    <s v="L-D-1"/>
    <n v="2"/>
    <x v="679"/>
    <s v="jtoyekg@pinterest.com"/>
    <x v="1"/>
    <s v="Lib"/>
    <s v="D"/>
    <x v="0"/>
    <n v="12.95"/>
    <n v="25.9"/>
    <x v="3"/>
    <x v="0"/>
    <x v="2"/>
  </r>
  <r>
    <s v="KLD-88731-484"/>
    <x v="553"/>
    <s v="17775-77072-PP"/>
    <s v="A-M-1"/>
    <n v="5"/>
    <x v="680"/>
    <s v="clinskillkh@sphinn.com"/>
    <x v="0"/>
    <s v="Ara"/>
    <s v="M"/>
    <x v="0"/>
    <n v="11.25"/>
    <n v="56.25"/>
    <x v="2"/>
    <x v="1"/>
    <x v="0"/>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1"/>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1"/>
    <x v="0"/>
  </r>
  <r>
    <s v="SKA-73676-005"/>
    <x v="327"/>
    <s v="36572-91896-PP"/>
    <s v="L-M-1"/>
    <n v="4"/>
    <x v="684"/>
    <s v="rlidgeykm@vimeo.com"/>
    <x v="0"/>
    <s v="Lib"/>
    <s v="M"/>
    <x v="0"/>
    <n v="14.55"/>
    <n v="58.2"/>
    <x v="3"/>
    <x v="1"/>
    <x v="0"/>
  </r>
  <r>
    <s v="TKH-62197-239"/>
    <x v="557"/>
    <s v="25181-97933-UX"/>
    <s v="A-D-0.5"/>
    <n v="3"/>
    <x v="685"/>
    <s v="tcastagnekn@wikia.com"/>
    <x v="0"/>
    <s v="Ara"/>
    <s v="D"/>
    <x v="1"/>
    <n v="5.97"/>
    <n v="17.91"/>
    <x v="2"/>
    <x v="1"/>
    <x v="2"/>
  </r>
  <r>
    <s v="YXF-57218-272"/>
    <x v="333"/>
    <s v="55374-03175-IA"/>
    <s v="R-M-0.2"/>
    <n v="6"/>
    <x v="686"/>
    <s v=""/>
    <x v="0"/>
    <s v="Rob"/>
    <s v="M"/>
    <x v="3"/>
    <n v="2.9849999999999999"/>
    <n v="17.91"/>
    <x v="0"/>
    <x v="0"/>
    <x v="0"/>
  </r>
  <r>
    <s v="PKJ-30083-501"/>
    <x v="558"/>
    <s v="76948-43532-JS"/>
    <s v="E-D-0.5"/>
    <n v="2"/>
    <x v="687"/>
    <s v="jhaldenkp@comcast.net"/>
    <x v="1"/>
    <s v="Exc"/>
    <s v="D"/>
    <x v="1"/>
    <n v="7.29"/>
    <n v="14.58"/>
    <x v="1"/>
    <x v="1"/>
    <x v="2"/>
  </r>
  <r>
    <s v="WTT-91832-645"/>
    <x v="559"/>
    <s v="24344-88599-PP"/>
    <s v="A-M-1"/>
    <n v="3"/>
    <x v="688"/>
    <s v="holliffkq@sciencedirect.com"/>
    <x v="1"/>
    <s v="Ara"/>
    <s v="M"/>
    <x v="0"/>
    <n v="11.25"/>
    <n v="33.75"/>
    <x v="2"/>
    <x v="1"/>
    <x v="0"/>
  </r>
  <r>
    <s v="TRZ-94735-865"/>
    <x v="310"/>
    <s v="54462-58311-YF"/>
    <s v="L-M-0.5"/>
    <n v="4"/>
    <x v="689"/>
    <s v="tquadrikr@opensource.org"/>
    <x v="1"/>
    <s v="Lib"/>
    <s v="M"/>
    <x v="1"/>
    <n v="8.73"/>
    <n v="34.92"/>
    <x v="3"/>
    <x v="0"/>
    <x v="0"/>
  </r>
  <r>
    <s v="UDB-09651-780"/>
    <x v="560"/>
    <s v="90767-92589-LV"/>
    <s v="E-D-0.5"/>
    <n v="2"/>
    <x v="690"/>
    <s v="feshmadeks@umn.edu"/>
    <x v="0"/>
    <s v="Exc"/>
    <s v="D"/>
    <x v="1"/>
    <n v="7.29"/>
    <n v="14.58"/>
    <x v="1"/>
    <x v="1"/>
    <x v="2"/>
  </r>
  <r>
    <s v="EHJ-82097-549"/>
    <x v="561"/>
    <s v="27517-43747-YD"/>
    <s v="R-D-0.2"/>
    <n v="2"/>
    <x v="691"/>
    <s v="moilierkt@paginegialle.it"/>
    <x v="1"/>
    <s v="Rob"/>
    <s v="D"/>
    <x v="3"/>
    <n v="2.6849999999999996"/>
    <n v="5.3699999999999992"/>
    <x v="0"/>
    <x v="0"/>
    <x v="2"/>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1"/>
    <x v="2"/>
  </r>
  <r>
    <s v="DCI-96254-548"/>
    <x v="566"/>
    <s v="94091-86957-HX"/>
    <s v="A-D-0.2"/>
    <n v="6"/>
    <x v="636"/>
    <s v="jdymokeje@prnewswire.com"/>
    <x v="1"/>
    <s v="Ara"/>
    <s v="D"/>
    <x v="3"/>
    <n v="2.9849999999999999"/>
    <n v="17.91"/>
    <x v="2"/>
    <x v="1"/>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0"/>
    <x v="2"/>
  </r>
  <r>
    <s v="LWL-68108-794"/>
    <x v="568"/>
    <s v="44494-89923-UW"/>
    <s v="A-D-0.5"/>
    <n v="3"/>
    <x v="698"/>
    <s v="dhollymanl1@ibm.com"/>
    <x v="0"/>
    <s v="Ara"/>
    <s v="D"/>
    <x v="1"/>
    <n v="5.97"/>
    <n v="17.91"/>
    <x v="2"/>
    <x v="0"/>
    <x v="2"/>
  </r>
  <r>
    <s v="JQT-14347-517"/>
    <x v="569"/>
    <s v="11621-09964-ID"/>
    <s v="R-D-1"/>
    <n v="1"/>
    <x v="699"/>
    <s v="lnardonil2@hao123.com"/>
    <x v="0"/>
    <s v="Rob"/>
    <s v="D"/>
    <x v="0"/>
    <n v="8.9499999999999993"/>
    <n v="8.9499999999999993"/>
    <x v="0"/>
    <x v="1"/>
    <x v="2"/>
  </r>
  <r>
    <s v="BMM-86471-923"/>
    <x v="570"/>
    <s v="76319-80715-II"/>
    <s v="L-D-2.5"/>
    <n v="1"/>
    <x v="700"/>
    <s v="dyarhaml3@moonfruit.com"/>
    <x v="0"/>
    <s v="Lib"/>
    <s v="D"/>
    <x v="2"/>
    <n v="29.784999999999997"/>
    <n v="29.784999999999997"/>
    <x v="3"/>
    <x v="0"/>
    <x v="2"/>
  </r>
  <r>
    <s v="IXU-67272-326"/>
    <x v="571"/>
    <s v="91654-79216-IC"/>
    <s v="E-L-0.5"/>
    <n v="5"/>
    <x v="701"/>
    <s v="aferreal4@wikia.com"/>
    <x v="0"/>
    <s v="Exc"/>
    <s v="L"/>
    <x v="1"/>
    <n v="8.91"/>
    <n v="44.55"/>
    <x v="1"/>
    <x v="1"/>
    <x v="1"/>
  </r>
  <r>
    <s v="ITE-28312-615"/>
    <x v="139"/>
    <s v="56450-21890-HK"/>
    <s v="E-L-1"/>
    <n v="6"/>
    <x v="702"/>
    <s v="ckendrickl5@webnode.com"/>
    <x v="0"/>
    <s v="Exc"/>
    <s v="L"/>
    <x v="0"/>
    <n v="14.85"/>
    <n v="89.1"/>
    <x v="1"/>
    <x v="0"/>
    <x v="1"/>
  </r>
  <r>
    <s v="ZHQ-30471-635"/>
    <x v="303"/>
    <s v="40600-58915-WZ"/>
    <s v="L-M-0.5"/>
    <n v="5"/>
    <x v="703"/>
    <s v="sdanilchikl6@mit.edu"/>
    <x v="2"/>
    <s v="Lib"/>
    <s v="M"/>
    <x v="1"/>
    <n v="8.73"/>
    <n v="43.650000000000006"/>
    <x v="3"/>
    <x v="1"/>
    <x v="0"/>
  </r>
  <r>
    <s v="LTP-31133-134"/>
    <x v="572"/>
    <s v="66527-94478-PB"/>
    <s v="A-L-0.5"/>
    <n v="3"/>
    <x v="704"/>
    <s v=""/>
    <x v="0"/>
    <s v="Ara"/>
    <s v="L"/>
    <x v="1"/>
    <n v="7.77"/>
    <n v="23.31"/>
    <x v="2"/>
    <x v="1"/>
    <x v="1"/>
  </r>
  <r>
    <s v="ZVQ-26122-859"/>
    <x v="573"/>
    <s v="77154-45038-IH"/>
    <s v="A-L-2.5"/>
    <n v="6"/>
    <x v="705"/>
    <s v="bfolomkinl8@yolasite.com"/>
    <x v="0"/>
    <s v="Ara"/>
    <s v="L"/>
    <x v="2"/>
    <n v="29.784999999999997"/>
    <n v="178.70999999999998"/>
    <x v="2"/>
    <x v="0"/>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0"/>
    <x v="1"/>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1"/>
    <x v="0"/>
  </r>
  <r>
    <s v="AHQ-40440-522"/>
    <x v="577"/>
    <s v="83833-46106-ZC"/>
    <s v="A-D-1"/>
    <n v="1"/>
    <x v="708"/>
    <s v="mbrimilcombele@cnn.com"/>
    <x v="0"/>
    <s v="Ara"/>
    <s v="D"/>
    <x v="0"/>
    <n v="9.9499999999999993"/>
    <n v="9.9499999999999993"/>
    <x v="2"/>
    <x v="1"/>
    <x v="2"/>
  </r>
  <r>
    <s v="TID-21626-411"/>
    <x v="578"/>
    <s v="19383-33606-PW"/>
    <s v="R-L-0.5"/>
    <n v="3"/>
    <x v="709"/>
    <s v="sbollamlf@list-manage.com"/>
    <x v="0"/>
    <s v="Rob"/>
    <s v="L"/>
    <x v="1"/>
    <n v="7.169999999999999"/>
    <n v="21.509999999999998"/>
    <x v="0"/>
    <x v="1"/>
    <x v="1"/>
  </r>
  <r>
    <s v="RSR-96390-187"/>
    <x v="579"/>
    <s v="67052-76184-CB"/>
    <s v="E-M-1"/>
    <n v="6"/>
    <x v="710"/>
    <s v=""/>
    <x v="0"/>
    <s v="Exc"/>
    <s v="M"/>
    <x v="0"/>
    <n v="13.75"/>
    <n v="82.5"/>
    <x v="1"/>
    <x v="1"/>
    <x v="0"/>
  </r>
  <r>
    <s v="BZE-96093-118"/>
    <x v="91"/>
    <s v="43452-18035-DH"/>
    <s v="L-M-0.2"/>
    <n v="2"/>
    <x v="711"/>
    <s v="afilipczaklh@ning.com"/>
    <x v="1"/>
    <s v="Lib"/>
    <s v="M"/>
    <x v="3"/>
    <n v="4.3650000000000002"/>
    <n v="8.73"/>
    <x v="3"/>
    <x v="1"/>
    <x v="0"/>
  </r>
  <r>
    <s v="LOU-41819-242"/>
    <x v="272"/>
    <s v="88060-50676-MV"/>
    <s v="R-M-1"/>
    <n v="2"/>
    <x v="712"/>
    <s v=""/>
    <x v="0"/>
    <s v="Rob"/>
    <s v="M"/>
    <x v="0"/>
    <n v="9.9499999999999993"/>
    <n v="19.899999999999999"/>
    <x v="0"/>
    <x v="0"/>
    <x v="0"/>
  </r>
  <r>
    <s v="FND-99527-640"/>
    <x v="65"/>
    <s v="89574-96203-EP"/>
    <s v="E-L-0.5"/>
    <n v="2"/>
    <x v="713"/>
    <s v="relnaughlj@comsenz.com"/>
    <x v="0"/>
    <s v="Exc"/>
    <s v="L"/>
    <x v="1"/>
    <n v="8.91"/>
    <n v="17.82"/>
    <x v="1"/>
    <x v="0"/>
    <x v="1"/>
  </r>
  <r>
    <s v="ASG-27179-958"/>
    <x v="580"/>
    <s v="12607-75113-UV"/>
    <s v="A-M-0.5"/>
    <n v="3"/>
    <x v="714"/>
    <s v="jdeehanlk@about.me"/>
    <x v="0"/>
    <s v="Ara"/>
    <s v="M"/>
    <x v="1"/>
    <n v="6.75"/>
    <n v="20.25"/>
    <x v="2"/>
    <x v="1"/>
    <x v="0"/>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0"/>
    <x v="1"/>
  </r>
  <r>
    <s v="ZUR-55774-294"/>
    <x v="234"/>
    <s v="33269-10023-CO"/>
    <s v="L-D-1"/>
    <n v="6"/>
    <x v="717"/>
    <s v="usoutherdenln@hao123.com"/>
    <x v="0"/>
    <s v="Lib"/>
    <s v="D"/>
    <x v="0"/>
    <n v="12.95"/>
    <n v="77.699999999999989"/>
    <x v="3"/>
    <x v="0"/>
    <x v="2"/>
  </r>
  <r>
    <s v="FUO-99821-974"/>
    <x v="175"/>
    <s v="31245-81098-PJ"/>
    <s v="E-M-1"/>
    <n v="3"/>
    <x v="718"/>
    <s v=""/>
    <x v="0"/>
    <s v="Exc"/>
    <s v="M"/>
    <x v="0"/>
    <n v="13.75"/>
    <n v="41.25"/>
    <x v="1"/>
    <x v="1"/>
    <x v="0"/>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1"/>
    <x v="2"/>
  </r>
  <r>
    <s v="TZD-67261-174"/>
    <x v="585"/>
    <s v="01841-48191-NL"/>
    <s v="E-D-2.5"/>
    <n v="1"/>
    <x v="716"/>
    <s v="cjewsterlu@moonfruit.com"/>
    <x v="0"/>
    <s v="Exc"/>
    <s v="D"/>
    <x v="2"/>
    <n v="27.945"/>
    <n v="27.945"/>
    <x v="1"/>
    <x v="0"/>
    <x v="2"/>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0"/>
    <x v="1"/>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0"/>
    <x v="2"/>
  </r>
  <r>
    <s v="OAM-76916-748"/>
    <x v="591"/>
    <s v="63025-62939-AN"/>
    <s v="E-D-1"/>
    <n v="3"/>
    <x v="736"/>
    <s v=""/>
    <x v="0"/>
    <s v="Exc"/>
    <s v="D"/>
    <x v="0"/>
    <n v="12.15"/>
    <n v="36.450000000000003"/>
    <x v="1"/>
    <x v="0"/>
    <x v="2"/>
  </r>
  <r>
    <s v="UMB-11223-710"/>
    <x v="592"/>
    <s v="49012-12987-QT"/>
    <s v="R-D-0.2"/>
    <n v="6"/>
    <x v="737"/>
    <s v="mfrightm8@harvard.edu"/>
    <x v="1"/>
    <s v="Rob"/>
    <s v="D"/>
    <x v="3"/>
    <n v="2.6849999999999996"/>
    <n v="16.11"/>
    <x v="0"/>
    <x v="1"/>
    <x v="2"/>
  </r>
  <r>
    <s v="LXR-09892-726"/>
    <x v="402"/>
    <s v="50924-94200-SQ"/>
    <s v="R-D-2.5"/>
    <n v="2"/>
    <x v="738"/>
    <s v="btartem9@aol.com"/>
    <x v="0"/>
    <s v="Rob"/>
    <s v="D"/>
    <x v="2"/>
    <n v="20.584999999999997"/>
    <n v="41.169999999999995"/>
    <x v="0"/>
    <x v="0"/>
    <x v="2"/>
  </r>
  <r>
    <s v="QXX-89943-393"/>
    <x v="593"/>
    <s v="15673-18812-IU"/>
    <s v="R-D-0.2"/>
    <n v="4"/>
    <x v="739"/>
    <s v="ckrzysztofiakma@skyrock.com"/>
    <x v="0"/>
    <s v="Rob"/>
    <s v="D"/>
    <x v="3"/>
    <n v="2.6849999999999996"/>
    <n v="10.739999999999998"/>
    <x v="0"/>
    <x v="1"/>
    <x v="2"/>
  </r>
  <r>
    <s v="WVS-57822-366"/>
    <x v="594"/>
    <s v="52151-75971-YY"/>
    <s v="E-M-2.5"/>
    <n v="4"/>
    <x v="740"/>
    <s v="dpenquetmb@diigo.com"/>
    <x v="0"/>
    <s v="Exc"/>
    <s v="M"/>
    <x v="2"/>
    <n v="31.624999999999996"/>
    <n v="126.49999999999999"/>
    <x v="1"/>
    <x v="1"/>
    <x v="0"/>
  </r>
  <r>
    <s v="CLJ-23403-689"/>
    <x v="77"/>
    <s v="19413-02045-CG"/>
    <s v="R-L-1"/>
    <n v="2"/>
    <x v="741"/>
    <s v=""/>
    <x v="2"/>
    <s v="Rob"/>
    <s v="L"/>
    <x v="0"/>
    <n v="11.95"/>
    <n v="23.9"/>
    <x v="0"/>
    <x v="1"/>
    <x v="1"/>
  </r>
  <r>
    <s v="XNU-83276-288"/>
    <x v="595"/>
    <s v="98185-92775-KT"/>
    <s v="R-M-0.5"/>
    <n v="1"/>
    <x v="742"/>
    <s v=""/>
    <x v="0"/>
    <s v="Rob"/>
    <s v="M"/>
    <x v="1"/>
    <n v="5.97"/>
    <n v="5.97"/>
    <x v="0"/>
    <x v="1"/>
    <x v="0"/>
  </r>
  <r>
    <s v="YOG-94666-679"/>
    <x v="596"/>
    <s v="86991-53901-AT"/>
    <s v="L-D-0.2"/>
    <n v="2"/>
    <x v="743"/>
    <s v=""/>
    <x v="2"/>
    <s v="Lib"/>
    <s v="D"/>
    <x v="3"/>
    <n v="3.8849999999999998"/>
    <n v="7.77"/>
    <x v="3"/>
    <x v="0"/>
    <x v="2"/>
  </r>
  <r>
    <s v="KHG-33953-115"/>
    <x v="514"/>
    <s v="78226-97287-JI"/>
    <s v="L-D-0.5"/>
    <n v="3"/>
    <x v="744"/>
    <s v="kferrettimf@huffingtonpost.com"/>
    <x v="1"/>
    <s v="Lib"/>
    <s v="D"/>
    <x v="1"/>
    <n v="7.77"/>
    <n v="23.31"/>
    <x v="3"/>
    <x v="1"/>
    <x v="2"/>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0"/>
    <x v="2"/>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0"/>
    <x v="2"/>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1"/>
    <x v="0"/>
  </r>
  <r>
    <s v="SFC-34054-213"/>
    <x v="599"/>
    <s v="08100-71102-HQ"/>
    <s v="L-L-0.5"/>
    <n v="4"/>
    <x v="752"/>
    <s v="mgundrymo@omniture.com"/>
    <x v="1"/>
    <s v="Lib"/>
    <s v="L"/>
    <x v="1"/>
    <n v="9.51"/>
    <n v="38.04"/>
    <x v="3"/>
    <x v="1"/>
    <x v="1"/>
  </r>
  <r>
    <s v="UDS-04807-593"/>
    <x v="600"/>
    <s v="84074-28110-OV"/>
    <s v="L-D-0.5"/>
    <n v="2"/>
    <x v="753"/>
    <s v="bwellanmp@cafepress.com"/>
    <x v="0"/>
    <s v="Lib"/>
    <s v="D"/>
    <x v="1"/>
    <n v="7.77"/>
    <n v="15.54"/>
    <x v="3"/>
    <x v="1"/>
    <x v="2"/>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0"/>
    <x v="1"/>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1"/>
    <x v="2"/>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0"/>
    <x v="1"/>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0"/>
    <x v="2"/>
  </r>
  <r>
    <s v="MPQ-23421-608"/>
    <x v="180"/>
    <s v="08023-52962-ET"/>
    <s v="E-M-0.5"/>
    <n v="5"/>
    <x v="761"/>
    <s v="kheddanmy@icq.com"/>
    <x v="0"/>
    <s v="Exc"/>
    <s v="M"/>
    <x v="1"/>
    <n v="8.25"/>
    <n v="41.25"/>
    <x v="1"/>
    <x v="0"/>
    <x v="0"/>
  </r>
  <r>
    <s v="NLI-63891-565"/>
    <x v="580"/>
    <s v="41899-00283-VK"/>
    <s v="E-M-0.2"/>
    <n v="5"/>
    <x v="762"/>
    <s v="ichartersmz@abc.net.au"/>
    <x v="0"/>
    <s v="Exc"/>
    <s v="M"/>
    <x v="3"/>
    <n v="4.125"/>
    <n v="20.625"/>
    <x v="1"/>
    <x v="1"/>
    <x v="0"/>
  </r>
  <r>
    <s v="HHF-36647-854"/>
    <x v="453"/>
    <s v="39011-18412-GR"/>
    <s v="A-D-2.5"/>
    <n v="6"/>
    <x v="763"/>
    <s v="aroubertn0@tmall.com"/>
    <x v="0"/>
    <s v="Ara"/>
    <s v="D"/>
    <x v="2"/>
    <n v="22.884999999999998"/>
    <n v="137.31"/>
    <x v="2"/>
    <x v="0"/>
    <x v="2"/>
  </r>
  <r>
    <s v="SBN-16537-046"/>
    <x v="259"/>
    <s v="60255-12579-PZ"/>
    <s v="A-D-0.2"/>
    <n v="1"/>
    <x v="764"/>
    <s v="hmairsn1@so-net.ne.jp"/>
    <x v="0"/>
    <s v="Ara"/>
    <s v="D"/>
    <x v="3"/>
    <n v="2.9849999999999999"/>
    <n v="2.9849999999999999"/>
    <x v="2"/>
    <x v="1"/>
    <x v="2"/>
  </r>
  <r>
    <s v="XZD-44484-632"/>
    <x v="607"/>
    <s v="80541-38332-BP"/>
    <s v="E-M-1"/>
    <n v="2"/>
    <x v="765"/>
    <s v="hrainforthn2@blog.com"/>
    <x v="0"/>
    <s v="Exc"/>
    <s v="M"/>
    <x v="0"/>
    <n v="13.75"/>
    <n v="27.5"/>
    <x v="1"/>
    <x v="1"/>
    <x v="0"/>
  </r>
  <r>
    <s v="XZD-44484-632"/>
    <x v="607"/>
    <s v="80541-38332-BP"/>
    <s v="A-D-0.2"/>
    <n v="2"/>
    <x v="765"/>
    <s v="hrainforthn2@blog.com"/>
    <x v="0"/>
    <s v="Ara"/>
    <s v="D"/>
    <x v="3"/>
    <n v="2.9849999999999999"/>
    <n v="5.97"/>
    <x v="2"/>
    <x v="1"/>
    <x v="2"/>
  </r>
  <r>
    <s v="IKQ-39946-768"/>
    <x v="385"/>
    <s v="72778-50968-UQ"/>
    <s v="R-M-1"/>
    <n v="6"/>
    <x v="766"/>
    <s v="ijespern4@theglobeandmail.com"/>
    <x v="0"/>
    <s v="Rob"/>
    <s v="M"/>
    <x v="0"/>
    <n v="9.9499999999999993"/>
    <n v="59.699999999999996"/>
    <x v="0"/>
    <x v="1"/>
    <x v="0"/>
  </r>
  <r>
    <s v="KMB-95211-174"/>
    <x v="608"/>
    <s v="23941-30203-MO"/>
    <s v="R-D-2.5"/>
    <n v="4"/>
    <x v="767"/>
    <s v="ldwerryhousen5@gravatar.com"/>
    <x v="0"/>
    <s v="Rob"/>
    <s v="D"/>
    <x v="2"/>
    <n v="20.584999999999997"/>
    <n v="82.339999999999989"/>
    <x v="0"/>
    <x v="0"/>
    <x v="2"/>
  </r>
  <r>
    <s v="QWY-99467-368"/>
    <x v="609"/>
    <s v="96434-50068-DZ"/>
    <s v="A-D-2.5"/>
    <n v="1"/>
    <x v="768"/>
    <s v="nbroomern6@examiner.com"/>
    <x v="0"/>
    <s v="Ara"/>
    <s v="D"/>
    <x v="2"/>
    <n v="22.884999999999998"/>
    <n v="22.884999999999998"/>
    <x v="2"/>
    <x v="1"/>
    <x v="2"/>
  </r>
  <r>
    <s v="SRG-76791-614"/>
    <x v="147"/>
    <s v="11729-74102-XB"/>
    <s v="E-L-0.5"/>
    <n v="1"/>
    <x v="769"/>
    <s v="kthoumassonn7@bloglovin.com"/>
    <x v="0"/>
    <s v="Exc"/>
    <s v="L"/>
    <x v="1"/>
    <n v="8.91"/>
    <n v="8.91"/>
    <x v="1"/>
    <x v="0"/>
    <x v="1"/>
  </r>
  <r>
    <s v="VSN-94485-621"/>
    <x v="172"/>
    <s v="88116-12604-TE"/>
    <s v="A-D-0.2"/>
    <n v="4"/>
    <x v="770"/>
    <s v="fhabberghamn8@discovery.com"/>
    <x v="0"/>
    <s v="Ara"/>
    <s v="D"/>
    <x v="3"/>
    <n v="2.9849999999999999"/>
    <n v="11.94"/>
    <x v="2"/>
    <x v="1"/>
    <x v="2"/>
  </r>
  <r>
    <s v="UFZ-24348-219"/>
    <x v="610"/>
    <s v="27930-59250-JT"/>
    <s v="L-M-2.5"/>
    <n v="3"/>
    <x v="745"/>
    <s v=""/>
    <x v="0"/>
    <s v="Lib"/>
    <s v="M"/>
    <x v="2"/>
    <n v="33.464999999999996"/>
    <n v="100.39499999999998"/>
    <x v="3"/>
    <x v="1"/>
    <x v="0"/>
  </r>
  <r>
    <s v="UKS-93055-397"/>
    <x v="611"/>
    <s v="13082-41034-PD"/>
    <s v="A-D-2.5"/>
    <n v="5"/>
    <x v="771"/>
    <s v="ravrashinna@tamu.edu"/>
    <x v="0"/>
    <s v="Ara"/>
    <s v="D"/>
    <x v="2"/>
    <n v="22.884999999999998"/>
    <n v="114.42499999999998"/>
    <x v="2"/>
    <x v="1"/>
    <x v="2"/>
  </r>
  <r>
    <s v="AVH-56062-335"/>
    <x v="612"/>
    <s v="18082-74419-QH"/>
    <s v="E-M-0.5"/>
    <n v="5"/>
    <x v="772"/>
    <s v="mdoidgenb@etsy.com"/>
    <x v="0"/>
    <s v="Exc"/>
    <s v="M"/>
    <x v="1"/>
    <n v="8.25"/>
    <n v="41.25"/>
    <x v="1"/>
    <x v="1"/>
    <x v="0"/>
  </r>
  <r>
    <s v="HGE-19842-613"/>
    <x v="613"/>
    <s v="49401-45041-ZU"/>
    <s v="R-L-0.5"/>
    <n v="4"/>
    <x v="773"/>
    <s v="jedinboronc@reverbnation.com"/>
    <x v="0"/>
    <s v="Rob"/>
    <s v="L"/>
    <x v="1"/>
    <n v="7.169999999999999"/>
    <n v="28.679999999999996"/>
    <x v="0"/>
    <x v="0"/>
    <x v="1"/>
  </r>
  <r>
    <s v="WBA-85905-175"/>
    <x v="611"/>
    <s v="41252-45992-VS"/>
    <s v="L-M-0.2"/>
    <n v="1"/>
    <x v="774"/>
    <s v="ttewelsonnd@cdbaby.com"/>
    <x v="0"/>
    <s v="Lib"/>
    <s v="M"/>
    <x v="3"/>
    <n v="4.3650000000000002"/>
    <n v="4.3650000000000002"/>
    <x v="3"/>
    <x v="1"/>
    <x v="0"/>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0"/>
    <x v="2"/>
  </r>
  <r>
    <s v="BQJ-44755-910"/>
    <x v="489"/>
    <s v="75006-89922-VW"/>
    <s v="E-D-2.5"/>
    <n v="6"/>
    <x v="777"/>
    <s v="mlorineznh@whitehouse.gov"/>
    <x v="0"/>
    <s v="Exc"/>
    <s v="D"/>
    <x v="2"/>
    <n v="27.945"/>
    <n v="167.67000000000002"/>
    <x v="1"/>
    <x v="1"/>
    <x v="2"/>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0"/>
    <x v="2"/>
  </r>
  <r>
    <s v="IMP-12563-728"/>
    <x v="578"/>
    <s v="68346-14810-UA"/>
    <s v="E-L-0.5"/>
    <n v="6"/>
    <x v="780"/>
    <s v=""/>
    <x v="0"/>
    <s v="Exc"/>
    <s v="L"/>
    <x v="1"/>
    <n v="8.91"/>
    <n v="53.46"/>
    <x v="1"/>
    <x v="1"/>
    <x v="1"/>
  </r>
  <r>
    <s v="MZL-81126-390"/>
    <x v="617"/>
    <s v="48464-99723-HK"/>
    <s v="A-L-0.2"/>
    <n v="6"/>
    <x v="781"/>
    <s v="jethelstonnl@creativecommons.org"/>
    <x v="0"/>
    <s v="Ara"/>
    <s v="L"/>
    <x v="3"/>
    <n v="3.8849999999999998"/>
    <n v="23.31"/>
    <x v="2"/>
    <x v="0"/>
    <x v="1"/>
  </r>
  <r>
    <s v="MZL-81126-390"/>
    <x v="617"/>
    <s v="48464-99723-HK"/>
    <s v="A-M-0.2"/>
    <n v="2"/>
    <x v="781"/>
    <s v="jethelstonnl@creativecommons.org"/>
    <x v="0"/>
    <s v="Ara"/>
    <s v="M"/>
    <x v="3"/>
    <n v="3.375"/>
    <n v="6.75"/>
    <x v="2"/>
    <x v="0"/>
    <x v="0"/>
  </r>
  <r>
    <s v="TVF-57766-608"/>
    <x v="155"/>
    <s v="88420-46464-XE"/>
    <s v="L-D-0.5"/>
    <n v="1"/>
    <x v="782"/>
    <s v="peberznn@woothemes.com"/>
    <x v="0"/>
    <s v="Lib"/>
    <s v="D"/>
    <x v="1"/>
    <n v="7.77"/>
    <n v="7.77"/>
    <x v="3"/>
    <x v="0"/>
    <x v="2"/>
  </r>
  <r>
    <s v="RUX-37995-892"/>
    <x v="461"/>
    <s v="37762-09530-MP"/>
    <s v="L-D-2.5"/>
    <n v="4"/>
    <x v="783"/>
    <s v="bgaishno@altervista.org"/>
    <x v="0"/>
    <s v="Lib"/>
    <s v="D"/>
    <x v="2"/>
    <n v="29.784999999999997"/>
    <n v="119.13999999999999"/>
    <x v="3"/>
    <x v="0"/>
    <x v="2"/>
  </r>
  <r>
    <s v="AVK-76526-953"/>
    <x v="87"/>
    <s v="47268-50127-XY"/>
    <s v="A-D-1"/>
    <n v="2"/>
    <x v="784"/>
    <s v="ldantonnp@miitbeian.gov.cn"/>
    <x v="0"/>
    <s v="Ara"/>
    <s v="D"/>
    <x v="0"/>
    <n v="9.9499999999999993"/>
    <n v="19.899999999999999"/>
    <x v="2"/>
    <x v="1"/>
    <x v="2"/>
  </r>
  <r>
    <s v="RIU-02231-623"/>
    <x v="618"/>
    <s v="25544-84179-QC"/>
    <s v="R-L-0.5"/>
    <n v="5"/>
    <x v="785"/>
    <s v="smorrallnq@answers.com"/>
    <x v="0"/>
    <s v="Rob"/>
    <s v="L"/>
    <x v="1"/>
    <n v="7.169999999999999"/>
    <n v="35.849999999999994"/>
    <x v="0"/>
    <x v="0"/>
    <x v="1"/>
  </r>
  <r>
    <s v="WFK-99317-827"/>
    <x v="619"/>
    <s v="32058-76765-ZL"/>
    <s v="L-D-2.5"/>
    <n v="3"/>
    <x v="786"/>
    <s v="dcrownshawnr@photobucket.com"/>
    <x v="0"/>
    <s v="Lib"/>
    <s v="D"/>
    <x v="2"/>
    <n v="29.784999999999997"/>
    <n v="89.35499999999999"/>
    <x v="3"/>
    <x v="1"/>
    <x v="2"/>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1"/>
    <x v="0"/>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1"/>
    <x v="0"/>
  </r>
  <r>
    <s v="TWD-70988-853"/>
    <x v="345"/>
    <s v="87519-68847-ZG"/>
    <s v="L-D-1"/>
    <n v="6"/>
    <x v="791"/>
    <s v="nchisholmnx@example.com"/>
    <x v="0"/>
    <s v="Lib"/>
    <s v="D"/>
    <x v="0"/>
    <n v="12.95"/>
    <n v="77.699999999999989"/>
    <x v="3"/>
    <x v="0"/>
    <x v="2"/>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1"/>
    <x v="2"/>
  </r>
  <r>
    <s v="HHO-79903-185"/>
    <x v="42"/>
    <s v="53893-01719-CL"/>
    <s v="A-L-2.5"/>
    <n v="1"/>
    <x v="797"/>
    <s v="bfattorinio3@quantcast.com"/>
    <x v="1"/>
    <s v="Ara"/>
    <s v="L"/>
    <x v="2"/>
    <n v="29.784999999999997"/>
    <n v="29.784999999999997"/>
    <x v="2"/>
    <x v="0"/>
    <x v="1"/>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0"/>
    <x v="2"/>
  </r>
  <r>
    <s v="DXA-50313-073"/>
    <x v="626"/>
    <s v="19755-55847-VW"/>
    <s v="E-L-1"/>
    <n v="2"/>
    <x v="801"/>
    <s v="pmatignono7@harvard.edu"/>
    <x v="2"/>
    <s v="Exc"/>
    <s v="L"/>
    <x v="0"/>
    <n v="14.85"/>
    <n v="29.7"/>
    <x v="1"/>
    <x v="0"/>
    <x v="1"/>
  </r>
  <r>
    <s v="ONW-00560-570"/>
    <x v="52"/>
    <s v="32900-82606-BO"/>
    <s v="A-M-1"/>
    <n v="2"/>
    <x v="802"/>
    <s v="cweondo8@theglobeandmail.com"/>
    <x v="0"/>
    <s v="Ara"/>
    <s v="M"/>
    <x v="0"/>
    <n v="11.25"/>
    <n v="22.5"/>
    <x v="2"/>
    <x v="1"/>
    <x v="0"/>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1"/>
    <x v="0"/>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0"/>
    <x v="1"/>
  </r>
  <r>
    <s v="FWD-85967-769"/>
    <x v="631"/>
    <s v="20256-54689-LO"/>
    <s v="E-D-0.2"/>
    <n v="3"/>
    <x v="807"/>
    <s v=""/>
    <x v="0"/>
    <s v="Exc"/>
    <s v="D"/>
    <x v="3"/>
    <n v="3.645"/>
    <n v="10.935"/>
    <x v="1"/>
    <x v="1"/>
    <x v="2"/>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0"/>
    <x v="1"/>
  </r>
  <r>
    <s v="GPZ-36017-366"/>
    <x v="633"/>
    <s v="65732-22589-OW"/>
    <s v="A-D-2.5"/>
    <n v="5"/>
    <x v="810"/>
    <s v="kmarrisonoq@dropbox.com"/>
    <x v="0"/>
    <s v="Ara"/>
    <s v="D"/>
    <x v="2"/>
    <n v="22.884999999999998"/>
    <n v="114.42499999999998"/>
    <x v="2"/>
    <x v="0"/>
    <x v="2"/>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0"/>
    <x v="2"/>
  </r>
  <r>
    <s v="HST-96923-073"/>
    <x v="76"/>
    <s v="54722-76431-EX"/>
    <s v="R-D-2.5"/>
    <n v="6"/>
    <x v="813"/>
    <s v="hpetroulisol@state.tx.us"/>
    <x v="1"/>
    <s v="Rob"/>
    <s v="D"/>
    <x v="2"/>
    <n v="20.584999999999997"/>
    <n v="123.50999999999999"/>
    <x v="0"/>
    <x v="1"/>
    <x v="2"/>
  </r>
  <r>
    <s v="ENN-79947-323"/>
    <x v="634"/>
    <s v="67847-82662-TE"/>
    <s v="L-M-0.5"/>
    <n v="2"/>
    <x v="814"/>
    <s v="mschollom@taobao.com"/>
    <x v="0"/>
    <s v="Lib"/>
    <s v="M"/>
    <x v="1"/>
    <n v="8.73"/>
    <n v="17.46"/>
    <x v="3"/>
    <x v="1"/>
    <x v="0"/>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0"/>
    <x v="1"/>
  </r>
  <r>
    <s v="LCU-93317-340"/>
    <x v="637"/>
    <s v="84996-26826-DK"/>
    <s v="R-D-0.2"/>
    <n v="1"/>
    <x v="817"/>
    <s v="soliffeop@yellowbook.com"/>
    <x v="0"/>
    <s v="Rob"/>
    <s v="D"/>
    <x v="3"/>
    <n v="2.6849999999999996"/>
    <n v="2.6849999999999996"/>
    <x v="0"/>
    <x v="0"/>
    <x v="2"/>
  </r>
  <r>
    <s v="UOM-71431-481"/>
    <x v="182"/>
    <s v="65732-22589-OW"/>
    <s v="R-D-2.5"/>
    <n v="1"/>
    <x v="810"/>
    <s v="kmarrisonoq@dropbox.com"/>
    <x v="0"/>
    <s v="Rob"/>
    <s v="D"/>
    <x v="2"/>
    <n v="20.584999999999997"/>
    <n v="20.584999999999997"/>
    <x v="0"/>
    <x v="0"/>
    <x v="2"/>
  </r>
  <r>
    <s v="PJH-42618-877"/>
    <x v="479"/>
    <s v="93676-95250-XJ"/>
    <s v="A-D-2.5"/>
    <n v="5"/>
    <x v="818"/>
    <s v="cdolohuntyor@dailymail.co.uk"/>
    <x v="0"/>
    <s v="Ara"/>
    <s v="D"/>
    <x v="2"/>
    <n v="22.884999999999998"/>
    <n v="114.42499999999998"/>
    <x v="2"/>
    <x v="0"/>
    <x v="2"/>
  </r>
  <r>
    <s v="XED-90333-402"/>
    <x v="638"/>
    <s v="28300-14355-GF"/>
    <s v="E-M-0.2"/>
    <n v="5"/>
    <x v="819"/>
    <s v="pvasilenkoos@addtoany.com"/>
    <x v="2"/>
    <s v="Exc"/>
    <s v="M"/>
    <x v="3"/>
    <n v="4.125"/>
    <n v="20.625"/>
    <x v="1"/>
    <x v="1"/>
    <x v="0"/>
  </r>
  <r>
    <s v="IKK-62234-199"/>
    <x v="639"/>
    <s v="91190-84826-IQ"/>
    <s v="L-L-0.5"/>
    <n v="6"/>
    <x v="820"/>
    <s v="rschankelborgot@ameblo.jp"/>
    <x v="0"/>
    <s v="Lib"/>
    <s v="L"/>
    <x v="1"/>
    <n v="9.51"/>
    <n v="57.06"/>
    <x v="3"/>
    <x v="0"/>
    <x v="1"/>
  </r>
  <r>
    <s v="KAW-95195-329"/>
    <x v="640"/>
    <s v="34570-99384-AF"/>
    <s v="R-D-2.5"/>
    <n v="4"/>
    <x v="821"/>
    <s v=""/>
    <x v="1"/>
    <s v="Rob"/>
    <s v="D"/>
    <x v="2"/>
    <n v="20.584999999999997"/>
    <n v="82.339999999999989"/>
    <x v="0"/>
    <x v="0"/>
    <x v="2"/>
  </r>
  <r>
    <s v="QDO-57268-842"/>
    <x v="612"/>
    <s v="57808-90533-UE"/>
    <s v="E-M-2.5"/>
    <n v="5"/>
    <x v="822"/>
    <s v=""/>
    <x v="0"/>
    <s v="Exc"/>
    <s v="M"/>
    <x v="2"/>
    <n v="31.624999999999996"/>
    <n v="158.12499999999997"/>
    <x v="1"/>
    <x v="1"/>
    <x v="0"/>
  </r>
  <r>
    <s v="IIZ-24416-212"/>
    <x v="641"/>
    <s v="76060-30540-LB"/>
    <s v="R-D-0.5"/>
    <n v="6"/>
    <x v="823"/>
    <s v="bcargenow@geocities.jp"/>
    <x v="0"/>
    <s v="Rob"/>
    <s v="D"/>
    <x v="1"/>
    <n v="5.3699999999999992"/>
    <n v="32.22"/>
    <x v="0"/>
    <x v="0"/>
    <x v="2"/>
  </r>
  <r>
    <s v="AWP-11469-510"/>
    <x v="36"/>
    <s v="76730-63769-ND"/>
    <s v="E-D-1"/>
    <n v="2"/>
    <x v="824"/>
    <s v="rsticklerox@printfriendly.com"/>
    <x v="2"/>
    <s v="Exc"/>
    <s v="D"/>
    <x v="0"/>
    <n v="12.15"/>
    <n v="24.3"/>
    <x v="1"/>
    <x v="1"/>
    <x v="2"/>
  </r>
  <r>
    <s v="KXA-27983-918"/>
    <x v="642"/>
    <s v="96042-27290-EQ"/>
    <s v="R-L-0.5"/>
    <n v="5"/>
    <x v="825"/>
    <s v=""/>
    <x v="0"/>
    <s v="Rob"/>
    <s v="L"/>
    <x v="1"/>
    <n v="7.169999999999999"/>
    <n v="35.849999999999994"/>
    <x v="0"/>
    <x v="1"/>
    <x v="1"/>
  </r>
  <r>
    <s v="VKQ-39009-292"/>
    <x v="219"/>
    <s v="57808-90533-UE"/>
    <s v="L-M-1"/>
    <n v="5"/>
    <x v="822"/>
    <s v=""/>
    <x v="0"/>
    <s v="Lib"/>
    <s v="M"/>
    <x v="0"/>
    <n v="14.55"/>
    <n v="72.75"/>
    <x v="3"/>
    <x v="1"/>
    <x v="0"/>
  </r>
  <r>
    <s v="PDB-98743-282"/>
    <x v="643"/>
    <s v="51940-02669-OR"/>
    <s v="L-L-1"/>
    <n v="3"/>
    <x v="826"/>
    <s v=""/>
    <x v="1"/>
    <s v="Lib"/>
    <s v="L"/>
    <x v="0"/>
    <n v="15.85"/>
    <n v="47.55"/>
    <x v="3"/>
    <x v="1"/>
    <x v="1"/>
  </r>
  <r>
    <s v="SXW-34014-556"/>
    <x v="644"/>
    <s v="99144-98314-GN"/>
    <s v="R-L-0.2"/>
    <n v="1"/>
    <x v="827"/>
    <s v="djevonp1@ibm.com"/>
    <x v="0"/>
    <s v="Rob"/>
    <s v="L"/>
    <x v="3"/>
    <n v="3.5849999999999995"/>
    <n v="3.5849999999999995"/>
    <x v="0"/>
    <x v="0"/>
    <x v="1"/>
  </r>
  <r>
    <s v="QOJ-38788-727"/>
    <x v="136"/>
    <s v="16358-63919-CE"/>
    <s v="E-M-2.5"/>
    <n v="5"/>
    <x v="828"/>
    <s v="hrannerp2@omniture.com"/>
    <x v="0"/>
    <s v="Exc"/>
    <s v="M"/>
    <x v="2"/>
    <n v="31.624999999999996"/>
    <n v="158.12499999999997"/>
    <x v="1"/>
    <x v="1"/>
    <x v="0"/>
  </r>
  <r>
    <s v="TGF-38649-658"/>
    <x v="645"/>
    <s v="67743-54817-UT"/>
    <s v="L-M-0.5"/>
    <n v="2"/>
    <x v="829"/>
    <s v="bimriep3@addtoany.com"/>
    <x v="0"/>
    <s v="Lib"/>
    <s v="M"/>
    <x v="1"/>
    <n v="8.73"/>
    <n v="17.46"/>
    <x v="3"/>
    <x v="1"/>
    <x v="0"/>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1"/>
    <x v="2"/>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1"/>
    <x v="2"/>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1"/>
    <x v="0"/>
  </r>
  <r>
    <s v="UHP-24614-199"/>
    <x v="472"/>
    <s v="67953-79896-AC"/>
    <s v="A-M-1"/>
    <n v="4"/>
    <x v="840"/>
    <s v="alewrype@whitehouse.gov"/>
    <x v="0"/>
    <s v="Ara"/>
    <s v="M"/>
    <x v="0"/>
    <n v="11.25"/>
    <n v="45"/>
    <x v="2"/>
    <x v="1"/>
    <x v="0"/>
  </r>
  <r>
    <s v="HBY-35655-049"/>
    <x v="594"/>
    <s v="69207-93422-CQ"/>
    <s v="E-D-2.5"/>
    <n v="3"/>
    <x v="841"/>
    <s v="ihesselpf@ox.ac.uk"/>
    <x v="0"/>
    <s v="Exc"/>
    <s v="D"/>
    <x v="2"/>
    <n v="27.945"/>
    <n v="83.835000000000008"/>
    <x v="1"/>
    <x v="0"/>
    <x v="2"/>
  </r>
  <r>
    <s v="DCE-22886-861"/>
    <x v="89"/>
    <s v="56060-17602-RG"/>
    <s v="E-D-0.2"/>
    <n v="1"/>
    <x v="842"/>
    <s v=""/>
    <x v="1"/>
    <s v="Exc"/>
    <s v="D"/>
    <x v="3"/>
    <n v="3.645"/>
    <n v="3.645"/>
    <x v="1"/>
    <x v="0"/>
    <x v="2"/>
  </r>
  <r>
    <s v="QTG-93823-843"/>
    <x v="651"/>
    <s v="46859-14212-FI"/>
    <s v="A-M-0.5"/>
    <n v="1"/>
    <x v="843"/>
    <s v="csorrellph@amazon.com"/>
    <x v="2"/>
    <s v="Ara"/>
    <s v="M"/>
    <x v="1"/>
    <n v="6.75"/>
    <n v="6.75"/>
    <x v="2"/>
    <x v="1"/>
    <x v="0"/>
  </r>
  <r>
    <s v="QTG-93823-843"/>
    <x v="651"/>
    <s v="46859-14212-FI"/>
    <s v="E-D-0.5"/>
    <n v="3"/>
    <x v="843"/>
    <s v="csorrellph@amazon.com"/>
    <x v="2"/>
    <s v="Exc"/>
    <s v="D"/>
    <x v="1"/>
    <n v="7.29"/>
    <n v="21.87"/>
    <x v="1"/>
    <x v="1"/>
    <x v="2"/>
  </r>
  <r>
    <s v="WFT-16178-396"/>
    <x v="249"/>
    <s v="33555-01585-RP"/>
    <s v="R-D-0.2"/>
    <n v="5"/>
    <x v="844"/>
    <s v="qheavysidepj@unc.edu"/>
    <x v="0"/>
    <s v="Rob"/>
    <s v="D"/>
    <x v="3"/>
    <n v="2.6849999999999996"/>
    <n v="13.424999999999997"/>
    <x v="0"/>
    <x v="0"/>
    <x v="2"/>
  </r>
  <r>
    <s v="ERC-54560-934"/>
    <x v="652"/>
    <s v="11932-85629-CU"/>
    <s v="R-D-2.5"/>
    <n v="6"/>
    <x v="845"/>
    <s v="hreuvenpk@whitehouse.gov"/>
    <x v="0"/>
    <s v="Rob"/>
    <s v="D"/>
    <x v="2"/>
    <n v="20.584999999999997"/>
    <n v="123.50999999999999"/>
    <x v="0"/>
    <x v="1"/>
    <x v="2"/>
  </r>
  <r>
    <s v="RUK-78200-416"/>
    <x v="653"/>
    <s v="36192-07175-XC"/>
    <s v="L-D-0.2"/>
    <n v="2"/>
    <x v="846"/>
    <s v="mattwoolpl@nba.com"/>
    <x v="0"/>
    <s v="Lib"/>
    <s v="D"/>
    <x v="3"/>
    <n v="3.8849999999999998"/>
    <n v="7.77"/>
    <x v="3"/>
    <x v="1"/>
    <x v="2"/>
  </r>
  <r>
    <s v="KHK-13105-388"/>
    <x v="177"/>
    <s v="46242-54946-ZW"/>
    <s v="A-M-1"/>
    <n v="6"/>
    <x v="847"/>
    <s v=""/>
    <x v="0"/>
    <s v="Ara"/>
    <s v="M"/>
    <x v="0"/>
    <n v="11.25"/>
    <n v="67.5"/>
    <x v="2"/>
    <x v="0"/>
    <x v="0"/>
  </r>
  <r>
    <s v="NJR-03699-189"/>
    <x v="22"/>
    <s v="95152-82155-VQ"/>
    <s v="E-D-2.5"/>
    <n v="1"/>
    <x v="848"/>
    <s v="gwynespn@dagondesign.com"/>
    <x v="0"/>
    <s v="Exc"/>
    <s v="D"/>
    <x v="2"/>
    <n v="27.945"/>
    <n v="27.945"/>
    <x v="1"/>
    <x v="1"/>
    <x v="2"/>
  </r>
  <r>
    <s v="PJV-20427-019"/>
    <x v="508"/>
    <s v="13404-39127-WQ"/>
    <s v="A-L-2.5"/>
    <n v="3"/>
    <x v="849"/>
    <s v="cmaccourtpo@amazon.com"/>
    <x v="0"/>
    <s v="Ara"/>
    <s v="L"/>
    <x v="2"/>
    <n v="29.784999999999997"/>
    <n v="89.35499999999999"/>
    <x v="2"/>
    <x v="1"/>
    <x v="1"/>
  </r>
  <r>
    <s v="UGK-07613-982"/>
    <x v="654"/>
    <s v="57808-90533-UE"/>
    <s v="A-M-0.5"/>
    <n v="3"/>
    <x v="822"/>
    <s v=""/>
    <x v="0"/>
    <s v="Ara"/>
    <s v="M"/>
    <x v="1"/>
    <n v="6.75"/>
    <n v="20.25"/>
    <x v="2"/>
    <x v="1"/>
    <x v="0"/>
  </r>
  <r>
    <s v="OLA-68289-577"/>
    <x v="524"/>
    <s v="40226-52317-IO"/>
    <s v="A-M-0.5"/>
    <n v="5"/>
    <x v="850"/>
    <s v="ewilsonepq@eepurl.com"/>
    <x v="0"/>
    <s v="Ara"/>
    <s v="M"/>
    <x v="1"/>
    <n v="6.75"/>
    <n v="33.75"/>
    <x v="2"/>
    <x v="0"/>
    <x v="0"/>
  </r>
  <r>
    <s v="TNR-84447-052"/>
    <x v="655"/>
    <s v="34419-18068-AG"/>
    <s v="E-D-2.5"/>
    <n v="4"/>
    <x v="851"/>
    <s v="dduffiepr@time.com"/>
    <x v="0"/>
    <s v="Exc"/>
    <s v="D"/>
    <x v="2"/>
    <n v="27.945"/>
    <n v="111.78"/>
    <x v="1"/>
    <x v="1"/>
    <x v="2"/>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0"/>
    <x v="1"/>
  </r>
  <r>
    <s v="NXM-89323-646"/>
    <x v="657"/>
    <s v="28158-93383-CK"/>
    <s v="E-D-1"/>
    <n v="1"/>
    <x v="854"/>
    <s v="kphilbrickpu@cdc.gov"/>
    <x v="0"/>
    <s v="Exc"/>
    <s v="D"/>
    <x v="0"/>
    <n v="12.15"/>
    <n v="12.15"/>
    <x v="1"/>
    <x v="0"/>
    <x v="2"/>
  </r>
  <r>
    <s v="NHI-23264-055"/>
    <x v="658"/>
    <s v="44799-09711-XW"/>
    <s v="A-D-0.5"/>
    <n v="4"/>
    <x v="855"/>
    <s v=""/>
    <x v="0"/>
    <s v="Ara"/>
    <s v="D"/>
    <x v="1"/>
    <n v="5.97"/>
    <n v="23.88"/>
    <x v="2"/>
    <x v="0"/>
    <x v="2"/>
  </r>
  <r>
    <s v="EQH-53569-934"/>
    <x v="659"/>
    <s v="53667-91553-LT"/>
    <s v="E-M-1"/>
    <n v="4"/>
    <x v="856"/>
    <s v="bsillispw@istockphoto.com"/>
    <x v="0"/>
    <s v="Exc"/>
    <s v="M"/>
    <x v="0"/>
    <n v="13.75"/>
    <n v="55"/>
    <x v="1"/>
    <x v="1"/>
    <x v="0"/>
  </r>
  <r>
    <s v="XKK-06692-189"/>
    <x v="558"/>
    <s v="86579-92122-OC"/>
    <s v="R-D-1"/>
    <n v="3"/>
    <x v="857"/>
    <s v=""/>
    <x v="0"/>
    <s v="Rob"/>
    <s v="D"/>
    <x v="0"/>
    <n v="8.9499999999999993"/>
    <n v="26.849999999999998"/>
    <x v="0"/>
    <x v="0"/>
    <x v="2"/>
  </r>
  <r>
    <s v="BYP-16005-016"/>
    <x v="660"/>
    <s v="01474-63436-TP"/>
    <s v="R-M-2.5"/>
    <n v="5"/>
    <x v="858"/>
    <s v="rcuttspy@techcrunch.com"/>
    <x v="0"/>
    <s v="Rob"/>
    <s v="M"/>
    <x v="2"/>
    <n v="22.884999999999998"/>
    <n v="114.42499999999998"/>
    <x v="0"/>
    <x v="1"/>
    <x v="0"/>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0"/>
    <x v="2"/>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0"/>
    <x v="1"/>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0"/>
    <x v="1"/>
  </r>
  <r>
    <s v="CZG-86544-655"/>
    <x v="664"/>
    <s v="69443-77665-QW"/>
    <s v="A-L-0.5"/>
    <n v="2"/>
    <x v="864"/>
    <s v="hcrowneq5@wufoo.com"/>
    <x v="1"/>
    <s v="Ara"/>
    <s v="L"/>
    <x v="1"/>
    <n v="7.77"/>
    <n v="15.54"/>
    <x v="2"/>
    <x v="0"/>
    <x v="1"/>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1"/>
    <x v="2"/>
  </r>
  <r>
    <s v="UBI-59229-277"/>
    <x v="44"/>
    <s v="00886-35803-FG"/>
    <s v="L-D-0.5"/>
    <n v="3"/>
    <x v="869"/>
    <s v=""/>
    <x v="0"/>
    <s v="Lib"/>
    <s v="D"/>
    <x v="1"/>
    <n v="7.77"/>
    <n v="23.31"/>
    <x v="3"/>
    <x v="1"/>
    <x v="2"/>
  </r>
  <r>
    <s v="WJJ-37489-898"/>
    <x v="171"/>
    <s v="31599-82152-AD"/>
    <s v="A-M-1"/>
    <n v="1"/>
    <x v="870"/>
    <s v="rfaltinqb@topsy.com"/>
    <x v="1"/>
    <s v="Ara"/>
    <s v="M"/>
    <x v="0"/>
    <n v="11.25"/>
    <n v="11.25"/>
    <x v="2"/>
    <x v="1"/>
    <x v="0"/>
  </r>
  <r>
    <s v="ORX-57454-917"/>
    <x v="328"/>
    <s v="76209-39601-ZR"/>
    <s v="E-D-2.5"/>
    <n v="3"/>
    <x v="871"/>
    <s v="gcheekeqc@sitemeter.com"/>
    <x v="2"/>
    <s v="Exc"/>
    <s v="D"/>
    <x v="2"/>
    <n v="27.945"/>
    <n v="83.835000000000008"/>
    <x v="1"/>
    <x v="0"/>
    <x v="2"/>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0"/>
    <x v="1"/>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0"/>
    <x v="1"/>
  </r>
  <r>
    <s v="HEL-86709-449"/>
    <x v="667"/>
    <s v="86579-92122-OC"/>
    <s v="E-D-2.5"/>
    <n v="1"/>
    <x v="857"/>
    <s v=""/>
    <x v="0"/>
    <s v="Exc"/>
    <s v="D"/>
    <x v="2"/>
    <n v="27.945"/>
    <n v="27.945"/>
    <x v="1"/>
    <x v="0"/>
    <x v="2"/>
  </r>
  <r>
    <s v="NCH-55389-562"/>
    <x v="110"/>
    <s v="86579-92122-OC"/>
    <s v="E-L-2.5"/>
    <n v="5"/>
    <x v="857"/>
    <s v=""/>
    <x v="0"/>
    <s v="Exc"/>
    <s v="L"/>
    <x v="2"/>
    <n v="34.154999999999994"/>
    <n v="170.77499999999998"/>
    <x v="1"/>
    <x v="0"/>
    <x v="1"/>
  </r>
  <r>
    <s v="NCH-55389-562"/>
    <x v="110"/>
    <s v="86579-92122-OC"/>
    <s v="R-L-2.5"/>
    <n v="2"/>
    <x v="857"/>
    <s v=""/>
    <x v="0"/>
    <s v="Rob"/>
    <s v="L"/>
    <x v="2"/>
    <n v="27.484999999999996"/>
    <n v="54.969999999999992"/>
    <x v="0"/>
    <x v="0"/>
    <x v="1"/>
  </r>
  <r>
    <s v="NCH-55389-562"/>
    <x v="110"/>
    <s v="86579-92122-OC"/>
    <s v="E-L-1"/>
    <n v="1"/>
    <x v="857"/>
    <s v=""/>
    <x v="0"/>
    <s v="Exc"/>
    <s v="L"/>
    <x v="0"/>
    <n v="14.85"/>
    <n v="14.85"/>
    <x v="1"/>
    <x v="0"/>
    <x v="1"/>
  </r>
  <r>
    <s v="NCH-55389-562"/>
    <x v="110"/>
    <s v="86579-92122-OC"/>
    <s v="A-L-0.2"/>
    <n v="2"/>
    <x v="857"/>
    <s v=""/>
    <x v="0"/>
    <s v="Ara"/>
    <s v="L"/>
    <x v="3"/>
    <n v="3.8849999999999998"/>
    <n v="7.77"/>
    <x v="2"/>
    <x v="0"/>
    <x v="1"/>
  </r>
  <r>
    <s v="GUG-45603-775"/>
    <x v="668"/>
    <s v="40959-32642-DN"/>
    <s v="L-L-0.2"/>
    <n v="5"/>
    <x v="876"/>
    <s v="rstrathernqn@devhub.com"/>
    <x v="0"/>
    <s v="Lib"/>
    <s v="L"/>
    <x v="3"/>
    <n v="4.7549999999999999"/>
    <n v="23.774999999999999"/>
    <x v="3"/>
    <x v="0"/>
    <x v="1"/>
  </r>
  <r>
    <s v="KJB-98240-098"/>
    <x v="422"/>
    <s v="77746-08153-PM"/>
    <s v="L-L-1"/>
    <n v="5"/>
    <x v="877"/>
    <s v="cmiguelqo@exblog.jp"/>
    <x v="0"/>
    <s v="Lib"/>
    <s v="L"/>
    <x v="0"/>
    <n v="15.85"/>
    <n v="79.25"/>
    <x v="3"/>
    <x v="0"/>
    <x v="1"/>
  </r>
  <r>
    <s v="JMS-48374-462"/>
    <x v="669"/>
    <s v="49667-96708-JL"/>
    <s v="A-D-2.5"/>
    <n v="2"/>
    <x v="878"/>
    <s v=""/>
    <x v="0"/>
    <s v="Ara"/>
    <s v="D"/>
    <x v="2"/>
    <n v="22.884999999999998"/>
    <n v="45.769999999999996"/>
    <x v="2"/>
    <x v="0"/>
    <x v="2"/>
  </r>
  <r>
    <s v="YIT-15877-117"/>
    <x v="670"/>
    <s v="24155-79322-EQ"/>
    <s v="R-D-1"/>
    <n v="1"/>
    <x v="879"/>
    <s v="mrocksqq@exblog.jp"/>
    <x v="1"/>
    <s v="Rob"/>
    <s v="D"/>
    <x v="0"/>
    <n v="8.9499999999999993"/>
    <n v="8.9499999999999993"/>
    <x v="0"/>
    <x v="0"/>
    <x v="2"/>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0"/>
    <x v="1"/>
  </r>
  <r>
    <s v="DWY-56352-412"/>
    <x v="674"/>
    <s v="55427-08059-DF"/>
    <s v="R-D-0.2"/>
    <n v="1"/>
    <x v="884"/>
    <s v="zwalisiakqv@ucsd.edu"/>
    <x v="1"/>
    <s v="Rob"/>
    <s v="D"/>
    <x v="3"/>
    <n v="2.6849999999999996"/>
    <n v="2.6849999999999996"/>
    <x v="0"/>
    <x v="0"/>
    <x v="2"/>
  </r>
  <r>
    <s v="PUH-55647-976"/>
    <x v="675"/>
    <s v="06624-54037-BQ"/>
    <s v="R-M-0.2"/>
    <n v="2"/>
    <x v="885"/>
    <s v="wleopoldqw@blogspot.com"/>
    <x v="0"/>
    <s v="Rob"/>
    <s v="M"/>
    <x v="3"/>
    <n v="2.9849999999999999"/>
    <n v="5.97"/>
    <x v="0"/>
    <x v="1"/>
    <x v="0"/>
  </r>
  <r>
    <s v="DTB-71371-705"/>
    <x v="539"/>
    <s v="48544-90737-AZ"/>
    <s v="L-D-1"/>
    <n v="1"/>
    <x v="886"/>
    <s v="cshaldersqx@cisco.com"/>
    <x v="0"/>
    <s v="Lib"/>
    <s v="D"/>
    <x v="0"/>
    <n v="12.95"/>
    <n v="12.95"/>
    <x v="3"/>
    <x v="0"/>
    <x v="2"/>
  </r>
  <r>
    <s v="ZDC-64769-740"/>
    <x v="676"/>
    <s v="79463-01597-FQ"/>
    <s v="E-M-0.5"/>
    <n v="1"/>
    <x v="887"/>
    <s v=""/>
    <x v="0"/>
    <s v="Exc"/>
    <s v="M"/>
    <x v="1"/>
    <n v="8.25"/>
    <n v="8.25"/>
    <x v="1"/>
    <x v="1"/>
    <x v="0"/>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0"/>
    <x v="1"/>
  </r>
  <r>
    <s v="HKN-31467-517"/>
    <x v="662"/>
    <s v="84045-66771-SL"/>
    <s v="L-M-1"/>
    <n v="6"/>
    <x v="890"/>
    <s v="ckeaver1@ucoz.com"/>
    <x v="0"/>
    <s v="Lib"/>
    <s v="M"/>
    <x v="0"/>
    <n v="14.55"/>
    <n v="87.300000000000011"/>
    <x v="3"/>
    <x v="1"/>
    <x v="0"/>
  </r>
  <r>
    <s v="POF-29666-012"/>
    <x v="102"/>
    <s v="46885-00260-TL"/>
    <s v="R-D-0.5"/>
    <n v="1"/>
    <x v="891"/>
    <s v="sroseboroughr2@virginia.edu"/>
    <x v="0"/>
    <s v="Rob"/>
    <s v="D"/>
    <x v="1"/>
    <n v="5.3699999999999992"/>
    <n v="5.3699999999999992"/>
    <x v="0"/>
    <x v="0"/>
    <x v="2"/>
  </r>
  <r>
    <s v="IRX-59256-644"/>
    <x v="678"/>
    <s v="96446-62142-EN"/>
    <s v="A-D-0.2"/>
    <n v="3"/>
    <x v="892"/>
    <s v="ckingwellr3@squarespace.com"/>
    <x v="1"/>
    <s v="Ara"/>
    <s v="D"/>
    <x v="3"/>
    <n v="2.9849999999999999"/>
    <n v="8.9550000000000001"/>
    <x v="2"/>
    <x v="0"/>
    <x v="2"/>
  </r>
  <r>
    <s v="LTN-89139-350"/>
    <x v="679"/>
    <s v="07756-71018-GU"/>
    <s v="R-L-2.5"/>
    <n v="5"/>
    <x v="893"/>
    <s v="kcantor4@gmpg.org"/>
    <x v="0"/>
    <s v="Rob"/>
    <s v="L"/>
    <x v="2"/>
    <n v="27.484999999999996"/>
    <n v="137.42499999999998"/>
    <x v="0"/>
    <x v="0"/>
    <x v="1"/>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1"/>
    <x v="2"/>
  </r>
  <r>
    <s v="MVV-19034-198"/>
    <x v="94"/>
    <s v="98476-63654-CG"/>
    <s v="E-D-2.5"/>
    <n v="6"/>
    <x v="896"/>
    <s v=""/>
    <x v="0"/>
    <s v="Exc"/>
    <s v="D"/>
    <x v="2"/>
    <n v="27.945"/>
    <n v="167.67000000000002"/>
    <x v="1"/>
    <x v="0"/>
    <x v="2"/>
  </r>
  <r>
    <s v="KUX-19632-830"/>
    <x v="160"/>
    <s v="55409-07759-YG"/>
    <s v="E-D-0.2"/>
    <n v="6"/>
    <x v="897"/>
    <s v="cbernardotr9@wix.com"/>
    <x v="0"/>
    <s v="Exc"/>
    <s v="D"/>
    <x v="3"/>
    <n v="3.645"/>
    <n v="21.87"/>
    <x v="1"/>
    <x v="0"/>
    <x v="2"/>
  </r>
  <r>
    <s v="SNZ-44595-152"/>
    <x v="681"/>
    <s v="06136-65250-PG"/>
    <s v="R-L-1"/>
    <n v="2"/>
    <x v="898"/>
    <s v="kkemeryra@t.co"/>
    <x v="0"/>
    <s v="Rob"/>
    <s v="L"/>
    <x v="0"/>
    <n v="11.95"/>
    <n v="23.9"/>
    <x v="0"/>
    <x v="0"/>
    <x v="1"/>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1"/>
    <x v="0"/>
  </r>
  <r>
    <s v="SGA-30059-217"/>
    <x v="389"/>
    <s v="84405-83364-DG"/>
    <s v="A-D-0.5"/>
    <n v="5"/>
    <x v="903"/>
    <s v="lkynetonrf@macromedia.com"/>
    <x v="2"/>
    <s v="Ara"/>
    <s v="D"/>
    <x v="1"/>
    <n v="5.97"/>
    <n v="29.849999999999998"/>
    <x v="2"/>
    <x v="0"/>
    <x v="2"/>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1"/>
    <x v="2"/>
  </r>
  <r>
    <s v="DUV-12075-132"/>
    <x v="366"/>
    <s v="62494-09113-RP"/>
    <s v="L-D-0.5"/>
    <n v="2"/>
    <x v="906"/>
    <s v=""/>
    <x v="0"/>
    <s v="Lib"/>
    <s v="D"/>
    <x v="1"/>
    <n v="7.77"/>
    <n v="15.54"/>
    <x v="3"/>
    <x v="1"/>
    <x v="2"/>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1"/>
    <x v="2"/>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1"/>
    <x v="0"/>
  </r>
  <r>
    <s v="UME-75640-698"/>
    <x v="687"/>
    <s v="62494-09113-RP"/>
    <s v="A-M-0.5"/>
    <n v="4"/>
    <x v="906"/>
    <s v=""/>
    <x v="0"/>
    <s v="Ara"/>
    <s v="M"/>
    <x v="1"/>
    <n v="6.75"/>
    <n v="27"/>
    <x v="2"/>
    <x v="1"/>
    <x v="0"/>
  </r>
  <r>
    <s v="GJC-66474-557"/>
    <x v="629"/>
    <s v="64965-78386-MY"/>
    <s v="A-D-1"/>
    <n v="1"/>
    <x v="911"/>
    <s v="njennyrq@bigcartel.com"/>
    <x v="0"/>
    <s v="Ara"/>
    <s v="D"/>
    <x v="0"/>
    <n v="9.9499999999999993"/>
    <n v="9.9499999999999993"/>
    <x v="2"/>
    <x v="1"/>
    <x v="2"/>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166EF-8DBD-4308-8A4C-420AD82559B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2">
        <item x="1"/>
        <item x="0"/>
      </items>
    </pivotField>
    <pivotField compact="0" outline="0" subtotalTop="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4" baseItem="1"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D578D3-97AF-49C4-ACA6-81E1A50BE56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936060520" numFmtId="168"/>
  </dataFields>
  <chartFormats count="13">
    <chartFormat chart="1"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F81F45-AB62-44E5-86F0-0F682DABED8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936060520" numFmtId="168"/>
  </dataFields>
  <chartFormats count="5">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D3B624E-63BD-46EA-9B1E-201C92AB95FD}" sourceName="Size">
  <pivotTables>
    <pivotTable tabId="18" name="TotalSales"/>
    <pivotTable tabId="19" name="TotalSales"/>
    <pivotTable tabId="20" name="TotalSales"/>
  </pivotTables>
  <data>
    <tabular pivotCacheId="16960068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F2E7C2-D61D-4BC3-800A-B50D044DE81A}" sourceName="Loyalty Card">
  <pivotTables>
    <pivotTable tabId="18" name="TotalSales"/>
    <pivotTable tabId="19" name="TotalSales"/>
    <pivotTable tabId="20" name="TotalSales"/>
  </pivotTables>
  <data>
    <tabular pivotCacheId="169600683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BFB7A44-0C24-4641-8CC4-E196E5B85E39}" sourceName="Roast Type Name">
  <pivotTables>
    <pivotTable tabId="18" name="TotalSales"/>
    <pivotTable tabId="19" name="TotalSales"/>
    <pivotTable tabId="20" name="TotalSales"/>
  </pivotTables>
  <data>
    <tabular pivotCacheId="169600683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A575784-8FF8-4FC0-A6C8-84BFBD2BAC5F}" cache="Slicer_Size" caption="Size" columnCount="2" style="Slicer Style 4" rowHeight="234950"/>
  <slicer name="Loyalty Card" xr10:uid="{9A368C38-C8B1-4276-9302-4EEBBFF4BB68}" cache="Slicer_Loyalty_Card" caption="Loyalty Card" style="Slicer Style 4" rowHeight="234950"/>
  <slicer name="Roast Type Name" xr10:uid="{F21A9230-BCF8-4BAA-BFF3-3588C09C8030}" cache="Slicer_Roast_Type_Name" caption="Roast Type Name" columnCount="3"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B5ED07-6052-466A-9188-9D3A871F05BF}" name="Ordrers" displayName="Ordrers" ref="A1:P1001" totalsRowShown="0" headerRowDxfId="12">
  <autoFilter ref="A1:P1001" xr:uid="{CEB5ED07-6052-466A-9188-9D3A871F05BF}"/>
  <tableColumns count="16">
    <tableColumn id="1" xr3:uid="{0E0F1AA3-2974-4E15-B6A7-74CCE0A4ACEC}" name="Order ID" dataDxfId="11"/>
    <tableColumn id="2" xr3:uid="{B6975F2B-E61E-414E-9FCF-CED757F85C82}" name="Order Date" dataDxfId="10"/>
    <tableColumn id="3" xr3:uid="{38FEC586-DA22-4029-9CBC-77A5BBF1C3EC}" name="Customer ID" dataDxfId="9"/>
    <tableColumn id="4" xr3:uid="{98C841EC-BDEE-47CE-9D61-86598374CBEE}" name="Product ID"/>
    <tableColumn id="5" xr3:uid="{2827F0FF-A14D-4ABE-9467-0E2861198370}" name="Quantity" dataDxfId="8"/>
    <tableColumn id="6" xr3:uid="{82A75CD3-4B19-4CB8-835B-C2E32CFAAEBE}" name="Customer Name" dataDxfId="7">
      <calculatedColumnFormula>_xlfn.XLOOKUP(C2,customers!$A$1:$A$1001,customers!$B$1:$B$1001,,0)</calculatedColumnFormula>
    </tableColumn>
    <tableColumn id="7" xr3:uid="{A9787847-3869-4A6B-BE4F-D741C1ED45BA}" name="Email" dataDxfId="6">
      <calculatedColumnFormula>IF(_xlfn.XLOOKUP(C2,customers!$A$1:$A$1001,customers!$C$1:$C$1001,"",0)=0,"",_xlfn.XLOOKUP(C2,customers!$A$1:$A$1001,customers!$C$1:$C$1001,"",0))</calculatedColumnFormula>
    </tableColumn>
    <tableColumn id="8" xr3:uid="{367575AA-32E9-4EDC-BFF0-E5F92B1EDA4F}" name="Country" dataDxfId="5">
      <calculatedColumnFormula>_xlfn.XLOOKUP(C2,customers!$A$1:$A$1001,customers!$G$1:$G$1001,,0)</calculatedColumnFormula>
    </tableColumn>
    <tableColumn id="9" xr3:uid="{E6789F9A-331F-4002-974C-F09AFF773F20}" name="Coffee Type">
      <calculatedColumnFormula>INDEX(products!$A$1:$G$49,MATCH(orders!$D2,products!$A$1:$A$49,0),MATCH(orders!I$1,products!$A$1:$G$1,0))</calculatedColumnFormula>
    </tableColumn>
    <tableColumn id="10" xr3:uid="{4BD522C0-2442-4F60-B3D4-E68FACEC2697}" name="Roast Type">
      <calculatedColumnFormula>INDEX(products!$A$1:$G$49,MATCH(orders!$D2,products!$A$1:$A$49,0),MATCH(orders!J$1,products!$A$1:$G$1,0))</calculatedColumnFormula>
    </tableColumn>
    <tableColumn id="11" xr3:uid="{D52E2980-EC74-4550-A7E8-D75FFD3A8548}" name="Size" dataDxfId="4">
      <calculatedColumnFormula>INDEX(products!$A$1:$G$49,MATCH(orders!$D2,products!$A$1:$A$49,0),MATCH(orders!K$1,products!$A$1:$G$1,0))</calculatedColumnFormula>
    </tableColumn>
    <tableColumn id="12" xr3:uid="{D30AF0D6-2CB8-414B-930F-8359C600C334}" name="Unit Price" dataDxfId="3">
      <calculatedColumnFormula>INDEX(products!$A$1:$G$49,MATCH(orders!$D2,products!$A$1:$A$49,0),MATCH(orders!L$1,products!$A$1:$G$1,0))</calculatedColumnFormula>
    </tableColumn>
    <tableColumn id="13" xr3:uid="{D75EC20C-84D8-4C53-8BCA-8E25FA265A73}" name="Sales" dataDxfId="2">
      <calculatedColumnFormula>L2*E2</calculatedColumnFormula>
    </tableColumn>
    <tableColumn id="14" xr3:uid="{7F774752-FE53-4208-A825-75C95D047532}" name="Coffee Type Name">
      <calculatedColumnFormula>IF(I2="Rob","Robusta",IF(I2="Exc","Excelsa",IF(I2="Ara","Arabica",IF(I2="Lib","liberica",""))))</calculatedColumnFormula>
    </tableColumn>
    <tableColumn id="15" xr3:uid="{DD30269A-7E02-4FBF-8B9C-614E52199B07}" name="Loyalty Card" dataDxfId="1">
      <calculatedColumnFormula>_xlfn.XLOOKUP(Ordrers[[#This Row],[Customer ID]],customers!$A$1:$A$1001,customers!$I$1:$I$1001,,0)</calculatedColumnFormula>
    </tableColumn>
    <tableColumn id="16" xr3:uid="{A1CB3B5A-61D3-458B-AB82-90C5384CDEA7}" name="Roast Type Name" dataDxfId="0">
      <calculatedColumnFormula>IF(Ordrers[[#This Row],[Roast Type]]="M","Medium",IF(Ordrers[[#This Row],[Roast Type]]="L","Light",IF(Ordrers[[#This Row],[Roast Type]]="D","Dark")))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889AB0D-8910-4CEF-AC93-9DBC4E191977}" sourceName="Order Date">
  <pivotTables>
    <pivotTable tabId="18" name="TotalSales"/>
    <pivotTable tabId="19" name="TotalSales"/>
    <pivotTable tabId="20" name="TotalSales"/>
  </pivotTables>
  <state minimalRefreshVersion="6" lastRefreshVersion="6" pivotCacheId="16960068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FE79A0F-8D9D-4321-A341-A25CC889AC8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1410A-10C5-4FE1-A583-D194FDEA4098}">
  <dimension ref="A3:F48"/>
  <sheetViews>
    <sheetView workbookViewId="0">
      <selection activeCell="Q17" sqref="Q17"/>
    </sheetView>
  </sheetViews>
  <sheetFormatPr defaultRowHeight="14.4" x14ac:dyDescent="0.3"/>
  <cols>
    <col min="1" max="1" width="12.5546875" bestFit="1" customWidth="1"/>
    <col min="2" max="2" width="20.88671875" bestFit="1" customWidth="1"/>
    <col min="3" max="3" width="18.88671875" bestFit="1" customWidth="1"/>
    <col min="4" max="5" width="7" bestFit="1" customWidth="1"/>
    <col min="6" max="7" width="7.88671875" bestFit="1" customWidth="1"/>
  </cols>
  <sheetData>
    <row r="3" spans="1:6" x14ac:dyDescent="0.3">
      <c r="A3" s="6" t="s">
        <v>6212</v>
      </c>
      <c r="C3" s="6" t="s">
        <v>6196</v>
      </c>
    </row>
    <row r="4" spans="1:6" x14ac:dyDescent="0.3">
      <c r="A4" s="6" t="s">
        <v>6206</v>
      </c>
      <c r="B4" s="6" t="s">
        <v>6207</v>
      </c>
      <c r="C4" t="s">
        <v>6208</v>
      </c>
      <c r="D4" t="s">
        <v>6209</v>
      </c>
      <c r="E4" t="s">
        <v>6210</v>
      </c>
      <c r="F4" t="s">
        <v>6211</v>
      </c>
    </row>
    <row r="5" spans="1:6" x14ac:dyDescent="0.3">
      <c r="A5" t="s">
        <v>6197</v>
      </c>
      <c r="B5" t="s">
        <v>6214</v>
      </c>
      <c r="C5" s="7">
        <v>186.85499999999999</v>
      </c>
      <c r="D5" s="7">
        <v>305.97000000000003</v>
      </c>
      <c r="E5" s="7">
        <v>213.15999999999997</v>
      </c>
      <c r="F5" s="7">
        <v>123</v>
      </c>
    </row>
    <row r="6" spans="1:6" x14ac:dyDescent="0.3">
      <c r="B6" t="s">
        <v>6215</v>
      </c>
      <c r="C6" s="7">
        <v>251.96499999999997</v>
      </c>
      <c r="D6" s="7">
        <v>129.46</v>
      </c>
      <c r="E6" s="7">
        <v>434.03999999999996</v>
      </c>
      <c r="F6" s="7">
        <v>171.93999999999997</v>
      </c>
    </row>
    <row r="7" spans="1:6" x14ac:dyDescent="0.3">
      <c r="B7" t="s">
        <v>6216</v>
      </c>
      <c r="C7" s="7">
        <v>224.94499999999999</v>
      </c>
      <c r="D7" s="7">
        <v>349.12</v>
      </c>
      <c r="E7" s="7">
        <v>321.04000000000002</v>
      </c>
      <c r="F7" s="7">
        <v>126.035</v>
      </c>
    </row>
    <row r="8" spans="1:6" x14ac:dyDescent="0.3">
      <c r="B8" t="s">
        <v>6198</v>
      </c>
      <c r="C8" s="7">
        <v>307.12</v>
      </c>
      <c r="D8" s="7">
        <v>681.07499999999993</v>
      </c>
      <c r="E8" s="7">
        <v>533.70499999999993</v>
      </c>
      <c r="F8" s="7">
        <v>158.85</v>
      </c>
    </row>
    <row r="9" spans="1:6" x14ac:dyDescent="0.3">
      <c r="B9" t="s">
        <v>6199</v>
      </c>
      <c r="C9" s="7">
        <v>53.664999999999992</v>
      </c>
      <c r="D9" s="7">
        <v>83.025000000000006</v>
      </c>
      <c r="E9" s="7">
        <v>193.83499999999998</v>
      </c>
      <c r="F9" s="7">
        <v>68.039999999999992</v>
      </c>
    </row>
    <row r="10" spans="1:6" x14ac:dyDescent="0.3">
      <c r="B10" t="s">
        <v>6200</v>
      </c>
      <c r="C10" s="7">
        <v>163.01999999999998</v>
      </c>
      <c r="D10" s="7">
        <v>678.3599999999999</v>
      </c>
      <c r="E10" s="7">
        <v>171.04500000000002</v>
      </c>
      <c r="F10" s="7">
        <v>372.255</v>
      </c>
    </row>
    <row r="11" spans="1:6" x14ac:dyDescent="0.3">
      <c r="B11" t="s">
        <v>6201</v>
      </c>
      <c r="C11" s="7">
        <v>345.02</v>
      </c>
      <c r="D11" s="7">
        <v>273.86999999999995</v>
      </c>
      <c r="E11" s="7">
        <v>184.12999999999997</v>
      </c>
      <c r="F11" s="7">
        <v>201.11499999999998</v>
      </c>
    </row>
    <row r="12" spans="1:6" x14ac:dyDescent="0.3">
      <c r="B12" t="s">
        <v>6202</v>
      </c>
      <c r="C12" s="7">
        <v>334.89</v>
      </c>
      <c r="D12" s="7">
        <v>70.95</v>
      </c>
      <c r="E12" s="7">
        <v>134.23000000000002</v>
      </c>
      <c r="F12" s="7">
        <v>166.27499999999998</v>
      </c>
    </row>
    <row r="13" spans="1:6" x14ac:dyDescent="0.3">
      <c r="B13" t="s">
        <v>6203</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6217</v>
      </c>
      <c r="C16" s="7">
        <v>265.62</v>
      </c>
      <c r="D16" s="7">
        <v>526.51499999999987</v>
      </c>
      <c r="E16" s="7">
        <v>187.06</v>
      </c>
      <c r="F16" s="7">
        <v>210.58999999999997</v>
      </c>
    </row>
    <row r="17" spans="1:6" x14ac:dyDescent="0.3">
      <c r="A17" t="s">
        <v>6218</v>
      </c>
      <c r="B17" t="s">
        <v>6214</v>
      </c>
      <c r="C17" s="7">
        <v>47.25</v>
      </c>
      <c r="D17" s="7">
        <v>65.805000000000007</v>
      </c>
      <c r="E17" s="7">
        <v>274.67500000000001</v>
      </c>
      <c r="F17" s="7">
        <v>179.22</v>
      </c>
    </row>
    <row r="18" spans="1:6" x14ac:dyDescent="0.3">
      <c r="B18" t="s">
        <v>6215</v>
      </c>
      <c r="C18" s="7">
        <v>745.44999999999993</v>
      </c>
      <c r="D18" s="7">
        <v>428.88499999999999</v>
      </c>
      <c r="E18" s="7">
        <v>194.17499999999998</v>
      </c>
      <c r="F18" s="7">
        <v>429.82999999999993</v>
      </c>
    </row>
    <row r="19" spans="1:6" x14ac:dyDescent="0.3">
      <c r="B19" t="s">
        <v>6216</v>
      </c>
      <c r="C19" s="7">
        <v>130.47</v>
      </c>
      <c r="D19" s="7">
        <v>271.48500000000001</v>
      </c>
      <c r="E19" s="7">
        <v>281.20499999999998</v>
      </c>
      <c r="F19" s="7">
        <v>231.63000000000002</v>
      </c>
    </row>
    <row r="20" spans="1:6" x14ac:dyDescent="0.3">
      <c r="B20" t="s">
        <v>6198</v>
      </c>
      <c r="C20" s="7">
        <v>27</v>
      </c>
      <c r="D20" s="7">
        <v>347.26</v>
      </c>
      <c r="E20" s="7">
        <v>147.51</v>
      </c>
      <c r="F20" s="7">
        <v>240.04</v>
      </c>
    </row>
    <row r="21" spans="1:6" x14ac:dyDescent="0.3">
      <c r="B21" t="s">
        <v>6199</v>
      </c>
      <c r="C21" s="7">
        <v>255.11499999999995</v>
      </c>
      <c r="D21" s="7">
        <v>541.73</v>
      </c>
      <c r="E21" s="7">
        <v>83.43</v>
      </c>
      <c r="F21" s="7">
        <v>59.079999999999991</v>
      </c>
    </row>
    <row r="22" spans="1:6" x14ac:dyDescent="0.3">
      <c r="B22" t="s">
        <v>6200</v>
      </c>
      <c r="C22" s="7">
        <v>584.78999999999985</v>
      </c>
      <c r="D22" s="7">
        <v>357.42999999999995</v>
      </c>
      <c r="E22" s="7">
        <v>355.34</v>
      </c>
      <c r="F22" s="7">
        <v>140.88</v>
      </c>
    </row>
    <row r="23" spans="1:6" x14ac:dyDescent="0.3">
      <c r="B23" t="s">
        <v>6201</v>
      </c>
      <c r="C23" s="7">
        <v>430.62</v>
      </c>
      <c r="D23" s="7">
        <v>227.42500000000001</v>
      </c>
      <c r="E23" s="7">
        <v>236.315</v>
      </c>
      <c r="F23" s="7">
        <v>414.58499999999992</v>
      </c>
    </row>
    <row r="24" spans="1:6" x14ac:dyDescent="0.3">
      <c r="B24" t="s">
        <v>6202</v>
      </c>
      <c r="C24" s="7">
        <v>22.5</v>
      </c>
      <c r="D24" s="7">
        <v>77.72</v>
      </c>
      <c r="E24" s="7">
        <v>60.5</v>
      </c>
      <c r="F24" s="7">
        <v>139.67999999999998</v>
      </c>
    </row>
    <row r="25" spans="1:6" x14ac:dyDescent="0.3">
      <c r="B25" t="s">
        <v>6203</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6217</v>
      </c>
      <c r="C28" s="7">
        <v>95.859999999999985</v>
      </c>
      <c r="D28" s="7">
        <v>484.76</v>
      </c>
      <c r="E28" s="7">
        <v>94.17</v>
      </c>
      <c r="F28" s="7">
        <v>77.10499999999999</v>
      </c>
    </row>
    <row r="29" spans="1:6" x14ac:dyDescent="0.3">
      <c r="A29" t="s">
        <v>6219</v>
      </c>
      <c r="B29" t="s">
        <v>6214</v>
      </c>
      <c r="C29" s="7">
        <v>258.34500000000003</v>
      </c>
      <c r="D29" s="7">
        <v>139.625</v>
      </c>
      <c r="E29" s="7">
        <v>279.52000000000004</v>
      </c>
      <c r="F29" s="7">
        <v>160.19499999999999</v>
      </c>
    </row>
    <row r="30" spans="1:6" x14ac:dyDescent="0.3">
      <c r="B30" t="s">
        <v>6215</v>
      </c>
      <c r="C30" s="7">
        <v>342.2</v>
      </c>
      <c r="D30" s="7">
        <v>284.24999999999994</v>
      </c>
      <c r="E30" s="7">
        <v>251.83</v>
      </c>
      <c r="F30" s="7">
        <v>80.550000000000011</v>
      </c>
    </row>
    <row r="31" spans="1:6" x14ac:dyDescent="0.3">
      <c r="B31" t="s">
        <v>6216</v>
      </c>
      <c r="C31" s="7">
        <v>418.30499999999989</v>
      </c>
      <c r="D31" s="7">
        <v>468.125</v>
      </c>
      <c r="E31" s="7">
        <v>405.05500000000006</v>
      </c>
      <c r="F31" s="7">
        <v>253.15499999999997</v>
      </c>
    </row>
    <row r="32" spans="1:6" x14ac:dyDescent="0.3">
      <c r="B32" t="s">
        <v>6198</v>
      </c>
      <c r="C32" s="7">
        <v>102.32999999999998</v>
      </c>
      <c r="D32" s="7">
        <v>242.14000000000001</v>
      </c>
      <c r="E32" s="7">
        <v>554.875</v>
      </c>
      <c r="F32" s="7">
        <v>106.23999999999998</v>
      </c>
    </row>
    <row r="33" spans="1:6" x14ac:dyDescent="0.3">
      <c r="B33" t="s">
        <v>6199</v>
      </c>
      <c r="C33" s="7">
        <v>234.71999999999997</v>
      </c>
      <c r="D33" s="7">
        <v>133.08000000000001</v>
      </c>
      <c r="E33" s="7">
        <v>267.2</v>
      </c>
      <c r="F33" s="7">
        <v>272.68999999999994</v>
      </c>
    </row>
    <row r="34" spans="1:6" x14ac:dyDescent="0.3">
      <c r="B34" t="s">
        <v>6200</v>
      </c>
      <c r="C34" s="7">
        <v>430.39</v>
      </c>
      <c r="D34" s="7">
        <v>136.20500000000001</v>
      </c>
      <c r="E34" s="7">
        <v>209.6</v>
      </c>
      <c r="F34" s="7">
        <v>88.334999999999994</v>
      </c>
    </row>
    <row r="35" spans="1:6" x14ac:dyDescent="0.3">
      <c r="B35" t="s">
        <v>6201</v>
      </c>
      <c r="C35" s="7">
        <v>109.005</v>
      </c>
      <c r="D35" s="7">
        <v>393.57499999999999</v>
      </c>
      <c r="E35" s="7">
        <v>61.034999999999997</v>
      </c>
      <c r="F35" s="7">
        <v>199.48999999999998</v>
      </c>
    </row>
    <row r="36" spans="1:6" x14ac:dyDescent="0.3">
      <c r="B36" t="s">
        <v>6202</v>
      </c>
      <c r="C36" s="7">
        <v>287.52499999999998</v>
      </c>
      <c r="D36" s="7">
        <v>288.67</v>
      </c>
      <c r="E36" s="7">
        <v>125.58</v>
      </c>
      <c r="F36" s="7">
        <v>374.13499999999999</v>
      </c>
    </row>
    <row r="37" spans="1:6" x14ac:dyDescent="0.3">
      <c r="B37" t="s">
        <v>6203</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6217</v>
      </c>
      <c r="C40" s="7">
        <v>399.48499999999996</v>
      </c>
      <c r="D40" s="7">
        <v>148.19999999999999</v>
      </c>
      <c r="E40" s="7">
        <v>388.21999999999997</v>
      </c>
      <c r="F40" s="7">
        <v>212.07499999999999</v>
      </c>
    </row>
    <row r="41" spans="1:6" x14ac:dyDescent="0.3">
      <c r="A41" t="s">
        <v>6220</v>
      </c>
      <c r="B41" t="s">
        <v>6214</v>
      </c>
      <c r="C41" s="7">
        <v>112.69499999999999</v>
      </c>
      <c r="D41" s="7">
        <v>166.32</v>
      </c>
      <c r="E41" s="7">
        <v>843.71499999999992</v>
      </c>
      <c r="F41" s="7">
        <v>146.685</v>
      </c>
    </row>
    <row r="42" spans="1:6" x14ac:dyDescent="0.3">
      <c r="B42" t="s">
        <v>6215</v>
      </c>
      <c r="C42" s="7">
        <v>114.87999999999998</v>
      </c>
      <c r="D42" s="7">
        <v>133.815</v>
      </c>
      <c r="E42" s="7">
        <v>91.175000000000011</v>
      </c>
      <c r="F42" s="7">
        <v>53.759999999999991</v>
      </c>
    </row>
    <row r="43" spans="1:6" x14ac:dyDescent="0.3">
      <c r="B43" t="s">
        <v>6216</v>
      </c>
      <c r="C43" s="7">
        <v>277.76</v>
      </c>
      <c r="D43" s="7">
        <v>175.41</v>
      </c>
      <c r="E43" s="7">
        <v>462.50999999999993</v>
      </c>
      <c r="F43" s="7">
        <v>399.52499999999998</v>
      </c>
    </row>
    <row r="44" spans="1:6" x14ac:dyDescent="0.3">
      <c r="B44" t="s">
        <v>6198</v>
      </c>
      <c r="C44" s="7">
        <v>197.89499999999998</v>
      </c>
      <c r="D44" s="7">
        <v>289.755</v>
      </c>
      <c r="E44" s="7">
        <v>88.545000000000002</v>
      </c>
      <c r="F44" s="7">
        <v>200.25499999999997</v>
      </c>
    </row>
    <row r="45" spans="1:6" x14ac:dyDescent="0.3">
      <c r="B45" t="s">
        <v>6199</v>
      </c>
      <c r="C45" s="7">
        <v>193.11499999999998</v>
      </c>
      <c r="D45" s="7">
        <v>212.49499999999998</v>
      </c>
      <c r="E45" s="7">
        <v>292.29000000000002</v>
      </c>
      <c r="F45" s="7">
        <v>304.46999999999997</v>
      </c>
    </row>
    <row r="46" spans="1:6" x14ac:dyDescent="0.3">
      <c r="B46" t="s">
        <v>6200</v>
      </c>
      <c r="C46" s="7">
        <v>179.79</v>
      </c>
      <c r="D46" s="7">
        <v>426.2</v>
      </c>
      <c r="E46" s="7">
        <v>170.08999999999997</v>
      </c>
      <c r="F46" s="7">
        <v>379.31</v>
      </c>
    </row>
    <row r="47" spans="1:6" x14ac:dyDescent="0.3">
      <c r="B47" t="s">
        <v>6201</v>
      </c>
      <c r="C47" s="7">
        <v>247.28999999999996</v>
      </c>
      <c r="D47" s="7">
        <v>246.685</v>
      </c>
      <c r="E47" s="7">
        <v>271.05499999999995</v>
      </c>
      <c r="F47" s="7">
        <v>141.69999999999999</v>
      </c>
    </row>
    <row r="48" spans="1:6" x14ac:dyDescent="0.3">
      <c r="B48" t="s">
        <v>6202</v>
      </c>
      <c r="C48" s="7">
        <v>116.39499999999998</v>
      </c>
      <c r="D48" s="7">
        <v>41.25</v>
      </c>
      <c r="E48" s="7">
        <v>15.54</v>
      </c>
      <c r="F48" s="7">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7F2B4-03A5-4CE1-930A-C5F66733D23A}">
  <dimension ref="A3:B6"/>
  <sheetViews>
    <sheetView workbookViewId="0">
      <selection activeCell="P14" sqref="P14"/>
    </sheetView>
  </sheetViews>
  <sheetFormatPr defaultRowHeight="14.4" x14ac:dyDescent="0.3"/>
  <cols>
    <col min="1" max="1" width="14" bestFit="1" customWidth="1"/>
    <col min="2" max="2" width="11.6640625" bestFit="1" customWidth="1"/>
    <col min="3" max="4" width="7" bestFit="1" customWidth="1"/>
    <col min="5" max="7" width="7.88671875" bestFit="1" customWidth="1"/>
  </cols>
  <sheetData>
    <row r="3" spans="1:2" x14ac:dyDescent="0.3">
      <c r="A3" s="6" t="s">
        <v>7</v>
      </c>
      <c r="B3" t="s">
        <v>6212</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CD0D5-5C60-4FA2-AA29-EAF70B107F57}">
  <dimension ref="A3:B8"/>
  <sheetViews>
    <sheetView workbookViewId="0">
      <selection activeCell="P14" sqref="P14"/>
    </sheetView>
  </sheetViews>
  <sheetFormatPr defaultRowHeight="14.4" x14ac:dyDescent="0.3"/>
  <cols>
    <col min="1" max="1" width="16.88671875" bestFit="1" customWidth="1"/>
    <col min="2" max="2" width="11.6640625" bestFit="1" customWidth="1"/>
    <col min="3" max="4" width="7" bestFit="1" customWidth="1"/>
    <col min="5" max="7" width="7.88671875" bestFit="1" customWidth="1"/>
  </cols>
  <sheetData>
    <row r="3" spans="1:2" x14ac:dyDescent="0.3">
      <c r="A3" s="6" t="s">
        <v>4</v>
      </c>
      <c r="B3" t="s">
        <v>6212</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4E597-699D-46B0-B2D7-AAEF3D6D5B12}">
  <sheetPr>
    <tabColor theme="0" tint="-0.499984740745262"/>
  </sheetPr>
  <dimension ref="A1"/>
  <sheetViews>
    <sheetView showGridLines="0" tabSelected="1" zoomScale="94" workbookViewId="0">
      <selection activeCell="K45" sqref="K45"/>
    </sheetView>
  </sheetViews>
  <sheetFormatPr defaultRowHeight="14.4" x14ac:dyDescent="0.3"/>
  <cols>
    <col min="1" max="1" width="1.77734375" style="9" customWidth="1"/>
    <col min="2" max="16384" width="8.88671875" style="9"/>
  </cols>
  <sheetData>
    <row r="1" s="9" customFormat="1" ht="8.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6" bestFit="1" customWidth="1"/>
    <col min="12" max="12" width="10.77734375" customWidth="1"/>
    <col min="13" max="13" width="8.88671875" bestFit="1" customWidth="1"/>
    <col min="14" max="14" width="18.109375" customWidth="1"/>
    <col min="15" max="15" width="13.6640625" bestFit="1" customWidth="1"/>
    <col min="16" max="16" width="18"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6189</v>
      </c>
      <c r="P1" s="2" t="s">
        <v>6213</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_xlfn.XLOOKUP(Ordrers[[#This Row],[Customer ID]],customers!$A$1:$A$1001,customers!$I$1:$I$1001,,0)</f>
        <v>Yes</v>
      </c>
      <c r="P2" t="str">
        <f>IF(Ordrers[[#This Row],[Roast Type]]="M","Medium",IF(Ordrers[[#This Row],[Roast Type]]="L","Light",IF(Ordrers[[#This Row],[Roast Type]]="D","Dark")))</f>
        <v>Medium</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_xlfn.XLOOKUP(Ordrers[[#This Row],[Customer ID]],customers!$A$1:$A$1001,customers!$I$1:$I$1001,,0)</f>
        <v>Yes</v>
      </c>
      <c r="P3" t="str">
        <f>IF(Ordrers[[#This Row],[Roast Type]]="M","Medium",IF(Ordrers[[#This Row],[Roast Type]]="L","Light",IF(Ordrers[[#This Row],[Roast Type]]="D","Dark")))</f>
        <v>Medium</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_xlfn.XLOOKUP(Ordrers[[#This Row],[Customer ID]],customers!$A$1:$A$1001,customers!$I$1:$I$1001,,0)</f>
        <v>Yes</v>
      </c>
      <c r="P4" t="str">
        <f>IF(Ordrers[[#This Row],[Roast Type]]="M","Medium",IF(Ordrers[[#This Row],[Roast Type]]="L","Light",IF(Ordrers[[#This Row],[Roast Type]]="D","Dark")))</f>
        <v>Light</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_xlfn.XLOOKUP(Ordrers[[#This Row],[Customer ID]],customers!$A$1:$A$1001,customers!$I$1:$I$1001,,0)</f>
        <v>No</v>
      </c>
      <c r="P5" t="str">
        <f>IF(Ordrers[[#This Row],[Roast Type]]="M","Medium",IF(Ordrers[[#This Row],[Roast Type]]="L","Light",IF(Ordrers[[#This Row],[Roast Type]]="D","Dark")))</f>
        <v>Medium</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_xlfn.XLOOKUP(Ordrers[[#This Row],[Customer ID]],customers!$A$1:$A$1001,customers!$I$1:$I$1001,,0)</f>
        <v>No</v>
      </c>
      <c r="P6" t="str">
        <f>IF(Ordrers[[#This Row],[Roast Type]]="M","Medium",IF(Ordrers[[#This Row],[Roast Type]]="L","Light",IF(Ordrers[[#This Row],[Roast Type]]="D","Dark")))</f>
        <v>Light</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_xlfn.XLOOKUP(Ordrers[[#This Row],[Customer ID]],customers!$A$1:$A$1001,customers!$I$1:$I$1001,,0)</f>
        <v>No</v>
      </c>
      <c r="P7" t="str">
        <f>IF(Ordrers[[#This Row],[Roast Type]]="M","Medium",IF(Ordrers[[#This Row],[Roast Type]]="L","Light",IF(Ordrers[[#This Row],[Roast Type]]="D","Dark")))</f>
        <v>Dark</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_xlfn.XLOOKUP(Ordrers[[#This Row],[Customer ID]],customers!$A$1:$A$1001,customers!$I$1:$I$1001,,0)</f>
        <v>Yes</v>
      </c>
      <c r="P8" t="str">
        <f>IF(Ordrers[[#This Row],[Roast Type]]="M","Medium",IF(Ordrers[[#This Row],[Roast Type]]="L","Light",IF(Ordrers[[#This Row],[Roast Type]]="D","Dark")))</f>
        <v>Dark</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_xlfn.XLOOKUP(Ordrers[[#This Row],[Customer ID]],customers!$A$1:$A$1001,customers!$I$1:$I$1001,,0)</f>
        <v>Yes</v>
      </c>
      <c r="P9" t="str">
        <f>IF(Ordrers[[#This Row],[Roast Type]]="M","Medium",IF(Ordrers[[#This Row],[Roast Type]]="L","Light",IF(Ordrers[[#This Row],[Roast Type]]="D","Dark")))</f>
        <v>Light</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_xlfn.XLOOKUP(Ordrers[[#This Row],[Customer ID]],customers!$A$1:$A$1001,customers!$I$1:$I$1001,,0)</f>
        <v>No</v>
      </c>
      <c r="P10" t="str">
        <f>IF(Ordrers[[#This Row],[Roast Type]]="M","Medium",IF(Ordrers[[#This Row],[Roast Type]]="L","Light",IF(Ordrers[[#This Row],[Roast Type]]="D","Dark")))</f>
        <v>Medium</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_xlfn.XLOOKUP(Ordrers[[#This Row],[Customer ID]],customers!$A$1:$A$1001,customers!$I$1:$I$1001,,0)</f>
        <v>No</v>
      </c>
      <c r="P11" t="str">
        <f>IF(Ordrers[[#This Row],[Roast Type]]="M","Medium",IF(Ordrers[[#This Row],[Roast Type]]="L","Light",IF(Ordrers[[#This Row],[Roast Type]]="D","Dark")))</f>
        <v>Medium</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_xlfn.XLOOKUP(Ordrers[[#This Row],[Customer ID]],customers!$A$1:$A$1001,customers!$I$1:$I$1001,,0)</f>
        <v>No</v>
      </c>
      <c r="P12" t="str">
        <f>IF(Ordrers[[#This Row],[Roast Type]]="M","Medium",IF(Ordrers[[#This Row],[Roast Type]]="L","Light",IF(Ordrers[[#This Row],[Roast Type]]="D","Dark")))</f>
        <v>Dark</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_xlfn.XLOOKUP(Ordrers[[#This Row],[Customer ID]],customers!$A$1:$A$1001,customers!$I$1:$I$1001,,0)</f>
        <v>Yes</v>
      </c>
      <c r="P13" t="str">
        <f>IF(Ordrers[[#This Row],[Roast Type]]="M","Medium",IF(Ordrers[[#This Row],[Roast Type]]="L","Light",IF(Ordrers[[#This Row],[Roast Type]]="D","Dark")))</f>
        <v>Light</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_xlfn.XLOOKUP(Ordrers[[#This Row],[Customer ID]],customers!$A$1:$A$1001,customers!$I$1:$I$1001,,0)</f>
        <v>No</v>
      </c>
      <c r="P14" t="str">
        <f>IF(Ordrers[[#This Row],[Roast Type]]="M","Medium",IF(Ordrers[[#This Row],[Roast Type]]="L","Light",IF(Ordrers[[#This Row],[Roast Type]]="D","Dark")))</f>
        <v>Medium</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_xlfn.XLOOKUP(Ordrers[[#This Row],[Customer ID]],customers!$A$1:$A$1001,customers!$I$1:$I$1001,,0)</f>
        <v>No</v>
      </c>
      <c r="P15" t="str">
        <f>IF(Ordrers[[#This Row],[Roast Type]]="M","Medium",IF(Ordrers[[#This Row],[Roast Type]]="L","Light",IF(Ordrers[[#This Row],[Roast Type]]="D","Dark")))</f>
        <v>Dark</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_xlfn.XLOOKUP(Ordrers[[#This Row],[Customer ID]],customers!$A$1:$A$1001,customers!$I$1:$I$1001,,0)</f>
        <v>Yes</v>
      </c>
      <c r="P16" t="str">
        <f>IF(Ordrers[[#This Row],[Roast Type]]="M","Medium",IF(Ordrers[[#This Row],[Roast Type]]="L","Light",IF(Ordrers[[#This Row],[Roast Type]]="D","Dark")))</f>
        <v>Dark</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_xlfn.XLOOKUP(Ordrers[[#This Row],[Customer ID]],customers!$A$1:$A$1001,customers!$I$1:$I$1001,,0)</f>
        <v>No</v>
      </c>
      <c r="P17" t="str">
        <f>IF(Ordrers[[#This Row],[Roast Type]]="M","Medium",IF(Ordrers[[#This Row],[Roast Type]]="L","Light",IF(Ordrers[[#This Row],[Roast Type]]="D","Dark")))</f>
        <v>Medium</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_xlfn.XLOOKUP(Ordrers[[#This Row],[Customer ID]],customers!$A$1:$A$1001,customers!$I$1:$I$1001,,0)</f>
        <v>No</v>
      </c>
      <c r="P18" t="str">
        <f>IF(Ordrers[[#This Row],[Roast Type]]="M","Medium",IF(Ordrers[[#This Row],[Roast Type]]="L","Light",IF(Ordrers[[#This Row],[Roast Type]]="D","Dark")))</f>
        <v>Medium</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_xlfn.XLOOKUP(Ordrers[[#This Row],[Customer ID]],customers!$A$1:$A$1001,customers!$I$1:$I$1001,,0)</f>
        <v>No</v>
      </c>
      <c r="P19" t="str">
        <f>IF(Ordrers[[#This Row],[Roast Type]]="M","Medium",IF(Ordrers[[#This Row],[Roast Type]]="L","Light",IF(Ordrers[[#This Row],[Roast Type]]="D","Dark")))</f>
        <v>Light</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_xlfn.XLOOKUP(Ordrers[[#This Row],[Customer ID]],customers!$A$1:$A$1001,customers!$I$1:$I$1001,,0)</f>
        <v>Yes</v>
      </c>
      <c r="P20" t="str">
        <f>IF(Ordrers[[#This Row],[Roast Type]]="M","Medium",IF(Ordrers[[#This Row],[Roast Type]]="L","Light",IF(Ordrers[[#This Row],[Roast Type]]="D","Dark")))</f>
        <v>Dark</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_xlfn.XLOOKUP(Ordrers[[#This Row],[Customer ID]],customers!$A$1:$A$1001,customers!$I$1:$I$1001,,0)</f>
        <v>Yes</v>
      </c>
      <c r="P21" t="str">
        <f>IF(Ordrers[[#This Row],[Roast Type]]="M","Medium",IF(Ordrers[[#This Row],[Roast Type]]="L","Light",IF(Ordrers[[#This Row],[Roast Type]]="D","Dark")))</f>
        <v>Medium</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_xlfn.XLOOKUP(Ordrers[[#This Row],[Customer ID]],customers!$A$1:$A$1001,customers!$I$1:$I$1001,,0)</f>
        <v>Yes</v>
      </c>
      <c r="P22" t="str">
        <f>IF(Ordrers[[#This Row],[Roast Type]]="M","Medium",IF(Ordrers[[#This Row],[Roast Type]]="L","Light",IF(Ordrers[[#This Row],[Roast Type]]="D","Dark")))</f>
        <v>Dark</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_xlfn.XLOOKUP(Ordrers[[#This Row],[Customer ID]],customers!$A$1:$A$1001,customers!$I$1:$I$1001,,0)</f>
        <v>No</v>
      </c>
      <c r="P23" t="str">
        <f>IF(Ordrers[[#This Row],[Roast Type]]="M","Medium",IF(Ordrers[[#This Row],[Roast Type]]="L","Light",IF(Ordrers[[#This Row],[Roast Type]]="D","Dark")))</f>
        <v>Dark</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_xlfn.XLOOKUP(Ordrers[[#This Row],[Customer ID]],customers!$A$1:$A$1001,customers!$I$1:$I$1001,,0)</f>
        <v>Yes</v>
      </c>
      <c r="P24" t="str">
        <f>IF(Ordrers[[#This Row],[Roast Type]]="M","Medium",IF(Ordrers[[#This Row],[Roast Type]]="L","Light",IF(Ordrers[[#This Row],[Roast Type]]="D","Dark")))</f>
        <v>Medium</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_xlfn.XLOOKUP(Ordrers[[#This Row],[Customer ID]],customers!$A$1:$A$1001,customers!$I$1:$I$1001,,0)</f>
        <v>Yes</v>
      </c>
      <c r="P25" t="str">
        <f>IF(Ordrers[[#This Row],[Roast Type]]="M","Medium",IF(Ordrers[[#This Row],[Roast Type]]="L","Light",IF(Ordrers[[#This Row],[Roast Type]]="D","Dark")))</f>
        <v>Dark</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_xlfn.XLOOKUP(Ordrers[[#This Row],[Customer ID]],customers!$A$1:$A$1001,customers!$I$1:$I$1001,,0)</f>
        <v>No</v>
      </c>
      <c r="P26" t="str">
        <f>IF(Ordrers[[#This Row],[Roast Type]]="M","Medium",IF(Ordrers[[#This Row],[Roast Type]]="L","Light",IF(Ordrers[[#This Row],[Roast Type]]="D","Dark")))</f>
        <v>Medium</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_xlfn.XLOOKUP(Ordrers[[#This Row],[Customer ID]],customers!$A$1:$A$1001,customers!$I$1:$I$1001,,0)</f>
        <v>Yes</v>
      </c>
      <c r="P27" t="str">
        <f>IF(Ordrers[[#This Row],[Roast Type]]="M","Medium",IF(Ordrers[[#This Row],[Roast Type]]="L","Light",IF(Ordrers[[#This Row],[Roast Type]]="D","Dark")))</f>
        <v>Medium</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_xlfn.XLOOKUP(Ordrers[[#This Row],[Customer ID]],customers!$A$1:$A$1001,customers!$I$1:$I$1001,,0)</f>
        <v>Yes</v>
      </c>
      <c r="P28" t="str">
        <f>IF(Ordrers[[#This Row],[Roast Type]]="M","Medium",IF(Ordrers[[#This Row],[Roast Type]]="L","Light",IF(Ordrers[[#This Row],[Roast Type]]="D","Dark")))</f>
        <v>Medium</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_xlfn.XLOOKUP(Ordrers[[#This Row],[Customer ID]],customers!$A$1:$A$1001,customers!$I$1:$I$1001,,0)</f>
        <v>No</v>
      </c>
      <c r="P29" t="str">
        <f>IF(Ordrers[[#This Row],[Roast Type]]="M","Medium",IF(Ordrers[[#This Row],[Roast Type]]="L","Light",IF(Ordrers[[#This Row],[Roast Type]]="D","Dark")))</f>
        <v>Medium</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_xlfn.XLOOKUP(Ordrers[[#This Row],[Customer ID]],customers!$A$1:$A$1001,customers!$I$1:$I$1001,,0)</f>
        <v>No</v>
      </c>
      <c r="P30" t="str">
        <f>IF(Ordrers[[#This Row],[Roast Type]]="M","Medium",IF(Ordrers[[#This Row],[Roast Type]]="L","Light",IF(Ordrers[[#This Row],[Roast Type]]="D","Dark")))</f>
        <v>Dark</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_xlfn.XLOOKUP(Ordrers[[#This Row],[Customer ID]],customers!$A$1:$A$1001,customers!$I$1:$I$1001,,0)</f>
        <v>Yes</v>
      </c>
      <c r="P31" t="str">
        <f>IF(Ordrers[[#This Row],[Roast Type]]="M","Medium",IF(Ordrers[[#This Row],[Roast Type]]="L","Light",IF(Ordrers[[#This Row],[Roast Type]]="D","Dark")))</f>
        <v>Dark</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_xlfn.XLOOKUP(Ordrers[[#This Row],[Customer ID]],customers!$A$1:$A$1001,customers!$I$1:$I$1001,,0)</f>
        <v>No</v>
      </c>
      <c r="P32" t="str">
        <f>IF(Ordrers[[#This Row],[Roast Type]]="M","Medium",IF(Ordrers[[#This Row],[Roast Type]]="L","Light",IF(Ordrers[[#This Row],[Roast Type]]="D","Dark")))</f>
        <v>Medium</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_xlfn.XLOOKUP(Ordrers[[#This Row],[Customer ID]],customers!$A$1:$A$1001,customers!$I$1:$I$1001,,0)</f>
        <v>No</v>
      </c>
      <c r="P33" t="str">
        <f>IF(Ordrers[[#This Row],[Roast Type]]="M","Medium",IF(Ordrers[[#This Row],[Roast Type]]="L","Light",IF(Ordrers[[#This Row],[Roast Type]]="D","Dark")))</f>
        <v>Dark</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_xlfn.XLOOKUP(Ordrers[[#This Row],[Customer ID]],customers!$A$1:$A$1001,customers!$I$1:$I$1001,,0)</f>
        <v>No</v>
      </c>
      <c r="P34" t="str">
        <f>IF(Ordrers[[#This Row],[Roast Type]]="M","Medium",IF(Ordrers[[#This Row],[Roast Type]]="L","Light",IF(Ordrers[[#This Row],[Roast Type]]="D","Dark")))</f>
        <v>Medium</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_xlfn.XLOOKUP(Ordrers[[#This Row],[Customer ID]],customers!$A$1:$A$1001,customers!$I$1:$I$1001,,0)</f>
        <v>No</v>
      </c>
      <c r="P35" t="str">
        <f>IF(Ordrers[[#This Row],[Roast Type]]="M","Medium",IF(Ordrers[[#This Row],[Roast Type]]="L","Light",IF(Ordrers[[#This Row],[Roast Type]]="D","Dark")))</f>
        <v>Light</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_xlfn.XLOOKUP(Ordrers[[#This Row],[Customer ID]],customers!$A$1:$A$1001,customers!$I$1:$I$1001,,0)</f>
        <v>Yes</v>
      </c>
      <c r="P36" t="str">
        <f>IF(Ordrers[[#This Row],[Roast Type]]="M","Medium",IF(Ordrers[[#This Row],[Roast Type]]="L","Light",IF(Ordrers[[#This Row],[Roast Type]]="D","Dark")))</f>
        <v>Light</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_xlfn.XLOOKUP(Ordrers[[#This Row],[Customer ID]],customers!$A$1:$A$1001,customers!$I$1:$I$1001,,0)</f>
        <v>No</v>
      </c>
      <c r="P37" t="str">
        <f>IF(Ordrers[[#This Row],[Roast Type]]="M","Medium",IF(Ordrers[[#This Row],[Roast Type]]="L","Light",IF(Ordrers[[#This Row],[Roast Type]]="D","Dark")))</f>
        <v>Dark</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_xlfn.XLOOKUP(Ordrers[[#This Row],[Customer ID]],customers!$A$1:$A$1001,customers!$I$1:$I$1001,,0)</f>
        <v>No</v>
      </c>
      <c r="P38" t="str">
        <f>IF(Ordrers[[#This Row],[Roast Type]]="M","Medium",IF(Ordrers[[#This Row],[Roast Type]]="L","Light",IF(Ordrers[[#This Row],[Roast Type]]="D","Dark")))</f>
        <v>Medium</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_xlfn.XLOOKUP(Ordrers[[#This Row],[Customer ID]],customers!$A$1:$A$1001,customers!$I$1:$I$1001,,0)</f>
        <v>No</v>
      </c>
      <c r="P39" t="str">
        <f>IF(Ordrers[[#This Row],[Roast Type]]="M","Medium",IF(Ordrers[[#This Row],[Roast Type]]="L","Light",IF(Ordrers[[#This Row],[Roast Type]]="D","Dark")))</f>
        <v>Light</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_xlfn.XLOOKUP(Ordrers[[#This Row],[Customer ID]],customers!$A$1:$A$1001,customers!$I$1:$I$1001,,0)</f>
        <v>No</v>
      </c>
      <c r="P40" t="str">
        <f>IF(Ordrers[[#This Row],[Roast Type]]="M","Medium",IF(Ordrers[[#This Row],[Roast Type]]="L","Light",IF(Ordrers[[#This Row],[Roast Type]]="D","Dark")))</f>
        <v>Medium</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_xlfn.XLOOKUP(Ordrers[[#This Row],[Customer ID]],customers!$A$1:$A$1001,customers!$I$1:$I$1001,,0)</f>
        <v>Yes</v>
      </c>
      <c r="P41" t="str">
        <f>IF(Ordrers[[#This Row],[Roast Type]]="M","Medium",IF(Ordrers[[#This Row],[Roast Type]]="L","Light",IF(Ordrers[[#This Row],[Roast Type]]="D","Dark")))</f>
        <v>Medium</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_xlfn.XLOOKUP(Ordrers[[#This Row],[Customer ID]],customers!$A$1:$A$1001,customers!$I$1:$I$1001,,0)</f>
        <v>No</v>
      </c>
      <c r="P42" t="str">
        <f>IF(Ordrers[[#This Row],[Roast Type]]="M","Medium",IF(Ordrers[[#This Row],[Roast Type]]="L","Light",IF(Ordrers[[#This Row],[Roast Type]]="D","Dark")))</f>
        <v>Medium</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_xlfn.XLOOKUP(Ordrers[[#This Row],[Customer ID]],customers!$A$1:$A$1001,customers!$I$1:$I$1001,,0)</f>
        <v>Yes</v>
      </c>
      <c r="P43" t="str">
        <f>IF(Ordrers[[#This Row],[Roast Type]]="M","Medium",IF(Ordrers[[#This Row],[Roast Type]]="L","Light",IF(Ordrers[[#This Row],[Roast Type]]="D","Dark")))</f>
        <v>Dark</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_xlfn.XLOOKUP(Ordrers[[#This Row],[Customer ID]],customers!$A$1:$A$1001,customers!$I$1:$I$1001,,0)</f>
        <v>Yes</v>
      </c>
      <c r="P44" t="str">
        <f>IF(Ordrers[[#This Row],[Roast Type]]="M","Medium",IF(Ordrers[[#This Row],[Roast Type]]="L","Light",IF(Ordrers[[#This Row],[Roast Type]]="D","Dark")))</f>
        <v>Dark</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_xlfn.XLOOKUP(Ordrers[[#This Row],[Customer ID]],customers!$A$1:$A$1001,customers!$I$1:$I$1001,,0)</f>
        <v>No</v>
      </c>
      <c r="P45" t="str">
        <f>IF(Ordrers[[#This Row],[Roast Type]]="M","Medium",IF(Ordrers[[#This Row],[Roast Type]]="L","Light",IF(Ordrers[[#This Row],[Roast Type]]="D","Dark")))</f>
        <v>Light</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_xlfn.XLOOKUP(Ordrers[[#This Row],[Customer ID]],customers!$A$1:$A$1001,customers!$I$1:$I$1001,,0)</f>
        <v>Yes</v>
      </c>
      <c r="P46" t="str">
        <f>IF(Ordrers[[#This Row],[Roast Type]]="M","Medium",IF(Ordrers[[#This Row],[Roast Type]]="L","Light",IF(Ordrers[[#This Row],[Roast Type]]="D","Dark")))</f>
        <v>Medium</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_xlfn.XLOOKUP(Ordrers[[#This Row],[Customer ID]],customers!$A$1:$A$1001,customers!$I$1:$I$1001,,0)</f>
        <v>No</v>
      </c>
      <c r="P47" t="str">
        <f>IF(Ordrers[[#This Row],[Roast Type]]="M","Medium",IF(Ordrers[[#This Row],[Roast Type]]="L","Light",IF(Ordrers[[#This Row],[Roast Type]]="D","Dark")))</f>
        <v>Dark</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_xlfn.XLOOKUP(Ordrers[[#This Row],[Customer ID]],customers!$A$1:$A$1001,customers!$I$1:$I$1001,,0)</f>
        <v>Yes</v>
      </c>
      <c r="P48" t="str">
        <f>IF(Ordrers[[#This Row],[Roast Type]]="M","Medium",IF(Ordrers[[#This Row],[Roast Type]]="L","Light",IF(Ordrers[[#This Row],[Roast Type]]="D","Dark")))</f>
        <v>Medium</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_xlfn.XLOOKUP(Ordrers[[#This Row],[Customer ID]],customers!$A$1:$A$1001,customers!$I$1:$I$1001,,0)</f>
        <v>Yes</v>
      </c>
      <c r="P49" t="str">
        <f>IF(Ordrers[[#This Row],[Roast Type]]="M","Medium",IF(Ordrers[[#This Row],[Roast Type]]="L","Light",IF(Ordrers[[#This Row],[Roast Type]]="D","Dark")))</f>
        <v>Light</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_xlfn.XLOOKUP(Ordrers[[#This Row],[Customer ID]],customers!$A$1:$A$1001,customers!$I$1:$I$1001,,0)</f>
        <v>No</v>
      </c>
      <c r="P50" t="str">
        <f>IF(Ordrers[[#This Row],[Roast Type]]="M","Medium",IF(Ordrers[[#This Row],[Roast Type]]="L","Light",IF(Ordrers[[#This Row],[Roast Type]]="D","Dark")))</f>
        <v>Dark</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_xlfn.XLOOKUP(Ordrers[[#This Row],[Customer ID]],customers!$A$1:$A$1001,customers!$I$1:$I$1001,,0)</f>
        <v>No</v>
      </c>
      <c r="P51" t="str">
        <f>IF(Ordrers[[#This Row],[Roast Type]]="M","Medium",IF(Ordrers[[#This Row],[Roast Type]]="L","Light",IF(Ordrers[[#This Row],[Roast Type]]="D","Dark")))</f>
        <v>Light</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_xlfn.XLOOKUP(Ordrers[[#This Row],[Customer ID]],customers!$A$1:$A$1001,customers!$I$1:$I$1001,,0)</f>
        <v>No</v>
      </c>
      <c r="P52" t="str">
        <f>IF(Ordrers[[#This Row],[Roast Type]]="M","Medium",IF(Ordrers[[#This Row],[Roast Type]]="L","Light",IF(Ordrers[[#This Row],[Roast Type]]="D","Dark")))</f>
        <v>Dark</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_xlfn.XLOOKUP(Ordrers[[#This Row],[Customer ID]],customers!$A$1:$A$1001,customers!$I$1:$I$1001,,0)</f>
        <v>Yes</v>
      </c>
      <c r="P53" t="str">
        <f>IF(Ordrers[[#This Row],[Roast Type]]="M","Medium",IF(Ordrers[[#This Row],[Roast Type]]="L","Light",IF(Ordrers[[#This Row],[Roast Type]]="D","Dark")))</f>
        <v>Light</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_xlfn.XLOOKUP(Ordrers[[#This Row],[Customer ID]],customers!$A$1:$A$1001,customers!$I$1:$I$1001,,0)</f>
        <v>No</v>
      </c>
      <c r="P54" t="str">
        <f>IF(Ordrers[[#This Row],[Roast Type]]="M","Medium",IF(Ordrers[[#This Row],[Roast Type]]="L","Light",IF(Ordrers[[#This Row],[Roast Type]]="D","Dark")))</f>
        <v>Medium</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_xlfn.XLOOKUP(Ordrers[[#This Row],[Customer ID]],customers!$A$1:$A$1001,customers!$I$1:$I$1001,,0)</f>
        <v>No</v>
      </c>
      <c r="P55" t="str">
        <f>IF(Ordrers[[#This Row],[Roast Type]]="M","Medium",IF(Ordrers[[#This Row],[Roast Type]]="L","Light",IF(Ordrers[[#This Row],[Roast Type]]="D","Dark")))</f>
        <v>Light</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_xlfn.XLOOKUP(Ordrers[[#This Row],[Customer ID]],customers!$A$1:$A$1001,customers!$I$1:$I$1001,,0)</f>
        <v>No</v>
      </c>
      <c r="P56" t="str">
        <f>IF(Ordrers[[#This Row],[Roast Type]]="M","Medium",IF(Ordrers[[#This Row],[Roast Type]]="L","Light",IF(Ordrers[[#This Row],[Roast Type]]="D","Dark")))</f>
        <v>Medium</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_xlfn.XLOOKUP(Ordrers[[#This Row],[Customer ID]],customers!$A$1:$A$1001,customers!$I$1:$I$1001,,0)</f>
        <v>No</v>
      </c>
      <c r="P57" t="str">
        <f>IF(Ordrers[[#This Row],[Roast Type]]="M","Medium",IF(Ordrers[[#This Row],[Roast Type]]="L","Light",IF(Ordrers[[#This Row],[Roast Type]]="D","Dark")))</f>
        <v>Light</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_xlfn.XLOOKUP(Ordrers[[#This Row],[Customer ID]],customers!$A$1:$A$1001,customers!$I$1:$I$1001,,0)</f>
        <v>Yes</v>
      </c>
      <c r="P58" t="str">
        <f>IF(Ordrers[[#This Row],[Roast Type]]="M","Medium",IF(Ordrers[[#This Row],[Roast Type]]="L","Light",IF(Ordrers[[#This Row],[Roast Type]]="D","Dark")))</f>
        <v>Dark</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_xlfn.XLOOKUP(Ordrers[[#This Row],[Customer ID]],customers!$A$1:$A$1001,customers!$I$1:$I$1001,,0)</f>
        <v>No</v>
      </c>
      <c r="P59" t="str">
        <f>IF(Ordrers[[#This Row],[Roast Type]]="M","Medium",IF(Ordrers[[#This Row],[Roast Type]]="L","Light",IF(Ordrers[[#This Row],[Roast Type]]="D","Dark")))</f>
        <v>Light</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_xlfn.XLOOKUP(Ordrers[[#This Row],[Customer ID]],customers!$A$1:$A$1001,customers!$I$1:$I$1001,,0)</f>
        <v>Yes</v>
      </c>
      <c r="P60" t="str">
        <f>IF(Ordrers[[#This Row],[Roast Type]]="M","Medium",IF(Ordrers[[#This Row],[Roast Type]]="L","Light",IF(Ordrers[[#This Row],[Roast Type]]="D","Dark")))</f>
        <v>Dark</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_xlfn.XLOOKUP(Ordrers[[#This Row],[Customer ID]],customers!$A$1:$A$1001,customers!$I$1:$I$1001,,0)</f>
        <v>Yes</v>
      </c>
      <c r="P61" t="str">
        <f>IF(Ordrers[[#This Row],[Roast Type]]="M","Medium",IF(Ordrers[[#This Row],[Roast Type]]="L","Light",IF(Ordrers[[#This Row],[Roast Type]]="D","Dark")))</f>
        <v>Medium</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_xlfn.XLOOKUP(Ordrers[[#This Row],[Customer ID]],customers!$A$1:$A$1001,customers!$I$1:$I$1001,,0)</f>
        <v>No</v>
      </c>
      <c r="P62" t="str">
        <f>IF(Ordrers[[#This Row],[Roast Type]]="M","Medium",IF(Ordrers[[#This Row],[Roast Type]]="L","Light",IF(Ordrers[[#This Row],[Roast Type]]="D","Dark")))</f>
        <v>Dark</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_xlfn.XLOOKUP(Ordrers[[#This Row],[Customer ID]],customers!$A$1:$A$1001,customers!$I$1:$I$1001,,0)</f>
        <v>Yes</v>
      </c>
      <c r="P63" t="str">
        <f>IF(Ordrers[[#This Row],[Roast Type]]="M","Medium",IF(Ordrers[[#This Row],[Roast Type]]="L","Light",IF(Ordrers[[#This Row],[Roast Type]]="D","Dark")))</f>
        <v>Dark</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_xlfn.XLOOKUP(Ordrers[[#This Row],[Customer ID]],customers!$A$1:$A$1001,customers!$I$1:$I$1001,,0)</f>
        <v>Yes</v>
      </c>
      <c r="P64" t="str">
        <f>IF(Ordrers[[#This Row],[Roast Type]]="M","Medium",IF(Ordrers[[#This Row],[Roast Type]]="L","Light",IF(Ordrers[[#This Row],[Roast Type]]="D","Dark")))</f>
        <v>Light</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_xlfn.XLOOKUP(Ordrers[[#This Row],[Customer ID]],customers!$A$1:$A$1001,customers!$I$1:$I$1001,,0)</f>
        <v>No</v>
      </c>
      <c r="P65" t="str">
        <f>IF(Ordrers[[#This Row],[Roast Type]]="M","Medium",IF(Ordrers[[#This Row],[Roast Type]]="L","Light",IF(Ordrers[[#This Row],[Roast Type]]="D","Dark")))</f>
        <v>Medium</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_xlfn.XLOOKUP(Ordrers[[#This Row],[Customer ID]],customers!$A$1:$A$1001,customers!$I$1:$I$1001,,0)</f>
        <v>Yes</v>
      </c>
      <c r="P66" t="str">
        <f>IF(Ordrers[[#This Row],[Roast Type]]="M","Medium",IF(Ordrers[[#This Row],[Roast Type]]="L","Light",IF(Ordrers[[#This Row],[Roast Type]]="D","Dark")))</f>
        <v>Medium</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 t="shared" ref="N67:N130" si="3">IF(I67="Rob","Robusta",IF(I67="Exc","Excelsa",IF(I67="Ara","Arabica",IF(I67="Lib","liberica",""))))</f>
        <v>Robusta</v>
      </c>
      <c r="O67" t="str">
        <f>_xlfn.XLOOKUP(Ordrers[[#This Row],[Customer ID]],customers!$A$1:$A$1001,customers!$I$1:$I$1001,,0)</f>
        <v>Yes</v>
      </c>
      <c r="P67" t="str">
        <f>IF(Ordrers[[#This Row],[Roast Type]]="M","Medium",IF(Ordrers[[#This Row],[Roast Type]]="L","Light",IF(Ordrers[[#This Row],[Roast Type]]="D","Dark")))</f>
        <v>Dark</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 t="shared" si="3"/>
        <v>Robusta</v>
      </c>
      <c r="O68" t="str">
        <f>_xlfn.XLOOKUP(Ordrers[[#This Row],[Customer ID]],customers!$A$1:$A$1001,customers!$I$1:$I$1001,,0)</f>
        <v>Yes</v>
      </c>
      <c r="P68" t="str">
        <f>IF(Ordrers[[#This Row],[Roast Type]]="M","Medium",IF(Ordrers[[#This Row],[Roast Type]]="L","Light",IF(Ordrers[[#This Row],[Roast Type]]="D","Dark")))</f>
        <v>Light</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 t="shared" si="3"/>
        <v>liberica</v>
      </c>
      <c r="O69" t="str">
        <f>_xlfn.XLOOKUP(Ordrers[[#This Row],[Customer ID]],customers!$A$1:$A$1001,customers!$I$1:$I$1001,,0)</f>
        <v>No</v>
      </c>
      <c r="P69" t="str">
        <f>IF(Ordrers[[#This Row],[Roast Type]]="M","Medium",IF(Ordrers[[#This Row],[Roast Type]]="L","Light",IF(Ordrers[[#This Row],[Roast Type]]="D","Dark")))</f>
        <v>Light</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 t="shared" si="3"/>
        <v>Robusta</v>
      </c>
      <c r="O70" t="str">
        <f>_xlfn.XLOOKUP(Ordrers[[#This Row],[Customer ID]],customers!$A$1:$A$1001,customers!$I$1:$I$1001,,0)</f>
        <v>No</v>
      </c>
      <c r="P70" t="str">
        <f>IF(Ordrers[[#This Row],[Roast Type]]="M","Medium",IF(Ordrers[[#This Row],[Roast Type]]="L","Light",IF(Ordrers[[#This Row],[Roast Type]]="D","Dark")))</f>
        <v>Medium</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 t="shared" si="3"/>
        <v>Robusta</v>
      </c>
      <c r="O71" t="str">
        <f>_xlfn.XLOOKUP(Ordrers[[#This Row],[Customer ID]],customers!$A$1:$A$1001,customers!$I$1:$I$1001,,0)</f>
        <v>Yes</v>
      </c>
      <c r="P71" t="str">
        <f>IF(Ordrers[[#This Row],[Roast Type]]="M","Medium",IF(Ordrers[[#This Row],[Roast Type]]="L","Light",IF(Ordrers[[#This Row],[Roast Type]]="D","Dark")))</f>
        <v>Medium</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 t="shared" si="3"/>
        <v>Excelsa</v>
      </c>
      <c r="O72" t="str">
        <f>_xlfn.XLOOKUP(Ordrers[[#This Row],[Customer ID]],customers!$A$1:$A$1001,customers!$I$1:$I$1001,,0)</f>
        <v>No</v>
      </c>
      <c r="P72" t="str">
        <f>IF(Ordrers[[#This Row],[Roast Type]]="M","Medium",IF(Ordrers[[#This Row],[Roast Type]]="L","Light",IF(Ordrers[[#This Row],[Roast Type]]="D","Dark")))</f>
        <v>Light</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 t="shared" si="3"/>
        <v>liberica</v>
      </c>
      <c r="O73" t="str">
        <f>_xlfn.XLOOKUP(Ordrers[[#This Row],[Customer ID]],customers!$A$1:$A$1001,customers!$I$1:$I$1001,,0)</f>
        <v>No</v>
      </c>
      <c r="P73" t="str">
        <f>IF(Ordrers[[#This Row],[Roast Type]]="M","Medium",IF(Ordrers[[#This Row],[Roast Type]]="L","Light",IF(Ordrers[[#This Row],[Roast Type]]="D","Dark")))</f>
        <v>Light</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 t="shared" si="3"/>
        <v>Arabica</v>
      </c>
      <c r="O74" t="str">
        <f>_xlfn.XLOOKUP(Ordrers[[#This Row],[Customer ID]],customers!$A$1:$A$1001,customers!$I$1:$I$1001,,0)</f>
        <v>No</v>
      </c>
      <c r="P74" t="str">
        <f>IF(Ordrers[[#This Row],[Roast Type]]="M","Medium",IF(Ordrers[[#This Row],[Roast Type]]="L","Light",IF(Ordrers[[#This Row],[Roast Type]]="D","Dark")))</f>
        <v>Medium</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 t="shared" si="3"/>
        <v>liberica</v>
      </c>
      <c r="O75" t="str">
        <f>_xlfn.XLOOKUP(Ordrers[[#This Row],[Customer ID]],customers!$A$1:$A$1001,customers!$I$1:$I$1001,,0)</f>
        <v>Yes</v>
      </c>
      <c r="P75" t="str">
        <f>IF(Ordrers[[#This Row],[Roast Type]]="M","Medium",IF(Ordrers[[#This Row],[Roast Type]]="L","Light",IF(Ordrers[[#This Row],[Roast Type]]="D","Dark")))</f>
        <v>Medium</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 t="shared" si="3"/>
        <v>Excelsa</v>
      </c>
      <c r="O76" t="str">
        <f>_xlfn.XLOOKUP(Ordrers[[#This Row],[Customer ID]],customers!$A$1:$A$1001,customers!$I$1:$I$1001,,0)</f>
        <v>Yes</v>
      </c>
      <c r="P76" t="str">
        <f>IF(Ordrers[[#This Row],[Roast Type]]="M","Medium",IF(Ordrers[[#This Row],[Roast Type]]="L","Light",IF(Ordrers[[#This Row],[Roast Type]]="D","Dark")))</f>
        <v>Light</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 t="shared" si="3"/>
        <v>Robusta</v>
      </c>
      <c r="O77" t="str">
        <f>_xlfn.XLOOKUP(Ordrers[[#This Row],[Customer ID]],customers!$A$1:$A$1001,customers!$I$1:$I$1001,,0)</f>
        <v>Yes</v>
      </c>
      <c r="P77" t="str">
        <f>IF(Ordrers[[#This Row],[Roast Type]]="M","Medium",IF(Ordrers[[#This Row],[Roast Type]]="L","Light",IF(Ordrers[[#This Row],[Roast Type]]="D","Dark")))</f>
        <v>Dark</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 t="shared" si="3"/>
        <v>Robusta</v>
      </c>
      <c r="O78" t="str">
        <f>_xlfn.XLOOKUP(Ordrers[[#This Row],[Customer ID]],customers!$A$1:$A$1001,customers!$I$1:$I$1001,,0)</f>
        <v>Yes</v>
      </c>
      <c r="P78" t="str">
        <f>IF(Ordrers[[#This Row],[Roast Type]]="M","Medium",IF(Ordrers[[#This Row],[Roast Type]]="L","Light",IF(Ordrers[[#This Row],[Roast Type]]="D","Dark")))</f>
        <v>Light</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 t="shared" si="3"/>
        <v>Excelsa</v>
      </c>
      <c r="O79" t="str">
        <f>_xlfn.XLOOKUP(Ordrers[[#This Row],[Customer ID]],customers!$A$1:$A$1001,customers!$I$1:$I$1001,,0)</f>
        <v>No</v>
      </c>
      <c r="P79" t="str">
        <f>IF(Ordrers[[#This Row],[Roast Type]]="M","Medium",IF(Ordrers[[#This Row],[Roast Type]]="L","Light",IF(Ordrers[[#This Row],[Roast Type]]="D","Dark")))</f>
        <v>Dark</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 t="shared" si="3"/>
        <v>Arabica</v>
      </c>
      <c r="O80" t="str">
        <f>_xlfn.XLOOKUP(Ordrers[[#This Row],[Customer ID]],customers!$A$1:$A$1001,customers!$I$1:$I$1001,,0)</f>
        <v>Yes</v>
      </c>
      <c r="P80" t="str">
        <f>IF(Ordrers[[#This Row],[Roast Type]]="M","Medium",IF(Ordrers[[#This Row],[Roast Type]]="L","Light",IF(Ordrers[[#This Row],[Roast Type]]="D","Dark")))</f>
        <v>Medium</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 t="shared" si="3"/>
        <v>Robusta</v>
      </c>
      <c r="O81" t="str">
        <f>_xlfn.XLOOKUP(Ordrers[[#This Row],[Customer ID]],customers!$A$1:$A$1001,customers!$I$1:$I$1001,,0)</f>
        <v>No</v>
      </c>
      <c r="P81" t="str">
        <f>IF(Ordrers[[#This Row],[Roast Type]]="M","Medium",IF(Ordrers[[#This Row],[Roast Type]]="L","Light",IF(Ordrers[[#This Row],[Roast Type]]="D","Dark")))</f>
        <v>Light</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 t="shared" si="3"/>
        <v>Arabica</v>
      </c>
      <c r="O82" t="str">
        <f>_xlfn.XLOOKUP(Ordrers[[#This Row],[Customer ID]],customers!$A$1:$A$1001,customers!$I$1:$I$1001,,0)</f>
        <v>Yes</v>
      </c>
      <c r="P82" t="str">
        <f>IF(Ordrers[[#This Row],[Roast Type]]="M","Medium",IF(Ordrers[[#This Row],[Roast Type]]="L","Light",IF(Ordrers[[#This Row],[Roast Type]]="D","Dark")))</f>
        <v>Light</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 t="shared" si="3"/>
        <v>liberica</v>
      </c>
      <c r="O83" t="str">
        <f>_xlfn.XLOOKUP(Ordrers[[#This Row],[Customer ID]],customers!$A$1:$A$1001,customers!$I$1:$I$1001,,0)</f>
        <v>Yes</v>
      </c>
      <c r="P83" t="str">
        <f>IF(Ordrers[[#This Row],[Roast Type]]="M","Medium",IF(Ordrers[[#This Row],[Roast Type]]="L","Light",IF(Ordrers[[#This Row],[Roast Type]]="D","Dark")))</f>
        <v>Light</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 t="shared" si="3"/>
        <v>liberica</v>
      </c>
      <c r="O84" t="str">
        <f>_xlfn.XLOOKUP(Ordrers[[#This Row],[Customer ID]],customers!$A$1:$A$1001,customers!$I$1:$I$1001,,0)</f>
        <v>Yes</v>
      </c>
      <c r="P84" t="str">
        <f>IF(Ordrers[[#This Row],[Roast Type]]="M","Medium",IF(Ordrers[[#This Row],[Roast Type]]="L","Light",IF(Ordrers[[#This Row],[Roast Type]]="D","Dark")))</f>
        <v>Medium</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 t="shared" si="3"/>
        <v>Robusta</v>
      </c>
      <c r="O85" t="str">
        <f>_xlfn.XLOOKUP(Ordrers[[#This Row],[Customer ID]],customers!$A$1:$A$1001,customers!$I$1:$I$1001,,0)</f>
        <v>Yes</v>
      </c>
      <c r="P85" t="str">
        <f>IF(Ordrers[[#This Row],[Roast Type]]="M","Medium",IF(Ordrers[[#This Row],[Roast Type]]="L","Light",IF(Ordrers[[#This Row],[Roast Type]]="D","Dark")))</f>
        <v>Dark</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 t="shared" si="3"/>
        <v>liberica</v>
      </c>
      <c r="O86" t="str">
        <f>_xlfn.XLOOKUP(Ordrers[[#This Row],[Customer ID]],customers!$A$1:$A$1001,customers!$I$1:$I$1001,,0)</f>
        <v>No</v>
      </c>
      <c r="P86" t="str">
        <f>IF(Ordrers[[#This Row],[Roast Type]]="M","Medium",IF(Ordrers[[#This Row],[Roast Type]]="L","Light",IF(Ordrers[[#This Row],[Roast Type]]="D","Dark")))</f>
        <v>Light</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 t="shared" si="3"/>
        <v>Arabica</v>
      </c>
      <c r="O87" t="str">
        <f>_xlfn.XLOOKUP(Ordrers[[#This Row],[Customer ID]],customers!$A$1:$A$1001,customers!$I$1:$I$1001,,0)</f>
        <v>No</v>
      </c>
      <c r="P87" t="str">
        <f>IF(Ordrers[[#This Row],[Roast Type]]="M","Medium",IF(Ordrers[[#This Row],[Roast Type]]="L","Light",IF(Ordrers[[#This Row],[Roast Type]]="D","Dark")))</f>
        <v>Light</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 t="shared" si="3"/>
        <v>Arabica</v>
      </c>
      <c r="O88" t="str">
        <f>_xlfn.XLOOKUP(Ordrers[[#This Row],[Customer ID]],customers!$A$1:$A$1001,customers!$I$1:$I$1001,,0)</f>
        <v>No</v>
      </c>
      <c r="P88" t="str">
        <f>IF(Ordrers[[#This Row],[Roast Type]]="M","Medium",IF(Ordrers[[#This Row],[Roast Type]]="L","Light",IF(Ordrers[[#This Row],[Roast Type]]="D","Dark")))</f>
        <v>Dark</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 t="shared" si="3"/>
        <v>Arabica</v>
      </c>
      <c r="O89" t="str">
        <f>_xlfn.XLOOKUP(Ordrers[[#This Row],[Customer ID]],customers!$A$1:$A$1001,customers!$I$1:$I$1001,,0)</f>
        <v>No</v>
      </c>
      <c r="P89" t="str">
        <f>IF(Ordrers[[#This Row],[Roast Type]]="M","Medium",IF(Ordrers[[#This Row],[Roast Type]]="L","Light",IF(Ordrers[[#This Row],[Roast Type]]="D","Dark")))</f>
        <v>Medium</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 t="shared" si="3"/>
        <v>Robusta</v>
      </c>
      <c r="O90" t="str">
        <f>_xlfn.XLOOKUP(Ordrers[[#This Row],[Customer ID]],customers!$A$1:$A$1001,customers!$I$1:$I$1001,,0)</f>
        <v>No</v>
      </c>
      <c r="P90" t="str">
        <f>IF(Ordrers[[#This Row],[Roast Type]]="M","Medium",IF(Ordrers[[#This Row],[Roast Type]]="L","Light",IF(Ordrers[[#This Row],[Roast Type]]="D","Dark")))</f>
        <v>Light</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 t="shared" si="3"/>
        <v>Arabica</v>
      </c>
      <c r="O91" t="str">
        <f>_xlfn.XLOOKUP(Ordrers[[#This Row],[Customer ID]],customers!$A$1:$A$1001,customers!$I$1:$I$1001,,0)</f>
        <v>No</v>
      </c>
      <c r="P91" t="str">
        <f>IF(Ordrers[[#This Row],[Roast Type]]="M","Medium",IF(Ordrers[[#This Row],[Roast Type]]="L","Light",IF(Ordrers[[#This Row],[Roast Type]]="D","Dark")))</f>
        <v>Light</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 t="shared" si="3"/>
        <v>Arabica</v>
      </c>
      <c r="O92" t="str">
        <f>_xlfn.XLOOKUP(Ordrers[[#This Row],[Customer ID]],customers!$A$1:$A$1001,customers!$I$1:$I$1001,,0)</f>
        <v>Yes</v>
      </c>
      <c r="P92" t="str">
        <f>IF(Ordrers[[#This Row],[Roast Type]]="M","Medium",IF(Ordrers[[#This Row],[Roast Type]]="L","Light",IF(Ordrers[[#This Row],[Roast Type]]="D","Dark")))</f>
        <v>Light</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 t="shared" si="3"/>
        <v>Arabica</v>
      </c>
      <c r="O93" t="str">
        <f>_xlfn.XLOOKUP(Ordrers[[#This Row],[Customer ID]],customers!$A$1:$A$1001,customers!$I$1:$I$1001,,0)</f>
        <v>No</v>
      </c>
      <c r="P93" t="str">
        <f>IF(Ordrers[[#This Row],[Roast Type]]="M","Medium",IF(Ordrers[[#This Row],[Roast Type]]="L","Light",IF(Ordrers[[#This Row],[Roast Type]]="D","Dark")))</f>
        <v>Medium</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 t="shared" si="3"/>
        <v>Excelsa</v>
      </c>
      <c r="O94" t="str">
        <f>_xlfn.XLOOKUP(Ordrers[[#This Row],[Customer ID]],customers!$A$1:$A$1001,customers!$I$1:$I$1001,,0)</f>
        <v>Yes</v>
      </c>
      <c r="P94" t="str">
        <f>IF(Ordrers[[#This Row],[Roast Type]]="M","Medium",IF(Ordrers[[#This Row],[Roast Type]]="L","Light",IF(Ordrers[[#This Row],[Roast Type]]="D","Dark")))</f>
        <v>Light</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 t="shared" si="3"/>
        <v>Excelsa</v>
      </c>
      <c r="O95" t="str">
        <f>_xlfn.XLOOKUP(Ordrers[[#This Row],[Customer ID]],customers!$A$1:$A$1001,customers!$I$1:$I$1001,,0)</f>
        <v>Yes</v>
      </c>
      <c r="P95" t="str">
        <f>IF(Ordrers[[#This Row],[Roast Type]]="M","Medium",IF(Ordrers[[#This Row],[Roast Type]]="L","Light",IF(Ordrers[[#This Row],[Roast Type]]="D","Dark")))</f>
        <v>Light</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 t="shared" si="3"/>
        <v>Arabica</v>
      </c>
      <c r="O96" t="str">
        <f>_xlfn.XLOOKUP(Ordrers[[#This Row],[Customer ID]],customers!$A$1:$A$1001,customers!$I$1:$I$1001,,0)</f>
        <v>Yes</v>
      </c>
      <c r="P96" t="str">
        <f>IF(Ordrers[[#This Row],[Roast Type]]="M","Medium",IF(Ordrers[[#This Row],[Roast Type]]="L","Light",IF(Ordrers[[#This Row],[Roast Type]]="D","Dark")))</f>
        <v>Dark</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 t="shared" si="3"/>
        <v>Arabica</v>
      </c>
      <c r="O97" t="str">
        <f>_xlfn.XLOOKUP(Ordrers[[#This Row],[Customer ID]],customers!$A$1:$A$1001,customers!$I$1:$I$1001,,0)</f>
        <v>No</v>
      </c>
      <c r="P97" t="str">
        <f>IF(Ordrers[[#This Row],[Roast Type]]="M","Medium",IF(Ordrers[[#This Row],[Roast Type]]="L","Light",IF(Ordrers[[#This Row],[Roast Type]]="D","Dark")))</f>
        <v>Medium</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 t="shared" si="3"/>
        <v>Arabica</v>
      </c>
      <c r="O98" t="str">
        <f>_xlfn.XLOOKUP(Ordrers[[#This Row],[Customer ID]],customers!$A$1:$A$1001,customers!$I$1:$I$1001,,0)</f>
        <v>No</v>
      </c>
      <c r="P98" t="str">
        <f>IF(Ordrers[[#This Row],[Roast Type]]="M","Medium",IF(Ordrers[[#This Row],[Roast Type]]="L","Light",IF(Ordrers[[#This Row],[Roast Type]]="D","Dark")))</f>
        <v>Dark</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 t="shared" si="3"/>
        <v>Arabica</v>
      </c>
      <c r="O99" t="str">
        <f>_xlfn.XLOOKUP(Ordrers[[#This Row],[Customer ID]],customers!$A$1:$A$1001,customers!$I$1:$I$1001,,0)</f>
        <v>No</v>
      </c>
      <c r="P99" t="str">
        <f>IF(Ordrers[[#This Row],[Roast Type]]="M","Medium",IF(Ordrers[[#This Row],[Roast Type]]="L","Light",IF(Ordrers[[#This Row],[Roast Type]]="D","Dark")))</f>
        <v>Medium</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 t="shared" si="3"/>
        <v>Arabica</v>
      </c>
      <c r="O100" t="str">
        <f>_xlfn.XLOOKUP(Ordrers[[#This Row],[Customer ID]],customers!$A$1:$A$1001,customers!$I$1:$I$1001,,0)</f>
        <v>No</v>
      </c>
      <c r="P100" t="str">
        <f>IF(Ordrers[[#This Row],[Roast Type]]="M","Medium",IF(Ordrers[[#This Row],[Roast Type]]="L","Light",IF(Ordrers[[#This Row],[Roast Type]]="D","Dark")))</f>
        <v>Dark</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 t="shared" si="3"/>
        <v>liberica</v>
      </c>
      <c r="O101" t="str">
        <f>_xlfn.XLOOKUP(Ordrers[[#This Row],[Customer ID]],customers!$A$1:$A$1001,customers!$I$1:$I$1001,,0)</f>
        <v>Yes</v>
      </c>
      <c r="P101" t="str">
        <f>IF(Ordrers[[#This Row],[Roast Type]]="M","Medium",IF(Ordrers[[#This Row],[Roast Type]]="L","Light",IF(Ordrers[[#This Row],[Roast Type]]="D","Dark")))</f>
        <v>Medium</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 t="shared" si="3"/>
        <v>Arabica</v>
      </c>
      <c r="O102" t="str">
        <f>_xlfn.XLOOKUP(Ordrers[[#This Row],[Customer ID]],customers!$A$1:$A$1001,customers!$I$1:$I$1001,,0)</f>
        <v>Yes</v>
      </c>
      <c r="P102" t="str">
        <f>IF(Ordrers[[#This Row],[Roast Type]]="M","Medium",IF(Ordrers[[#This Row],[Roast Type]]="L","Light",IF(Ordrers[[#This Row],[Roast Type]]="D","Dark")))</f>
        <v>Light</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 t="shared" si="3"/>
        <v>liberica</v>
      </c>
      <c r="O103" t="str">
        <f>_xlfn.XLOOKUP(Ordrers[[#This Row],[Customer ID]],customers!$A$1:$A$1001,customers!$I$1:$I$1001,,0)</f>
        <v>Yes</v>
      </c>
      <c r="P103" t="str">
        <f>IF(Ordrers[[#This Row],[Roast Type]]="M","Medium",IF(Ordrers[[#This Row],[Roast Type]]="L","Light",IF(Ordrers[[#This Row],[Roast Type]]="D","Dark")))</f>
        <v>Dark</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 t="shared" si="3"/>
        <v>liberica</v>
      </c>
      <c r="O104" t="str">
        <f>_xlfn.XLOOKUP(Ordrers[[#This Row],[Customer ID]],customers!$A$1:$A$1001,customers!$I$1:$I$1001,,0)</f>
        <v>Yes</v>
      </c>
      <c r="P104" t="str">
        <f>IF(Ordrers[[#This Row],[Roast Type]]="M","Medium",IF(Ordrers[[#This Row],[Roast Type]]="L","Light",IF(Ordrers[[#This Row],[Roast Type]]="D","Dark")))</f>
        <v>Dark</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 t="shared" si="3"/>
        <v>Robusta</v>
      </c>
      <c r="O105" t="str">
        <f>_xlfn.XLOOKUP(Ordrers[[#This Row],[Customer ID]],customers!$A$1:$A$1001,customers!$I$1:$I$1001,,0)</f>
        <v>No</v>
      </c>
      <c r="P105" t="str">
        <f>IF(Ordrers[[#This Row],[Roast Type]]="M","Medium",IF(Ordrers[[#This Row],[Roast Type]]="L","Light",IF(Ordrers[[#This Row],[Roast Type]]="D","Dark")))</f>
        <v>Medium</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 t="shared" si="3"/>
        <v>liberica</v>
      </c>
      <c r="O106" t="str">
        <f>_xlfn.XLOOKUP(Ordrers[[#This Row],[Customer ID]],customers!$A$1:$A$1001,customers!$I$1:$I$1001,,0)</f>
        <v>No</v>
      </c>
      <c r="P106" t="str">
        <f>IF(Ordrers[[#This Row],[Roast Type]]="M","Medium",IF(Ordrers[[#This Row],[Roast Type]]="L","Light",IF(Ordrers[[#This Row],[Roast Type]]="D","Dark")))</f>
        <v>Medium</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 t="shared" si="3"/>
        <v>Arabica</v>
      </c>
      <c r="O107" t="str">
        <f>_xlfn.XLOOKUP(Ordrers[[#This Row],[Customer ID]],customers!$A$1:$A$1001,customers!$I$1:$I$1001,,0)</f>
        <v>Yes</v>
      </c>
      <c r="P107" t="str">
        <f>IF(Ordrers[[#This Row],[Roast Type]]="M","Medium",IF(Ordrers[[#This Row],[Roast Type]]="L","Light",IF(Ordrers[[#This Row],[Roast Type]]="D","Dark")))</f>
        <v>Medium</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 t="shared" si="3"/>
        <v>Excelsa</v>
      </c>
      <c r="O108" t="str">
        <f>_xlfn.XLOOKUP(Ordrers[[#This Row],[Customer ID]],customers!$A$1:$A$1001,customers!$I$1:$I$1001,,0)</f>
        <v>No</v>
      </c>
      <c r="P108" t="str">
        <f>IF(Ordrers[[#This Row],[Roast Type]]="M","Medium",IF(Ordrers[[#This Row],[Roast Type]]="L","Light",IF(Ordrers[[#This Row],[Roast Type]]="D","Dark")))</f>
        <v>Dark</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 t="shared" si="3"/>
        <v>Robusta</v>
      </c>
      <c r="O109" t="str">
        <f>_xlfn.XLOOKUP(Ordrers[[#This Row],[Customer ID]],customers!$A$1:$A$1001,customers!$I$1:$I$1001,,0)</f>
        <v>Yes</v>
      </c>
      <c r="P109" t="str">
        <f>IF(Ordrers[[#This Row],[Roast Type]]="M","Medium",IF(Ordrers[[#This Row],[Roast Type]]="L","Light",IF(Ordrers[[#This Row],[Roast Type]]="D","Dark")))</f>
        <v>Medium</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 t="shared" si="3"/>
        <v>Arabica</v>
      </c>
      <c r="O110" t="str">
        <f>_xlfn.XLOOKUP(Ordrers[[#This Row],[Customer ID]],customers!$A$1:$A$1001,customers!$I$1:$I$1001,,0)</f>
        <v>No</v>
      </c>
      <c r="P110" t="str">
        <f>IF(Ordrers[[#This Row],[Roast Type]]="M","Medium",IF(Ordrers[[#This Row],[Roast Type]]="L","Light",IF(Ordrers[[#This Row],[Roast Type]]="D","Dark")))</f>
        <v>Medium</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 t="shared" si="3"/>
        <v>liberica</v>
      </c>
      <c r="O111" t="str">
        <f>_xlfn.XLOOKUP(Ordrers[[#This Row],[Customer ID]],customers!$A$1:$A$1001,customers!$I$1:$I$1001,,0)</f>
        <v>Yes</v>
      </c>
      <c r="P111" t="str">
        <f>IF(Ordrers[[#This Row],[Roast Type]]="M","Medium",IF(Ordrers[[#This Row],[Roast Type]]="L","Light",IF(Ordrers[[#This Row],[Roast Type]]="D","Dark")))</f>
        <v>Dark</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 t="shared" si="3"/>
        <v>Excelsa</v>
      </c>
      <c r="O112" t="str">
        <f>_xlfn.XLOOKUP(Ordrers[[#This Row],[Customer ID]],customers!$A$1:$A$1001,customers!$I$1:$I$1001,,0)</f>
        <v>Yes</v>
      </c>
      <c r="P112" t="str">
        <f>IF(Ordrers[[#This Row],[Roast Type]]="M","Medium",IF(Ordrers[[#This Row],[Roast Type]]="L","Light",IF(Ordrers[[#This Row],[Roast Type]]="D","Dark")))</f>
        <v>Light</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 t="shared" si="3"/>
        <v>Robusta</v>
      </c>
      <c r="O113" t="str">
        <f>_xlfn.XLOOKUP(Ordrers[[#This Row],[Customer ID]],customers!$A$1:$A$1001,customers!$I$1:$I$1001,,0)</f>
        <v>No</v>
      </c>
      <c r="P113" t="str">
        <f>IF(Ordrers[[#This Row],[Roast Type]]="M","Medium",IF(Ordrers[[#This Row],[Roast Type]]="L","Light",IF(Ordrers[[#This Row],[Roast Type]]="D","Dark")))</f>
        <v>Dark</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 t="shared" si="3"/>
        <v>Arabica</v>
      </c>
      <c r="O114" t="str">
        <f>_xlfn.XLOOKUP(Ordrers[[#This Row],[Customer ID]],customers!$A$1:$A$1001,customers!$I$1:$I$1001,,0)</f>
        <v>No</v>
      </c>
      <c r="P114" t="str">
        <f>IF(Ordrers[[#This Row],[Roast Type]]="M","Medium",IF(Ordrers[[#This Row],[Roast Type]]="L","Light",IF(Ordrers[[#This Row],[Roast Type]]="D","Dark")))</f>
        <v>Medium</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 t="shared" si="3"/>
        <v>liberica</v>
      </c>
      <c r="O115" t="str">
        <f>_xlfn.XLOOKUP(Ordrers[[#This Row],[Customer ID]],customers!$A$1:$A$1001,customers!$I$1:$I$1001,,0)</f>
        <v>No</v>
      </c>
      <c r="P115" t="str">
        <f>IF(Ordrers[[#This Row],[Roast Type]]="M","Medium",IF(Ordrers[[#This Row],[Roast Type]]="L","Light",IF(Ordrers[[#This Row],[Roast Type]]="D","Dark")))</f>
        <v>Medium</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 t="shared" si="3"/>
        <v>Robusta</v>
      </c>
      <c r="O116" t="str">
        <f>_xlfn.XLOOKUP(Ordrers[[#This Row],[Customer ID]],customers!$A$1:$A$1001,customers!$I$1:$I$1001,,0)</f>
        <v>No</v>
      </c>
      <c r="P116" t="str">
        <f>IF(Ordrers[[#This Row],[Roast Type]]="M","Medium",IF(Ordrers[[#This Row],[Roast Type]]="L","Light",IF(Ordrers[[#This Row],[Roast Type]]="D","Dark")))</f>
        <v>Light</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 t="shared" si="3"/>
        <v>liberica</v>
      </c>
      <c r="O117" t="str">
        <f>_xlfn.XLOOKUP(Ordrers[[#This Row],[Customer ID]],customers!$A$1:$A$1001,customers!$I$1:$I$1001,,0)</f>
        <v>No</v>
      </c>
      <c r="P117" t="str">
        <f>IF(Ordrers[[#This Row],[Roast Type]]="M","Medium",IF(Ordrers[[#This Row],[Roast Type]]="L","Light",IF(Ordrers[[#This Row],[Roast Type]]="D","Dark")))</f>
        <v>Light</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 t="shared" si="3"/>
        <v>liberica</v>
      </c>
      <c r="O118" t="str">
        <f>_xlfn.XLOOKUP(Ordrers[[#This Row],[Customer ID]],customers!$A$1:$A$1001,customers!$I$1:$I$1001,,0)</f>
        <v>Yes</v>
      </c>
      <c r="P118" t="str">
        <f>IF(Ordrers[[#This Row],[Roast Type]]="M","Medium",IF(Ordrers[[#This Row],[Roast Type]]="L","Light",IF(Ordrers[[#This Row],[Roast Type]]="D","Dark")))</f>
        <v>Light</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 t="shared" si="3"/>
        <v>liberica</v>
      </c>
      <c r="O119" t="str">
        <f>_xlfn.XLOOKUP(Ordrers[[#This Row],[Customer ID]],customers!$A$1:$A$1001,customers!$I$1:$I$1001,,0)</f>
        <v>No</v>
      </c>
      <c r="P119" t="str">
        <f>IF(Ordrers[[#This Row],[Roast Type]]="M","Medium",IF(Ordrers[[#This Row],[Roast Type]]="L","Light",IF(Ordrers[[#This Row],[Roast Type]]="D","Dark")))</f>
        <v>Light</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 t="shared" si="3"/>
        <v>Excelsa</v>
      </c>
      <c r="O120" t="str">
        <f>_xlfn.XLOOKUP(Ordrers[[#This Row],[Customer ID]],customers!$A$1:$A$1001,customers!$I$1:$I$1001,,0)</f>
        <v>Yes</v>
      </c>
      <c r="P120" t="str">
        <f>IF(Ordrers[[#This Row],[Roast Type]]="M","Medium",IF(Ordrers[[#This Row],[Roast Type]]="L","Light",IF(Ordrers[[#This Row],[Roast Type]]="D","Dark")))</f>
        <v>Dark</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 t="shared" si="3"/>
        <v>Excelsa</v>
      </c>
      <c r="O121" t="str">
        <f>_xlfn.XLOOKUP(Ordrers[[#This Row],[Customer ID]],customers!$A$1:$A$1001,customers!$I$1:$I$1001,,0)</f>
        <v>No</v>
      </c>
      <c r="P121" t="str">
        <f>IF(Ordrers[[#This Row],[Roast Type]]="M","Medium",IF(Ordrers[[#This Row],[Roast Type]]="L","Light",IF(Ordrers[[#This Row],[Roast Type]]="D","Dark")))</f>
        <v>Medium</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 t="shared" si="3"/>
        <v>Arabica</v>
      </c>
      <c r="O122" t="str">
        <f>_xlfn.XLOOKUP(Ordrers[[#This Row],[Customer ID]],customers!$A$1:$A$1001,customers!$I$1:$I$1001,,0)</f>
        <v>No</v>
      </c>
      <c r="P122" t="str">
        <f>IF(Ordrers[[#This Row],[Roast Type]]="M","Medium",IF(Ordrers[[#This Row],[Roast Type]]="L","Light",IF(Ordrers[[#This Row],[Roast Type]]="D","Dark")))</f>
        <v>Light</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 t="shared" si="3"/>
        <v>Excelsa</v>
      </c>
      <c r="O123" t="str">
        <f>_xlfn.XLOOKUP(Ordrers[[#This Row],[Customer ID]],customers!$A$1:$A$1001,customers!$I$1:$I$1001,,0)</f>
        <v>No</v>
      </c>
      <c r="P123" t="str">
        <f>IF(Ordrers[[#This Row],[Roast Type]]="M","Medium",IF(Ordrers[[#This Row],[Roast Type]]="L","Light",IF(Ordrers[[#This Row],[Roast Type]]="D","Dark")))</f>
        <v>Medium</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 t="shared" si="3"/>
        <v>Arabica</v>
      </c>
      <c r="O124" t="str">
        <f>_xlfn.XLOOKUP(Ordrers[[#This Row],[Customer ID]],customers!$A$1:$A$1001,customers!$I$1:$I$1001,,0)</f>
        <v>Yes</v>
      </c>
      <c r="P124" t="str">
        <f>IF(Ordrers[[#This Row],[Roast Type]]="M","Medium",IF(Ordrers[[#This Row],[Roast Type]]="L","Light",IF(Ordrers[[#This Row],[Roast Type]]="D","Dark")))</f>
        <v>Dark</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 t="shared" si="3"/>
        <v>liberica</v>
      </c>
      <c r="O125" t="str">
        <f>_xlfn.XLOOKUP(Ordrers[[#This Row],[Customer ID]],customers!$A$1:$A$1001,customers!$I$1:$I$1001,,0)</f>
        <v>No</v>
      </c>
      <c r="P125" t="str">
        <f>IF(Ordrers[[#This Row],[Roast Type]]="M","Medium",IF(Ordrers[[#This Row],[Roast Type]]="L","Light",IF(Ordrers[[#This Row],[Roast Type]]="D","Dark")))</f>
        <v>Light</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 t="shared" si="3"/>
        <v>liberica</v>
      </c>
      <c r="O126" t="str">
        <f>_xlfn.XLOOKUP(Ordrers[[#This Row],[Customer ID]],customers!$A$1:$A$1001,customers!$I$1:$I$1001,,0)</f>
        <v>Yes</v>
      </c>
      <c r="P126" t="str">
        <f>IF(Ordrers[[#This Row],[Roast Type]]="M","Medium",IF(Ordrers[[#This Row],[Roast Type]]="L","Light",IF(Ordrers[[#This Row],[Roast Type]]="D","Dark")))</f>
        <v>Medium</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 t="shared" si="3"/>
        <v>liberica</v>
      </c>
      <c r="O127" t="str">
        <f>_xlfn.XLOOKUP(Ordrers[[#This Row],[Customer ID]],customers!$A$1:$A$1001,customers!$I$1:$I$1001,,0)</f>
        <v>Yes</v>
      </c>
      <c r="P127" t="str">
        <f>IF(Ordrers[[#This Row],[Roast Type]]="M","Medium",IF(Ordrers[[#This Row],[Roast Type]]="L","Light",IF(Ordrers[[#This Row],[Roast Type]]="D","Dark")))</f>
        <v>Medium</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 t="shared" si="3"/>
        <v>Arabica</v>
      </c>
      <c r="O128" t="str">
        <f>_xlfn.XLOOKUP(Ordrers[[#This Row],[Customer ID]],customers!$A$1:$A$1001,customers!$I$1:$I$1001,,0)</f>
        <v>No</v>
      </c>
      <c r="P128" t="str">
        <f>IF(Ordrers[[#This Row],[Roast Type]]="M","Medium",IF(Ordrers[[#This Row],[Roast Type]]="L","Light",IF(Ordrers[[#This Row],[Roast Type]]="D","Dark")))</f>
        <v>Medium</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 t="shared" si="3"/>
        <v>liberica</v>
      </c>
      <c r="O129" t="str">
        <f>_xlfn.XLOOKUP(Ordrers[[#This Row],[Customer ID]],customers!$A$1:$A$1001,customers!$I$1:$I$1001,,0)</f>
        <v>No</v>
      </c>
      <c r="P129" t="str">
        <f>IF(Ordrers[[#This Row],[Roast Type]]="M","Medium",IF(Ordrers[[#This Row],[Roast Type]]="L","Light",IF(Ordrers[[#This Row],[Roast Type]]="D","Dark")))</f>
        <v>Dark</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 t="shared" si="3"/>
        <v>Arabica</v>
      </c>
      <c r="O130" t="str">
        <f>_xlfn.XLOOKUP(Ordrers[[#This Row],[Customer ID]],customers!$A$1:$A$1001,customers!$I$1:$I$1001,,0)</f>
        <v>No</v>
      </c>
      <c r="P130" t="str">
        <f>IF(Ordrers[[#This Row],[Roast Type]]="M","Medium",IF(Ordrers[[#This Row],[Roast Type]]="L","Light",IF(Ordrers[[#This Row],[Roast Type]]="D","Dark")))</f>
        <v>Medium</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 t="shared" ref="N131:N194" si="5">IF(I131="Rob","Robusta",IF(I131="Exc","Excelsa",IF(I131="Ara","Arabica",IF(I131="Lib","liberica",""))))</f>
        <v>Excelsa</v>
      </c>
      <c r="O131" t="str">
        <f>_xlfn.XLOOKUP(Ordrers[[#This Row],[Customer ID]],customers!$A$1:$A$1001,customers!$I$1:$I$1001,,0)</f>
        <v>Yes</v>
      </c>
      <c r="P131" t="str">
        <f>IF(Ordrers[[#This Row],[Roast Type]]="M","Medium",IF(Ordrers[[#This Row],[Roast Type]]="L","Light",IF(Ordrers[[#This Row],[Roast Type]]="D","Dark")))</f>
        <v>Dark</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 t="shared" si="5"/>
        <v>Arabica</v>
      </c>
      <c r="O132" t="str">
        <f>_xlfn.XLOOKUP(Ordrers[[#This Row],[Customer ID]],customers!$A$1:$A$1001,customers!$I$1:$I$1001,,0)</f>
        <v>Yes</v>
      </c>
      <c r="P132" t="str">
        <f>IF(Ordrers[[#This Row],[Roast Type]]="M","Medium",IF(Ordrers[[#This Row],[Roast Type]]="L","Light",IF(Ordrers[[#This Row],[Roast Type]]="D","Dark")))</f>
        <v>Light</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 t="shared" si="5"/>
        <v>Excelsa</v>
      </c>
      <c r="O133" t="str">
        <f>_xlfn.XLOOKUP(Ordrers[[#This Row],[Customer ID]],customers!$A$1:$A$1001,customers!$I$1:$I$1001,,0)</f>
        <v>Yes</v>
      </c>
      <c r="P133" t="str">
        <f>IF(Ordrers[[#This Row],[Roast Type]]="M","Medium",IF(Ordrers[[#This Row],[Roast Type]]="L","Light",IF(Ordrers[[#This Row],[Roast Type]]="D","Dark")))</f>
        <v>Dark</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 t="shared" si="5"/>
        <v>Arabica</v>
      </c>
      <c r="O134" t="str">
        <f>_xlfn.XLOOKUP(Ordrers[[#This Row],[Customer ID]],customers!$A$1:$A$1001,customers!$I$1:$I$1001,,0)</f>
        <v>Yes</v>
      </c>
      <c r="P134" t="str">
        <f>IF(Ordrers[[#This Row],[Roast Type]]="M","Medium",IF(Ordrers[[#This Row],[Roast Type]]="L","Light",IF(Ordrers[[#This Row],[Roast Type]]="D","Dark")))</f>
        <v>Light</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 t="shared" si="5"/>
        <v>liberica</v>
      </c>
      <c r="O135" t="str">
        <f>_xlfn.XLOOKUP(Ordrers[[#This Row],[Customer ID]],customers!$A$1:$A$1001,customers!$I$1:$I$1001,,0)</f>
        <v>No</v>
      </c>
      <c r="P135" t="str">
        <f>IF(Ordrers[[#This Row],[Roast Type]]="M","Medium",IF(Ordrers[[#This Row],[Roast Type]]="L","Light",IF(Ordrers[[#This Row],[Roast Type]]="D","Dark")))</f>
        <v>Dark</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 t="shared" si="5"/>
        <v>Excelsa</v>
      </c>
      <c r="O136" t="str">
        <f>_xlfn.XLOOKUP(Ordrers[[#This Row],[Customer ID]],customers!$A$1:$A$1001,customers!$I$1:$I$1001,,0)</f>
        <v>Yes</v>
      </c>
      <c r="P136" t="str">
        <f>IF(Ordrers[[#This Row],[Roast Type]]="M","Medium",IF(Ordrers[[#This Row],[Roast Type]]="L","Light",IF(Ordrers[[#This Row],[Roast Type]]="D","Dark")))</f>
        <v>Medium</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 t="shared" si="5"/>
        <v>Arabica</v>
      </c>
      <c r="O137" t="str">
        <f>_xlfn.XLOOKUP(Ordrers[[#This Row],[Customer ID]],customers!$A$1:$A$1001,customers!$I$1:$I$1001,,0)</f>
        <v>Yes</v>
      </c>
      <c r="P137" t="str">
        <f>IF(Ordrers[[#This Row],[Roast Type]]="M","Medium",IF(Ordrers[[#This Row],[Roast Type]]="L","Light",IF(Ordrers[[#This Row],[Roast Type]]="D","Dark")))</f>
        <v>Light</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 t="shared" si="5"/>
        <v>Arabica</v>
      </c>
      <c r="O138" t="str">
        <f>_xlfn.XLOOKUP(Ordrers[[#This Row],[Customer ID]],customers!$A$1:$A$1001,customers!$I$1:$I$1001,,0)</f>
        <v>No</v>
      </c>
      <c r="P138" t="str">
        <f>IF(Ordrers[[#This Row],[Roast Type]]="M","Medium",IF(Ordrers[[#This Row],[Roast Type]]="L","Light",IF(Ordrers[[#This Row],[Roast Type]]="D","Dark")))</f>
        <v>Dark</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 t="shared" si="5"/>
        <v>Excelsa</v>
      </c>
      <c r="O139" t="str">
        <f>_xlfn.XLOOKUP(Ordrers[[#This Row],[Customer ID]],customers!$A$1:$A$1001,customers!$I$1:$I$1001,,0)</f>
        <v>No</v>
      </c>
      <c r="P139" t="str">
        <f>IF(Ordrers[[#This Row],[Roast Type]]="M","Medium",IF(Ordrers[[#This Row],[Roast Type]]="L","Light",IF(Ordrers[[#This Row],[Roast Type]]="D","Dark")))</f>
        <v>Light</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 t="shared" si="5"/>
        <v>Excelsa</v>
      </c>
      <c r="O140" t="str">
        <f>_xlfn.XLOOKUP(Ordrers[[#This Row],[Customer ID]],customers!$A$1:$A$1001,customers!$I$1:$I$1001,,0)</f>
        <v>No</v>
      </c>
      <c r="P140" t="str">
        <f>IF(Ordrers[[#This Row],[Roast Type]]="M","Medium",IF(Ordrers[[#This Row],[Roast Type]]="L","Light",IF(Ordrers[[#This Row],[Roast Type]]="D","Dark")))</f>
        <v>Dark</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 t="shared" si="5"/>
        <v>liberica</v>
      </c>
      <c r="O141" t="str">
        <f>_xlfn.XLOOKUP(Ordrers[[#This Row],[Customer ID]],customers!$A$1:$A$1001,customers!$I$1:$I$1001,,0)</f>
        <v>Yes</v>
      </c>
      <c r="P141" t="str">
        <f>IF(Ordrers[[#This Row],[Roast Type]]="M","Medium",IF(Ordrers[[#This Row],[Roast Type]]="L","Light",IF(Ordrers[[#This Row],[Roast Type]]="D","Dark")))</f>
        <v>Dark</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 t="shared" si="5"/>
        <v>liberica</v>
      </c>
      <c r="O142" t="str">
        <f>_xlfn.XLOOKUP(Ordrers[[#This Row],[Customer ID]],customers!$A$1:$A$1001,customers!$I$1:$I$1001,,0)</f>
        <v>Yes</v>
      </c>
      <c r="P142" t="str">
        <f>IF(Ordrers[[#This Row],[Roast Type]]="M","Medium",IF(Ordrers[[#This Row],[Roast Type]]="L","Light",IF(Ordrers[[#This Row],[Roast Type]]="D","Dark")))</f>
        <v>Dark</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 t="shared" si="5"/>
        <v>Arabica</v>
      </c>
      <c r="O143" t="str">
        <f>_xlfn.XLOOKUP(Ordrers[[#This Row],[Customer ID]],customers!$A$1:$A$1001,customers!$I$1:$I$1001,,0)</f>
        <v>Yes</v>
      </c>
      <c r="P143" t="str">
        <f>IF(Ordrers[[#This Row],[Roast Type]]="M","Medium",IF(Ordrers[[#This Row],[Roast Type]]="L","Light",IF(Ordrers[[#This Row],[Roast Type]]="D","Dark")))</f>
        <v>Light</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 t="shared" si="5"/>
        <v>Excelsa</v>
      </c>
      <c r="O144" t="str">
        <f>_xlfn.XLOOKUP(Ordrers[[#This Row],[Customer ID]],customers!$A$1:$A$1001,customers!$I$1:$I$1001,,0)</f>
        <v>Yes</v>
      </c>
      <c r="P144" t="str">
        <f>IF(Ordrers[[#This Row],[Roast Type]]="M","Medium",IF(Ordrers[[#This Row],[Roast Type]]="L","Light",IF(Ordrers[[#This Row],[Roast Type]]="D","Dark")))</f>
        <v>Light</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 t="shared" si="5"/>
        <v>liberica</v>
      </c>
      <c r="O145" t="str">
        <f>_xlfn.XLOOKUP(Ordrers[[#This Row],[Customer ID]],customers!$A$1:$A$1001,customers!$I$1:$I$1001,,0)</f>
        <v>No</v>
      </c>
      <c r="P145" t="str">
        <f>IF(Ordrers[[#This Row],[Roast Type]]="M","Medium",IF(Ordrers[[#This Row],[Roast Type]]="L","Light",IF(Ordrers[[#This Row],[Roast Type]]="D","Dark")))</f>
        <v>Medium</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 t="shared" si="5"/>
        <v>Excelsa</v>
      </c>
      <c r="O146" t="str">
        <f>_xlfn.XLOOKUP(Ordrers[[#This Row],[Customer ID]],customers!$A$1:$A$1001,customers!$I$1:$I$1001,,0)</f>
        <v>Yes</v>
      </c>
      <c r="P146" t="str">
        <f>IF(Ordrers[[#This Row],[Roast Type]]="M","Medium",IF(Ordrers[[#This Row],[Roast Type]]="L","Light",IF(Ordrers[[#This Row],[Roast Type]]="D","Dark")))</f>
        <v>Light</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 t="shared" si="5"/>
        <v>liberica</v>
      </c>
      <c r="O147" t="str">
        <f>_xlfn.XLOOKUP(Ordrers[[#This Row],[Customer ID]],customers!$A$1:$A$1001,customers!$I$1:$I$1001,,0)</f>
        <v>No</v>
      </c>
      <c r="P147" t="str">
        <f>IF(Ordrers[[#This Row],[Roast Type]]="M","Medium",IF(Ordrers[[#This Row],[Roast Type]]="L","Light",IF(Ordrers[[#This Row],[Roast Type]]="D","Dark")))</f>
        <v>Medium</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 t="shared" si="5"/>
        <v>liberica</v>
      </c>
      <c r="O148" t="str">
        <f>_xlfn.XLOOKUP(Ordrers[[#This Row],[Customer ID]],customers!$A$1:$A$1001,customers!$I$1:$I$1001,,0)</f>
        <v>No</v>
      </c>
      <c r="P148" t="str">
        <f>IF(Ordrers[[#This Row],[Roast Type]]="M","Medium",IF(Ordrers[[#This Row],[Roast Type]]="L","Light",IF(Ordrers[[#This Row],[Roast Type]]="D","Dark")))</f>
        <v>Medium</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 t="shared" si="5"/>
        <v>Excelsa</v>
      </c>
      <c r="O149" t="str">
        <f>_xlfn.XLOOKUP(Ordrers[[#This Row],[Customer ID]],customers!$A$1:$A$1001,customers!$I$1:$I$1001,,0)</f>
        <v>No</v>
      </c>
      <c r="P149" t="str">
        <f>IF(Ordrers[[#This Row],[Roast Type]]="M","Medium",IF(Ordrers[[#This Row],[Roast Type]]="L","Light",IF(Ordrers[[#This Row],[Roast Type]]="D","Dark")))</f>
        <v>Medium</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 t="shared" si="5"/>
        <v>Excelsa</v>
      </c>
      <c r="O150" t="str">
        <f>_xlfn.XLOOKUP(Ordrers[[#This Row],[Customer ID]],customers!$A$1:$A$1001,customers!$I$1:$I$1001,,0)</f>
        <v>Yes</v>
      </c>
      <c r="P150" t="str">
        <f>IF(Ordrers[[#This Row],[Roast Type]]="M","Medium",IF(Ordrers[[#This Row],[Roast Type]]="L","Light",IF(Ordrers[[#This Row],[Roast Type]]="D","Dark")))</f>
        <v>Dark</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 t="shared" si="5"/>
        <v>Arabica</v>
      </c>
      <c r="O151" t="str">
        <f>_xlfn.XLOOKUP(Ordrers[[#This Row],[Customer ID]],customers!$A$1:$A$1001,customers!$I$1:$I$1001,,0)</f>
        <v>Yes</v>
      </c>
      <c r="P151" t="str">
        <f>IF(Ordrers[[#This Row],[Roast Type]]="M","Medium",IF(Ordrers[[#This Row],[Roast Type]]="L","Light",IF(Ordrers[[#This Row],[Roast Type]]="D","Dark")))</f>
        <v>Medium</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 t="shared" si="5"/>
        <v>liberica</v>
      </c>
      <c r="O152" t="str">
        <f>_xlfn.XLOOKUP(Ordrers[[#This Row],[Customer ID]],customers!$A$1:$A$1001,customers!$I$1:$I$1001,,0)</f>
        <v>Yes</v>
      </c>
      <c r="P152" t="str">
        <f>IF(Ordrers[[#This Row],[Roast Type]]="M","Medium",IF(Ordrers[[#This Row],[Roast Type]]="L","Light",IF(Ordrers[[#This Row],[Roast Type]]="D","Dark")))</f>
        <v>Dark</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 t="shared" si="5"/>
        <v>Arabica</v>
      </c>
      <c r="O153" t="str">
        <f>_xlfn.XLOOKUP(Ordrers[[#This Row],[Customer ID]],customers!$A$1:$A$1001,customers!$I$1:$I$1001,,0)</f>
        <v>Yes</v>
      </c>
      <c r="P153" t="str">
        <f>IF(Ordrers[[#This Row],[Roast Type]]="M","Medium",IF(Ordrers[[#This Row],[Roast Type]]="L","Light",IF(Ordrers[[#This Row],[Roast Type]]="D","Dark")))</f>
        <v>Medium</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 t="shared" si="5"/>
        <v>Robusta</v>
      </c>
      <c r="O154" t="str">
        <f>_xlfn.XLOOKUP(Ordrers[[#This Row],[Customer ID]],customers!$A$1:$A$1001,customers!$I$1:$I$1001,,0)</f>
        <v>Yes</v>
      </c>
      <c r="P154" t="str">
        <f>IF(Ordrers[[#This Row],[Roast Type]]="M","Medium",IF(Ordrers[[#This Row],[Roast Type]]="L","Light",IF(Ordrers[[#This Row],[Roast Type]]="D","Dark")))</f>
        <v>Medium</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 t="shared" si="5"/>
        <v>Robusta</v>
      </c>
      <c r="O155" t="str">
        <f>_xlfn.XLOOKUP(Ordrers[[#This Row],[Customer ID]],customers!$A$1:$A$1001,customers!$I$1:$I$1001,,0)</f>
        <v>No</v>
      </c>
      <c r="P155" t="str">
        <f>IF(Ordrers[[#This Row],[Roast Type]]="M","Medium",IF(Ordrers[[#This Row],[Roast Type]]="L","Light",IF(Ordrers[[#This Row],[Roast Type]]="D","Dark")))</f>
        <v>Dark</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 t="shared" si="5"/>
        <v>Arabica</v>
      </c>
      <c r="O156" t="str">
        <f>_xlfn.XLOOKUP(Ordrers[[#This Row],[Customer ID]],customers!$A$1:$A$1001,customers!$I$1:$I$1001,,0)</f>
        <v>No</v>
      </c>
      <c r="P156" t="str">
        <f>IF(Ordrers[[#This Row],[Roast Type]]="M","Medium",IF(Ordrers[[#This Row],[Roast Type]]="L","Light",IF(Ordrers[[#This Row],[Roast Type]]="D","Dark")))</f>
        <v>Dark</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 t="shared" si="5"/>
        <v>Arabica</v>
      </c>
      <c r="O157" t="str">
        <f>_xlfn.XLOOKUP(Ordrers[[#This Row],[Customer ID]],customers!$A$1:$A$1001,customers!$I$1:$I$1001,,0)</f>
        <v>Yes</v>
      </c>
      <c r="P157" t="str">
        <f>IF(Ordrers[[#This Row],[Roast Type]]="M","Medium",IF(Ordrers[[#This Row],[Roast Type]]="L","Light",IF(Ordrers[[#This Row],[Roast Type]]="D","Dark")))</f>
        <v>Medium</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 t="shared" si="5"/>
        <v>Arabica</v>
      </c>
      <c r="O158" t="str">
        <f>_xlfn.XLOOKUP(Ordrers[[#This Row],[Customer ID]],customers!$A$1:$A$1001,customers!$I$1:$I$1001,,0)</f>
        <v>Yes</v>
      </c>
      <c r="P158" t="str">
        <f>IF(Ordrers[[#This Row],[Roast Type]]="M","Medium",IF(Ordrers[[#This Row],[Roast Type]]="L","Light",IF(Ordrers[[#This Row],[Roast Type]]="D","Dark")))</f>
        <v>Medium</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 t="shared" si="5"/>
        <v>Robusta</v>
      </c>
      <c r="O159" t="str">
        <f>_xlfn.XLOOKUP(Ordrers[[#This Row],[Customer ID]],customers!$A$1:$A$1001,customers!$I$1:$I$1001,,0)</f>
        <v>No</v>
      </c>
      <c r="P159" t="str">
        <f>IF(Ordrers[[#This Row],[Roast Type]]="M","Medium",IF(Ordrers[[#This Row],[Roast Type]]="L","Light",IF(Ordrers[[#This Row],[Roast Type]]="D","Dark")))</f>
        <v>Dark</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 t="shared" si="5"/>
        <v>Robusta</v>
      </c>
      <c r="O160" t="str">
        <f>_xlfn.XLOOKUP(Ordrers[[#This Row],[Customer ID]],customers!$A$1:$A$1001,customers!$I$1:$I$1001,,0)</f>
        <v>Yes</v>
      </c>
      <c r="P160" t="str">
        <f>IF(Ordrers[[#This Row],[Roast Type]]="M","Medium",IF(Ordrers[[#This Row],[Roast Type]]="L","Light",IF(Ordrers[[#This Row],[Roast Type]]="D","Dark")))</f>
        <v>Dark</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 t="shared" si="5"/>
        <v>liberica</v>
      </c>
      <c r="O161" t="str">
        <f>_xlfn.XLOOKUP(Ordrers[[#This Row],[Customer ID]],customers!$A$1:$A$1001,customers!$I$1:$I$1001,,0)</f>
        <v>No</v>
      </c>
      <c r="P161" t="str">
        <f>IF(Ordrers[[#This Row],[Roast Type]]="M","Medium",IF(Ordrers[[#This Row],[Roast Type]]="L","Light",IF(Ordrers[[#This Row],[Roast Type]]="D","Dark")))</f>
        <v>Light</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 t="shared" si="5"/>
        <v>Excelsa</v>
      </c>
      <c r="O162" t="str">
        <f>_xlfn.XLOOKUP(Ordrers[[#This Row],[Customer ID]],customers!$A$1:$A$1001,customers!$I$1:$I$1001,,0)</f>
        <v>No</v>
      </c>
      <c r="P162" t="str">
        <f>IF(Ordrers[[#This Row],[Roast Type]]="M","Medium",IF(Ordrers[[#This Row],[Roast Type]]="L","Light",IF(Ordrers[[#This Row],[Roast Type]]="D","Dark")))</f>
        <v>Medium</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 t="shared" si="5"/>
        <v>Arabica</v>
      </c>
      <c r="O163" t="str">
        <f>_xlfn.XLOOKUP(Ordrers[[#This Row],[Customer ID]],customers!$A$1:$A$1001,customers!$I$1:$I$1001,,0)</f>
        <v>No</v>
      </c>
      <c r="P163" t="str">
        <f>IF(Ordrers[[#This Row],[Roast Type]]="M","Medium",IF(Ordrers[[#This Row],[Roast Type]]="L","Light",IF(Ordrers[[#This Row],[Roast Type]]="D","Dark")))</f>
        <v>Light</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 t="shared" si="5"/>
        <v>Excelsa</v>
      </c>
      <c r="O164" t="str">
        <f>_xlfn.XLOOKUP(Ordrers[[#This Row],[Customer ID]],customers!$A$1:$A$1001,customers!$I$1:$I$1001,,0)</f>
        <v>Yes</v>
      </c>
      <c r="P164" t="str">
        <f>IF(Ordrers[[#This Row],[Roast Type]]="M","Medium",IF(Ordrers[[#This Row],[Roast Type]]="L","Light",IF(Ordrers[[#This Row],[Roast Type]]="D","Dark")))</f>
        <v>Dark</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 t="shared" si="5"/>
        <v>Robusta</v>
      </c>
      <c r="O165" t="str">
        <f>_xlfn.XLOOKUP(Ordrers[[#This Row],[Customer ID]],customers!$A$1:$A$1001,customers!$I$1:$I$1001,,0)</f>
        <v>No</v>
      </c>
      <c r="P165" t="str">
        <f>IF(Ordrers[[#This Row],[Roast Type]]="M","Medium",IF(Ordrers[[#This Row],[Roast Type]]="L","Light",IF(Ordrers[[#This Row],[Roast Type]]="D","Dark")))</f>
        <v>Dark</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 t="shared" si="5"/>
        <v>Excelsa</v>
      </c>
      <c r="O166" t="str">
        <f>_xlfn.XLOOKUP(Ordrers[[#This Row],[Customer ID]],customers!$A$1:$A$1001,customers!$I$1:$I$1001,,0)</f>
        <v>No</v>
      </c>
      <c r="P166" t="str">
        <f>IF(Ordrers[[#This Row],[Roast Type]]="M","Medium",IF(Ordrers[[#This Row],[Roast Type]]="L","Light",IF(Ordrers[[#This Row],[Roast Type]]="D","Dark")))</f>
        <v>Dark</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 t="shared" si="5"/>
        <v>Robusta</v>
      </c>
      <c r="O167" t="str">
        <f>_xlfn.XLOOKUP(Ordrers[[#This Row],[Customer ID]],customers!$A$1:$A$1001,customers!$I$1:$I$1001,,0)</f>
        <v>Yes</v>
      </c>
      <c r="P167" t="str">
        <f>IF(Ordrers[[#This Row],[Roast Type]]="M","Medium",IF(Ordrers[[#This Row],[Roast Type]]="L","Light",IF(Ordrers[[#This Row],[Roast Type]]="D","Dark")))</f>
        <v>Dark</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 t="shared" si="5"/>
        <v>Robusta</v>
      </c>
      <c r="O168" t="str">
        <f>_xlfn.XLOOKUP(Ordrers[[#This Row],[Customer ID]],customers!$A$1:$A$1001,customers!$I$1:$I$1001,,0)</f>
        <v>Yes</v>
      </c>
      <c r="P168" t="str">
        <f>IF(Ordrers[[#This Row],[Roast Type]]="M","Medium",IF(Ordrers[[#This Row],[Roast Type]]="L","Light",IF(Ordrers[[#This Row],[Roast Type]]="D","Dark")))</f>
        <v>Dark</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 t="shared" si="5"/>
        <v>Excelsa</v>
      </c>
      <c r="O169" t="str">
        <f>_xlfn.XLOOKUP(Ordrers[[#This Row],[Customer ID]],customers!$A$1:$A$1001,customers!$I$1:$I$1001,,0)</f>
        <v>Yes</v>
      </c>
      <c r="P169" t="str">
        <f>IF(Ordrers[[#This Row],[Roast Type]]="M","Medium",IF(Ordrers[[#This Row],[Roast Type]]="L","Light",IF(Ordrers[[#This Row],[Roast Type]]="D","Dark")))</f>
        <v>Medium</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 t="shared" si="5"/>
        <v>Arabica</v>
      </c>
      <c r="O170" t="str">
        <f>_xlfn.XLOOKUP(Ordrers[[#This Row],[Customer ID]],customers!$A$1:$A$1001,customers!$I$1:$I$1001,,0)</f>
        <v>No</v>
      </c>
      <c r="P170" t="str">
        <f>IF(Ordrers[[#This Row],[Roast Type]]="M","Medium",IF(Ordrers[[#This Row],[Roast Type]]="L","Light",IF(Ordrers[[#This Row],[Roast Type]]="D","Dark")))</f>
        <v>Medium</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 t="shared" si="5"/>
        <v>Robusta</v>
      </c>
      <c r="O171" t="str">
        <f>_xlfn.XLOOKUP(Ordrers[[#This Row],[Customer ID]],customers!$A$1:$A$1001,customers!$I$1:$I$1001,,0)</f>
        <v>No</v>
      </c>
      <c r="P171" t="str">
        <f>IF(Ordrers[[#This Row],[Roast Type]]="M","Medium",IF(Ordrers[[#This Row],[Roast Type]]="L","Light",IF(Ordrers[[#This Row],[Roast Type]]="D","Dark")))</f>
        <v>Dark</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 t="shared" si="5"/>
        <v>Excelsa</v>
      </c>
      <c r="O172" t="str">
        <f>_xlfn.XLOOKUP(Ordrers[[#This Row],[Customer ID]],customers!$A$1:$A$1001,customers!$I$1:$I$1001,,0)</f>
        <v>No</v>
      </c>
      <c r="P172" t="str">
        <f>IF(Ordrers[[#This Row],[Roast Type]]="M","Medium",IF(Ordrers[[#This Row],[Roast Type]]="L","Light",IF(Ordrers[[#This Row],[Roast Type]]="D","Dark")))</f>
        <v>Light</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 t="shared" si="5"/>
        <v>Excelsa</v>
      </c>
      <c r="O173" t="str">
        <f>_xlfn.XLOOKUP(Ordrers[[#This Row],[Customer ID]],customers!$A$1:$A$1001,customers!$I$1:$I$1001,,0)</f>
        <v>Yes</v>
      </c>
      <c r="P173" t="str">
        <f>IF(Ordrers[[#This Row],[Roast Type]]="M","Medium",IF(Ordrers[[#This Row],[Roast Type]]="L","Light",IF(Ordrers[[#This Row],[Roast Type]]="D","Dark")))</f>
        <v>Medium</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 t="shared" si="5"/>
        <v>Excelsa</v>
      </c>
      <c r="O174" t="str">
        <f>_xlfn.XLOOKUP(Ordrers[[#This Row],[Customer ID]],customers!$A$1:$A$1001,customers!$I$1:$I$1001,,0)</f>
        <v>No</v>
      </c>
      <c r="P174" t="str">
        <f>IF(Ordrers[[#This Row],[Roast Type]]="M","Medium",IF(Ordrers[[#This Row],[Roast Type]]="L","Light",IF(Ordrers[[#This Row],[Roast Type]]="D","Dark")))</f>
        <v>Dark</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 t="shared" si="5"/>
        <v>Robusta</v>
      </c>
      <c r="O175" t="str">
        <f>_xlfn.XLOOKUP(Ordrers[[#This Row],[Customer ID]],customers!$A$1:$A$1001,customers!$I$1:$I$1001,,0)</f>
        <v>No</v>
      </c>
      <c r="P175" t="str">
        <f>IF(Ordrers[[#This Row],[Roast Type]]="M","Medium",IF(Ordrers[[#This Row],[Roast Type]]="L","Light",IF(Ordrers[[#This Row],[Roast Type]]="D","Dark")))</f>
        <v>Medium</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 t="shared" si="5"/>
        <v>Excelsa</v>
      </c>
      <c r="O176" t="str">
        <f>_xlfn.XLOOKUP(Ordrers[[#This Row],[Customer ID]],customers!$A$1:$A$1001,customers!$I$1:$I$1001,,0)</f>
        <v>Yes</v>
      </c>
      <c r="P176" t="str">
        <f>IF(Ordrers[[#This Row],[Roast Type]]="M","Medium",IF(Ordrers[[#This Row],[Roast Type]]="L","Light",IF(Ordrers[[#This Row],[Roast Type]]="D","Dark")))</f>
        <v>Light</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 t="shared" si="5"/>
        <v>Excelsa</v>
      </c>
      <c r="O177" t="str">
        <f>_xlfn.XLOOKUP(Ordrers[[#This Row],[Customer ID]],customers!$A$1:$A$1001,customers!$I$1:$I$1001,,0)</f>
        <v>Yes</v>
      </c>
      <c r="P177" t="str">
        <f>IF(Ordrers[[#This Row],[Roast Type]]="M","Medium",IF(Ordrers[[#This Row],[Roast Type]]="L","Light",IF(Ordrers[[#This Row],[Roast Type]]="D","Dark")))</f>
        <v>Medium</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 t="shared" si="5"/>
        <v>Excelsa</v>
      </c>
      <c r="O178" t="str">
        <f>_xlfn.XLOOKUP(Ordrers[[#This Row],[Customer ID]],customers!$A$1:$A$1001,customers!$I$1:$I$1001,,0)</f>
        <v>Yes</v>
      </c>
      <c r="P178" t="str">
        <f>IF(Ordrers[[#This Row],[Roast Type]]="M","Medium",IF(Ordrers[[#This Row],[Roast Type]]="L","Light",IF(Ordrers[[#This Row],[Roast Type]]="D","Dark")))</f>
        <v>Light</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 t="shared" si="5"/>
        <v>Robusta</v>
      </c>
      <c r="O179" t="str">
        <f>_xlfn.XLOOKUP(Ordrers[[#This Row],[Customer ID]],customers!$A$1:$A$1001,customers!$I$1:$I$1001,,0)</f>
        <v>Yes</v>
      </c>
      <c r="P179" t="str">
        <f>IF(Ordrers[[#This Row],[Roast Type]]="M","Medium",IF(Ordrers[[#This Row],[Roast Type]]="L","Light",IF(Ordrers[[#This Row],[Roast Type]]="D","Dark")))</f>
        <v>Light</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 t="shared" si="5"/>
        <v>Arabica</v>
      </c>
      <c r="O180" t="str">
        <f>_xlfn.XLOOKUP(Ordrers[[#This Row],[Customer ID]],customers!$A$1:$A$1001,customers!$I$1:$I$1001,,0)</f>
        <v>No</v>
      </c>
      <c r="P180" t="str">
        <f>IF(Ordrers[[#This Row],[Roast Type]]="M","Medium",IF(Ordrers[[#This Row],[Roast Type]]="L","Light",IF(Ordrers[[#This Row],[Roast Type]]="D","Dark")))</f>
        <v>Light</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 t="shared" si="5"/>
        <v>Arabica</v>
      </c>
      <c r="O181" t="str">
        <f>_xlfn.XLOOKUP(Ordrers[[#This Row],[Customer ID]],customers!$A$1:$A$1001,customers!$I$1:$I$1001,,0)</f>
        <v>No</v>
      </c>
      <c r="P181" t="str">
        <f>IF(Ordrers[[#This Row],[Roast Type]]="M","Medium",IF(Ordrers[[#This Row],[Roast Type]]="L","Light",IF(Ordrers[[#This Row],[Roast Type]]="D","Dark")))</f>
        <v>Dark</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 t="shared" si="5"/>
        <v>Excelsa</v>
      </c>
      <c r="O182" t="str">
        <f>_xlfn.XLOOKUP(Ordrers[[#This Row],[Customer ID]],customers!$A$1:$A$1001,customers!$I$1:$I$1001,,0)</f>
        <v>No</v>
      </c>
      <c r="P182" t="str">
        <f>IF(Ordrers[[#This Row],[Roast Type]]="M","Medium",IF(Ordrers[[#This Row],[Roast Type]]="L","Light",IF(Ordrers[[#This Row],[Roast Type]]="D","Dark")))</f>
        <v>Light</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 t="shared" si="5"/>
        <v>Arabica</v>
      </c>
      <c r="O183" t="str">
        <f>_xlfn.XLOOKUP(Ordrers[[#This Row],[Customer ID]],customers!$A$1:$A$1001,customers!$I$1:$I$1001,,0)</f>
        <v>No</v>
      </c>
      <c r="P183" t="str">
        <f>IF(Ordrers[[#This Row],[Roast Type]]="M","Medium",IF(Ordrers[[#This Row],[Roast Type]]="L","Light",IF(Ordrers[[#This Row],[Roast Type]]="D","Dark")))</f>
        <v>Dark</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 t="shared" si="5"/>
        <v>Robusta</v>
      </c>
      <c r="O184" t="str">
        <f>_xlfn.XLOOKUP(Ordrers[[#This Row],[Customer ID]],customers!$A$1:$A$1001,customers!$I$1:$I$1001,,0)</f>
        <v>No</v>
      </c>
      <c r="P184" t="str">
        <f>IF(Ordrers[[#This Row],[Roast Type]]="M","Medium",IF(Ordrers[[#This Row],[Roast Type]]="L","Light",IF(Ordrers[[#This Row],[Roast Type]]="D","Dark")))</f>
        <v>Dark</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 t="shared" si="5"/>
        <v>Excelsa</v>
      </c>
      <c r="O185" t="str">
        <f>_xlfn.XLOOKUP(Ordrers[[#This Row],[Customer ID]],customers!$A$1:$A$1001,customers!$I$1:$I$1001,,0)</f>
        <v>No</v>
      </c>
      <c r="P185" t="str">
        <f>IF(Ordrers[[#This Row],[Roast Type]]="M","Medium",IF(Ordrers[[#This Row],[Roast Type]]="L","Light",IF(Ordrers[[#This Row],[Roast Type]]="D","Dark")))</f>
        <v>Medium</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 t="shared" si="5"/>
        <v>Arabica</v>
      </c>
      <c r="O186" t="str">
        <f>_xlfn.XLOOKUP(Ordrers[[#This Row],[Customer ID]],customers!$A$1:$A$1001,customers!$I$1:$I$1001,,0)</f>
        <v>No</v>
      </c>
      <c r="P186" t="str">
        <f>IF(Ordrers[[#This Row],[Roast Type]]="M","Medium",IF(Ordrers[[#This Row],[Roast Type]]="L","Light",IF(Ordrers[[#This Row],[Roast Type]]="D","Dark")))</f>
        <v>Light</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 t="shared" si="5"/>
        <v>Excelsa</v>
      </c>
      <c r="O187" t="str">
        <f>_xlfn.XLOOKUP(Ordrers[[#This Row],[Customer ID]],customers!$A$1:$A$1001,customers!$I$1:$I$1001,,0)</f>
        <v>Yes</v>
      </c>
      <c r="P187" t="str">
        <f>IF(Ordrers[[#This Row],[Roast Type]]="M","Medium",IF(Ordrers[[#This Row],[Roast Type]]="L","Light",IF(Ordrers[[#This Row],[Roast Type]]="D","Dark")))</f>
        <v>Dark</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 t="shared" si="5"/>
        <v>Robusta</v>
      </c>
      <c r="O188" t="str">
        <f>_xlfn.XLOOKUP(Ordrers[[#This Row],[Customer ID]],customers!$A$1:$A$1001,customers!$I$1:$I$1001,,0)</f>
        <v>No</v>
      </c>
      <c r="P188" t="str">
        <f>IF(Ordrers[[#This Row],[Roast Type]]="M","Medium",IF(Ordrers[[#This Row],[Roast Type]]="L","Light",IF(Ordrers[[#This Row],[Roast Type]]="D","Dark")))</f>
        <v>Medium</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 t="shared" si="5"/>
        <v>liberica</v>
      </c>
      <c r="O189" t="str">
        <f>_xlfn.XLOOKUP(Ordrers[[#This Row],[Customer ID]],customers!$A$1:$A$1001,customers!$I$1:$I$1001,,0)</f>
        <v>Yes</v>
      </c>
      <c r="P189" t="str">
        <f>IF(Ordrers[[#This Row],[Roast Type]]="M","Medium",IF(Ordrers[[#This Row],[Roast Type]]="L","Light",IF(Ordrers[[#This Row],[Roast Type]]="D","Dark")))</f>
        <v>Medium</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 t="shared" si="5"/>
        <v>Excelsa</v>
      </c>
      <c r="O190" t="str">
        <f>_xlfn.XLOOKUP(Ordrers[[#This Row],[Customer ID]],customers!$A$1:$A$1001,customers!$I$1:$I$1001,,0)</f>
        <v>Yes</v>
      </c>
      <c r="P190" t="str">
        <f>IF(Ordrers[[#This Row],[Roast Type]]="M","Medium",IF(Ordrers[[#This Row],[Roast Type]]="L","Light",IF(Ordrers[[#This Row],[Roast Type]]="D","Dark")))</f>
        <v>Light</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 t="shared" si="5"/>
        <v>liberica</v>
      </c>
      <c r="O191" t="str">
        <f>_xlfn.XLOOKUP(Ordrers[[#This Row],[Customer ID]],customers!$A$1:$A$1001,customers!$I$1:$I$1001,,0)</f>
        <v>Yes</v>
      </c>
      <c r="P191" t="str">
        <f>IF(Ordrers[[#This Row],[Roast Type]]="M","Medium",IF(Ordrers[[#This Row],[Roast Type]]="L","Light",IF(Ordrers[[#This Row],[Roast Type]]="D","Dark")))</f>
        <v>Medium</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 t="shared" si="5"/>
        <v>liberica</v>
      </c>
      <c r="O192" t="str">
        <f>_xlfn.XLOOKUP(Ordrers[[#This Row],[Customer ID]],customers!$A$1:$A$1001,customers!$I$1:$I$1001,,0)</f>
        <v>Yes</v>
      </c>
      <c r="P192" t="str">
        <f>IF(Ordrers[[#This Row],[Roast Type]]="M","Medium",IF(Ordrers[[#This Row],[Roast Type]]="L","Light",IF(Ordrers[[#This Row],[Roast Type]]="D","Dark")))</f>
        <v>Medium</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 t="shared" si="5"/>
        <v>liberica</v>
      </c>
      <c r="O193" t="str">
        <f>_xlfn.XLOOKUP(Ordrers[[#This Row],[Customer ID]],customers!$A$1:$A$1001,customers!$I$1:$I$1001,,0)</f>
        <v>Yes</v>
      </c>
      <c r="P193" t="str">
        <f>IF(Ordrers[[#This Row],[Roast Type]]="M","Medium",IF(Ordrers[[#This Row],[Roast Type]]="L","Light",IF(Ordrers[[#This Row],[Roast Type]]="D","Dark")))</f>
        <v>Dark</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 t="shared" si="5"/>
        <v>Excelsa</v>
      </c>
      <c r="O194" t="str">
        <f>_xlfn.XLOOKUP(Ordrers[[#This Row],[Customer ID]],customers!$A$1:$A$1001,customers!$I$1:$I$1001,,0)</f>
        <v>Yes</v>
      </c>
      <c r="P194" t="str">
        <f>IF(Ordrers[[#This Row],[Roast Type]]="M","Medium",IF(Ordrers[[#This Row],[Roast Type]]="L","Light",IF(Ordrers[[#This Row],[Roast Type]]="D","Dark")))</f>
        <v>Dark</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 t="shared" ref="N195:N258" si="7">IF(I195="Rob","Robusta",IF(I195="Exc","Excelsa",IF(I195="Ara","Arabica",IF(I195="Lib","liberica",""))))</f>
        <v>Excelsa</v>
      </c>
      <c r="O195" t="str">
        <f>_xlfn.XLOOKUP(Ordrers[[#This Row],[Customer ID]],customers!$A$1:$A$1001,customers!$I$1:$I$1001,,0)</f>
        <v>No</v>
      </c>
      <c r="P195" t="str">
        <f>IF(Ordrers[[#This Row],[Roast Type]]="M","Medium",IF(Ordrers[[#This Row],[Roast Type]]="L","Light",IF(Ordrers[[#This Row],[Roast Type]]="D","Dark")))</f>
        <v>Light</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 t="shared" si="7"/>
        <v>Excelsa</v>
      </c>
      <c r="O196" t="str">
        <f>_xlfn.XLOOKUP(Ordrers[[#This Row],[Customer ID]],customers!$A$1:$A$1001,customers!$I$1:$I$1001,,0)</f>
        <v>No</v>
      </c>
      <c r="P196" t="str">
        <f>IF(Ordrers[[#This Row],[Roast Type]]="M","Medium",IF(Ordrers[[#This Row],[Roast Type]]="L","Light",IF(Ordrers[[#This Row],[Roast Type]]="D","Dark")))</f>
        <v>Dark</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 t="shared" si="7"/>
        <v>Arabica</v>
      </c>
      <c r="O197" t="str">
        <f>_xlfn.XLOOKUP(Ordrers[[#This Row],[Customer ID]],customers!$A$1:$A$1001,customers!$I$1:$I$1001,,0)</f>
        <v>No</v>
      </c>
      <c r="P197" t="str">
        <f>IF(Ordrers[[#This Row],[Roast Type]]="M","Medium",IF(Ordrers[[#This Row],[Roast Type]]="L","Light",IF(Ordrers[[#This Row],[Roast Type]]="D","Dark")))</f>
        <v>Light</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 t="shared" si="7"/>
        <v>Excelsa</v>
      </c>
      <c r="O198" t="str">
        <f>_xlfn.XLOOKUP(Ordrers[[#This Row],[Customer ID]],customers!$A$1:$A$1001,customers!$I$1:$I$1001,,0)</f>
        <v>No</v>
      </c>
      <c r="P198" t="str">
        <f>IF(Ordrers[[#This Row],[Roast Type]]="M","Medium",IF(Ordrers[[#This Row],[Roast Type]]="L","Light",IF(Ordrers[[#This Row],[Roast Type]]="D","Dark")))</f>
        <v>Light</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 t="shared" si="7"/>
        <v>liberica</v>
      </c>
      <c r="O199" t="str">
        <f>_xlfn.XLOOKUP(Ordrers[[#This Row],[Customer ID]],customers!$A$1:$A$1001,customers!$I$1:$I$1001,,0)</f>
        <v>No</v>
      </c>
      <c r="P199" t="str">
        <f>IF(Ordrers[[#This Row],[Roast Type]]="M","Medium",IF(Ordrers[[#This Row],[Roast Type]]="L","Light",IF(Ordrers[[#This Row],[Roast Type]]="D","Dark")))</f>
        <v>Dark</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 t="shared" si="7"/>
        <v>liberica</v>
      </c>
      <c r="O200" t="str">
        <f>_xlfn.XLOOKUP(Ordrers[[#This Row],[Customer ID]],customers!$A$1:$A$1001,customers!$I$1:$I$1001,,0)</f>
        <v>No</v>
      </c>
      <c r="P200" t="str">
        <f>IF(Ordrers[[#This Row],[Roast Type]]="M","Medium",IF(Ordrers[[#This Row],[Roast Type]]="L","Light",IF(Ordrers[[#This Row],[Roast Type]]="D","Dark")))</f>
        <v>Dark</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 t="shared" si="7"/>
        <v>liberica</v>
      </c>
      <c r="O201" t="str">
        <f>_xlfn.XLOOKUP(Ordrers[[#This Row],[Customer ID]],customers!$A$1:$A$1001,customers!$I$1:$I$1001,,0)</f>
        <v>No</v>
      </c>
      <c r="P201" t="str">
        <f>IF(Ordrers[[#This Row],[Roast Type]]="M","Medium",IF(Ordrers[[#This Row],[Roast Type]]="L","Light",IF(Ordrers[[#This Row],[Roast Type]]="D","Dark")))</f>
        <v>Light</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 t="shared" si="7"/>
        <v>Excelsa</v>
      </c>
      <c r="O202" t="str">
        <f>_xlfn.XLOOKUP(Ordrers[[#This Row],[Customer ID]],customers!$A$1:$A$1001,customers!$I$1:$I$1001,,0)</f>
        <v>No</v>
      </c>
      <c r="P202" t="str">
        <f>IF(Ordrers[[#This Row],[Roast Type]]="M","Medium",IF(Ordrers[[#This Row],[Roast Type]]="L","Light",IF(Ordrers[[#This Row],[Roast Type]]="D","Dark")))</f>
        <v>Medium</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 t="shared" si="7"/>
        <v>liberica</v>
      </c>
      <c r="O203" t="str">
        <f>_xlfn.XLOOKUP(Ordrers[[#This Row],[Customer ID]],customers!$A$1:$A$1001,customers!$I$1:$I$1001,,0)</f>
        <v>No</v>
      </c>
      <c r="P203" t="str">
        <f>IF(Ordrers[[#This Row],[Roast Type]]="M","Medium",IF(Ordrers[[#This Row],[Roast Type]]="L","Light",IF(Ordrers[[#This Row],[Roast Type]]="D","Dark")))</f>
        <v>Light</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 t="shared" si="7"/>
        <v>liberica</v>
      </c>
      <c r="O204" t="str">
        <f>_xlfn.XLOOKUP(Ordrers[[#This Row],[Customer ID]],customers!$A$1:$A$1001,customers!$I$1:$I$1001,,0)</f>
        <v>Yes</v>
      </c>
      <c r="P204" t="str">
        <f>IF(Ordrers[[#This Row],[Roast Type]]="M","Medium",IF(Ordrers[[#This Row],[Roast Type]]="L","Light",IF(Ordrers[[#This Row],[Roast Type]]="D","Dark")))</f>
        <v>Dark</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 t="shared" si="7"/>
        <v>liberica</v>
      </c>
      <c r="O205" t="str">
        <f>_xlfn.XLOOKUP(Ordrers[[#This Row],[Customer ID]],customers!$A$1:$A$1001,customers!$I$1:$I$1001,,0)</f>
        <v>No</v>
      </c>
      <c r="P205" t="str">
        <f>IF(Ordrers[[#This Row],[Roast Type]]="M","Medium",IF(Ordrers[[#This Row],[Roast Type]]="L","Light",IF(Ordrers[[#This Row],[Roast Type]]="D","Dark")))</f>
        <v>Light</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 t="shared" si="7"/>
        <v>Excelsa</v>
      </c>
      <c r="O206" t="str">
        <f>_xlfn.XLOOKUP(Ordrers[[#This Row],[Customer ID]],customers!$A$1:$A$1001,customers!$I$1:$I$1001,,0)</f>
        <v>No</v>
      </c>
      <c r="P206" t="str">
        <f>IF(Ordrers[[#This Row],[Roast Type]]="M","Medium",IF(Ordrers[[#This Row],[Roast Type]]="L","Light",IF(Ordrers[[#This Row],[Roast Type]]="D","Dark")))</f>
        <v>Medium</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 t="shared" si="7"/>
        <v>Robusta</v>
      </c>
      <c r="O207" t="str">
        <f>_xlfn.XLOOKUP(Ordrers[[#This Row],[Customer ID]],customers!$A$1:$A$1001,customers!$I$1:$I$1001,,0)</f>
        <v>Yes</v>
      </c>
      <c r="P207" t="str">
        <f>IF(Ordrers[[#This Row],[Roast Type]]="M","Medium",IF(Ordrers[[#This Row],[Roast Type]]="L","Light",IF(Ordrers[[#This Row],[Roast Type]]="D","Dark")))</f>
        <v>Dark</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 t="shared" si="7"/>
        <v>Arabica</v>
      </c>
      <c r="O208" t="str">
        <f>_xlfn.XLOOKUP(Ordrers[[#This Row],[Customer ID]],customers!$A$1:$A$1001,customers!$I$1:$I$1001,,0)</f>
        <v>No</v>
      </c>
      <c r="P208" t="str">
        <f>IF(Ordrers[[#This Row],[Roast Type]]="M","Medium",IF(Ordrers[[#This Row],[Roast Type]]="L","Light",IF(Ordrers[[#This Row],[Roast Type]]="D","Dark")))</f>
        <v>Medium</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 t="shared" si="7"/>
        <v>Arabica</v>
      </c>
      <c r="O209" t="str">
        <f>_xlfn.XLOOKUP(Ordrers[[#This Row],[Customer ID]],customers!$A$1:$A$1001,customers!$I$1:$I$1001,,0)</f>
        <v>Yes</v>
      </c>
      <c r="P209" t="str">
        <f>IF(Ordrers[[#This Row],[Roast Type]]="M","Medium",IF(Ordrers[[#This Row],[Roast Type]]="L","Light",IF(Ordrers[[#This Row],[Roast Type]]="D","Dark")))</f>
        <v>Medium</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 t="shared" si="7"/>
        <v>Excelsa</v>
      </c>
      <c r="O210" t="str">
        <f>_xlfn.XLOOKUP(Ordrers[[#This Row],[Customer ID]],customers!$A$1:$A$1001,customers!$I$1:$I$1001,,0)</f>
        <v>Yes</v>
      </c>
      <c r="P210" t="str">
        <f>IF(Ordrers[[#This Row],[Roast Type]]="M","Medium",IF(Ordrers[[#This Row],[Roast Type]]="L","Light",IF(Ordrers[[#This Row],[Roast Type]]="D","Dark")))</f>
        <v>Dark</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 t="shared" si="7"/>
        <v>Arabica</v>
      </c>
      <c r="O211" t="str">
        <f>_xlfn.XLOOKUP(Ordrers[[#This Row],[Customer ID]],customers!$A$1:$A$1001,customers!$I$1:$I$1001,,0)</f>
        <v>No</v>
      </c>
      <c r="P211" t="str">
        <f>IF(Ordrers[[#This Row],[Roast Type]]="M","Medium",IF(Ordrers[[#This Row],[Roast Type]]="L","Light",IF(Ordrers[[#This Row],[Roast Type]]="D","Dark")))</f>
        <v>Medium</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 t="shared" si="7"/>
        <v>liberica</v>
      </c>
      <c r="O212" t="str">
        <f>_xlfn.XLOOKUP(Ordrers[[#This Row],[Customer ID]],customers!$A$1:$A$1001,customers!$I$1:$I$1001,,0)</f>
        <v>Yes</v>
      </c>
      <c r="P212" t="str">
        <f>IF(Ordrers[[#This Row],[Roast Type]]="M","Medium",IF(Ordrers[[#This Row],[Roast Type]]="L","Light",IF(Ordrers[[#This Row],[Roast Type]]="D","Dark")))</f>
        <v>Dark</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 t="shared" si="7"/>
        <v>Excelsa</v>
      </c>
      <c r="O213" t="str">
        <f>_xlfn.XLOOKUP(Ordrers[[#This Row],[Customer ID]],customers!$A$1:$A$1001,customers!$I$1:$I$1001,,0)</f>
        <v>No</v>
      </c>
      <c r="P213" t="str">
        <f>IF(Ordrers[[#This Row],[Roast Type]]="M","Medium",IF(Ordrers[[#This Row],[Roast Type]]="L","Light",IF(Ordrers[[#This Row],[Roast Type]]="D","Dark")))</f>
        <v>Light</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 t="shared" si="7"/>
        <v>Excelsa</v>
      </c>
      <c r="O214" t="str">
        <f>_xlfn.XLOOKUP(Ordrers[[#This Row],[Customer ID]],customers!$A$1:$A$1001,customers!$I$1:$I$1001,,0)</f>
        <v>Yes</v>
      </c>
      <c r="P214" t="str">
        <f>IF(Ordrers[[#This Row],[Roast Type]]="M","Medium",IF(Ordrers[[#This Row],[Roast Type]]="L","Light",IF(Ordrers[[#This Row],[Roast Type]]="D","Dark")))</f>
        <v>Dark</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 t="shared" si="7"/>
        <v>Robusta</v>
      </c>
      <c r="O215" t="str">
        <f>_xlfn.XLOOKUP(Ordrers[[#This Row],[Customer ID]],customers!$A$1:$A$1001,customers!$I$1:$I$1001,,0)</f>
        <v>No</v>
      </c>
      <c r="P215" t="str">
        <f>IF(Ordrers[[#This Row],[Roast Type]]="M","Medium",IF(Ordrers[[#This Row],[Roast Type]]="L","Light",IF(Ordrers[[#This Row],[Roast Type]]="D","Dark")))</f>
        <v>Dark</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 t="shared" si="7"/>
        <v>liberica</v>
      </c>
      <c r="O216" t="str">
        <f>_xlfn.XLOOKUP(Ordrers[[#This Row],[Customer ID]],customers!$A$1:$A$1001,customers!$I$1:$I$1001,,0)</f>
        <v>No</v>
      </c>
      <c r="P216" t="str">
        <f>IF(Ordrers[[#This Row],[Roast Type]]="M","Medium",IF(Ordrers[[#This Row],[Roast Type]]="L","Light",IF(Ordrers[[#This Row],[Roast Type]]="D","Dark")))</f>
        <v>Light</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 t="shared" si="7"/>
        <v>liberica</v>
      </c>
      <c r="O217" t="str">
        <f>_xlfn.XLOOKUP(Ordrers[[#This Row],[Customer ID]],customers!$A$1:$A$1001,customers!$I$1:$I$1001,,0)</f>
        <v>No</v>
      </c>
      <c r="P217" t="str">
        <f>IF(Ordrers[[#This Row],[Roast Type]]="M","Medium",IF(Ordrers[[#This Row],[Roast Type]]="L","Light",IF(Ordrers[[#This Row],[Roast Type]]="D","Dark")))</f>
        <v>Dark</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 t="shared" si="7"/>
        <v>liberica</v>
      </c>
      <c r="O218" t="str">
        <f>_xlfn.XLOOKUP(Ordrers[[#This Row],[Customer ID]],customers!$A$1:$A$1001,customers!$I$1:$I$1001,,0)</f>
        <v>Yes</v>
      </c>
      <c r="P218" t="str">
        <f>IF(Ordrers[[#This Row],[Roast Type]]="M","Medium",IF(Ordrers[[#This Row],[Roast Type]]="L","Light",IF(Ordrers[[#This Row],[Roast Type]]="D","Dark")))</f>
        <v>Medium</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 t="shared" si="7"/>
        <v>Excelsa</v>
      </c>
      <c r="O219" t="str">
        <f>_xlfn.XLOOKUP(Ordrers[[#This Row],[Customer ID]],customers!$A$1:$A$1001,customers!$I$1:$I$1001,,0)</f>
        <v>No</v>
      </c>
      <c r="P219" t="str">
        <f>IF(Ordrers[[#This Row],[Roast Type]]="M","Medium",IF(Ordrers[[#This Row],[Roast Type]]="L","Light",IF(Ordrers[[#This Row],[Roast Type]]="D","Dark")))</f>
        <v>Light</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 t="shared" si="7"/>
        <v>Arabica</v>
      </c>
      <c r="O220" t="str">
        <f>_xlfn.XLOOKUP(Ordrers[[#This Row],[Customer ID]],customers!$A$1:$A$1001,customers!$I$1:$I$1001,,0)</f>
        <v>Yes</v>
      </c>
      <c r="P220" t="str">
        <f>IF(Ordrers[[#This Row],[Roast Type]]="M","Medium",IF(Ordrers[[#This Row],[Roast Type]]="L","Light",IF(Ordrers[[#This Row],[Roast Type]]="D","Dark")))</f>
        <v>Medium</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 t="shared" si="7"/>
        <v>Robusta</v>
      </c>
      <c r="O221" t="str">
        <f>_xlfn.XLOOKUP(Ordrers[[#This Row],[Customer ID]],customers!$A$1:$A$1001,customers!$I$1:$I$1001,,0)</f>
        <v>No</v>
      </c>
      <c r="P221" t="str">
        <f>IF(Ordrers[[#This Row],[Roast Type]]="M","Medium",IF(Ordrers[[#This Row],[Roast Type]]="L","Light",IF(Ordrers[[#This Row],[Roast Type]]="D","Dark")))</f>
        <v>Light</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 t="shared" si="7"/>
        <v>Robusta</v>
      </c>
      <c r="O222" t="str">
        <f>_xlfn.XLOOKUP(Ordrers[[#This Row],[Customer ID]],customers!$A$1:$A$1001,customers!$I$1:$I$1001,,0)</f>
        <v>No</v>
      </c>
      <c r="P222" t="str">
        <f>IF(Ordrers[[#This Row],[Roast Type]]="M","Medium",IF(Ordrers[[#This Row],[Roast Type]]="L","Light",IF(Ordrers[[#This Row],[Roast Type]]="D","Dark")))</f>
        <v>Medium</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 t="shared" si="7"/>
        <v>Arabica</v>
      </c>
      <c r="O223" t="str">
        <f>_xlfn.XLOOKUP(Ordrers[[#This Row],[Customer ID]],customers!$A$1:$A$1001,customers!$I$1:$I$1001,,0)</f>
        <v>Yes</v>
      </c>
      <c r="P223" t="str">
        <f>IF(Ordrers[[#This Row],[Roast Type]]="M","Medium",IF(Ordrers[[#This Row],[Roast Type]]="L","Light",IF(Ordrers[[#This Row],[Roast Type]]="D","Dark")))</f>
        <v>Light</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 t="shared" si="7"/>
        <v>liberica</v>
      </c>
      <c r="O224" t="str">
        <f>_xlfn.XLOOKUP(Ordrers[[#This Row],[Customer ID]],customers!$A$1:$A$1001,customers!$I$1:$I$1001,,0)</f>
        <v>No</v>
      </c>
      <c r="P224" t="str">
        <f>IF(Ordrers[[#This Row],[Roast Type]]="M","Medium",IF(Ordrers[[#This Row],[Roast Type]]="L","Light",IF(Ordrers[[#This Row],[Roast Type]]="D","Dark")))</f>
        <v>Dark</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 t="shared" si="7"/>
        <v>Excelsa</v>
      </c>
      <c r="O225" t="str">
        <f>_xlfn.XLOOKUP(Ordrers[[#This Row],[Customer ID]],customers!$A$1:$A$1001,customers!$I$1:$I$1001,,0)</f>
        <v>Yes</v>
      </c>
      <c r="P225" t="str">
        <f>IF(Ordrers[[#This Row],[Roast Type]]="M","Medium",IF(Ordrers[[#This Row],[Roast Type]]="L","Light",IF(Ordrers[[#This Row],[Roast Type]]="D","Dark")))</f>
        <v>Light</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 t="shared" si="7"/>
        <v>liberica</v>
      </c>
      <c r="O226" t="str">
        <f>_xlfn.XLOOKUP(Ordrers[[#This Row],[Customer ID]],customers!$A$1:$A$1001,customers!$I$1:$I$1001,,0)</f>
        <v>Yes</v>
      </c>
      <c r="P226" t="str">
        <f>IF(Ordrers[[#This Row],[Roast Type]]="M","Medium",IF(Ordrers[[#This Row],[Roast Type]]="L","Light",IF(Ordrers[[#This Row],[Roast Type]]="D","Dark")))</f>
        <v>Dark</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 t="shared" si="7"/>
        <v>Robusta</v>
      </c>
      <c r="O227" t="str">
        <f>_xlfn.XLOOKUP(Ordrers[[#This Row],[Customer ID]],customers!$A$1:$A$1001,customers!$I$1:$I$1001,,0)</f>
        <v>No</v>
      </c>
      <c r="P227" t="str">
        <f>IF(Ordrers[[#This Row],[Roast Type]]="M","Medium",IF(Ordrers[[#This Row],[Roast Type]]="L","Light",IF(Ordrers[[#This Row],[Roast Type]]="D","Dark")))</f>
        <v>Light</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 t="shared" si="7"/>
        <v>Arabica</v>
      </c>
      <c r="O228" t="str">
        <f>_xlfn.XLOOKUP(Ordrers[[#This Row],[Customer ID]],customers!$A$1:$A$1001,customers!$I$1:$I$1001,,0)</f>
        <v>No</v>
      </c>
      <c r="P228" t="str">
        <f>IF(Ordrers[[#This Row],[Roast Type]]="M","Medium",IF(Ordrers[[#This Row],[Roast Type]]="L","Light",IF(Ordrers[[#This Row],[Roast Type]]="D","Dark")))</f>
        <v>Medium</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 t="shared" si="7"/>
        <v>Robusta</v>
      </c>
      <c r="O229" t="str">
        <f>_xlfn.XLOOKUP(Ordrers[[#This Row],[Customer ID]],customers!$A$1:$A$1001,customers!$I$1:$I$1001,,0)</f>
        <v>Yes</v>
      </c>
      <c r="P229" t="str">
        <f>IF(Ordrers[[#This Row],[Roast Type]]="M","Medium",IF(Ordrers[[#This Row],[Roast Type]]="L","Light",IF(Ordrers[[#This Row],[Roast Type]]="D","Dark")))</f>
        <v>Dark</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 t="shared" si="7"/>
        <v>Robusta</v>
      </c>
      <c r="O230" t="str">
        <f>_xlfn.XLOOKUP(Ordrers[[#This Row],[Customer ID]],customers!$A$1:$A$1001,customers!$I$1:$I$1001,,0)</f>
        <v>No</v>
      </c>
      <c r="P230" t="str">
        <f>IF(Ordrers[[#This Row],[Roast Type]]="M","Medium",IF(Ordrers[[#This Row],[Roast Type]]="L","Light",IF(Ordrers[[#This Row],[Roast Type]]="D","Dark")))</f>
        <v>Light</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 t="shared" si="7"/>
        <v>liberica</v>
      </c>
      <c r="O231" t="str">
        <f>_xlfn.XLOOKUP(Ordrers[[#This Row],[Customer ID]],customers!$A$1:$A$1001,customers!$I$1:$I$1001,,0)</f>
        <v>No</v>
      </c>
      <c r="P231" t="str">
        <f>IF(Ordrers[[#This Row],[Roast Type]]="M","Medium",IF(Ordrers[[#This Row],[Roast Type]]="L","Light",IF(Ordrers[[#This Row],[Roast Type]]="D","Dark")))</f>
        <v>Medium</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 t="shared" si="7"/>
        <v>Arabica</v>
      </c>
      <c r="O232" t="str">
        <f>_xlfn.XLOOKUP(Ordrers[[#This Row],[Customer ID]],customers!$A$1:$A$1001,customers!$I$1:$I$1001,,0)</f>
        <v>No</v>
      </c>
      <c r="P232" t="str">
        <f>IF(Ordrers[[#This Row],[Roast Type]]="M","Medium",IF(Ordrers[[#This Row],[Roast Type]]="L","Light",IF(Ordrers[[#This Row],[Roast Type]]="D","Dark")))</f>
        <v>Medium</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 t="shared" si="7"/>
        <v>liberica</v>
      </c>
      <c r="O233" t="str">
        <f>_xlfn.XLOOKUP(Ordrers[[#This Row],[Customer ID]],customers!$A$1:$A$1001,customers!$I$1:$I$1001,,0)</f>
        <v>Yes</v>
      </c>
      <c r="P233" t="str">
        <f>IF(Ordrers[[#This Row],[Roast Type]]="M","Medium",IF(Ordrers[[#This Row],[Roast Type]]="L","Light",IF(Ordrers[[#This Row],[Roast Type]]="D","Dark")))</f>
        <v>Medium</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 t="shared" si="7"/>
        <v>liberica</v>
      </c>
      <c r="O234" t="str">
        <f>_xlfn.XLOOKUP(Ordrers[[#This Row],[Customer ID]],customers!$A$1:$A$1001,customers!$I$1:$I$1001,,0)</f>
        <v>No</v>
      </c>
      <c r="P234" t="str">
        <f>IF(Ordrers[[#This Row],[Roast Type]]="M","Medium",IF(Ordrers[[#This Row],[Roast Type]]="L","Light",IF(Ordrers[[#This Row],[Roast Type]]="D","Dark")))</f>
        <v>Light</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 t="shared" si="7"/>
        <v>Excelsa</v>
      </c>
      <c r="O235" t="str">
        <f>_xlfn.XLOOKUP(Ordrers[[#This Row],[Customer ID]],customers!$A$1:$A$1001,customers!$I$1:$I$1001,,0)</f>
        <v>No</v>
      </c>
      <c r="P235" t="str">
        <f>IF(Ordrers[[#This Row],[Roast Type]]="M","Medium",IF(Ordrers[[#This Row],[Roast Type]]="L","Light",IF(Ordrers[[#This Row],[Roast Type]]="D","Dark")))</f>
        <v>Medium</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 t="shared" si="7"/>
        <v>liberica</v>
      </c>
      <c r="O236" t="str">
        <f>_xlfn.XLOOKUP(Ordrers[[#This Row],[Customer ID]],customers!$A$1:$A$1001,customers!$I$1:$I$1001,,0)</f>
        <v>No</v>
      </c>
      <c r="P236" t="str">
        <f>IF(Ordrers[[#This Row],[Roast Type]]="M","Medium",IF(Ordrers[[#This Row],[Roast Type]]="L","Light",IF(Ordrers[[#This Row],[Roast Type]]="D","Dark")))</f>
        <v>Light</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 t="shared" si="7"/>
        <v>liberica</v>
      </c>
      <c r="O237" t="str">
        <f>_xlfn.XLOOKUP(Ordrers[[#This Row],[Customer ID]],customers!$A$1:$A$1001,customers!$I$1:$I$1001,,0)</f>
        <v>No</v>
      </c>
      <c r="P237" t="str">
        <f>IF(Ordrers[[#This Row],[Roast Type]]="M","Medium",IF(Ordrers[[#This Row],[Roast Type]]="L","Light",IF(Ordrers[[#This Row],[Roast Type]]="D","Dark")))</f>
        <v>Light</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 t="shared" si="7"/>
        <v>liberica</v>
      </c>
      <c r="O238" t="str">
        <f>_xlfn.XLOOKUP(Ordrers[[#This Row],[Customer ID]],customers!$A$1:$A$1001,customers!$I$1:$I$1001,,0)</f>
        <v>No</v>
      </c>
      <c r="P238" t="str">
        <f>IF(Ordrers[[#This Row],[Roast Type]]="M","Medium",IF(Ordrers[[#This Row],[Roast Type]]="L","Light",IF(Ordrers[[#This Row],[Roast Type]]="D","Dark")))</f>
        <v>Dark</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 t="shared" si="7"/>
        <v>Robusta</v>
      </c>
      <c r="O239" t="str">
        <f>_xlfn.XLOOKUP(Ordrers[[#This Row],[Customer ID]],customers!$A$1:$A$1001,customers!$I$1:$I$1001,,0)</f>
        <v>Yes</v>
      </c>
      <c r="P239" t="str">
        <f>IF(Ordrers[[#This Row],[Roast Type]]="M","Medium",IF(Ordrers[[#This Row],[Roast Type]]="L","Light",IF(Ordrers[[#This Row],[Roast Type]]="D","Dark")))</f>
        <v>Light</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 t="shared" si="7"/>
        <v>Robusta</v>
      </c>
      <c r="O240" t="str">
        <f>_xlfn.XLOOKUP(Ordrers[[#This Row],[Customer ID]],customers!$A$1:$A$1001,customers!$I$1:$I$1001,,0)</f>
        <v>Yes</v>
      </c>
      <c r="P240" t="str">
        <f>IF(Ordrers[[#This Row],[Roast Type]]="M","Medium",IF(Ordrers[[#This Row],[Roast Type]]="L","Light",IF(Ordrers[[#This Row],[Roast Type]]="D","Dark")))</f>
        <v>Medium</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 t="shared" si="7"/>
        <v>Excelsa</v>
      </c>
      <c r="O241" t="str">
        <f>_xlfn.XLOOKUP(Ordrers[[#This Row],[Customer ID]],customers!$A$1:$A$1001,customers!$I$1:$I$1001,,0)</f>
        <v>No</v>
      </c>
      <c r="P241" t="str">
        <f>IF(Ordrers[[#This Row],[Roast Type]]="M","Medium",IF(Ordrers[[#This Row],[Roast Type]]="L","Light",IF(Ordrers[[#This Row],[Roast Type]]="D","Dark")))</f>
        <v>Light</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 t="shared" si="7"/>
        <v>Arabica</v>
      </c>
      <c r="O242" t="str">
        <f>_xlfn.XLOOKUP(Ordrers[[#This Row],[Customer ID]],customers!$A$1:$A$1001,customers!$I$1:$I$1001,,0)</f>
        <v>Yes</v>
      </c>
      <c r="P242" t="str">
        <f>IF(Ordrers[[#This Row],[Roast Type]]="M","Medium",IF(Ordrers[[#This Row],[Roast Type]]="L","Light",IF(Ordrers[[#This Row],[Roast Type]]="D","Dark")))</f>
        <v>Medium</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 t="shared" si="7"/>
        <v>Robusta</v>
      </c>
      <c r="O243" t="str">
        <f>_xlfn.XLOOKUP(Ordrers[[#This Row],[Customer ID]],customers!$A$1:$A$1001,customers!$I$1:$I$1001,,0)</f>
        <v>No</v>
      </c>
      <c r="P243" t="str">
        <f>IF(Ordrers[[#This Row],[Roast Type]]="M","Medium",IF(Ordrers[[#This Row],[Roast Type]]="L","Light",IF(Ordrers[[#This Row],[Roast Type]]="D","Dark")))</f>
        <v>Medium</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 t="shared" si="7"/>
        <v>Excelsa</v>
      </c>
      <c r="O244" t="str">
        <f>_xlfn.XLOOKUP(Ordrers[[#This Row],[Customer ID]],customers!$A$1:$A$1001,customers!$I$1:$I$1001,,0)</f>
        <v>Yes</v>
      </c>
      <c r="P244" t="str">
        <f>IF(Ordrers[[#This Row],[Roast Type]]="M","Medium",IF(Ordrers[[#This Row],[Roast Type]]="L","Light",IF(Ordrers[[#This Row],[Roast Type]]="D","Dark")))</f>
        <v>Dark</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 t="shared" si="7"/>
        <v>Excelsa</v>
      </c>
      <c r="O245" t="str">
        <f>_xlfn.XLOOKUP(Ordrers[[#This Row],[Customer ID]],customers!$A$1:$A$1001,customers!$I$1:$I$1001,,0)</f>
        <v>Yes</v>
      </c>
      <c r="P245" t="str">
        <f>IF(Ordrers[[#This Row],[Roast Type]]="M","Medium",IF(Ordrers[[#This Row],[Roast Type]]="L","Light",IF(Ordrers[[#This Row],[Roast Type]]="D","Dark")))</f>
        <v>Dark</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 t="shared" si="7"/>
        <v>liberica</v>
      </c>
      <c r="O246" t="str">
        <f>_xlfn.XLOOKUP(Ordrers[[#This Row],[Customer ID]],customers!$A$1:$A$1001,customers!$I$1:$I$1001,,0)</f>
        <v>No</v>
      </c>
      <c r="P246" t="str">
        <f>IF(Ordrers[[#This Row],[Roast Type]]="M","Medium",IF(Ordrers[[#This Row],[Roast Type]]="L","Light",IF(Ordrers[[#This Row],[Roast Type]]="D","Dark")))</f>
        <v>Medium</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 t="shared" si="7"/>
        <v>liberica</v>
      </c>
      <c r="O247" t="str">
        <f>_xlfn.XLOOKUP(Ordrers[[#This Row],[Customer ID]],customers!$A$1:$A$1001,customers!$I$1:$I$1001,,0)</f>
        <v>Yes</v>
      </c>
      <c r="P247" t="str">
        <f>IF(Ordrers[[#This Row],[Roast Type]]="M","Medium",IF(Ordrers[[#This Row],[Roast Type]]="L","Light",IF(Ordrers[[#This Row],[Roast Type]]="D","Dark")))</f>
        <v>Light</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 t="shared" si="7"/>
        <v>liberica</v>
      </c>
      <c r="O248" t="str">
        <f>_xlfn.XLOOKUP(Ordrers[[#This Row],[Customer ID]],customers!$A$1:$A$1001,customers!$I$1:$I$1001,,0)</f>
        <v>No</v>
      </c>
      <c r="P248" t="str">
        <f>IF(Ordrers[[#This Row],[Roast Type]]="M","Medium",IF(Ordrers[[#This Row],[Roast Type]]="L","Light",IF(Ordrers[[#This Row],[Roast Type]]="D","Dark")))</f>
        <v>Dark</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 t="shared" si="7"/>
        <v>Robusta</v>
      </c>
      <c r="O249" t="str">
        <f>_xlfn.XLOOKUP(Ordrers[[#This Row],[Customer ID]],customers!$A$1:$A$1001,customers!$I$1:$I$1001,,0)</f>
        <v>Yes</v>
      </c>
      <c r="P249" t="str">
        <f>IF(Ordrers[[#This Row],[Roast Type]]="M","Medium",IF(Ordrers[[#This Row],[Roast Type]]="L","Light",IF(Ordrers[[#This Row],[Roast Type]]="D","Dark")))</f>
        <v>Light</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 t="shared" si="7"/>
        <v>Arabica</v>
      </c>
      <c r="O250" t="str">
        <f>_xlfn.XLOOKUP(Ordrers[[#This Row],[Customer ID]],customers!$A$1:$A$1001,customers!$I$1:$I$1001,,0)</f>
        <v>Yes</v>
      </c>
      <c r="P250" t="str">
        <f>IF(Ordrers[[#This Row],[Roast Type]]="M","Medium",IF(Ordrers[[#This Row],[Roast Type]]="L","Light",IF(Ordrers[[#This Row],[Roast Type]]="D","Dark")))</f>
        <v>Dark</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 t="shared" si="7"/>
        <v>liberica</v>
      </c>
      <c r="O251" t="str">
        <f>_xlfn.XLOOKUP(Ordrers[[#This Row],[Customer ID]],customers!$A$1:$A$1001,customers!$I$1:$I$1001,,0)</f>
        <v>Yes</v>
      </c>
      <c r="P251" t="str">
        <f>IF(Ordrers[[#This Row],[Roast Type]]="M","Medium",IF(Ordrers[[#This Row],[Roast Type]]="L","Light",IF(Ordrers[[#This Row],[Roast Type]]="D","Dark")))</f>
        <v>Light</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 t="shared" si="7"/>
        <v>Robusta</v>
      </c>
      <c r="O252" t="str">
        <f>_xlfn.XLOOKUP(Ordrers[[#This Row],[Customer ID]],customers!$A$1:$A$1001,customers!$I$1:$I$1001,,0)</f>
        <v>Yes</v>
      </c>
      <c r="P252" t="str">
        <f>IF(Ordrers[[#This Row],[Roast Type]]="M","Medium",IF(Ordrers[[#This Row],[Roast Type]]="L","Light",IF(Ordrers[[#This Row],[Roast Type]]="D","Dark")))</f>
        <v>Medium</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 t="shared" si="7"/>
        <v>Excelsa</v>
      </c>
      <c r="O253" t="str">
        <f>_xlfn.XLOOKUP(Ordrers[[#This Row],[Customer ID]],customers!$A$1:$A$1001,customers!$I$1:$I$1001,,0)</f>
        <v>Yes</v>
      </c>
      <c r="P253" t="str">
        <f>IF(Ordrers[[#This Row],[Roast Type]]="M","Medium",IF(Ordrers[[#This Row],[Roast Type]]="L","Light",IF(Ordrers[[#This Row],[Roast Type]]="D","Dark")))</f>
        <v>Medium</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 t="shared" si="7"/>
        <v>Arabica</v>
      </c>
      <c r="O254" t="str">
        <f>_xlfn.XLOOKUP(Ordrers[[#This Row],[Customer ID]],customers!$A$1:$A$1001,customers!$I$1:$I$1001,,0)</f>
        <v>No</v>
      </c>
      <c r="P254" t="str">
        <f>IF(Ordrers[[#This Row],[Roast Type]]="M","Medium",IF(Ordrers[[#This Row],[Roast Type]]="L","Light",IF(Ordrers[[#This Row],[Roast Type]]="D","Dark")))</f>
        <v>Dark</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 t="shared" si="7"/>
        <v>liberica</v>
      </c>
      <c r="O255" t="str">
        <f>_xlfn.XLOOKUP(Ordrers[[#This Row],[Customer ID]],customers!$A$1:$A$1001,customers!$I$1:$I$1001,,0)</f>
        <v>No</v>
      </c>
      <c r="P255" t="str">
        <f>IF(Ordrers[[#This Row],[Roast Type]]="M","Medium",IF(Ordrers[[#This Row],[Roast Type]]="L","Light",IF(Ordrers[[#This Row],[Roast Type]]="D","Dark")))</f>
        <v>Medium</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 t="shared" si="7"/>
        <v>Robusta</v>
      </c>
      <c r="O256" t="str">
        <f>_xlfn.XLOOKUP(Ordrers[[#This Row],[Customer ID]],customers!$A$1:$A$1001,customers!$I$1:$I$1001,,0)</f>
        <v>No</v>
      </c>
      <c r="P256" t="str">
        <f>IF(Ordrers[[#This Row],[Roast Type]]="M","Medium",IF(Ordrers[[#This Row],[Roast Type]]="L","Light",IF(Ordrers[[#This Row],[Roast Type]]="D","Dark")))</f>
        <v>Light</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 t="shared" si="7"/>
        <v>Robusta</v>
      </c>
      <c r="O257" t="str">
        <f>_xlfn.XLOOKUP(Ordrers[[#This Row],[Customer ID]],customers!$A$1:$A$1001,customers!$I$1:$I$1001,,0)</f>
        <v>No</v>
      </c>
      <c r="P257" t="str">
        <f>IF(Ordrers[[#This Row],[Roast Type]]="M","Medium",IF(Ordrers[[#This Row],[Roast Type]]="L","Light",IF(Ordrers[[#This Row],[Roast Type]]="D","Dark")))</f>
        <v>Light</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 t="shared" si="7"/>
        <v>liberica</v>
      </c>
      <c r="O258" t="str">
        <f>_xlfn.XLOOKUP(Ordrers[[#This Row],[Customer ID]],customers!$A$1:$A$1001,customers!$I$1:$I$1001,,0)</f>
        <v>Yes</v>
      </c>
      <c r="P258" t="str">
        <f>IF(Ordrers[[#This Row],[Roast Type]]="M","Medium",IF(Ordrers[[#This Row],[Roast Type]]="L","Light",IF(Ordrers[[#This Row],[Roast Type]]="D","Dark")))</f>
        <v>Medium</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 t="shared" ref="N259:N322" si="9">IF(I259="Rob","Robusta",IF(I259="Exc","Excelsa",IF(I259="Ara","Arabica",IF(I259="Lib","liberica",""))))</f>
        <v>Excelsa</v>
      </c>
      <c r="O259" t="str">
        <f>_xlfn.XLOOKUP(Ordrers[[#This Row],[Customer ID]],customers!$A$1:$A$1001,customers!$I$1:$I$1001,,0)</f>
        <v>Yes</v>
      </c>
      <c r="P259" t="str">
        <f>IF(Ordrers[[#This Row],[Roast Type]]="M","Medium",IF(Ordrers[[#This Row],[Roast Type]]="L","Light",IF(Ordrers[[#This Row],[Roast Type]]="D","Dark")))</f>
        <v>Dark</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 t="shared" si="9"/>
        <v>Excelsa</v>
      </c>
      <c r="O260" t="str">
        <f>_xlfn.XLOOKUP(Ordrers[[#This Row],[Customer ID]],customers!$A$1:$A$1001,customers!$I$1:$I$1001,,0)</f>
        <v>No</v>
      </c>
      <c r="P260" t="str">
        <f>IF(Ordrers[[#This Row],[Roast Type]]="M","Medium",IF(Ordrers[[#This Row],[Roast Type]]="L","Light",IF(Ordrers[[#This Row],[Roast Type]]="D","Dark")))</f>
        <v>Dark</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 t="shared" si="9"/>
        <v>Robusta</v>
      </c>
      <c r="O261" t="str">
        <f>_xlfn.XLOOKUP(Ordrers[[#This Row],[Customer ID]],customers!$A$1:$A$1001,customers!$I$1:$I$1001,,0)</f>
        <v>No</v>
      </c>
      <c r="P261" t="str">
        <f>IF(Ordrers[[#This Row],[Roast Type]]="M","Medium",IF(Ordrers[[#This Row],[Roast Type]]="L","Light",IF(Ordrers[[#This Row],[Roast Type]]="D","Dark")))</f>
        <v>Medium</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 t="shared" si="9"/>
        <v>Robusta</v>
      </c>
      <c r="O262" t="str">
        <f>_xlfn.XLOOKUP(Ordrers[[#This Row],[Customer ID]],customers!$A$1:$A$1001,customers!$I$1:$I$1001,,0)</f>
        <v>Yes</v>
      </c>
      <c r="P262" t="str">
        <f>IF(Ordrers[[#This Row],[Roast Type]]="M","Medium",IF(Ordrers[[#This Row],[Roast Type]]="L","Light",IF(Ordrers[[#This Row],[Roast Type]]="D","Dark")))</f>
        <v>Light</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 t="shared" si="9"/>
        <v>Robusta</v>
      </c>
      <c r="O263" t="str">
        <f>_xlfn.XLOOKUP(Ordrers[[#This Row],[Customer ID]],customers!$A$1:$A$1001,customers!$I$1:$I$1001,,0)</f>
        <v>Yes</v>
      </c>
      <c r="P263" t="str">
        <f>IF(Ordrers[[#This Row],[Roast Type]]="M","Medium",IF(Ordrers[[#This Row],[Roast Type]]="L","Light",IF(Ordrers[[#This Row],[Roast Type]]="D","Dark")))</f>
        <v>Light</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 t="shared" si="9"/>
        <v>Excelsa</v>
      </c>
      <c r="O264" t="str">
        <f>_xlfn.XLOOKUP(Ordrers[[#This Row],[Customer ID]],customers!$A$1:$A$1001,customers!$I$1:$I$1001,,0)</f>
        <v>No</v>
      </c>
      <c r="P264" t="str">
        <f>IF(Ordrers[[#This Row],[Roast Type]]="M","Medium",IF(Ordrers[[#This Row],[Roast Type]]="L","Light",IF(Ordrers[[#This Row],[Roast Type]]="D","Dark")))</f>
        <v>Medium</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 t="shared" si="9"/>
        <v>liberica</v>
      </c>
      <c r="O265" t="str">
        <f>_xlfn.XLOOKUP(Ordrers[[#This Row],[Customer ID]],customers!$A$1:$A$1001,customers!$I$1:$I$1001,,0)</f>
        <v>No</v>
      </c>
      <c r="P265" t="str">
        <f>IF(Ordrers[[#This Row],[Roast Type]]="M","Medium",IF(Ordrers[[#This Row],[Roast Type]]="L","Light",IF(Ordrers[[#This Row],[Roast Type]]="D","Dark")))</f>
        <v>Medium</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 t="shared" si="9"/>
        <v>Robusta</v>
      </c>
      <c r="O266" t="str">
        <f>_xlfn.XLOOKUP(Ordrers[[#This Row],[Customer ID]],customers!$A$1:$A$1001,customers!$I$1:$I$1001,,0)</f>
        <v>Yes</v>
      </c>
      <c r="P266" t="str">
        <f>IF(Ordrers[[#This Row],[Roast Type]]="M","Medium",IF(Ordrers[[#This Row],[Roast Type]]="L","Light",IF(Ordrers[[#This Row],[Roast Type]]="D","Dark")))</f>
        <v>Light</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 t="shared" si="9"/>
        <v>Arabica</v>
      </c>
      <c r="O267" t="str">
        <f>_xlfn.XLOOKUP(Ordrers[[#This Row],[Customer ID]],customers!$A$1:$A$1001,customers!$I$1:$I$1001,,0)</f>
        <v>Yes</v>
      </c>
      <c r="P267" t="str">
        <f>IF(Ordrers[[#This Row],[Roast Type]]="M","Medium",IF(Ordrers[[#This Row],[Roast Type]]="L","Light",IF(Ordrers[[#This Row],[Roast Type]]="D","Dark")))</f>
        <v>Dark</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 t="shared" si="9"/>
        <v>Excelsa</v>
      </c>
      <c r="O268" t="str">
        <f>_xlfn.XLOOKUP(Ordrers[[#This Row],[Customer ID]],customers!$A$1:$A$1001,customers!$I$1:$I$1001,,0)</f>
        <v>No</v>
      </c>
      <c r="P268" t="str">
        <f>IF(Ordrers[[#This Row],[Roast Type]]="M","Medium",IF(Ordrers[[#This Row],[Roast Type]]="L","Light",IF(Ordrers[[#This Row],[Roast Type]]="D","Dark")))</f>
        <v>Dark</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 t="shared" si="9"/>
        <v>Excelsa</v>
      </c>
      <c r="O269" t="str">
        <f>_xlfn.XLOOKUP(Ordrers[[#This Row],[Customer ID]],customers!$A$1:$A$1001,customers!$I$1:$I$1001,,0)</f>
        <v>Yes</v>
      </c>
      <c r="P269" t="str">
        <f>IF(Ordrers[[#This Row],[Roast Type]]="M","Medium",IF(Ordrers[[#This Row],[Roast Type]]="L","Light",IF(Ordrers[[#This Row],[Roast Type]]="D","Dark")))</f>
        <v>Dark</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 t="shared" si="9"/>
        <v>Arabica</v>
      </c>
      <c r="O270" t="str">
        <f>_xlfn.XLOOKUP(Ordrers[[#This Row],[Customer ID]],customers!$A$1:$A$1001,customers!$I$1:$I$1001,,0)</f>
        <v>Yes</v>
      </c>
      <c r="P270" t="str">
        <f>IF(Ordrers[[#This Row],[Roast Type]]="M","Medium",IF(Ordrers[[#This Row],[Roast Type]]="L","Light",IF(Ordrers[[#This Row],[Roast Type]]="D","Dark")))</f>
        <v>Dark</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 t="shared" si="9"/>
        <v>Arabica</v>
      </c>
      <c r="O271" t="str">
        <f>_xlfn.XLOOKUP(Ordrers[[#This Row],[Customer ID]],customers!$A$1:$A$1001,customers!$I$1:$I$1001,,0)</f>
        <v>No</v>
      </c>
      <c r="P271" t="str">
        <f>IF(Ordrers[[#This Row],[Roast Type]]="M","Medium",IF(Ordrers[[#This Row],[Roast Type]]="L","Light",IF(Ordrers[[#This Row],[Roast Type]]="D","Dark")))</f>
        <v>Dark</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 t="shared" si="9"/>
        <v>Excelsa</v>
      </c>
      <c r="O272" t="str">
        <f>_xlfn.XLOOKUP(Ordrers[[#This Row],[Customer ID]],customers!$A$1:$A$1001,customers!$I$1:$I$1001,,0)</f>
        <v>Yes</v>
      </c>
      <c r="P272" t="str">
        <f>IF(Ordrers[[#This Row],[Roast Type]]="M","Medium",IF(Ordrers[[#This Row],[Roast Type]]="L","Light",IF(Ordrers[[#This Row],[Roast Type]]="D","Dark")))</f>
        <v>Dark</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 t="shared" si="9"/>
        <v>Arabica</v>
      </c>
      <c r="O273" t="str">
        <f>_xlfn.XLOOKUP(Ordrers[[#This Row],[Customer ID]],customers!$A$1:$A$1001,customers!$I$1:$I$1001,,0)</f>
        <v>Yes</v>
      </c>
      <c r="P273" t="str">
        <f>IF(Ordrers[[#This Row],[Roast Type]]="M","Medium",IF(Ordrers[[#This Row],[Roast Type]]="L","Light",IF(Ordrers[[#This Row],[Roast Type]]="D","Dark")))</f>
        <v>Dark</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 t="shared" si="9"/>
        <v>Robusta</v>
      </c>
      <c r="O274" t="str">
        <f>_xlfn.XLOOKUP(Ordrers[[#This Row],[Customer ID]],customers!$A$1:$A$1001,customers!$I$1:$I$1001,,0)</f>
        <v>Yes</v>
      </c>
      <c r="P274" t="str">
        <f>IF(Ordrers[[#This Row],[Roast Type]]="M","Medium",IF(Ordrers[[#This Row],[Roast Type]]="L","Light",IF(Ordrers[[#This Row],[Roast Type]]="D","Dark")))</f>
        <v>Light</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 t="shared" si="9"/>
        <v>Arabica</v>
      </c>
      <c r="O275" t="str">
        <f>_xlfn.XLOOKUP(Ordrers[[#This Row],[Customer ID]],customers!$A$1:$A$1001,customers!$I$1:$I$1001,,0)</f>
        <v>No</v>
      </c>
      <c r="P275" t="str">
        <f>IF(Ordrers[[#This Row],[Roast Type]]="M","Medium",IF(Ordrers[[#This Row],[Roast Type]]="L","Light",IF(Ordrers[[#This Row],[Roast Type]]="D","Dark")))</f>
        <v>Light</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 t="shared" si="9"/>
        <v>Arabica</v>
      </c>
      <c r="O276" t="str">
        <f>_xlfn.XLOOKUP(Ordrers[[#This Row],[Customer ID]],customers!$A$1:$A$1001,customers!$I$1:$I$1001,,0)</f>
        <v>No</v>
      </c>
      <c r="P276" t="str">
        <f>IF(Ordrers[[#This Row],[Roast Type]]="M","Medium",IF(Ordrers[[#This Row],[Roast Type]]="L","Light",IF(Ordrers[[#This Row],[Roast Type]]="D","Dark")))</f>
        <v>Medium</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 t="shared" si="9"/>
        <v>Excelsa</v>
      </c>
      <c r="O277" t="str">
        <f>_xlfn.XLOOKUP(Ordrers[[#This Row],[Customer ID]],customers!$A$1:$A$1001,customers!$I$1:$I$1001,,0)</f>
        <v>No</v>
      </c>
      <c r="P277" t="str">
        <f>IF(Ordrers[[#This Row],[Roast Type]]="M","Medium",IF(Ordrers[[#This Row],[Roast Type]]="L","Light",IF(Ordrers[[#This Row],[Roast Type]]="D","Dark")))</f>
        <v>Light</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 t="shared" si="9"/>
        <v>Robusta</v>
      </c>
      <c r="O278" t="str">
        <f>_xlfn.XLOOKUP(Ordrers[[#This Row],[Customer ID]],customers!$A$1:$A$1001,customers!$I$1:$I$1001,,0)</f>
        <v>Yes</v>
      </c>
      <c r="P278" t="str">
        <f>IF(Ordrers[[#This Row],[Roast Type]]="M","Medium",IF(Ordrers[[#This Row],[Roast Type]]="L","Light",IF(Ordrers[[#This Row],[Roast Type]]="D","Dark")))</f>
        <v>Light</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 t="shared" si="9"/>
        <v>Excelsa</v>
      </c>
      <c r="O279" t="str">
        <f>_xlfn.XLOOKUP(Ordrers[[#This Row],[Customer ID]],customers!$A$1:$A$1001,customers!$I$1:$I$1001,,0)</f>
        <v>No</v>
      </c>
      <c r="P279" t="str">
        <f>IF(Ordrers[[#This Row],[Roast Type]]="M","Medium",IF(Ordrers[[#This Row],[Roast Type]]="L","Light",IF(Ordrers[[#This Row],[Roast Type]]="D","Dark")))</f>
        <v>Light</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 t="shared" si="9"/>
        <v>Arabica</v>
      </c>
      <c r="O280" t="str">
        <f>_xlfn.XLOOKUP(Ordrers[[#This Row],[Customer ID]],customers!$A$1:$A$1001,customers!$I$1:$I$1001,,0)</f>
        <v>Yes</v>
      </c>
      <c r="P280" t="str">
        <f>IF(Ordrers[[#This Row],[Roast Type]]="M","Medium",IF(Ordrers[[#This Row],[Roast Type]]="L","Light",IF(Ordrers[[#This Row],[Roast Type]]="D","Dark")))</f>
        <v>Light</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 t="shared" si="9"/>
        <v>liberica</v>
      </c>
      <c r="O281" t="str">
        <f>_xlfn.XLOOKUP(Ordrers[[#This Row],[Customer ID]],customers!$A$1:$A$1001,customers!$I$1:$I$1001,,0)</f>
        <v>Yes</v>
      </c>
      <c r="P281" t="str">
        <f>IF(Ordrers[[#This Row],[Roast Type]]="M","Medium",IF(Ordrers[[#This Row],[Roast Type]]="L","Light",IF(Ordrers[[#This Row],[Roast Type]]="D","Dark")))</f>
        <v>Medium</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 t="shared" si="9"/>
        <v>Excelsa</v>
      </c>
      <c r="O282" t="str">
        <f>_xlfn.XLOOKUP(Ordrers[[#This Row],[Customer ID]],customers!$A$1:$A$1001,customers!$I$1:$I$1001,,0)</f>
        <v>Yes</v>
      </c>
      <c r="P282" t="str">
        <f>IF(Ordrers[[#This Row],[Roast Type]]="M","Medium",IF(Ordrers[[#This Row],[Roast Type]]="L","Light",IF(Ordrers[[#This Row],[Roast Type]]="D","Dark")))</f>
        <v>Medium</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 t="shared" si="9"/>
        <v>Excelsa</v>
      </c>
      <c r="O283" t="str">
        <f>_xlfn.XLOOKUP(Ordrers[[#This Row],[Customer ID]],customers!$A$1:$A$1001,customers!$I$1:$I$1001,,0)</f>
        <v>Yes</v>
      </c>
      <c r="P283" t="str">
        <f>IF(Ordrers[[#This Row],[Roast Type]]="M","Medium",IF(Ordrers[[#This Row],[Roast Type]]="L","Light",IF(Ordrers[[#This Row],[Roast Type]]="D","Dark")))</f>
        <v>Light</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 t="shared" si="9"/>
        <v>Arabica</v>
      </c>
      <c r="O284" t="str">
        <f>_xlfn.XLOOKUP(Ordrers[[#This Row],[Customer ID]],customers!$A$1:$A$1001,customers!$I$1:$I$1001,,0)</f>
        <v>No</v>
      </c>
      <c r="P284" t="str">
        <f>IF(Ordrers[[#This Row],[Roast Type]]="M","Medium",IF(Ordrers[[#This Row],[Roast Type]]="L","Light",IF(Ordrers[[#This Row],[Roast Type]]="D","Dark")))</f>
        <v>Light</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 t="shared" si="9"/>
        <v>Robusta</v>
      </c>
      <c r="O285" t="str">
        <f>_xlfn.XLOOKUP(Ordrers[[#This Row],[Customer ID]],customers!$A$1:$A$1001,customers!$I$1:$I$1001,,0)</f>
        <v>Yes</v>
      </c>
      <c r="P285" t="str">
        <f>IF(Ordrers[[#This Row],[Roast Type]]="M","Medium",IF(Ordrers[[#This Row],[Roast Type]]="L","Light",IF(Ordrers[[#This Row],[Roast Type]]="D","Dark")))</f>
        <v>Dark</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 t="shared" si="9"/>
        <v>Excelsa</v>
      </c>
      <c r="O286" t="str">
        <f>_xlfn.XLOOKUP(Ordrers[[#This Row],[Customer ID]],customers!$A$1:$A$1001,customers!$I$1:$I$1001,,0)</f>
        <v>No</v>
      </c>
      <c r="P286" t="str">
        <f>IF(Ordrers[[#This Row],[Roast Type]]="M","Medium",IF(Ordrers[[#This Row],[Roast Type]]="L","Light",IF(Ordrers[[#This Row],[Roast Type]]="D","Dark")))</f>
        <v>Medium</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 t="shared" si="9"/>
        <v>liberica</v>
      </c>
      <c r="O287" t="str">
        <f>_xlfn.XLOOKUP(Ordrers[[#This Row],[Customer ID]],customers!$A$1:$A$1001,customers!$I$1:$I$1001,,0)</f>
        <v>No</v>
      </c>
      <c r="P287" t="str">
        <f>IF(Ordrers[[#This Row],[Roast Type]]="M","Medium",IF(Ordrers[[#This Row],[Roast Type]]="L","Light",IF(Ordrers[[#This Row],[Roast Type]]="D","Dark")))</f>
        <v>Light</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 t="shared" si="9"/>
        <v>Arabica</v>
      </c>
      <c r="O288" t="str">
        <f>_xlfn.XLOOKUP(Ordrers[[#This Row],[Customer ID]],customers!$A$1:$A$1001,customers!$I$1:$I$1001,,0)</f>
        <v>Yes</v>
      </c>
      <c r="P288" t="str">
        <f>IF(Ordrers[[#This Row],[Roast Type]]="M","Medium",IF(Ordrers[[#This Row],[Roast Type]]="L","Light",IF(Ordrers[[#This Row],[Roast Type]]="D","Dark")))</f>
        <v>Medium</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 t="shared" si="9"/>
        <v>Robusta</v>
      </c>
      <c r="O289" t="str">
        <f>_xlfn.XLOOKUP(Ordrers[[#This Row],[Customer ID]],customers!$A$1:$A$1001,customers!$I$1:$I$1001,,0)</f>
        <v>No</v>
      </c>
      <c r="P289" t="str">
        <f>IF(Ordrers[[#This Row],[Roast Type]]="M","Medium",IF(Ordrers[[#This Row],[Roast Type]]="L","Light",IF(Ordrers[[#This Row],[Roast Type]]="D","Dark")))</f>
        <v>Light</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 t="shared" si="9"/>
        <v>Excelsa</v>
      </c>
      <c r="O290" t="str">
        <f>_xlfn.XLOOKUP(Ordrers[[#This Row],[Customer ID]],customers!$A$1:$A$1001,customers!$I$1:$I$1001,,0)</f>
        <v>Yes</v>
      </c>
      <c r="P290" t="str">
        <f>IF(Ordrers[[#This Row],[Roast Type]]="M","Medium",IF(Ordrers[[#This Row],[Roast Type]]="L","Light",IF(Ordrers[[#This Row],[Roast Type]]="D","Dark")))</f>
        <v>Medium</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 t="shared" si="9"/>
        <v>Robusta</v>
      </c>
      <c r="O291" t="str">
        <f>_xlfn.XLOOKUP(Ordrers[[#This Row],[Customer ID]],customers!$A$1:$A$1001,customers!$I$1:$I$1001,,0)</f>
        <v>Yes</v>
      </c>
      <c r="P291" t="str">
        <f>IF(Ordrers[[#This Row],[Roast Type]]="M","Medium",IF(Ordrers[[#This Row],[Roast Type]]="L","Light",IF(Ordrers[[#This Row],[Roast Type]]="D","Dark")))</f>
        <v>Dark</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 t="shared" si="9"/>
        <v>Arabica</v>
      </c>
      <c r="O292" t="str">
        <f>_xlfn.XLOOKUP(Ordrers[[#This Row],[Customer ID]],customers!$A$1:$A$1001,customers!$I$1:$I$1001,,0)</f>
        <v>No</v>
      </c>
      <c r="P292" t="str">
        <f>IF(Ordrers[[#This Row],[Roast Type]]="M","Medium",IF(Ordrers[[#This Row],[Roast Type]]="L","Light",IF(Ordrers[[#This Row],[Roast Type]]="D","Dark")))</f>
        <v>Dark</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 t="shared" si="9"/>
        <v>Excelsa</v>
      </c>
      <c r="O293" t="str">
        <f>_xlfn.XLOOKUP(Ordrers[[#This Row],[Customer ID]],customers!$A$1:$A$1001,customers!$I$1:$I$1001,,0)</f>
        <v>No</v>
      </c>
      <c r="P293" t="str">
        <f>IF(Ordrers[[#This Row],[Roast Type]]="M","Medium",IF(Ordrers[[#This Row],[Roast Type]]="L","Light",IF(Ordrers[[#This Row],[Roast Type]]="D","Dark")))</f>
        <v>Medium</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 t="shared" si="9"/>
        <v>Arabica</v>
      </c>
      <c r="O294" t="str">
        <f>_xlfn.XLOOKUP(Ordrers[[#This Row],[Customer ID]],customers!$A$1:$A$1001,customers!$I$1:$I$1001,,0)</f>
        <v>No</v>
      </c>
      <c r="P294" t="str">
        <f>IF(Ordrers[[#This Row],[Roast Type]]="M","Medium",IF(Ordrers[[#This Row],[Roast Type]]="L","Light",IF(Ordrers[[#This Row],[Roast Type]]="D","Dark")))</f>
        <v>Dark</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 t="shared" si="9"/>
        <v>Arabica</v>
      </c>
      <c r="O295" t="str">
        <f>_xlfn.XLOOKUP(Ordrers[[#This Row],[Customer ID]],customers!$A$1:$A$1001,customers!$I$1:$I$1001,,0)</f>
        <v>No</v>
      </c>
      <c r="P295" t="str">
        <f>IF(Ordrers[[#This Row],[Roast Type]]="M","Medium",IF(Ordrers[[#This Row],[Roast Type]]="L","Light",IF(Ordrers[[#This Row],[Roast Type]]="D","Dark")))</f>
        <v>Dark</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 t="shared" si="9"/>
        <v>Excelsa</v>
      </c>
      <c r="O296" t="str">
        <f>_xlfn.XLOOKUP(Ordrers[[#This Row],[Customer ID]],customers!$A$1:$A$1001,customers!$I$1:$I$1001,,0)</f>
        <v>No</v>
      </c>
      <c r="P296" t="str">
        <f>IF(Ordrers[[#This Row],[Roast Type]]="M","Medium",IF(Ordrers[[#This Row],[Roast Type]]="L","Light",IF(Ordrers[[#This Row],[Roast Type]]="D","Dark")))</f>
        <v>Light</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 t="shared" si="9"/>
        <v>Excelsa</v>
      </c>
      <c r="O297" t="str">
        <f>_xlfn.XLOOKUP(Ordrers[[#This Row],[Customer ID]],customers!$A$1:$A$1001,customers!$I$1:$I$1001,,0)</f>
        <v>No</v>
      </c>
      <c r="P297" t="str">
        <f>IF(Ordrers[[#This Row],[Roast Type]]="M","Medium",IF(Ordrers[[#This Row],[Roast Type]]="L","Light",IF(Ordrers[[#This Row],[Roast Type]]="D","Dark")))</f>
        <v>Medium</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 t="shared" si="9"/>
        <v>Robusta</v>
      </c>
      <c r="O298" t="str">
        <f>_xlfn.XLOOKUP(Ordrers[[#This Row],[Customer ID]],customers!$A$1:$A$1001,customers!$I$1:$I$1001,,0)</f>
        <v>Yes</v>
      </c>
      <c r="P298" t="str">
        <f>IF(Ordrers[[#This Row],[Roast Type]]="M","Medium",IF(Ordrers[[#This Row],[Roast Type]]="L","Light",IF(Ordrers[[#This Row],[Roast Type]]="D","Dark")))</f>
        <v>Medium</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 t="shared" si="9"/>
        <v>Robusta</v>
      </c>
      <c r="O299" t="str">
        <f>_xlfn.XLOOKUP(Ordrers[[#This Row],[Customer ID]],customers!$A$1:$A$1001,customers!$I$1:$I$1001,,0)</f>
        <v>Yes</v>
      </c>
      <c r="P299" t="str">
        <f>IF(Ordrers[[#This Row],[Roast Type]]="M","Medium",IF(Ordrers[[#This Row],[Roast Type]]="L","Light",IF(Ordrers[[#This Row],[Roast Type]]="D","Dark")))</f>
        <v>Dark</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 t="shared" si="9"/>
        <v>Excelsa</v>
      </c>
      <c r="O300" t="str">
        <f>_xlfn.XLOOKUP(Ordrers[[#This Row],[Customer ID]],customers!$A$1:$A$1001,customers!$I$1:$I$1001,,0)</f>
        <v>Yes</v>
      </c>
      <c r="P300" t="str">
        <f>IF(Ordrers[[#This Row],[Roast Type]]="M","Medium",IF(Ordrers[[#This Row],[Roast Type]]="L","Light",IF(Ordrers[[#This Row],[Roast Type]]="D","Dark")))</f>
        <v>Light</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 t="shared" si="9"/>
        <v>Excelsa</v>
      </c>
      <c r="O301" t="str">
        <f>_xlfn.XLOOKUP(Ordrers[[#This Row],[Customer ID]],customers!$A$1:$A$1001,customers!$I$1:$I$1001,,0)</f>
        <v>Yes</v>
      </c>
      <c r="P301" t="str">
        <f>IF(Ordrers[[#This Row],[Roast Type]]="M","Medium",IF(Ordrers[[#This Row],[Roast Type]]="L","Light",IF(Ordrers[[#This Row],[Roast Type]]="D","Dark")))</f>
        <v>Light</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 t="shared" si="9"/>
        <v>Arabica</v>
      </c>
      <c r="O302" t="str">
        <f>_xlfn.XLOOKUP(Ordrers[[#This Row],[Customer ID]],customers!$A$1:$A$1001,customers!$I$1:$I$1001,,0)</f>
        <v>Yes</v>
      </c>
      <c r="P302" t="str">
        <f>IF(Ordrers[[#This Row],[Roast Type]]="M","Medium",IF(Ordrers[[#This Row],[Roast Type]]="L","Light",IF(Ordrers[[#This Row],[Roast Type]]="D","Dark")))</f>
        <v>Light</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 t="shared" si="9"/>
        <v>liberica</v>
      </c>
      <c r="O303" t="str">
        <f>_xlfn.XLOOKUP(Ordrers[[#This Row],[Customer ID]],customers!$A$1:$A$1001,customers!$I$1:$I$1001,,0)</f>
        <v>Yes</v>
      </c>
      <c r="P303" t="str">
        <f>IF(Ordrers[[#This Row],[Roast Type]]="M","Medium",IF(Ordrers[[#This Row],[Roast Type]]="L","Light",IF(Ordrers[[#This Row],[Roast Type]]="D","Dark")))</f>
        <v>Dark</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 t="shared" si="9"/>
        <v>Arabica</v>
      </c>
      <c r="O304" t="str">
        <f>_xlfn.XLOOKUP(Ordrers[[#This Row],[Customer ID]],customers!$A$1:$A$1001,customers!$I$1:$I$1001,,0)</f>
        <v>No</v>
      </c>
      <c r="P304" t="str">
        <f>IF(Ordrers[[#This Row],[Roast Type]]="M","Medium",IF(Ordrers[[#This Row],[Roast Type]]="L","Light",IF(Ordrers[[#This Row],[Roast Type]]="D","Dark")))</f>
        <v>Medium</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 t="shared" si="9"/>
        <v>Excelsa</v>
      </c>
      <c r="O305" t="str">
        <f>_xlfn.XLOOKUP(Ordrers[[#This Row],[Customer ID]],customers!$A$1:$A$1001,customers!$I$1:$I$1001,,0)</f>
        <v>Yes</v>
      </c>
      <c r="P305" t="str">
        <f>IF(Ordrers[[#This Row],[Roast Type]]="M","Medium",IF(Ordrers[[#This Row],[Roast Type]]="L","Light",IF(Ordrers[[#This Row],[Roast Type]]="D","Dark")))</f>
        <v>Dark</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 t="shared" si="9"/>
        <v>Arabica</v>
      </c>
      <c r="O306" t="str">
        <f>_xlfn.XLOOKUP(Ordrers[[#This Row],[Customer ID]],customers!$A$1:$A$1001,customers!$I$1:$I$1001,,0)</f>
        <v>Yes</v>
      </c>
      <c r="P306" t="str">
        <f>IF(Ordrers[[#This Row],[Roast Type]]="M","Medium",IF(Ordrers[[#This Row],[Roast Type]]="L","Light",IF(Ordrers[[#This Row],[Roast Type]]="D","Dark")))</f>
        <v>Light</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 t="shared" si="9"/>
        <v>liberica</v>
      </c>
      <c r="O307" t="str">
        <f>_xlfn.XLOOKUP(Ordrers[[#This Row],[Customer ID]],customers!$A$1:$A$1001,customers!$I$1:$I$1001,,0)</f>
        <v>No</v>
      </c>
      <c r="P307" t="str">
        <f>IF(Ordrers[[#This Row],[Roast Type]]="M","Medium",IF(Ordrers[[#This Row],[Roast Type]]="L","Light",IF(Ordrers[[#This Row],[Roast Type]]="D","Dark")))</f>
        <v>Medium</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 t="shared" si="9"/>
        <v>Robusta</v>
      </c>
      <c r="O308" t="str">
        <f>_xlfn.XLOOKUP(Ordrers[[#This Row],[Customer ID]],customers!$A$1:$A$1001,customers!$I$1:$I$1001,,0)</f>
        <v>No</v>
      </c>
      <c r="P308" t="str">
        <f>IF(Ordrers[[#This Row],[Roast Type]]="M","Medium",IF(Ordrers[[#This Row],[Roast Type]]="L","Light",IF(Ordrers[[#This Row],[Roast Type]]="D","Dark")))</f>
        <v>Medium</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 t="shared" si="9"/>
        <v>Arabica</v>
      </c>
      <c r="O309" t="str">
        <f>_xlfn.XLOOKUP(Ordrers[[#This Row],[Customer ID]],customers!$A$1:$A$1001,customers!$I$1:$I$1001,,0)</f>
        <v>Yes</v>
      </c>
      <c r="P309" t="str">
        <f>IF(Ordrers[[#This Row],[Roast Type]]="M","Medium",IF(Ordrers[[#This Row],[Roast Type]]="L","Light",IF(Ordrers[[#This Row],[Roast Type]]="D","Dark")))</f>
        <v>Medium</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 t="shared" si="9"/>
        <v>Arabica</v>
      </c>
      <c r="O310" t="str">
        <f>_xlfn.XLOOKUP(Ordrers[[#This Row],[Customer ID]],customers!$A$1:$A$1001,customers!$I$1:$I$1001,,0)</f>
        <v>No</v>
      </c>
      <c r="P310" t="str">
        <f>IF(Ordrers[[#This Row],[Roast Type]]="M","Medium",IF(Ordrers[[#This Row],[Roast Type]]="L","Light",IF(Ordrers[[#This Row],[Roast Type]]="D","Dark")))</f>
        <v>Medium</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 t="shared" si="9"/>
        <v>liberica</v>
      </c>
      <c r="O311" t="str">
        <f>_xlfn.XLOOKUP(Ordrers[[#This Row],[Customer ID]],customers!$A$1:$A$1001,customers!$I$1:$I$1001,,0)</f>
        <v>Yes</v>
      </c>
      <c r="P311" t="str">
        <f>IF(Ordrers[[#This Row],[Roast Type]]="M","Medium",IF(Ordrers[[#This Row],[Roast Type]]="L","Light",IF(Ordrers[[#This Row],[Roast Type]]="D","Dark")))</f>
        <v>Medium</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 t="shared" si="9"/>
        <v>Excelsa</v>
      </c>
      <c r="O312" t="str">
        <f>_xlfn.XLOOKUP(Ordrers[[#This Row],[Customer ID]],customers!$A$1:$A$1001,customers!$I$1:$I$1001,,0)</f>
        <v>No</v>
      </c>
      <c r="P312" t="str">
        <f>IF(Ordrers[[#This Row],[Roast Type]]="M","Medium",IF(Ordrers[[#This Row],[Roast Type]]="L","Light",IF(Ordrers[[#This Row],[Roast Type]]="D","Dark")))</f>
        <v>Light</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 t="shared" si="9"/>
        <v>Excelsa</v>
      </c>
      <c r="O313" t="str">
        <f>_xlfn.XLOOKUP(Ordrers[[#This Row],[Customer ID]],customers!$A$1:$A$1001,customers!$I$1:$I$1001,,0)</f>
        <v>Yes</v>
      </c>
      <c r="P313" t="str">
        <f>IF(Ordrers[[#This Row],[Roast Type]]="M","Medium",IF(Ordrers[[#This Row],[Roast Type]]="L","Light",IF(Ordrers[[#This Row],[Roast Type]]="D","Dark")))</f>
        <v>Medium</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 t="shared" si="9"/>
        <v>Robusta</v>
      </c>
      <c r="O314" t="str">
        <f>_xlfn.XLOOKUP(Ordrers[[#This Row],[Customer ID]],customers!$A$1:$A$1001,customers!$I$1:$I$1001,,0)</f>
        <v>Yes</v>
      </c>
      <c r="P314" t="str">
        <f>IF(Ordrers[[#This Row],[Roast Type]]="M","Medium",IF(Ordrers[[#This Row],[Roast Type]]="L","Light",IF(Ordrers[[#This Row],[Roast Type]]="D","Dark")))</f>
        <v>Medium</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 t="shared" si="9"/>
        <v>Robusta</v>
      </c>
      <c r="O315" t="str">
        <f>_xlfn.XLOOKUP(Ordrers[[#This Row],[Customer ID]],customers!$A$1:$A$1001,customers!$I$1:$I$1001,,0)</f>
        <v>Yes</v>
      </c>
      <c r="P315" t="str">
        <f>IF(Ordrers[[#This Row],[Roast Type]]="M","Medium",IF(Ordrers[[#This Row],[Roast Type]]="L","Light",IF(Ordrers[[#This Row],[Roast Type]]="D","Dark")))</f>
        <v>Medium</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 t="shared" si="9"/>
        <v>Robusta</v>
      </c>
      <c r="O316" t="str">
        <f>_xlfn.XLOOKUP(Ordrers[[#This Row],[Customer ID]],customers!$A$1:$A$1001,customers!$I$1:$I$1001,,0)</f>
        <v>No</v>
      </c>
      <c r="P316" t="str">
        <f>IF(Ordrers[[#This Row],[Roast Type]]="M","Medium",IF(Ordrers[[#This Row],[Roast Type]]="L","Light",IF(Ordrers[[#This Row],[Roast Type]]="D","Dark")))</f>
        <v>Dark</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 t="shared" si="9"/>
        <v>Excelsa</v>
      </c>
      <c r="O317" t="str">
        <f>_xlfn.XLOOKUP(Ordrers[[#This Row],[Customer ID]],customers!$A$1:$A$1001,customers!$I$1:$I$1001,,0)</f>
        <v>Yes</v>
      </c>
      <c r="P317" t="str">
        <f>IF(Ordrers[[#This Row],[Roast Type]]="M","Medium",IF(Ordrers[[#This Row],[Roast Type]]="L","Light",IF(Ordrers[[#This Row],[Roast Type]]="D","Dark")))</f>
        <v>Light</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 t="shared" si="9"/>
        <v>Excelsa</v>
      </c>
      <c r="O318" t="str">
        <f>_xlfn.XLOOKUP(Ordrers[[#This Row],[Customer ID]],customers!$A$1:$A$1001,customers!$I$1:$I$1001,,0)</f>
        <v>No</v>
      </c>
      <c r="P318" t="str">
        <f>IF(Ordrers[[#This Row],[Roast Type]]="M","Medium",IF(Ordrers[[#This Row],[Roast Type]]="L","Light",IF(Ordrers[[#This Row],[Roast Type]]="D","Dark")))</f>
        <v>Light</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 t="shared" si="9"/>
        <v>Excelsa</v>
      </c>
      <c r="O319" t="str">
        <f>_xlfn.XLOOKUP(Ordrers[[#This Row],[Customer ID]],customers!$A$1:$A$1001,customers!$I$1:$I$1001,,0)</f>
        <v>No</v>
      </c>
      <c r="P319" t="str">
        <f>IF(Ordrers[[#This Row],[Roast Type]]="M","Medium",IF(Ordrers[[#This Row],[Roast Type]]="L","Light",IF(Ordrers[[#This Row],[Roast Type]]="D","Dark")))</f>
        <v>Dark</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 t="shared" si="9"/>
        <v>Arabica</v>
      </c>
      <c r="O320" t="str">
        <f>_xlfn.XLOOKUP(Ordrers[[#This Row],[Customer ID]],customers!$A$1:$A$1001,customers!$I$1:$I$1001,,0)</f>
        <v>Yes</v>
      </c>
      <c r="P320" t="str">
        <f>IF(Ordrers[[#This Row],[Roast Type]]="M","Medium",IF(Ordrers[[#This Row],[Roast Type]]="L","Light",IF(Ordrers[[#This Row],[Roast Type]]="D","Dark")))</f>
        <v>Medium</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 t="shared" si="9"/>
        <v>Excelsa</v>
      </c>
      <c r="O321" t="str">
        <f>_xlfn.XLOOKUP(Ordrers[[#This Row],[Customer ID]],customers!$A$1:$A$1001,customers!$I$1:$I$1001,,0)</f>
        <v>Yes</v>
      </c>
      <c r="P321" t="str">
        <f>IF(Ordrers[[#This Row],[Roast Type]]="M","Medium",IF(Ordrers[[#This Row],[Roast Type]]="L","Light",IF(Ordrers[[#This Row],[Roast Type]]="D","Dark")))</f>
        <v>Medium</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 t="shared" si="9"/>
        <v>Arabica</v>
      </c>
      <c r="O322" t="str">
        <f>_xlfn.XLOOKUP(Ordrers[[#This Row],[Customer ID]],customers!$A$1:$A$1001,customers!$I$1:$I$1001,,0)</f>
        <v>Yes</v>
      </c>
      <c r="P322" t="str">
        <f>IF(Ordrers[[#This Row],[Roast Type]]="M","Medium",IF(Ordrers[[#This Row],[Roast Type]]="L","Light",IF(Ordrers[[#This Row],[Roast Type]]="D","Dark")))</f>
        <v>Light</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 t="shared" ref="N323:N386" si="11">IF(I323="Rob","Robusta",IF(I323="Exc","Excelsa",IF(I323="Ara","Arabica",IF(I323="Lib","liberica",""))))</f>
        <v>Arabica</v>
      </c>
      <c r="O323" t="str">
        <f>_xlfn.XLOOKUP(Ordrers[[#This Row],[Customer ID]],customers!$A$1:$A$1001,customers!$I$1:$I$1001,,0)</f>
        <v>Yes</v>
      </c>
      <c r="P323" t="str">
        <f>IF(Ordrers[[#This Row],[Roast Type]]="M","Medium",IF(Ordrers[[#This Row],[Roast Type]]="L","Light",IF(Ordrers[[#This Row],[Roast Type]]="D","Dark")))</f>
        <v>Medium</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 t="shared" si="11"/>
        <v>liberica</v>
      </c>
      <c r="O324" t="str">
        <f>_xlfn.XLOOKUP(Ordrers[[#This Row],[Customer ID]],customers!$A$1:$A$1001,customers!$I$1:$I$1001,,0)</f>
        <v>No</v>
      </c>
      <c r="P324" t="str">
        <f>IF(Ordrers[[#This Row],[Roast Type]]="M","Medium",IF(Ordrers[[#This Row],[Roast Type]]="L","Light",IF(Ordrers[[#This Row],[Roast Type]]="D","Dark")))</f>
        <v>Dark</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 t="shared" si="11"/>
        <v>Excelsa</v>
      </c>
      <c r="O325" t="str">
        <f>_xlfn.XLOOKUP(Ordrers[[#This Row],[Customer ID]],customers!$A$1:$A$1001,customers!$I$1:$I$1001,,0)</f>
        <v>Yes</v>
      </c>
      <c r="P325" t="str">
        <f>IF(Ordrers[[#This Row],[Roast Type]]="M","Medium",IF(Ordrers[[#This Row],[Roast Type]]="L","Light",IF(Ordrers[[#This Row],[Roast Type]]="D","Dark")))</f>
        <v>Dark</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 t="shared" si="11"/>
        <v>Excelsa</v>
      </c>
      <c r="O326" t="str">
        <f>_xlfn.XLOOKUP(Ordrers[[#This Row],[Customer ID]],customers!$A$1:$A$1001,customers!$I$1:$I$1001,,0)</f>
        <v>No</v>
      </c>
      <c r="P326" t="str">
        <f>IF(Ordrers[[#This Row],[Roast Type]]="M","Medium",IF(Ordrers[[#This Row],[Roast Type]]="L","Light",IF(Ordrers[[#This Row],[Roast Type]]="D","Dark")))</f>
        <v>Medium</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 t="shared" si="11"/>
        <v>Arabica</v>
      </c>
      <c r="O327" t="str">
        <f>_xlfn.XLOOKUP(Ordrers[[#This Row],[Customer ID]],customers!$A$1:$A$1001,customers!$I$1:$I$1001,,0)</f>
        <v>Yes</v>
      </c>
      <c r="P327" t="str">
        <f>IF(Ordrers[[#This Row],[Roast Type]]="M","Medium",IF(Ordrers[[#This Row],[Roast Type]]="L","Light",IF(Ordrers[[#This Row],[Roast Type]]="D","Dark")))</f>
        <v>Light</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 t="shared" si="11"/>
        <v>Robusta</v>
      </c>
      <c r="O328" t="str">
        <f>_xlfn.XLOOKUP(Ordrers[[#This Row],[Customer ID]],customers!$A$1:$A$1001,customers!$I$1:$I$1001,,0)</f>
        <v>No</v>
      </c>
      <c r="P328" t="str">
        <f>IF(Ordrers[[#This Row],[Roast Type]]="M","Medium",IF(Ordrers[[#This Row],[Roast Type]]="L","Light",IF(Ordrers[[#This Row],[Roast Type]]="D","Dark")))</f>
        <v>Dark</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 t="shared" si="11"/>
        <v>Robusta</v>
      </c>
      <c r="O329" t="str">
        <f>_xlfn.XLOOKUP(Ordrers[[#This Row],[Customer ID]],customers!$A$1:$A$1001,customers!$I$1:$I$1001,,0)</f>
        <v>Yes</v>
      </c>
      <c r="P329" t="str">
        <f>IF(Ordrers[[#This Row],[Roast Type]]="M","Medium",IF(Ordrers[[#This Row],[Roast Type]]="L","Light",IF(Ordrers[[#This Row],[Roast Type]]="D","Dark")))</f>
        <v>Dark</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 t="shared" si="11"/>
        <v>liberica</v>
      </c>
      <c r="O330" t="str">
        <f>_xlfn.XLOOKUP(Ordrers[[#This Row],[Customer ID]],customers!$A$1:$A$1001,customers!$I$1:$I$1001,,0)</f>
        <v>Yes</v>
      </c>
      <c r="P330" t="str">
        <f>IF(Ordrers[[#This Row],[Roast Type]]="M","Medium",IF(Ordrers[[#This Row],[Roast Type]]="L","Light",IF(Ordrers[[#This Row],[Roast Type]]="D","Dark")))</f>
        <v>Light</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 t="shared" si="11"/>
        <v>Robusta</v>
      </c>
      <c r="O331" t="str">
        <f>_xlfn.XLOOKUP(Ordrers[[#This Row],[Customer ID]],customers!$A$1:$A$1001,customers!$I$1:$I$1001,,0)</f>
        <v>Yes</v>
      </c>
      <c r="P331" t="str">
        <f>IF(Ordrers[[#This Row],[Roast Type]]="M","Medium",IF(Ordrers[[#This Row],[Roast Type]]="L","Light",IF(Ordrers[[#This Row],[Roast Type]]="D","Dark")))</f>
        <v>Dark</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 t="shared" si="11"/>
        <v>Robusta</v>
      </c>
      <c r="O332" t="str">
        <f>_xlfn.XLOOKUP(Ordrers[[#This Row],[Customer ID]],customers!$A$1:$A$1001,customers!$I$1:$I$1001,,0)</f>
        <v>No</v>
      </c>
      <c r="P332" t="str">
        <f>IF(Ordrers[[#This Row],[Roast Type]]="M","Medium",IF(Ordrers[[#This Row],[Roast Type]]="L","Light",IF(Ordrers[[#This Row],[Roast Type]]="D","Dark")))</f>
        <v>Dark</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 t="shared" si="11"/>
        <v>Robusta</v>
      </c>
      <c r="O333" t="str">
        <f>_xlfn.XLOOKUP(Ordrers[[#This Row],[Customer ID]],customers!$A$1:$A$1001,customers!$I$1:$I$1001,,0)</f>
        <v>Yes</v>
      </c>
      <c r="P333" t="str">
        <f>IF(Ordrers[[#This Row],[Roast Type]]="M","Medium",IF(Ordrers[[#This Row],[Roast Type]]="L","Light",IF(Ordrers[[#This Row],[Roast Type]]="D","Dark")))</f>
        <v>Medium</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 t="shared" si="11"/>
        <v>Arabica</v>
      </c>
      <c r="O334" t="str">
        <f>_xlfn.XLOOKUP(Ordrers[[#This Row],[Customer ID]],customers!$A$1:$A$1001,customers!$I$1:$I$1001,,0)</f>
        <v>Yes</v>
      </c>
      <c r="P334" t="str">
        <f>IF(Ordrers[[#This Row],[Roast Type]]="M","Medium",IF(Ordrers[[#This Row],[Roast Type]]="L","Light",IF(Ordrers[[#This Row],[Roast Type]]="D","Dark")))</f>
        <v>Dark</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 t="shared" si="11"/>
        <v>Robusta</v>
      </c>
      <c r="O335" t="str">
        <f>_xlfn.XLOOKUP(Ordrers[[#This Row],[Customer ID]],customers!$A$1:$A$1001,customers!$I$1:$I$1001,,0)</f>
        <v>Yes</v>
      </c>
      <c r="P335" t="str">
        <f>IF(Ordrers[[#This Row],[Roast Type]]="M","Medium",IF(Ordrers[[#This Row],[Roast Type]]="L","Light",IF(Ordrers[[#This Row],[Roast Type]]="D","Dark")))</f>
        <v>Medium</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 t="shared" si="11"/>
        <v>Robusta</v>
      </c>
      <c r="O336" t="str">
        <f>_xlfn.XLOOKUP(Ordrers[[#This Row],[Customer ID]],customers!$A$1:$A$1001,customers!$I$1:$I$1001,,0)</f>
        <v>No</v>
      </c>
      <c r="P336" t="str">
        <f>IF(Ordrers[[#This Row],[Roast Type]]="M","Medium",IF(Ordrers[[#This Row],[Roast Type]]="L","Light",IF(Ordrers[[#This Row],[Roast Type]]="D","Dark")))</f>
        <v>Light</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 t="shared" si="11"/>
        <v>liberica</v>
      </c>
      <c r="O337" t="str">
        <f>_xlfn.XLOOKUP(Ordrers[[#This Row],[Customer ID]],customers!$A$1:$A$1001,customers!$I$1:$I$1001,,0)</f>
        <v>Yes</v>
      </c>
      <c r="P337" t="str">
        <f>IF(Ordrers[[#This Row],[Roast Type]]="M","Medium",IF(Ordrers[[#This Row],[Roast Type]]="L","Light",IF(Ordrers[[#This Row],[Roast Type]]="D","Dark")))</f>
        <v>Light</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 t="shared" si="11"/>
        <v>Arabica</v>
      </c>
      <c r="O338" t="str">
        <f>_xlfn.XLOOKUP(Ordrers[[#This Row],[Customer ID]],customers!$A$1:$A$1001,customers!$I$1:$I$1001,,0)</f>
        <v>No</v>
      </c>
      <c r="P338" t="str">
        <f>IF(Ordrers[[#This Row],[Roast Type]]="M","Medium",IF(Ordrers[[#This Row],[Roast Type]]="L","Light",IF(Ordrers[[#This Row],[Roast Type]]="D","Dark")))</f>
        <v>Medium</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 t="shared" si="11"/>
        <v>Excelsa</v>
      </c>
      <c r="O339" t="str">
        <f>_xlfn.XLOOKUP(Ordrers[[#This Row],[Customer ID]],customers!$A$1:$A$1001,customers!$I$1:$I$1001,,0)</f>
        <v>No</v>
      </c>
      <c r="P339" t="str">
        <f>IF(Ordrers[[#This Row],[Roast Type]]="M","Medium",IF(Ordrers[[#This Row],[Roast Type]]="L","Light",IF(Ordrers[[#This Row],[Roast Type]]="D","Dark")))</f>
        <v>Dark</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 t="shared" si="11"/>
        <v>Excelsa</v>
      </c>
      <c r="O340" t="str">
        <f>_xlfn.XLOOKUP(Ordrers[[#This Row],[Customer ID]],customers!$A$1:$A$1001,customers!$I$1:$I$1001,,0)</f>
        <v>No</v>
      </c>
      <c r="P340" t="str">
        <f>IF(Ordrers[[#This Row],[Roast Type]]="M","Medium",IF(Ordrers[[#This Row],[Roast Type]]="L","Light",IF(Ordrers[[#This Row],[Roast Type]]="D","Dark")))</f>
        <v>Light</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 t="shared" si="11"/>
        <v>Excelsa</v>
      </c>
      <c r="O341" t="str">
        <f>_xlfn.XLOOKUP(Ordrers[[#This Row],[Customer ID]],customers!$A$1:$A$1001,customers!$I$1:$I$1001,,0)</f>
        <v>Yes</v>
      </c>
      <c r="P341" t="str">
        <f>IF(Ordrers[[#This Row],[Roast Type]]="M","Medium",IF(Ordrers[[#This Row],[Roast Type]]="L","Light",IF(Ordrers[[#This Row],[Roast Type]]="D","Dark")))</f>
        <v>Dark</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 t="shared" si="11"/>
        <v>Excelsa</v>
      </c>
      <c r="O342" t="str">
        <f>_xlfn.XLOOKUP(Ordrers[[#This Row],[Customer ID]],customers!$A$1:$A$1001,customers!$I$1:$I$1001,,0)</f>
        <v>Yes</v>
      </c>
      <c r="P342" t="str">
        <f>IF(Ordrers[[#This Row],[Roast Type]]="M","Medium",IF(Ordrers[[#This Row],[Roast Type]]="L","Light",IF(Ordrers[[#This Row],[Roast Type]]="D","Dark")))</f>
        <v>Dark</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 t="shared" si="11"/>
        <v>Excelsa</v>
      </c>
      <c r="O343" t="str">
        <f>_xlfn.XLOOKUP(Ordrers[[#This Row],[Customer ID]],customers!$A$1:$A$1001,customers!$I$1:$I$1001,,0)</f>
        <v>No</v>
      </c>
      <c r="P343" t="str">
        <f>IF(Ordrers[[#This Row],[Roast Type]]="M","Medium",IF(Ordrers[[#This Row],[Roast Type]]="L","Light",IF(Ordrers[[#This Row],[Roast Type]]="D","Dark")))</f>
        <v>Light</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 t="shared" si="11"/>
        <v>liberica</v>
      </c>
      <c r="O344" t="str">
        <f>_xlfn.XLOOKUP(Ordrers[[#This Row],[Customer ID]],customers!$A$1:$A$1001,customers!$I$1:$I$1001,,0)</f>
        <v>No</v>
      </c>
      <c r="P344" t="str">
        <f>IF(Ordrers[[#This Row],[Roast Type]]="M","Medium",IF(Ordrers[[#This Row],[Roast Type]]="L","Light",IF(Ordrers[[#This Row],[Roast Type]]="D","Dark")))</f>
        <v>Dark</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 t="shared" si="11"/>
        <v>Robusta</v>
      </c>
      <c r="O345" t="str">
        <f>_xlfn.XLOOKUP(Ordrers[[#This Row],[Customer ID]],customers!$A$1:$A$1001,customers!$I$1:$I$1001,,0)</f>
        <v>No</v>
      </c>
      <c r="P345" t="str">
        <f>IF(Ordrers[[#This Row],[Roast Type]]="M","Medium",IF(Ordrers[[#This Row],[Roast Type]]="L","Light",IF(Ordrers[[#This Row],[Roast Type]]="D","Dark")))</f>
        <v>Dark</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 t="shared" si="11"/>
        <v>Robusta</v>
      </c>
      <c r="O346" t="str">
        <f>_xlfn.XLOOKUP(Ordrers[[#This Row],[Customer ID]],customers!$A$1:$A$1001,customers!$I$1:$I$1001,,0)</f>
        <v>Yes</v>
      </c>
      <c r="P346" t="str">
        <f>IF(Ordrers[[#This Row],[Roast Type]]="M","Medium",IF(Ordrers[[#This Row],[Roast Type]]="L","Light",IF(Ordrers[[#This Row],[Roast Type]]="D","Dark")))</f>
        <v>Medium</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 t="shared" si="11"/>
        <v>Robusta</v>
      </c>
      <c r="O347" t="str">
        <f>_xlfn.XLOOKUP(Ordrers[[#This Row],[Customer ID]],customers!$A$1:$A$1001,customers!$I$1:$I$1001,,0)</f>
        <v>No</v>
      </c>
      <c r="P347" t="str">
        <f>IF(Ordrers[[#This Row],[Roast Type]]="M","Medium",IF(Ordrers[[#This Row],[Roast Type]]="L","Light",IF(Ordrers[[#This Row],[Roast Type]]="D","Dark")))</f>
        <v>Light</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 t="shared" si="11"/>
        <v>Arabica</v>
      </c>
      <c r="O348" t="str">
        <f>_xlfn.XLOOKUP(Ordrers[[#This Row],[Customer ID]],customers!$A$1:$A$1001,customers!$I$1:$I$1001,,0)</f>
        <v>Yes</v>
      </c>
      <c r="P348" t="str">
        <f>IF(Ordrers[[#This Row],[Roast Type]]="M","Medium",IF(Ordrers[[#This Row],[Roast Type]]="L","Light",IF(Ordrers[[#This Row],[Roast Type]]="D","Dark")))</f>
        <v>Light</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 t="shared" si="11"/>
        <v>liberica</v>
      </c>
      <c r="O349" t="str">
        <f>_xlfn.XLOOKUP(Ordrers[[#This Row],[Customer ID]],customers!$A$1:$A$1001,customers!$I$1:$I$1001,,0)</f>
        <v>No</v>
      </c>
      <c r="P349" t="str">
        <f>IF(Ordrers[[#This Row],[Roast Type]]="M","Medium",IF(Ordrers[[#This Row],[Roast Type]]="L","Light",IF(Ordrers[[#This Row],[Roast Type]]="D","Dark")))</f>
        <v>Medium</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 t="shared" si="11"/>
        <v>Excelsa</v>
      </c>
      <c r="O350" t="str">
        <f>_xlfn.XLOOKUP(Ordrers[[#This Row],[Customer ID]],customers!$A$1:$A$1001,customers!$I$1:$I$1001,,0)</f>
        <v>No</v>
      </c>
      <c r="P350" t="str">
        <f>IF(Ordrers[[#This Row],[Roast Type]]="M","Medium",IF(Ordrers[[#This Row],[Roast Type]]="L","Light",IF(Ordrers[[#This Row],[Roast Type]]="D","Dark")))</f>
        <v>Light</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 t="shared" si="11"/>
        <v>Robusta</v>
      </c>
      <c r="O351" t="str">
        <f>_xlfn.XLOOKUP(Ordrers[[#This Row],[Customer ID]],customers!$A$1:$A$1001,customers!$I$1:$I$1001,,0)</f>
        <v>No</v>
      </c>
      <c r="P351" t="str">
        <f>IF(Ordrers[[#This Row],[Roast Type]]="M","Medium",IF(Ordrers[[#This Row],[Roast Type]]="L","Light",IF(Ordrers[[#This Row],[Roast Type]]="D","Dark")))</f>
        <v>Light</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 t="shared" si="11"/>
        <v>Arabica</v>
      </c>
      <c r="O352" t="str">
        <f>_xlfn.XLOOKUP(Ordrers[[#This Row],[Customer ID]],customers!$A$1:$A$1001,customers!$I$1:$I$1001,,0)</f>
        <v>No</v>
      </c>
      <c r="P352" t="str">
        <f>IF(Ordrers[[#This Row],[Roast Type]]="M","Medium",IF(Ordrers[[#This Row],[Roast Type]]="L","Light",IF(Ordrers[[#This Row],[Roast Type]]="D","Dark")))</f>
        <v>Dark</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 t="shared" si="11"/>
        <v>Arabica</v>
      </c>
      <c r="O353" t="str">
        <f>_xlfn.XLOOKUP(Ordrers[[#This Row],[Customer ID]],customers!$A$1:$A$1001,customers!$I$1:$I$1001,,0)</f>
        <v>No</v>
      </c>
      <c r="P353" t="str">
        <f>IF(Ordrers[[#This Row],[Roast Type]]="M","Medium",IF(Ordrers[[#This Row],[Roast Type]]="L","Light",IF(Ordrers[[#This Row],[Roast Type]]="D","Dark")))</f>
        <v>Medium</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 t="shared" si="11"/>
        <v>Excelsa</v>
      </c>
      <c r="O354" t="str">
        <f>_xlfn.XLOOKUP(Ordrers[[#This Row],[Customer ID]],customers!$A$1:$A$1001,customers!$I$1:$I$1001,,0)</f>
        <v>No</v>
      </c>
      <c r="P354" t="str">
        <f>IF(Ordrers[[#This Row],[Roast Type]]="M","Medium",IF(Ordrers[[#This Row],[Roast Type]]="L","Light",IF(Ordrers[[#This Row],[Roast Type]]="D","Dark")))</f>
        <v>Dark</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 t="shared" si="11"/>
        <v>Arabica</v>
      </c>
      <c r="O355" t="str">
        <f>_xlfn.XLOOKUP(Ordrers[[#This Row],[Customer ID]],customers!$A$1:$A$1001,customers!$I$1:$I$1001,,0)</f>
        <v>Yes</v>
      </c>
      <c r="P355" t="str">
        <f>IF(Ordrers[[#This Row],[Roast Type]]="M","Medium",IF(Ordrers[[#This Row],[Roast Type]]="L","Light",IF(Ordrers[[#This Row],[Roast Type]]="D","Dark")))</f>
        <v>Medium</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 t="shared" si="11"/>
        <v>Arabica</v>
      </c>
      <c r="O356" t="str">
        <f>_xlfn.XLOOKUP(Ordrers[[#This Row],[Customer ID]],customers!$A$1:$A$1001,customers!$I$1:$I$1001,,0)</f>
        <v>No</v>
      </c>
      <c r="P356" t="str">
        <f>IF(Ordrers[[#This Row],[Roast Type]]="M","Medium",IF(Ordrers[[#This Row],[Roast Type]]="L","Light",IF(Ordrers[[#This Row],[Roast Type]]="D","Dark")))</f>
        <v>Medium</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 t="shared" si="11"/>
        <v>Arabica</v>
      </c>
      <c r="O357" t="str">
        <f>_xlfn.XLOOKUP(Ordrers[[#This Row],[Customer ID]],customers!$A$1:$A$1001,customers!$I$1:$I$1001,,0)</f>
        <v>Yes</v>
      </c>
      <c r="P357" t="str">
        <f>IF(Ordrers[[#This Row],[Roast Type]]="M","Medium",IF(Ordrers[[#This Row],[Roast Type]]="L","Light",IF(Ordrers[[#This Row],[Roast Type]]="D","Dark")))</f>
        <v>Dark</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 t="shared" si="11"/>
        <v>liberica</v>
      </c>
      <c r="O358" t="str">
        <f>_xlfn.XLOOKUP(Ordrers[[#This Row],[Customer ID]],customers!$A$1:$A$1001,customers!$I$1:$I$1001,,0)</f>
        <v>Yes</v>
      </c>
      <c r="P358" t="str">
        <f>IF(Ordrers[[#This Row],[Roast Type]]="M","Medium",IF(Ordrers[[#This Row],[Roast Type]]="L","Light",IF(Ordrers[[#This Row],[Roast Type]]="D","Dark")))</f>
        <v>Dark</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 t="shared" si="11"/>
        <v>Arabica</v>
      </c>
      <c r="O359" t="str">
        <f>_xlfn.XLOOKUP(Ordrers[[#This Row],[Customer ID]],customers!$A$1:$A$1001,customers!$I$1:$I$1001,,0)</f>
        <v>No</v>
      </c>
      <c r="P359" t="str">
        <f>IF(Ordrers[[#This Row],[Roast Type]]="M","Medium",IF(Ordrers[[#This Row],[Roast Type]]="L","Light",IF(Ordrers[[#This Row],[Roast Type]]="D","Dark")))</f>
        <v>Medium</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 t="shared" si="11"/>
        <v>Arabica</v>
      </c>
      <c r="O360" t="str">
        <f>_xlfn.XLOOKUP(Ordrers[[#This Row],[Customer ID]],customers!$A$1:$A$1001,customers!$I$1:$I$1001,,0)</f>
        <v>No</v>
      </c>
      <c r="P360" t="str">
        <f>IF(Ordrers[[#This Row],[Roast Type]]="M","Medium",IF(Ordrers[[#This Row],[Roast Type]]="L","Light",IF(Ordrers[[#This Row],[Roast Type]]="D","Dark")))</f>
        <v>Light</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 t="shared" si="11"/>
        <v>Robusta</v>
      </c>
      <c r="O361" t="str">
        <f>_xlfn.XLOOKUP(Ordrers[[#This Row],[Customer ID]],customers!$A$1:$A$1001,customers!$I$1:$I$1001,,0)</f>
        <v>No</v>
      </c>
      <c r="P361" t="str">
        <f>IF(Ordrers[[#This Row],[Roast Type]]="M","Medium",IF(Ordrers[[#This Row],[Roast Type]]="L","Light",IF(Ordrers[[#This Row],[Roast Type]]="D","Dark")))</f>
        <v>Light</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 t="shared" si="11"/>
        <v>Robusta</v>
      </c>
      <c r="O362" t="str">
        <f>_xlfn.XLOOKUP(Ordrers[[#This Row],[Customer ID]],customers!$A$1:$A$1001,customers!$I$1:$I$1001,,0)</f>
        <v>No</v>
      </c>
      <c r="P362" t="str">
        <f>IF(Ordrers[[#This Row],[Roast Type]]="M","Medium",IF(Ordrers[[#This Row],[Roast Type]]="L","Light",IF(Ordrers[[#This Row],[Roast Type]]="D","Dark")))</f>
        <v>Dark</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 t="shared" si="11"/>
        <v>Robusta</v>
      </c>
      <c r="O363" t="str">
        <f>_xlfn.XLOOKUP(Ordrers[[#This Row],[Customer ID]],customers!$A$1:$A$1001,customers!$I$1:$I$1001,,0)</f>
        <v>No</v>
      </c>
      <c r="P363" t="str">
        <f>IF(Ordrers[[#This Row],[Roast Type]]="M","Medium",IF(Ordrers[[#This Row],[Roast Type]]="L","Light",IF(Ordrers[[#This Row],[Roast Type]]="D","Dark")))</f>
        <v>Medium</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 t="shared" si="11"/>
        <v>Excelsa</v>
      </c>
      <c r="O364" t="str">
        <f>_xlfn.XLOOKUP(Ordrers[[#This Row],[Customer ID]],customers!$A$1:$A$1001,customers!$I$1:$I$1001,,0)</f>
        <v>Yes</v>
      </c>
      <c r="P364" t="str">
        <f>IF(Ordrers[[#This Row],[Roast Type]]="M","Medium",IF(Ordrers[[#This Row],[Roast Type]]="L","Light",IF(Ordrers[[#This Row],[Roast Type]]="D","Dark")))</f>
        <v>Light</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 t="shared" si="11"/>
        <v>liberica</v>
      </c>
      <c r="O365" t="str">
        <f>_xlfn.XLOOKUP(Ordrers[[#This Row],[Customer ID]],customers!$A$1:$A$1001,customers!$I$1:$I$1001,,0)</f>
        <v>No</v>
      </c>
      <c r="P365" t="str">
        <f>IF(Ordrers[[#This Row],[Roast Type]]="M","Medium",IF(Ordrers[[#This Row],[Roast Type]]="L","Light",IF(Ordrers[[#This Row],[Roast Type]]="D","Dark")))</f>
        <v>Medium</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 t="shared" si="11"/>
        <v>Excelsa</v>
      </c>
      <c r="O366" t="str">
        <f>_xlfn.XLOOKUP(Ordrers[[#This Row],[Customer ID]],customers!$A$1:$A$1001,customers!$I$1:$I$1001,,0)</f>
        <v>Yes</v>
      </c>
      <c r="P366" t="str">
        <f>IF(Ordrers[[#This Row],[Roast Type]]="M","Medium",IF(Ordrers[[#This Row],[Roast Type]]="L","Light",IF(Ordrers[[#This Row],[Roast Type]]="D","Dark")))</f>
        <v>Dark</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 t="shared" si="11"/>
        <v>liberica</v>
      </c>
      <c r="O367" t="str">
        <f>_xlfn.XLOOKUP(Ordrers[[#This Row],[Customer ID]],customers!$A$1:$A$1001,customers!$I$1:$I$1001,,0)</f>
        <v>No</v>
      </c>
      <c r="P367" t="str">
        <f>IF(Ordrers[[#This Row],[Roast Type]]="M","Medium",IF(Ordrers[[#This Row],[Roast Type]]="L","Light",IF(Ordrers[[#This Row],[Roast Type]]="D","Dark")))</f>
        <v>Dark</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 t="shared" si="11"/>
        <v>Excelsa</v>
      </c>
      <c r="O368" t="str">
        <f>_xlfn.XLOOKUP(Ordrers[[#This Row],[Customer ID]],customers!$A$1:$A$1001,customers!$I$1:$I$1001,,0)</f>
        <v>No</v>
      </c>
      <c r="P368" t="str">
        <f>IF(Ordrers[[#This Row],[Roast Type]]="M","Medium",IF(Ordrers[[#This Row],[Roast Type]]="L","Light",IF(Ordrers[[#This Row],[Roast Type]]="D","Dark")))</f>
        <v>Dark</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 t="shared" si="11"/>
        <v>liberica</v>
      </c>
      <c r="O369" t="str">
        <f>_xlfn.XLOOKUP(Ordrers[[#This Row],[Customer ID]],customers!$A$1:$A$1001,customers!$I$1:$I$1001,,0)</f>
        <v>Yes</v>
      </c>
      <c r="P369" t="str">
        <f>IF(Ordrers[[#This Row],[Roast Type]]="M","Medium",IF(Ordrers[[#This Row],[Roast Type]]="L","Light",IF(Ordrers[[#This Row],[Roast Type]]="D","Dark")))</f>
        <v>Medium</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 t="shared" si="11"/>
        <v>Excelsa</v>
      </c>
      <c r="O370" t="str">
        <f>_xlfn.XLOOKUP(Ordrers[[#This Row],[Customer ID]],customers!$A$1:$A$1001,customers!$I$1:$I$1001,,0)</f>
        <v>No</v>
      </c>
      <c r="P370" t="str">
        <f>IF(Ordrers[[#This Row],[Roast Type]]="M","Medium",IF(Ordrers[[#This Row],[Roast Type]]="L","Light",IF(Ordrers[[#This Row],[Roast Type]]="D","Dark")))</f>
        <v>Medium</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 t="shared" si="11"/>
        <v>Excelsa</v>
      </c>
      <c r="O371" t="str">
        <f>_xlfn.XLOOKUP(Ordrers[[#This Row],[Customer ID]],customers!$A$1:$A$1001,customers!$I$1:$I$1001,,0)</f>
        <v>Yes</v>
      </c>
      <c r="P371" t="str">
        <f>IF(Ordrers[[#This Row],[Roast Type]]="M","Medium",IF(Ordrers[[#This Row],[Roast Type]]="L","Light",IF(Ordrers[[#This Row],[Roast Type]]="D","Dark")))</f>
        <v>Light</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 t="shared" si="11"/>
        <v>Excelsa</v>
      </c>
      <c r="O372" t="str">
        <f>_xlfn.XLOOKUP(Ordrers[[#This Row],[Customer ID]],customers!$A$1:$A$1001,customers!$I$1:$I$1001,,0)</f>
        <v>Yes</v>
      </c>
      <c r="P372" t="str">
        <f>IF(Ordrers[[#This Row],[Roast Type]]="M","Medium",IF(Ordrers[[#This Row],[Roast Type]]="L","Light",IF(Ordrers[[#This Row],[Roast Type]]="D","Dark")))</f>
        <v>Dark</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 t="shared" si="11"/>
        <v>Arabica</v>
      </c>
      <c r="O373" t="str">
        <f>_xlfn.XLOOKUP(Ordrers[[#This Row],[Customer ID]],customers!$A$1:$A$1001,customers!$I$1:$I$1001,,0)</f>
        <v>Yes</v>
      </c>
      <c r="P373" t="str">
        <f>IF(Ordrers[[#This Row],[Roast Type]]="M","Medium",IF(Ordrers[[#This Row],[Roast Type]]="L","Light",IF(Ordrers[[#This Row],[Roast Type]]="D","Dark")))</f>
        <v>Light</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 t="shared" si="11"/>
        <v>Robusta</v>
      </c>
      <c r="O374" t="str">
        <f>_xlfn.XLOOKUP(Ordrers[[#This Row],[Customer ID]],customers!$A$1:$A$1001,customers!$I$1:$I$1001,,0)</f>
        <v>No</v>
      </c>
      <c r="P374" t="str">
        <f>IF(Ordrers[[#This Row],[Roast Type]]="M","Medium",IF(Ordrers[[#This Row],[Roast Type]]="L","Light",IF(Ordrers[[#This Row],[Roast Type]]="D","Dark")))</f>
        <v>Light</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 t="shared" si="11"/>
        <v>Arabica</v>
      </c>
      <c r="O375" t="str">
        <f>_xlfn.XLOOKUP(Ordrers[[#This Row],[Customer ID]],customers!$A$1:$A$1001,customers!$I$1:$I$1001,,0)</f>
        <v>Yes</v>
      </c>
      <c r="P375" t="str">
        <f>IF(Ordrers[[#This Row],[Roast Type]]="M","Medium",IF(Ordrers[[#This Row],[Roast Type]]="L","Light",IF(Ordrers[[#This Row],[Roast Type]]="D","Dark")))</f>
        <v>Dark</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 t="shared" si="11"/>
        <v>liberica</v>
      </c>
      <c r="O376" t="str">
        <f>_xlfn.XLOOKUP(Ordrers[[#This Row],[Customer ID]],customers!$A$1:$A$1001,customers!$I$1:$I$1001,,0)</f>
        <v>Yes</v>
      </c>
      <c r="P376" t="str">
        <f>IF(Ordrers[[#This Row],[Roast Type]]="M","Medium",IF(Ordrers[[#This Row],[Roast Type]]="L","Light",IF(Ordrers[[#This Row],[Roast Type]]="D","Dark")))</f>
        <v>Light</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 t="shared" si="11"/>
        <v>Arabica</v>
      </c>
      <c r="O377" t="str">
        <f>_xlfn.XLOOKUP(Ordrers[[#This Row],[Customer ID]],customers!$A$1:$A$1001,customers!$I$1:$I$1001,,0)</f>
        <v>Yes</v>
      </c>
      <c r="P377" t="str">
        <f>IF(Ordrers[[#This Row],[Roast Type]]="M","Medium",IF(Ordrers[[#This Row],[Roast Type]]="L","Light",IF(Ordrers[[#This Row],[Roast Type]]="D","Dark")))</f>
        <v>Medium</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 t="shared" si="11"/>
        <v>Robusta</v>
      </c>
      <c r="O378" t="str">
        <f>_xlfn.XLOOKUP(Ordrers[[#This Row],[Customer ID]],customers!$A$1:$A$1001,customers!$I$1:$I$1001,,0)</f>
        <v>Yes</v>
      </c>
      <c r="P378" t="str">
        <f>IF(Ordrers[[#This Row],[Roast Type]]="M","Medium",IF(Ordrers[[#This Row],[Roast Type]]="L","Light",IF(Ordrers[[#This Row],[Roast Type]]="D","Dark")))</f>
        <v>Medium</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 t="shared" si="11"/>
        <v>Robusta</v>
      </c>
      <c r="O379" t="str">
        <f>_xlfn.XLOOKUP(Ordrers[[#This Row],[Customer ID]],customers!$A$1:$A$1001,customers!$I$1:$I$1001,,0)</f>
        <v>No</v>
      </c>
      <c r="P379" t="str">
        <f>IF(Ordrers[[#This Row],[Roast Type]]="M","Medium",IF(Ordrers[[#This Row],[Roast Type]]="L","Light",IF(Ordrers[[#This Row],[Roast Type]]="D","Dark")))</f>
        <v>Dark</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 t="shared" si="11"/>
        <v>Arabica</v>
      </c>
      <c r="O380" t="str">
        <f>_xlfn.XLOOKUP(Ordrers[[#This Row],[Customer ID]],customers!$A$1:$A$1001,customers!$I$1:$I$1001,,0)</f>
        <v>Yes</v>
      </c>
      <c r="P380" t="str">
        <f>IF(Ordrers[[#This Row],[Roast Type]]="M","Medium",IF(Ordrers[[#This Row],[Roast Type]]="L","Light",IF(Ordrers[[#This Row],[Roast Type]]="D","Dark")))</f>
        <v>Light</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 t="shared" si="11"/>
        <v>Robusta</v>
      </c>
      <c r="O381" t="str">
        <f>_xlfn.XLOOKUP(Ordrers[[#This Row],[Customer ID]],customers!$A$1:$A$1001,customers!$I$1:$I$1001,,0)</f>
        <v>Yes</v>
      </c>
      <c r="P381" t="str">
        <f>IF(Ordrers[[#This Row],[Roast Type]]="M","Medium",IF(Ordrers[[#This Row],[Roast Type]]="L","Light",IF(Ordrers[[#This Row],[Roast Type]]="D","Dark")))</f>
        <v>Light</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 t="shared" si="11"/>
        <v>liberica</v>
      </c>
      <c r="O382" t="str">
        <f>_xlfn.XLOOKUP(Ordrers[[#This Row],[Customer ID]],customers!$A$1:$A$1001,customers!$I$1:$I$1001,,0)</f>
        <v>No</v>
      </c>
      <c r="P382" t="str">
        <f>IF(Ordrers[[#This Row],[Roast Type]]="M","Medium",IF(Ordrers[[#This Row],[Roast Type]]="L","Light",IF(Ordrers[[#This Row],[Roast Type]]="D","Dark")))</f>
        <v>Dark</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 t="shared" si="11"/>
        <v>Arabica</v>
      </c>
      <c r="O383" t="str">
        <f>_xlfn.XLOOKUP(Ordrers[[#This Row],[Customer ID]],customers!$A$1:$A$1001,customers!$I$1:$I$1001,,0)</f>
        <v>Yes</v>
      </c>
      <c r="P383" t="str">
        <f>IF(Ordrers[[#This Row],[Roast Type]]="M","Medium",IF(Ordrers[[#This Row],[Roast Type]]="L","Light",IF(Ordrers[[#This Row],[Roast Type]]="D","Dark")))</f>
        <v>Dark</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 t="shared" si="11"/>
        <v>Excelsa</v>
      </c>
      <c r="O384" t="str">
        <f>_xlfn.XLOOKUP(Ordrers[[#This Row],[Customer ID]],customers!$A$1:$A$1001,customers!$I$1:$I$1001,,0)</f>
        <v>No</v>
      </c>
      <c r="P384" t="str">
        <f>IF(Ordrers[[#This Row],[Roast Type]]="M","Medium",IF(Ordrers[[#This Row],[Roast Type]]="L","Light",IF(Ordrers[[#This Row],[Roast Type]]="D","Dark")))</f>
        <v>Dark</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 t="shared" si="11"/>
        <v>Excelsa</v>
      </c>
      <c r="O385" t="str">
        <f>_xlfn.XLOOKUP(Ordrers[[#This Row],[Customer ID]],customers!$A$1:$A$1001,customers!$I$1:$I$1001,,0)</f>
        <v>Yes</v>
      </c>
      <c r="P385" t="str">
        <f>IF(Ordrers[[#This Row],[Roast Type]]="M","Medium",IF(Ordrers[[#This Row],[Roast Type]]="L","Light",IF(Ordrers[[#This Row],[Roast Type]]="D","Dark")))</f>
        <v>Light</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 t="shared" si="11"/>
        <v>Arabica</v>
      </c>
      <c r="O386" t="str">
        <f>_xlfn.XLOOKUP(Ordrers[[#This Row],[Customer ID]],customers!$A$1:$A$1001,customers!$I$1:$I$1001,,0)</f>
        <v>No</v>
      </c>
      <c r="P386" t="str">
        <f>IF(Ordrers[[#This Row],[Roast Type]]="M","Medium",IF(Ordrers[[#This Row],[Roast Type]]="L","Light",IF(Ordrers[[#This Row],[Roast Type]]="D","Dark")))</f>
        <v>Light</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 t="shared" ref="N387:N450" si="13">IF(I387="Rob","Robusta",IF(I387="Exc","Excelsa",IF(I387="Ara","Arabica",IF(I387="Lib","liberica",""))))</f>
        <v>liberica</v>
      </c>
      <c r="O387" t="str">
        <f>_xlfn.XLOOKUP(Ordrers[[#This Row],[Customer ID]],customers!$A$1:$A$1001,customers!$I$1:$I$1001,,0)</f>
        <v>Yes</v>
      </c>
      <c r="P387" t="str">
        <f>IF(Ordrers[[#This Row],[Roast Type]]="M","Medium",IF(Ordrers[[#This Row],[Roast Type]]="L","Light",IF(Ordrers[[#This Row],[Roast Type]]="D","Dark")))</f>
        <v>Medium</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 t="shared" si="13"/>
        <v>Arabica</v>
      </c>
      <c r="O388" t="str">
        <f>_xlfn.XLOOKUP(Ordrers[[#This Row],[Customer ID]],customers!$A$1:$A$1001,customers!$I$1:$I$1001,,0)</f>
        <v>Yes</v>
      </c>
      <c r="P388" t="str">
        <f>IF(Ordrers[[#This Row],[Roast Type]]="M","Medium",IF(Ordrers[[#This Row],[Roast Type]]="L","Light",IF(Ordrers[[#This Row],[Roast Type]]="D","Dark")))</f>
        <v>Dark</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 t="shared" si="13"/>
        <v>Excelsa</v>
      </c>
      <c r="O389" t="str">
        <f>_xlfn.XLOOKUP(Ordrers[[#This Row],[Customer ID]],customers!$A$1:$A$1001,customers!$I$1:$I$1001,,0)</f>
        <v>Yes</v>
      </c>
      <c r="P389" t="str">
        <f>IF(Ordrers[[#This Row],[Roast Type]]="M","Medium",IF(Ordrers[[#This Row],[Roast Type]]="L","Light",IF(Ordrers[[#This Row],[Roast Type]]="D","Dark")))</f>
        <v>Light</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 t="shared" si="13"/>
        <v>liberica</v>
      </c>
      <c r="O390" t="str">
        <f>_xlfn.XLOOKUP(Ordrers[[#This Row],[Customer ID]],customers!$A$1:$A$1001,customers!$I$1:$I$1001,,0)</f>
        <v>Yes</v>
      </c>
      <c r="P390" t="str">
        <f>IF(Ordrers[[#This Row],[Roast Type]]="M","Medium",IF(Ordrers[[#This Row],[Roast Type]]="L","Light",IF(Ordrers[[#This Row],[Roast Type]]="D","Dark")))</f>
        <v>Dark</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 t="shared" si="13"/>
        <v>liberica</v>
      </c>
      <c r="O391" t="str">
        <f>_xlfn.XLOOKUP(Ordrers[[#This Row],[Customer ID]],customers!$A$1:$A$1001,customers!$I$1:$I$1001,,0)</f>
        <v>Yes</v>
      </c>
      <c r="P391" t="str">
        <f>IF(Ordrers[[#This Row],[Roast Type]]="M","Medium",IF(Ordrers[[#This Row],[Roast Type]]="L","Light",IF(Ordrers[[#This Row],[Roast Type]]="D","Dark")))</f>
        <v>Dark</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 t="shared" si="13"/>
        <v>Excelsa</v>
      </c>
      <c r="O392" t="str">
        <f>_xlfn.XLOOKUP(Ordrers[[#This Row],[Customer ID]],customers!$A$1:$A$1001,customers!$I$1:$I$1001,,0)</f>
        <v>Yes</v>
      </c>
      <c r="P392" t="str">
        <f>IF(Ordrers[[#This Row],[Roast Type]]="M","Medium",IF(Ordrers[[#This Row],[Roast Type]]="L","Light",IF(Ordrers[[#This Row],[Roast Type]]="D","Dark")))</f>
        <v>Dark</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 t="shared" si="13"/>
        <v>Arabica</v>
      </c>
      <c r="O393" t="str">
        <f>_xlfn.XLOOKUP(Ordrers[[#This Row],[Customer ID]],customers!$A$1:$A$1001,customers!$I$1:$I$1001,,0)</f>
        <v>No</v>
      </c>
      <c r="P393" t="str">
        <f>IF(Ordrers[[#This Row],[Roast Type]]="M","Medium",IF(Ordrers[[#This Row],[Roast Type]]="L","Light",IF(Ordrers[[#This Row],[Roast Type]]="D","Dark")))</f>
        <v>Medium</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 t="shared" si="13"/>
        <v>Excelsa</v>
      </c>
      <c r="O394" t="str">
        <f>_xlfn.XLOOKUP(Ordrers[[#This Row],[Customer ID]],customers!$A$1:$A$1001,customers!$I$1:$I$1001,,0)</f>
        <v>No</v>
      </c>
      <c r="P394" t="str">
        <f>IF(Ordrers[[#This Row],[Roast Type]]="M","Medium",IF(Ordrers[[#This Row],[Roast Type]]="L","Light",IF(Ordrers[[#This Row],[Roast Type]]="D","Dark")))</f>
        <v>Light</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 t="shared" si="13"/>
        <v>Arabica</v>
      </c>
      <c r="O395" t="str">
        <f>_xlfn.XLOOKUP(Ordrers[[#This Row],[Customer ID]],customers!$A$1:$A$1001,customers!$I$1:$I$1001,,0)</f>
        <v>No</v>
      </c>
      <c r="P395" t="str">
        <f>IF(Ordrers[[#This Row],[Roast Type]]="M","Medium",IF(Ordrers[[#This Row],[Roast Type]]="L","Light",IF(Ordrers[[#This Row],[Roast Type]]="D","Dark")))</f>
        <v>Light</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 t="shared" si="13"/>
        <v>Robusta</v>
      </c>
      <c r="O396" t="str">
        <f>_xlfn.XLOOKUP(Ordrers[[#This Row],[Customer ID]],customers!$A$1:$A$1001,customers!$I$1:$I$1001,,0)</f>
        <v>No</v>
      </c>
      <c r="P396" t="str">
        <f>IF(Ordrers[[#This Row],[Roast Type]]="M","Medium",IF(Ordrers[[#This Row],[Roast Type]]="L","Light",IF(Ordrers[[#This Row],[Roast Type]]="D","Dark")))</f>
        <v>Light</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 t="shared" si="13"/>
        <v>liberica</v>
      </c>
      <c r="O397" t="str">
        <f>_xlfn.XLOOKUP(Ordrers[[#This Row],[Customer ID]],customers!$A$1:$A$1001,customers!$I$1:$I$1001,,0)</f>
        <v>Yes</v>
      </c>
      <c r="P397" t="str">
        <f>IF(Ordrers[[#This Row],[Roast Type]]="M","Medium",IF(Ordrers[[#This Row],[Roast Type]]="L","Light",IF(Ordrers[[#This Row],[Roast Type]]="D","Dark")))</f>
        <v>Dark</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 t="shared" si="13"/>
        <v>Arabica</v>
      </c>
      <c r="O398" t="str">
        <f>_xlfn.XLOOKUP(Ordrers[[#This Row],[Customer ID]],customers!$A$1:$A$1001,customers!$I$1:$I$1001,,0)</f>
        <v>No</v>
      </c>
      <c r="P398" t="str">
        <f>IF(Ordrers[[#This Row],[Roast Type]]="M","Medium",IF(Ordrers[[#This Row],[Roast Type]]="L","Light",IF(Ordrers[[#This Row],[Roast Type]]="D","Dark")))</f>
        <v>Light</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 t="shared" si="13"/>
        <v>liberica</v>
      </c>
      <c r="O399" t="str">
        <f>_xlfn.XLOOKUP(Ordrers[[#This Row],[Customer ID]],customers!$A$1:$A$1001,customers!$I$1:$I$1001,,0)</f>
        <v>Yes</v>
      </c>
      <c r="P399" t="str">
        <f>IF(Ordrers[[#This Row],[Roast Type]]="M","Medium",IF(Ordrers[[#This Row],[Roast Type]]="L","Light",IF(Ordrers[[#This Row],[Roast Type]]="D","Dark")))</f>
        <v>Dark</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 t="shared" si="13"/>
        <v>Arabica</v>
      </c>
      <c r="O400" t="str">
        <f>_xlfn.XLOOKUP(Ordrers[[#This Row],[Customer ID]],customers!$A$1:$A$1001,customers!$I$1:$I$1001,,0)</f>
        <v>Yes</v>
      </c>
      <c r="P400" t="str">
        <f>IF(Ordrers[[#This Row],[Roast Type]]="M","Medium",IF(Ordrers[[#This Row],[Roast Type]]="L","Light",IF(Ordrers[[#This Row],[Roast Type]]="D","Dark")))</f>
        <v>Dark</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 t="shared" si="13"/>
        <v>Excelsa</v>
      </c>
      <c r="O401" t="str">
        <f>_xlfn.XLOOKUP(Ordrers[[#This Row],[Customer ID]],customers!$A$1:$A$1001,customers!$I$1:$I$1001,,0)</f>
        <v>No</v>
      </c>
      <c r="P401" t="str">
        <f>IF(Ordrers[[#This Row],[Roast Type]]="M","Medium",IF(Ordrers[[#This Row],[Roast Type]]="L","Light",IF(Ordrers[[#This Row],[Roast Type]]="D","Dark")))</f>
        <v>Dark</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 t="shared" si="13"/>
        <v>liberica</v>
      </c>
      <c r="O402" t="str">
        <f>_xlfn.XLOOKUP(Ordrers[[#This Row],[Customer ID]],customers!$A$1:$A$1001,customers!$I$1:$I$1001,,0)</f>
        <v>No</v>
      </c>
      <c r="P402" t="str">
        <f>IF(Ordrers[[#This Row],[Roast Type]]="M","Medium",IF(Ordrers[[#This Row],[Roast Type]]="L","Light",IF(Ordrers[[#This Row],[Roast Type]]="D","Dark")))</f>
        <v>Light</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 t="shared" si="13"/>
        <v>liberica</v>
      </c>
      <c r="O403" t="str">
        <f>_xlfn.XLOOKUP(Ordrers[[#This Row],[Customer ID]],customers!$A$1:$A$1001,customers!$I$1:$I$1001,,0)</f>
        <v>Yes</v>
      </c>
      <c r="P403" t="str">
        <f>IF(Ordrers[[#This Row],[Roast Type]]="M","Medium",IF(Ordrers[[#This Row],[Roast Type]]="L","Light",IF(Ordrers[[#This Row],[Roast Type]]="D","Dark")))</f>
        <v>Medium</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 t="shared" si="13"/>
        <v>Robusta</v>
      </c>
      <c r="O404" t="str">
        <f>_xlfn.XLOOKUP(Ordrers[[#This Row],[Customer ID]],customers!$A$1:$A$1001,customers!$I$1:$I$1001,,0)</f>
        <v>Yes</v>
      </c>
      <c r="P404" t="str">
        <f>IF(Ordrers[[#This Row],[Roast Type]]="M","Medium",IF(Ordrers[[#This Row],[Roast Type]]="L","Light",IF(Ordrers[[#This Row],[Roast Type]]="D","Dark")))</f>
        <v>Dark</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 t="shared" si="13"/>
        <v>liberica</v>
      </c>
      <c r="O405" t="str">
        <f>_xlfn.XLOOKUP(Ordrers[[#This Row],[Customer ID]],customers!$A$1:$A$1001,customers!$I$1:$I$1001,,0)</f>
        <v>No</v>
      </c>
      <c r="P405" t="str">
        <f>IF(Ordrers[[#This Row],[Roast Type]]="M","Medium",IF(Ordrers[[#This Row],[Roast Type]]="L","Light",IF(Ordrers[[#This Row],[Roast Type]]="D","Dark")))</f>
        <v>Light</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 t="shared" si="13"/>
        <v>Arabica</v>
      </c>
      <c r="O406" t="str">
        <f>_xlfn.XLOOKUP(Ordrers[[#This Row],[Customer ID]],customers!$A$1:$A$1001,customers!$I$1:$I$1001,,0)</f>
        <v>No</v>
      </c>
      <c r="P406" t="str">
        <f>IF(Ordrers[[#This Row],[Roast Type]]="M","Medium",IF(Ordrers[[#This Row],[Roast Type]]="L","Light",IF(Ordrers[[#This Row],[Roast Type]]="D","Dark")))</f>
        <v>Dark</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 t="shared" si="13"/>
        <v>Excelsa</v>
      </c>
      <c r="O407" t="str">
        <f>_xlfn.XLOOKUP(Ordrers[[#This Row],[Customer ID]],customers!$A$1:$A$1001,customers!$I$1:$I$1001,,0)</f>
        <v>Yes</v>
      </c>
      <c r="P407" t="str">
        <f>IF(Ordrers[[#This Row],[Roast Type]]="M","Medium",IF(Ordrers[[#This Row],[Roast Type]]="L","Light",IF(Ordrers[[#This Row],[Roast Type]]="D","Dark")))</f>
        <v>Medium</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 t="shared" si="13"/>
        <v>Excelsa</v>
      </c>
      <c r="O408" t="str">
        <f>_xlfn.XLOOKUP(Ordrers[[#This Row],[Customer ID]],customers!$A$1:$A$1001,customers!$I$1:$I$1001,,0)</f>
        <v>Yes</v>
      </c>
      <c r="P408" t="str">
        <f>IF(Ordrers[[#This Row],[Roast Type]]="M","Medium",IF(Ordrers[[#This Row],[Roast Type]]="L","Light",IF(Ordrers[[#This Row],[Roast Type]]="D","Dark")))</f>
        <v>Medium</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 t="shared" si="13"/>
        <v>Excelsa</v>
      </c>
      <c r="O409" t="str">
        <f>_xlfn.XLOOKUP(Ordrers[[#This Row],[Customer ID]],customers!$A$1:$A$1001,customers!$I$1:$I$1001,,0)</f>
        <v>No</v>
      </c>
      <c r="P409" t="str">
        <f>IF(Ordrers[[#This Row],[Roast Type]]="M","Medium",IF(Ordrers[[#This Row],[Roast Type]]="L","Light",IF(Ordrers[[#This Row],[Roast Type]]="D","Dark")))</f>
        <v>Medium</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 t="shared" si="13"/>
        <v>Arabica</v>
      </c>
      <c r="O410" t="str">
        <f>_xlfn.XLOOKUP(Ordrers[[#This Row],[Customer ID]],customers!$A$1:$A$1001,customers!$I$1:$I$1001,,0)</f>
        <v>Yes</v>
      </c>
      <c r="P410" t="str">
        <f>IF(Ordrers[[#This Row],[Roast Type]]="M","Medium",IF(Ordrers[[#This Row],[Roast Type]]="L","Light",IF(Ordrers[[#This Row],[Roast Type]]="D","Dark")))</f>
        <v>Medium</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 t="shared" si="13"/>
        <v>liberica</v>
      </c>
      <c r="O411" t="str">
        <f>_xlfn.XLOOKUP(Ordrers[[#This Row],[Customer ID]],customers!$A$1:$A$1001,customers!$I$1:$I$1001,,0)</f>
        <v>Yes</v>
      </c>
      <c r="P411" t="str">
        <f>IF(Ordrers[[#This Row],[Roast Type]]="M","Medium",IF(Ordrers[[#This Row],[Roast Type]]="L","Light",IF(Ordrers[[#This Row],[Roast Type]]="D","Dark")))</f>
        <v>Light</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 t="shared" si="13"/>
        <v>Arabica</v>
      </c>
      <c r="O412" t="str">
        <f>_xlfn.XLOOKUP(Ordrers[[#This Row],[Customer ID]],customers!$A$1:$A$1001,customers!$I$1:$I$1001,,0)</f>
        <v>No</v>
      </c>
      <c r="P412" t="str">
        <f>IF(Ordrers[[#This Row],[Roast Type]]="M","Medium",IF(Ordrers[[#This Row],[Roast Type]]="L","Light",IF(Ordrers[[#This Row],[Roast Type]]="D","Dark")))</f>
        <v>Light</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 t="shared" si="13"/>
        <v>liberica</v>
      </c>
      <c r="O413" t="str">
        <f>_xlfn.XLOOKUP(Ordrers[[#This Row],[Customer ID]],customers!$A$1:$A$1001,customers!$I$1:$I$1001,,0)</f>
        <v>Yes</v>
      </c>
      <c r="P413" t="str">
        <f>IF(Ordrers[[#This Row],[Roast Type]]="M","Medium",IF(Ordrers[[#This Row],[Roast Type]]="L","Light",IF(Ordrers[[#This Row],[Roast Type]]="D","Dark")))</f>
        <v>Medium</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 t="shared" si="13"/>
        <v>Arabica</v>
      </c>
      <c r="O414" t="str">
        <f>_xlfn.XLOOKUP(Ordrers[[#This Row],[Customer ID]],customers!$A$1:$A$1001,customers!$I$1:$I$1001,,0)</f>
        <v>Yes</v>
      </c>
      <c r="P414" t="str">
        <f>IF(Ordrers[[#This Row],[Roast Type]]="M","Medium",IF(Ordrers[[#This Row],[Roast Type]]="L","Light",IF(Ordrers[[#This Row],[Roast Type]]="D","Dark")))</f>
        <v>Medium</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 t="shared" si="13"/>
        <v>liberica</v>
      </c>
      <c r="O415" t="str">
        <f>_xlfn.XLOOKUP(Ordrers[[#This Row],[Customer ID]],customers!$A$1:$A$1001,customers!$I$1:$I$1001,,0)</f>
        <v>Yes</v>
      </c>
      <c r="P415" t="str">
        <f>IF(Ordrers[[#This Row],[Roast Type]]="M","Medium",IF(Ordrers[[#This Row],[Roast Type]]="L","Light",IF(Ordrers[[#This Row],[Roast Type]]="D","Dark")))</f>
        <v>Light</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 t="shared" si="13"/>
        <v>Robusta</v>
      </c>
      <c r="O416" t="str">
        <f>_xlfn.XLOOKUP(Ordrers[[#This Row],[Customer ID]],customers!$A$1:$A$1001,customers!$I$1:$I$1001,,0)</f>
        <v>Yes</v>
      </c>
      <c r="P416" t="str">
        <f>IF(Ordrers[[#This Row],[Roast Type]]="M","Medium",IF(Ordrers[[#This Row],[Roast Type]]="L","Light",IF(Ordrers[[#This Row],[Roast Type]]="D","Dark")))</f>
        <v>Light</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 t="shared" si="13"/>
        <v>Robusta</v>
      </c>
      <c r="O417" t="str">
        <f>_xlfn.XLOOKUP(Ordrers[[#This Row],[Customer ID]],customers!$A$1:$A$1001,customers!$I$1:$I$1001,,0)</f>
        <v>No</v>
      </c>
      <c r="P417" t="str">
        <f>IF(Ordrers[[#This Row],[Roast Type]]="M","Medium",IF(Ordrers[[#This Row],[Roast Type]]="L","Light",IF(Ordrers[[#This Row],[Roast Type]]="D","Dark")))</f>
        <v>Medium</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 t="shared" si="13"/>
        <v>Arabica</v>
      </c>
      <c r="O418" t="str">
        <f>_xlfn.XLOOKUP(Ordrers[[#This Row],[Customer ID]],customers!$A$1:$A$1001,customers!$I$1:$I$1001,,0)</f>
        <v>Yes</v>
      </c>
      <c r="P418" t="str">
        <f>IF(Ordrers[[#This Row],[Roast Type]]="M","Medium",IF(Ordrers[[#This Row],[Roast Type]]="L","Light",IF(Ordrers[[#This Row],[Roast Type]]="D","Dark")))</f>
        <v>Light</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 t="shared" si="13"/>
        <v>Arabica</v>
      </c>
      <c r="O419" t="str">
        <f>_xlfn.XLOOKUP(Ordrers[[#This Row],[Customer ID]],customers!$A$1:$A$1001,customers!$I$1:$I$1001,,0)</f>
        <v>Yes</v>
      </c>
      <c r="P419" t="str">
        <f>IF(Ordrers[[#This Row],[Roast Type]]="M","Medium",IF(Ordrers[[#This Row],[Roast Type]]="L","Light",IF(Ordrers[[#This Row],[Roast Type]]="D","Dark")))</f>
        <v>Light</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 t="shared" si="13"/>
        <v>Arabica</v>
      </c>
      <c r="O420" t="str">
        <f>_xlfn.XLOOKUP(Ordrers[[#This Row],[Customer ID]],customers!$A$1:$A$1001,customers!$I$1:$I$1001,,0)</f>
        <v>Yes</v>
      </c>
      <c r="P420" t="str">
        <f>IF(Ordrers[[#This Row],[Roast Type]]="M","Medium",IF(Ordrers[[#This Row],[Roast Type]]="L","Light",IF(Ordrers[[#This Row],[Roast Type]]="D","Dark")))</f>
        <v>Light</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 t="shared" si="13"/>
        <v>liberica</v>
      </c>
      <c r="O421" t="str">
        <f>_xlfn.XLOOKUP(Ordrers[[#This Row],[Customer ID]],customers!$A$1:$A$1001,customers!$I$1:$I$1001,,0)</f>
        <v>Yes</v>
      </c>
      <c r="P421" t="str">
        <f>IF(Ordrers[[#This Row],[Roast Type]]="M","Medium",IF(Ordrers[[#This Row],[Roast Type]]="L","Light",IF(Ordrers[[#This Row],[Roast Type]]="D","Dark")))</f>
        <v>Medium</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 t="shared" si="13"/>
        <v>liberica</v>
      </c>
      <c r="O422" t="str">
        <f>_xlfn.XLOOKUP(Ordrers[[#This Row],[Customer ID]],customers!$A$1:$A$1001,customers!$I$1:$I$1001,,0)</f>
        <v>No</v>
      </c>
      <c r="P422" t="str">
        <f>IF(Ordrers[[#This Row],[Roast Type]]="M","Medium",IF(Ordrers[[#This Row],[Roast Type]]="L","Light",IF(Ordrers[[#This Row],[Roast Type]]="D","Dark")))</f>
        <v>Dark</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 t="shared" si="13"/>
        <v>Arabica</v>
      </c>
      <c r="O423" t="str">
        <f>_xlfn.XLOOKUP(Ordrers[[#This Row],[Customer ID]],customers!$A$1:$A$1001,customers!$I$1:$I$1001,,0)</f>
        <v>No</v>
      </c>
      <c r="P423" t="str">
        <f>IF(Ordrers[[#This Row],[Roast Type]]="M","Medium",IF(Ordrers[[#This Row],[Roast Type]]="L","Light",IF(Ordrers[[#This Row],[Roast Type]]="D","Dark")))</f>
        <v>Dark</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 t="shared" si="13"/>
        <v>Arabica</v>
      </c>
      <c r="O424" t="str">
        <f>_xlfn.XLOOKUP(Ordrers[[#This Row],[Customer ID]],customers!$A$1:$A$1001,customers!$I$1:$I$1001,,0)</f>
        <v>No</v>
      </c>
      <c r="P424" t="str">
        <f>IF(Ordrers[[#This Row],[Roast Type]]="M","Medium",IF(Ordrers[[#This Row],[Roast Type]]="L","Light",IF(Ordrers[[#This Row],[Roast Type]]="D","Dark")))</f>
        <v>Dark</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 t="shared" si="13"/>
        <v>Robusta</v>
      </c>
      <c r="O425" t="str">
        <f>_xlfn.XLOOKUP(Ordrers[[#This Row],[Customer ID]],customers!$A$1:$A$1001,customers!$I$1:$I$1001,,0)</f>
        <v>No</v>
      </c>
      <c r="P425" t="str">
        <f>IF(Ordrers[[#This Row],[Roast Type]]="M","Medium",IF(Ordrers[[#This Row],[Roast Type]]="L","Light",IF(Ordrers[[#This Row],[Roast Type]]="D","Dark")))</f>
        <v>Medium</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 t="shared" si="13"/>
        <v>Excelsa</v>
      </c>
      <c r="O426" t="str">
        <f>_xlfn.XLOOKUP(Ordrers[[#This Row],[Customer ID]],customers!$A$1:$A$1001,customers!$I$1:$I$1001,,0)</f>
        <v>Yes</v>
      </c>
      <c r="P426" t="str">
        <f>IF(Ordrers[[#This Row],[Roast Type]]="M","Medium",IF(Ordrers[[#This Row],[Roast Type]]="L","Light",IF(Ordrers[[#This Row],[Roast Type]]="D","Dark")))</f>
        <v>Light</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 t="shared" si="13"/>
        <v>Robusta</v>
      </c>
      <c r="O427" t="str">
        <f>_xlfn.XLOOKUP(Ordrers[[#This Row],[Customer ID]],customers!$A$1:$A$1001,customers!$I$1:$I$1001,,0)</f>
        <v>No</v>
      </c>
      <c r="P427" t="str">
        <f>IF(Ordrers[[#This Row],[Roast Type]]="M","Medium",IF(Ordrers[[#This Row],[Roast Type]]="L","Light",IF(Ordrers[[#This Row],[Roast Type]]="D","Dark")))</f>
        <v>Dark</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 t="shared" si="13"/>
        <v>Robusta</v>
      </c>
      <c r="O428" t="str">
        <f>_xlfn.XLOOKUP(Ordrers[[#This Row],[Customer ID]],customers!$A$1:$A$1001,customers!$I$1:$I$1001,,0)</f>
        <v>Yes</v>
      </c>
      <c r="P428" t="str">
        <f>IF(Ordrers[[#This Row],[Roast Type]]="M","Medium",IF(Ordrers[[#This Row],[Roast Type]]="L","Light",IF(Ordrers[[#This Row],[Roast Type]]="D","Dark")))</f>
        <v>Light</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 t="shared" si="13"/>
        <v>Arabica</v>
      </c>
      <c r="O429" t="str">
        <f>_xlfn.XLOOKUP(Ordrers[[#This Row],[Customer ID]],customers!$A$1:$A$1001,customers!$I$1:$I$1001,,0)</f>
        <v>Yes</v>
      </c>
      <c r="P429" t="str">
        <f>IF(Ordrers[[#This Row],[Roast Type]]="M","Medium",IF(Ordrers[[#This Row],[Roast Type]]="L","Light",IF(Ordrers[[#This Row],[Roast Type]]="D","Dark")))</f>
        <v>Medium</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 t="shared" si="13"/>
        <v>Robusta</v>
      </c>
      <c r="O430" t="str">
        <f>_xlfn.XLOOKUP(Ordrers[[#This Row],[Customer ID]],customers!$A$1:$A$1001,customers!$I$1:$I$1001,,0)</f>
        <v>No</v>
      </c>
      <c r="P430" t="str">
        <f>IF(Ordrers[[#This Row],[Roast Type]]="M","Medium",IF(Ordrers[[#This Row],[Roast Type]]="L","Light",IF(Ordrers[[#This Row],[Roast Type]]="D","Dark")))</f>
        <v>Light</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 t="shared" si="13"/>
        <v>Arabica</v>
      </c>
      <c r="O431" t="str">
        <f>_xlfn.XLOOKUP(Ordrers[[#This Row],[Customer ID]],customers!$A$1:$A$1001,customers!$I$1:$I$1001,,0)</f>
        <v>No</v>
      </c>
      <c r="P431" t="str">
        <f>IF(Ordrers[[#This Row],[Roast Type]]="M","Medium",IF(Ordrers[[#This Row],[Roast Type]]="L","Light",IF(Ordrers[[#This Row],[Roast Type]]="D","Dark")))</f>
        <v>Light</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 t="shared" si="13"/>
        <v>Robusta</v>
      </c>
      <c r="O432" t="str">
        <f>_xlfn.XLOOKUP(Ordrers[[#This Row],[Customer ID]],customers!$A$1:$A$1001,customers!$I$1:$I$1001,,0)</f>
        <v>Yes</v>
      </c>
      <c r="P432" t="str">
        <f>IF(Ordrers[[#This Row],[Roast Type]]="M","Medium",IF(Ordrers[[#This Row],[Roast Type]]="L","Light",IF(Ordrers[[#This Row],[Roast Type]]="D","Dark")))</f>
        <v>Dark</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 t="shared" si="13"/>
        <v>Excelsa</v>
      </c>
      <c r="O433" t="str">
        <f>_xlfn.XLOOKUP(Ordrers[[#This Row],[Customer ID]],customers!$A$1:$A$1001,customers!$I$1:$I$1001,,0)</f>
        <v>Yes</v>
      </c>
      <c r="P433" t="str">
        <f>IF(Ordrers[[#This Row],[Roast Type]]="M","Medium",IF(Ordrers[[#This Row],[Roast Type]]="L","Light",IF(Ordrers[[#This Row],[Roast Type]]="D","Dark")))</f>
        <v>Dark</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 t="shared" si="13"/>
        <v>Arabica</v>
      </c>
      <c r="O434" t="str">
        <f>_xlfn.XLOOKUP(Ordrers[[#This Row],[Customer ID]],customers!$A$1:$A$1001,customers!$I$1:$I$1001,,0)</f>
        <v>No</v>
      </c>
      <c r="P434" t="str">
        <f>IF(Ordrers[[#This Row],[Roast Type]]="M","Medium",IF(Ordrers[[#This Row],[Roast Type]]="L","Light",IF(Ordrers[[#This Row],[Roast Type]]="D","Dark")))</f>
        <v>Medium</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 t="shared" si="13"/>
        <v>liberica</v>
      </c>
      <c r="O435" t="str">
        <f>_xlfn.XLOOKUP(Ordrers[[#This Row],[Customer ID]],customers!$A$1:$A$1001,customers!$I$1:$I$1001,,0)</f>
        <v>Yes</v>
      </c>
      <c r="P435" t="str">
        <f>IF(Ordrers[[#This Row],[Roast Type]]="M","Medium",IF(Ordrers[[#This Row],[Roast Type]]="L","Light",IF(Ordrers[[#This Row],[Roast Type]]="D","Dark")))</f>
        <v>Medium</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 t="shared" si="13"/>
        <v>Arabica</v>
      </c>
      <c r="O436" t="str">
        <f>_xlfn.XLOOKUP(Ordrers[[#This Row],[Customer ID]],customers!$A$1:$A$1001,customers!$I$1:$I$1001,,0)</f>
        <v>No</v>
      </c>
      <c r="P436" t="str">
        <f>IF(Ordrers[[#This Row],[Roast Type]]="M","Medium",IF(Ordrers[[#This Row],[Roast Type]]="L","Light",IF(Ordrers[[#This Row],[Roast Type]]="D","Dark")))</f>
        <v>Medium</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 t="shared" si="13"/>
        <v>Excelsa</v>
      </c>
      <c r="O437" t="str">
        <f>_xlfn.XLOOKUP(Ordrers[[#This Row],[Customer ID]],customers!$A$1:$A$1001,customers!$I$1:$I$1001,,0)</f>
        <v>No</v>
      </c>
      <c r="P437" t="str">
        <f>IF(Ordrers[[#This Row],[Roast Type]]="M","Medium",IF(Ordrers[[#This Row],[Roast Type]]="L","Light",IF(Ordrers[[#This Row],[Roast Type]]="D","Dark")))</f>
        <v>Medium</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 t="shared" si="13"/>
        <v>liberica</v>
      </c>
      <c r="O438" t="str">
        <f>_xlfn.XLOOKUP(Ordrers[[#This Row],[Customer ID]],customers!$A$1:$A$1001,customers!$I$1:$I$1001,,0)</f>
        <v>Yes</v>
      </c>
      <c r="P438" t="str">
        <f>IF(Ordrers[[#This Row],[Roast Type]]="M","Medium",IF(Ordrers[[#This Row],[Roast Type]]="L","Light",IF(Ordrers[[#This Row],[Roast Type]]="D","Dark")))</f>
        <v>Light</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 t="shared" si="13"/>
        <v>liberica</v>
      </c>
      <c r="O439" t="str">
        <f>_xlfn.XLOOKUP(Ordrers[[#This Row],[Customer ID]],customers!$A$1:$A$1001,customers!$I$1:$I$1001,,0)</f>
        <v>No</v>
      </c>
      <c r="P439" t="str">
        <f>IF(Ordrers[[#This Row],[Roast Type]]="M","Medium",IF(Ordrers[[#This Row],[Roast Type]]="L","Light",IF(Ordrers[[#This Row],[Roast Type]]="D","Dark")))</f>
        <v>Dark</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 t="shared" si="13"/>
        <v>liberica</v>
      </c>
      <c r="O440" t="str">
        <f>_xlfn.XLOOKUP(Ordrers[[#This Row],[Customer ID]],customers!$A$1:$A$1001,customers!$I$1:$I$1001,,0)</f>
        <v>No</v>
      </c>
      <c r="P440" t="str">
        <f>IF(Ordrers[[#This Row],[Roast Type]]="M","Medium",IF(Ordrers[[#This Row],[Roast Type]]="L","Light",IF(Ordrers[[#This Row],[Roast Type]]="D","Dark")))</f>
        <v>Dark</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 t="shared" si="13"/>
        <v>Excelsa</v>
      </c>
      <c r="O441" t="str">
        <f>_xlfn.XLOOKUP(Ordrers[[#This Row],[Customer ID]],customers!$A$1:$A$1001,customers!$I$1:$I$1001,,0)</f>
        <v>No</v>
      </c>
      <c r="P441" t="str">
        <f>IF(Ordrers[[#This Row],[Roast Type]]="M","Medium",IF(Ordrers[[#This Row],[Roast Type]]="L","Light",IF(Ordrers[[#This Row],[Roast Type]]="D","Dark")))</f>
        <v>Light</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 t="shared" si="13"/>
        <v>Arabica</v>
      </c>
      <c r="O442" t="str">
        <f>_xlfn.XLOOKUP(Ordrers[[#This Row],[Customer ID]],customers!$A$1:$A$1001,customers!$I$1:$I$1001,,0)</f>
        <v>Yes</v>
      </c>
      <c r="P442" t="str">
        <f>IF(Ordrers[[#This Row],[Roast Type]]="M","Medium",IF(Ordrers[[#This Row],[Roast Type]]="L","Light",IF(Ordrers[[#This Row],[Roast Type]]="D","Dark")))</f>
        <v>Medium</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 t="shared" si="13"/>
        <v>Excelsa</v>
      </c>
      <c r="O443" t="str">
        <f>_xlfn.XLOOKUP(Ordrers[[#This Row],[Customer ID]],customers!$A$1:$A$1001,customers!$I$1:$I$1001,,0)</f>
        <v>Yes</v>
      </c>
      <c r="P443" t="str">
        <f>IF(Ordrers[[#This Row],[Roast Type]]="M","Medium",IF(Ordrers[[#This Row],[Roast Type]]="L","Light",IF(Ordrers[[#This Row],[Roast Type]]="D","Dark")))</f>
        <v>Dark</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 t="shared" si="13"/>
        <v>Robusta</v>
      </c>
      <c r="O444" t="str">
        <f>_xlfn.XLOOKUP(Ordrers[[#This Row],[Customer ID]],customers!$A$1:$A$1001,customers!$I$1:$I$1001,,0)</f>
        <v>No</v>
      </c>
      <c r="P444" t="str">
        <f>IF(Ordrers[[#This Row],[Roast Type]]="M","Medium",IF(Ordrers[[#This Row],[Roast Type]]="L","Light",IF(Ordrers[[#This Row],[Roast Type]]="D","Dark")))</f>
        <v>Light</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 t="shared" si="13"/>
        <v>Excelsa</v>
      </c>
      <c r="O445" t="str">
        <f>_xlfn.XLOOKUP(Ordrers[[#This Row],[Customer ID]],customers!$A$1:$A$1001,customers!$I$1:$I$1001,,0)</f>
        <v>Yes</v>
      </c>
      <c r="P445" t="str">
        <f>IF(Ordrers[[#This Row],[Roast Type]]="M","Medium",IF(Ordrers[[#This Row],[Roast Type]]="L","Light",IF(Ordrers[[#This Row],[Roast Type]]="D","Dark")))</f>
        <v>Light</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 t="shared" si="13"/>
        <v>Excelsa</v>
      </c>
      <c r="O446" t="str">
        <f>_xlfn.XLOOKUP(Ordrers[[#This Row],[Customer ID]],customers!$A$1:$A$1001,customers!$I$1:$I$1001,,0)</f>
        <v>No</v>
      </c>
      <c r="P446" t="str">
        <f>IF(Ordrers[[#This Row],[Roast Type]]="M","Medium",IF(Ordrers[[#This Row],[Roast Type]]="L","Light",IF(Ordrers[[#This Row],[Roast Type]]="D","Dark")))</f>
        <v>Medium</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 t="shared" si="13"/>
        <v>liberica</v>
      </c>
      <c r="O447" t="str">
        <f>_xlfn.XLOOKUP(Ordrers[[#This Row],[Customer ID]],customers!$A$1:$A$1001,customers!$I$1:$I$1001,,0)</f>
        <v>Yes</v>
      </c>
      <c r="P447" t="str">
        <f>IF(Ordrers[[#This Row],[Roast Type]]="M","Medium",IF(Ordrers[[#This Row],[Roast Type]]="L","Light",IF(Ordrers[[#This Row],[Roast Type]]="D","Dark")))</f>
        <v>Medium</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 t="shared" si="13"/>
        <v>liberica</v>
      </c>
      <c r="O448" t="str">
        <f>_xlfn.XLOOKUP(Ordrers[[#This Row],[Customer ID]],customers!$A$1:$A$1001,customers!$I$1:$I$1001,,0)</f>
        <v>Yes</v>
      </c>
      <c r="P448" t="str">
        <f>IF(Ordrers[[#This Row],[Roast Type]]="M","Medium",IF(Ordrers[[#This Row],[Roast Type]]="L","Light",IF(Ordrers[[#This Row],[Roast Type]]="D","Dark")))</f>
        <v>Medium</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 t="shared" si="13"/>
        <v>Robusta</v>
      </c>
      <c r="O449" t="str">
        <f>_xlfn.XLOOKUP(Ordrers[[#This Row],[Customer ID]],customers!$A$1:$A$1001,customers!$I$1:$I$1001,,0)</f>
        <v>No</v>
      </c>
      <c r="P449" t="str">
        <f>IF(Ordrers[[#This Row],[Roast Type]]="M","Medium",IF(Ordrers[[#This Row],[Roast Type]]="L","Light",IF(Ordrers[[#This Row],[Roast Type]]="D","Dark")))</f>
        <v>Medium</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 t="shared" si="13"/>
        <v>Robusta</v>
      </c>
      <c r="O450" t="str">
        <f>_xlfn.XLOOKUP(Ordrers[[#This Row],[Customer ID]],customers!$A$1:$A$1001,customers!$I$1:$I$1001,,0)</f>
        <v>No</v>
      </c>
      <c r="P450" t="str">
        <f>IF(Ordrers[[#This Row],[Roast Type]]="M","Medium",IF(Ordrers[[#This Row],[Roast Type]]="L","Light",IF(Ordrers[[#This Row],[Roast Type]]="D","Dark")))</f>
        <v>Light</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 t="shared" ref="N451:N514" si="15">IF(I451="Rob","Robusta",IF(I451="Exc","Excelsa",IF(I451="Ara","Arabica",IF(I451="Lib","liberica",""))))</f>
        <v>Robusta</v>
      </c>
      <c r="O451" t="str">
        <f>_xlfn.XLOOKUP(Ordrers[[#This Row],[Customer ID]],customers!$A$1:$A$1001,customers!$I$1:$I$1001,,0)</f>
        <v>No</v>
      </c>
      <c r="P451" t="str">
        <f>IF(Ordrers[[#This Row],[Roast Type]]="M","Medium",IF(Ordrers[[#This Row],[Roast Type]]="L","Light",IF(Ordrers[[#This Row],[Roast Type]]="D","Dark")))</f>
        <v>Dark</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 t="shared" si="15"/>
        <v>liberica</v>
      </c>
      <c r="O452" t="str">
        <f>_xlfn.XLOOKUP(Ordrers[[#This Row],[Customer ID]],customers!$A$1:$A$1001,customers!$I$1:$I$1001,,0)</f>
        <v>No</v>
      </c>
      <c r="P452" t="str">
        <f>IF(Ordrers[[#This Row],[Roast Type]]="M","Medium",IF(Ordrers[[#This Row],[Roast Type]]="L","Light",IF(Ordrers[[#This Row],[Roast Type]]="D","Dark")))</f>
        <v>Light</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 t="shared" si="15"/>
        <v>Robusta</v>
      </c>
      <c r="O453" t="str">
        <f>_xlfn.XLOOKUP(Ordrers[[#This Row],[Customer ID]],customers!$A$1:$A$1001,customers!$I$1:$I$1001,,0)</f>
        <v>Yes</v>
      </c>
      <c r="P453" t="str">
        <f>IF(Ordrers[[#This Row],[Roast Type]]="M","Medium",IF(Ordrers[[#This Row],[Roast Type]]="L","Light",IF(Ordrers[[#This Row],[Roast Type]]="D","Dark")))</f>
        <v>Dark</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 t="shared" si="15"/>
        <v>Arabica</v>
      </c>
      <c r="O454" t="str">
        <f>_xlfn.XLOOKUP(Ordrers[[#This Row],[Customer ID]],customers!$A$1:$A$1001,customers!$I$1:$I$1001,,0)</f>
        <v>No</v>
      </c>
      <c r="P454" t="str">
        <f>IF(Ordrers[[#This Row],[Roast Type]]="M","Medium",IF(Ordrers[[#This Row],[Roast Type]]="L","Light",IF(Ordrers[[#This Row],[Roast Type]]="D","Dark")))</f>
        <v>Light</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 t="shared" si="15"/>
        <v>liberica</v>
      </c>
      <c r="O455" t="str">
        <f>_xlfn.XLOOKUP(Ordrers[[#This Row],[Customer ID]],customers!$A$1:$A$1001,customers!$I$1:$I$1001,,0)</f>
        <v>No</v>
      </c>
      <c r="P455" t="str">
        <f>IF(Ordrers[[#This Row],[Roast Type]]="M","Medium",IF(Ordrers[[#This Row],[Roast Type]]="L","Light",IF(Ordrers[[#This Row],[Roast Type]]="D","Dark")))</f>
        <v>Light</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 t="shared" si="15"/>
        <v>Robusta</v>
      </c>
      <c r="O456" t="str">
        <f>_xlfn.XLOOKUP(Ordrers[[#This Row],[Customer ID]],customers!$A$1:$A$1001,customers!$I$1:$I$1001,,0)</f>
        <v>Yes</v>
      </c>
      <c r="P456" t="str">
        <f>IF(Ordrers[[#This Row],[Roast Type]]="M","Medium",IF(Ordrers[[#This Row],[Roast Type]]="L","Light",IF(Ordrers[[#This Row],[Roast Type]]="D","Dark")))</f>
        <v>Dark</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 t="shared" si="15"/>
        <v>liberica</v>
      </c>
      <c r="O457" t="str">
        <f>_xlfn.XLOOKUP(Ordrers[[#This Row],[Customer ID]],customers!$A$1:$A$1001,customers!$I$1:$I$1001,,0)</f>
        <v>Yes</v>
      </c>
      <c r="P457" t="str">
        <f>IF(Ordrers[[#This Row],[Roast Type]]="M","Medium",IF(Ordrers[[#This Row],[Roast Type]]="L","Light",IF(Ordrers[[#This Row],[Roast Type]]="D","Dark")))</f>
        <v>Light</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 t="shared" si="15"/>
        <v>Robusta</v>
      </c>
      <c r="O458" t="str">
        <f>_xlfn.XLOOKUP(Ordrers[[#This Row],[Customer ID]],customers!$A$1:$A$1001,customers!$I$1:$I$1001,,0)</f>
        <v>No</v>
      </c>
      <c r="P458" t="str">
        <f>IF(Ordrers[[#This Row],[Roast Type]]="M","Medium",IF(Ordrers[[#This Row],[Roast Type]]="L","Light",IF(Ordrers[[#This Row],[Roast Type]]="D","Dark")))</f>
        <v>Dark</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 t="shared" si="15"/>
        <v>liberica</v>
      </c>
      <c r="O459" t="str">
        <f>_xlfn.XLOOKUP(Ordrers[[#This Row],[Customer ID]],customers!$A$1:$A$1001,customers!$I$1:$I$1001,,0)</f>
        <v>No</v>
      </c>
      <c r="P459" t="str">
        <f>IF(Ordrers[[#This Row],[Roast Type]]="M","Medium",IF(Ordrers[[#This Row],[Roast Type]]="L","Light",IF(Ordrers[[#This Row],[Roast Type]]="D","Dark")))</f>
        <v>Light</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 t="shared" si="15"/>
        <v>Arabica</v>
      </c>
      <c r="O460" t="str">
        <f>_xlfn.XLOOKUP(Ordrers[[#This Row],[Customer ID]],customers!$A$1:$A$1001,customers!$I$1:$I$1001,,0)</f>
        <v>No</v>
      </c>
      <c r="P460" t="str">
        <f>IF(Ordrers[[#This Row],[Roast Type]]="M","Medium",IF(Ordrers[[#This Row],[Roast Type]]="L","Light",IF(Ordrers[[#This Row],[Roast Type]]="D","Dark")))</f>
        <v>Medium</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 t="shared" si="15"/>
        <v>liberica</v>
      </c>
      <c r="O461" t="str">
        <f>_xlfn.XLOOKUP(Ordrers[[#This Row],[Customer ID]],customers!$A$1:$A$1001,customers!$I$1:$I$1001,,0)</f>
        <v>No</v>
      </c>
      <c r="P461" t="str">
        <f>IF(Ordrers[[#This Row],[Roast Type]]="M","Medium",IF(Ordrers[[#This Row],[Roast Type]]="L","Light",IF(Ordrers[[#This Row],[Roast Type]]="D","Dark")))</f>
        <v>Light</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 t="shared" si="15"/>
        <v>Robusta</v>
      </c>
      <c r="O462" t="str">
        <f>_xlfn.XLOOKUP(Ordrers[[#This Row],[Customer ID]],customers!$A$1:$A$1001,customers!$I$1:$I$1001,,0)</f>
        <v>Yes</v>
      </c>
      <c r="P462" t="str">
        <f>IF(Ordrers[[#This Row],[Roast Type]]="M","Medium",IF(Ordrers[[#This Row],[Roast Type]]="L","Light",IF(Ordrers[[#This Row],[Roast Type]]="D","Dark")))</f>
        <v>Dark</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 t="shared" si="15"/>
        <v>Robusta</v>
      </c>
      <c r="O463" t="str">
        <f>_xlfn.XLOOKUP(Ordrers[[#This Row],[Customer ID]],customers!$A$1:$A$1001,customers!$I$1:$I$1001,,0)</f>
        <v>Yes</v>
      </c>
      <c r="P463" t="str">
        <f>IF(Ordrers[[#This Row],[Roast Type]]="M","Medium",IF(Ordrers[[#This Row],[Roast Type]]="L","Light",IF(Ordrers[[#This Row],[Roast Type]]="D","Dark")))</f>
        <v>Dark</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 t="shared" si="15"/>
        <v>Arabica</v>
      </c>
      <c r="O464" t="str">
        <f>_xlfn.XLOOKUP(Ordrers[[#This Row],[Customer ID]],customers!$A$1:$A$1001,customers!$I$1:$I$1001,,0)</f>
        <v>Yes</v>
      </c>
      <c r="P464" t="str">
        <f>IF(Ordrers[[#This Row],[Roast Type]]="M","Medium",IF(Ordrers[[#This Row],[Roast Type]]="L","Light",IF(Ordrers[[#This Row],[Roast Type]]="D","Dark")))</f>
        <v>Dark</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 t="shared" si="15"/>
        <v>Excelsa</v>
      </c>
      <c r="O465" t="str">
        <f>_xlfn.XLOOKUP(Ordrers[[#This Row],[Customer ID]],customers!$A$1:$A$1001,customers!$I$1:$I$1001,,0)</f>
        <v>No</v>
      </c>
      <c r="P465" t="str">
        <f>IF(Ordrers[[#This Row],[Roast Type]]="M","Medium",IF(Ordrers[[#This Row],[Roast Type]]="L","Light",IF(Ordrers[[#This Row],[Roast Type]]="D","Dark")))</f>
        <v>Medium</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 t="shared" si="15"/>
        <v>liberica</v>
      </c>
      <c r="O466" t="str">
        <f>_xlfn.XLOOKUP(Ordrers[[#This Row],[Customer ID]],customers!$A$1:$A$1001,customers!$I$1:$I$1001,,0)</f>
        <v>No</v>
      </c>
      <c r="P466" t="str">
        <f>IF(Ordrers[[#This Row],[Roast Type]]="M","Medium",IF(Ordrers[[#This Row],[Roast Type]]="L","Light",IF(Ordrers[[#This Row],[Roast Type]]="D","Dark")))</f>
        <v>Dark</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 t="shared" si="15"/>
        <v>Robusta</v>
      </c>
      <c r="O467" t="str">
        <f>_xlfn.XLOOKUP(Ordrers[[#This Row],[Customer ID]],customers!$A$1:$A$1001,customers!$I$1:$I$1001,,0)</f>
        <v>Yes</v>
      </c>
      <c r="P467" t="str">
        <f>IF(Ordrers[[#This Row],[Roast Type]]="M","Medium",IF(Ordrers[[#This Row],[Roast Type]]="L","Light",IF(Ordrers[[#This Row],[Roast Type]]="D","Dark")))</f>
        <v>Dark</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 t="shared" si="15"/>
        <v>Arabica</v>
      </c>
      <c r="O468" t="str">
        <f>_xlfn.XLOOKUP(Ordrers[[#This Row],[Customer ID]],customers!$A$1:$A$1001,customers!$I$1:$I$1001,,0)</f>
        <v>Yes</v>
      </c>
      <c r="P468" t="str">
        <f>IF(Ordrers[[#This Row],[Roast Type]]="M","Medium",IF(Ordrers[[#This Row],[Roast Type]]="L","Light",IF(Ordrers[[#This Row],[Roast Type]]="D","Dark")))</f>
        <v>Dark</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 t="shared" si="15"/>
        <v>Arabica</v>
      </c>
      <c r="O469" t="str">
        <f>_xlfn.XLOOKUP(Ordrers[[#This Row],[Customer ID]],customers!$A$1:$A$1001,customers!$I$1:$I$1001,,0)</f>
        <v>No</v>
      </c>
      <c r="P469" t="str">
        <f>IF(Ordrers[[#This Row],[Roast Type]]="M","Medium",IF(Ordrers[[#This Row],[Roast Type]]="L","Light",IF(Ordrers[[#This Row],[Roast Type]]="D","Dark")))</f>
        <v>Dark</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 t="shared" si="15"/>
        <v>Excelsa</v>
      </c>
      <c r="O470" t="str">
        <f>_xlfn.XLOOKUP(Ordrers[[#This Row],[Customer ID]],customers!$A$1:$A$1001,customers!$I$1:$I$1001,,0)</f>
        <v>Yes</v>
      </c>
      <c r="P470" t="str">
        <f>IF(Ordrers[[#This Row],[Roast Type]]="M","Medium",IF(Ordrers[[#This Row],[Roast Type]]="L","Light",IF(Ordrers[[#This Row],[Roast Type]]="D","Dark")))</f>
        <v>Medium</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 t="shared" si="15"/>
        <v>Excelsa</v>
      </c>
      <c r="O471" t="str">
        <f>_xlfn.XLOOKUP(Ordrers[[#This Row],[Customer ID]],customers!$A$1:$A$1001,customers!$I$1:$I$1001,,0)</f>
        <v>Yes</v>
      </c>
      <c r="P471" t="str">
        <f>IF(Ordrers[[#This Row],[Roast Type]]="M","Medium",IF(Ordrers[[#This Row],[Roast Type]]="L","Light",IF(Ordrers[[#This Row],[Roast Type]]="D","Dark")))</f>
        <v>Light</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 t="shared" si="15"/>
        <v>Arabica</v>
      </c>
      <c r="O472" t="str">
        <f>_xlfn.XLOOKUP(Ordrers[[#This Row],[Customer ID]],customers!$A$1:$A$1001,customers!$I$1:$I$1001,,0)</f>
        <v>Yes</v>
      </c>
      <c r="P472" t="str">
        <f>IF(Ordrers[[#This Row],[Roast Type]]="M","Medium",IF(Ordrers[[#This Row],[Roast Type]]="L","Light",IF(Ordrers[[#This Row],[Roast Type]]="D","Dark")))</f>
        <v>Medium</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 t="shared" si="15"/>
        <v>liberica</v>
      </c>
      <c r="O473" t="str">
        <f>_xlfn.XLOOKUP(Ordrers[[#This Row],[Customer ID]],customers!$A$1:$A$1001,customers!$I$1:$I$1001,,0)</f>
        <v>Yes</v>
      </c>
      <c r="P473" t="str">
        <f>IF(Ordrers[[#This Row],[Roast Type]]="M","Medium",IF(Ordrers[[#This Row],[Roast Type]]="L","Light",IF(Ordrers[[#This Row],[Roast Type]]="D","Dark")))</f>
        <v>Medium</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 t="shared" si="15"/>
        <v>Arabica</v>
      </c>
      <c r="O474" t="str">
        <f>_xlfn.XLOOKUP(Ordrers[[#This Row],[Customer ID]],customers!$A$1:$A$1001,customers!$I$1:$I$1001,,0)</f>
        <v>No</v>
      </c>
      <c r="P474" t="str">
        <f>IF(Ordrers[[#This Row],[Roast Type]]="M","Medium",IF(Ordrers[[#This Row],[Roast Type]]="L","Light",IF(Ordrers[[#This Row],[Roast Type]]="D","Dark")))</f>
        <v>Dark</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 t="shared" si="15"/>
        <v>Arabica</v>
      </c>
      <c r="O475" t="str">
        <f>_xlfn.XLOOKUP(Ordrers[[#This Row],[Customer ID]],customers!$A$1:$A$1001,customers!$I$1:$I$1001,,0)</f>
        <v>No</v>
      </c>
      <c r="P475" t="str">
        <f>IF(Ordrers[[#This Row],[Roast Type]]="M","Medium",IF(Ordrers[[#This Row],[Roast Type]]="L","Light",IF(Ordrers[[#This Row],[Roast Type]]="D","Dark")))</f>
        <v>Light</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 t="shared" si="15"/>
        <v>Excelsa</v>
      </c>
      <c r="O476" t="str">
        <f>_xlfn.XLOOKUP(Ordrers[[#This Row],[Customer ID]],customers!$A$1:$A$1001,customers!$I$1:$I$1001,,0)</f>
        <v>Yes</v>
      </c>
      <c r="P476" t="str">
        <f>IF(Ordrers[[#This Row],[Roast Type]]="M","Medium",IF(Ordrers[[#This Row],[Roast Type]]="L","Light",IF(Ordrers[[#This Row],[Roast Type]]="D","Dark")))</f>
        <v>Medium</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 t="shared" si="15"/>
        <v>liberica</v>
      </c>
      <c r="O477" t="str">
        <f>_xlfn.XLOOKUP(Ordrers[[#This Row],[Customer ID]],customers!$A$1:$A$1001,customers!$I$1:$I$1001,,0)</f>
        <v>No</v>
      </c>
      <c r="P477" t="str">
        <f>IF(Ordrers[[#This Row],[Roast Type]]="M","Medium",IF(Ordrers[[#This Row],[Roast Type]]="L","Light",IF(Ordrers[[#This Row],[Roast Type]]="D","Dark")))</f>
        <v>Medium</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 t="shared" si="15"/>
        <v>Excelsa</v>
      </c>
      <c r="O478" t="str">
        <f>_xlfn.XLOOKUP(Ordrers[[#This Row],[Customer ID]],customers!$A$1:$A$1001,customers!$I$1:$I$1001,,0)</f>
        <v>Yes</v>
      </c>
      <c r="P478" t="str">
        <f>IF(Ordrers[[#This Row],[Roast Type]]="M","Medium",IF(Ordrers[[#This Row],[Roast Type]]="L","Light",IF(Ordrers[[#This Row],[Roast Type]]="D","Dark")))</f>
        <v>Light</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 t="shared" si="15"/>
        <v>liberica</v>
      </c>
      <c r="O479" t="str">
        <f>_xlfn.XLOOKUP(Ordrers[[#This Row],[Customer ID]],customers!$A$1:$A$1001,customers!$I$1:$I$1001,,0)</f>
        <v>No</v>
      </c>
      <c r="P479" t="str">
        <f>IF(Ordrers[[#This Row],[Roast Type]]="M","Medium",IF(Ordrers[[#This Row],[Roast Type]]="L","Light",IF(Ordrers[[#This Row],[Roast Type]]="D","Dark")))</f>
        <v>Medium</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 t="shared" si="15"/>
        <v>Robusta</v>
      </c>
      <c r="O480" t="str">
        <f>_xlfn.XLOOKUP(Ordrers[[#This Row],[Customer ID]],customers!$A$1:$A$1001,customers!$I$1:$I$1001,,0)</f>
        <v>Yes</v>
      </c>
      <c r="P480" t="str">
        <f>IF(Ordrers[[#This Row],[Roast Type]]="M","Medium",IF(Ordrers[[#This Row],[Roast Type]]="L","Light",IF(Ordrers[[#This Row],[Roast Type]]="D","Dark")))</f>
        <v>Dark</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 t="shared" si="15"/>
        <v>Excelsa</v>
      </c>
      <c r="O481" t="str">
        <f>_xlfn.XLOOKUP(Ordrers[[#This Row],[Customer ID]],customers!$A$1:$A$1001,customers!$I$1:$I$1001,,0)</f>
        <v>Yes</v>
      </c>
      <c r="P481" t="str">
        <f>IF(Ordrers[[#This Row],[Roast Type]]="M","Medium",IF(Ordrers[[#This Row],[Roast Type]]="L","Light",IF(Ordrers[[#This Row],[Roast Type]]="D","Dark")))</f>
        <v>Medium</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 t="shared" si="15"/>
        <v>Excelsa</v>
      </c>
      <c r="O482" t="str">
        <f>_xlfn.XLOOKUP(Ordrers[[#This Row],[Customer ID]],customers!$A$1:$A$1001,customers!$I$1:$I$1001,,0)</f>
        <v>Yes</v>
      </c>
      <c r="P482" t="str">
        <f>IF(Ordrers[[#This Row],[Roast Type]]="M","Medium",IF(Ordrers[[#This Row],[Roast Type]]="L","Light",IF(Ordrers[[#This Row],[Roast Type]]="D","Dark")))</f>
        <v>Medium</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 t="shared" si="15"/>
        <v>Robusta</v>
      </c>
      <c r="O483" t="str">
        <f>_xlfn.XLOOKUP(Ordrers[[#This Row],[Customer ID]],customers!$A$1:$A$1001,customers!$I$1:$I$1001,,0)</f>
        <v>No</v>
      </c>
      <c r="P483" t="str">
        <f>IF(Ordrers[[#This Row],[Roast Type]]="M","Medium",IF(Ordrers[[#This Row],[Roast Type]]="L","Light",IF(Ordrers[[#This Row],[Roast Type]]="D","Dark")))</f>
        <v>Light</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 t="shared" si="15"/>
        <v>Excelsa</v>
      </c>
      <c r="O484" t="str">
        <f>_xlfn.XLOOKUP(Ordrers[[#This Row],[Customer ID]],customers!$A$1:$A$1001,customers!$I$1:$I$1001,,0)</f>
        <v>Yes</v>
      </c>
      <c r="P484" t="str">
        <f>IF(Ordrers[[#This Row],[Roast Type]]="M","Medium",IF(Ordrers[[#This Row],[Roast Type]]="L","Light",IF(Ordrers[[#This Row],[Roast Type]]="D","Dark")))</f>
        <v>Dark</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 t="shared" si="15"/>
        <v>liberica</v>
      </c>
      <c r="O485" t="str">
        <f>_xlfn.XLOOKUP(Ordrers[[#This Row],[Customer ID]],customers!$A$1:$A$1001,customers!$I$1:$I$1001,,0)</f>
        <v>Yes</v>
      </c>
      <c r="P485" t="str">
        <f>IF(Ordrers[[#This Row],[Roast Type]]="M","Medium",IF(Ordrers[[#This Row],[Roast Type]]="L","Light",IF(Ordrers[[#This Row],[Roast Type]]="D","Dark")))</f>
        <v>Dark</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 t="shared" si="15"/>
        <v>liberica</v>
      </c>
      <c r="O486" t="str">
        <f>_xlfn.XLOOKUP(Ordrers[[#This Row],[Customer ID]],customers!$A$1:$A$1001,customers!$I$1:$I$1001,,0)</f>
        <v>No</v>
      </c>
      <c r="P486" t="str">
        <f>IF(Ordrers[[#This Row],[Roast Type]]="M","Medium",IF(Ordrers[[#This Row],[Roast Type]]="L","Light",IF(Ordrers[[#This Row],[Roast Type]]="D","Dark")))</f>
        <v>Light</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 t="shared" si="15"/>
        <v>Robusta</v>
      </c>
      <c r="O487" t="str">
        <f>_xlfn.XLOOKUP(Ordrers[[#This Row],[Customer ID]],customers!$A$1:$A$1001,customers!$I$1:$I$1001,,0)</f>
        <v>Yes</v>
      </c>
      <c r="P487" t="str">
        <f>IF(Ordrers[[#This Row],[Roast Type]]="M","Medium",IF(Ordrers[[#This Row],[Roast Type]]="L","Light",IF(Ordrers[[#This Row],[Roast Type]]="D","Dark")))</f>
        <v>Light</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 t="shared" si="15"/>
        <v>liberica</v>
      </c>
      <c r="O488" t="str">
        <f>_xlfn.XLOOKUP(Ordrers[[#This Row],[Customer ID]],customers!$A$1:$A$1001,customers!$I$1:$I$1001,,0)</f>
        <v>Yes</v>
      </c>
      <c r="P488" t="str">
        <f>IF(Ordrers[[#This Row],[Roast Type]]="M","Medium",IF(Ordrers[[#This Row],[Roast Type]]="L","Light",IF(Ordrers[[#This Row],[Roast Type]]="D","Dark")))</f>
        <v>Medium</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 t="shared" si="15"/>
        <v>Excelsa</v>
      </c>
      <c r="O489" t="str">
        <f>_xlfn.XLOOKUP(Ordrers[[#This Row],[Customer ID]],customers!$A$1:$A$1001,customers!$I$1:$I$1001,,0)</f>
        <v>No</v>
      </c>
      <c r="P489" t="str">
        <f>IF(Ordrers[[#This Row],[Roast Type]]="M","Medium",IF(Ordrers[[#This Row],[Roast Type]]="L","Light",IF(Ordrers[[#This Row],[Roast Type]]="D","Dark")))</f>
        <v>Dark</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 t="shared" si="15"/>
        <v>Robusta</v>
      </c>
      <c r="O490" t="str">
        <f>_xlfn.XLOOKUP(Ordrers[[#This Row],[Customer ID]],customers!$A$1:$A$1001,customers!$I$1:$I$1001,,0)</f>
        <v>Yes</v>
      </c>
      <c r="P490" t="str">
        <f>IF(Ordrers[[#This Row],[Roast Type]]="M","Medium",IF(Ordrers[[#This Row],[Roast Type]]="L","Light",IF(Ordrers[[#This Row],[Roast Type]]="D","Dark")))</f>
        <v>Medium</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 t="shared" si="15"/>
        <v>liberica</v>
      </c>
      <c r="O491" t="str">
        <f>_xlfn.XLOOKUP(Ordrers[[#This Row],[Customer ID]],customers!$A$1:$A$1001,customers!$I$1:$I$1001,,0)</f>
        <v>No</v>
      </c>
      <c r="P491" t="str">
        <f>IF(Ordrers[[#This Row],[Roast Type]]="M","Medium",IF(Ordrers[[#This Row],[Roast Type]]="L","Light",IF(Ordrers[[#This Row],[Roast Type]]="D","Dark")))</f>
        <v>Light</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 t="shared" si="15"/>
        <v>liberica</v>
      </c>
      <c r="O492" t="str">
        <f>_xlfn.XLOOKUP(Ordrers[[#This Row],[Customer ID]],customers!$A$1:$A$1001,customers!$I$1:$I$1001,,0)</f>
        <v>No</v>
      </c>
      <c r="P492" t="str">
        <f>IF(Ordrers[[#This Row],[Roast Type]]="M","Medium",IF(Ordrers[[#This Row],[Roast Type]]="L","Light",IF(Ordrers[[#This Row],[Roast Type]]="D","Dark")))</f>
        <v>Dark</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 t="shared" si="15"/>
        <v>liberica</v>
      </c>
      <c r="O493" t="str">
        <f>_xlfn.XLOOKUP(Ordrers[[#This Row],[Customer ID]],customers!$A$1:$A$1001,customers!$I$1:$I$1001,,0)</f>
        <v>No</v>
      </c>
      <c r="P493" t="str">
        <f>IF(Ordrers[[#This Row],[Roast Type]]="M","Medium",IF(Ordrers[[#This Row],[Roast Type]]="L","Light",IF(Ordrers[[#This Row],[Roast Type]]="D","Dark")))</f>
        <v>Dark</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 t="shared" si="15"/>
        <v>Excelsa</v>
      </c>
      <c r="O494" t="str">
        <f>_xlfn.XLOOKUP(Ordrers[[#This Row],[Customer ID]],customers!$A$1:$A$1001,customers!$I$1:$I$1001,,0)</f>
        <v>Yes</v>
      </c>
      <c r="P494" t="str">
        <f>IF(Ordrers[[#This Row],[Roast Type]]="M","Medium",IF(Ordrers[[#This Row],[Roast Type]]="L","Light",IF(Ordrers[[#This Row],[Roast Type]]="D","Dark")))</f>
        <v>Medium</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 t="shared" si="15"/>
        <v>Robusta</v>
      </c>
      <c r="O495" t="str">
        <f>_xlfn.XLOOKUP(Ordrers[[#This Row],[Customer ID]],customers!$A$1:$A$1001,customers!$I$1:$I$1001,,0)</f>
        <v>No</v>
      </c>
      <c r="P495" t="str">
        <f>IF(Ordrers[[#This Row],[Roast Type]]="M","Medium",IF(Ordrers[[#This Row],[Roast Type]]="L","Light",IF(Ordrers[[#This Row],[Roast Type]]="D","Dark")))</f>
        <v>Medium</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 t="shared" si="15"/>
        <v>liberica</v>
      </c>
      <c r="O496" t="str">
        <f>_xlfn.XLOOKUP(Ordrers[[#This Row],[Customer ID]],customers!$A$1:$A$1001,customers!$I$1:$I$1001,,0)</f>
        <v>No</v>
      </c>
      <c r="P496" t="str">
        <f>IF(Ordrers[[#This Row],[Roast Type]]="M","Medium",IF(Ordrers[[#This Row],[Roast Type]]="L","Light",IF(Ordrers[[#This Row],[Roast Type]]="D","Dark")))</f>
        <v>Light</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 t="shared" si="15"/>
        <v>liberica</v>
      </c>
      <c r="O497" t="str">
        <f>_xlfn.XLOOKUP(Ordrers[[#This Row],[Customer ID]],customers!$A$1:$A$1001,customers!$I$1:$I$1001,,0)</f>
        <v>Yes</v>
      </c>
      <c r="P497" t="str">
        <f>IF(Ordrers[[#This Row],[Roast Type]]="M","Medium",IF(Ordrers[[#This Row],[Roast Type]]="L","Light",IF(Ordrers[[#This Row],[Roast Type]]="D","Dark")))</f>
        <v>Light</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 t="shared" si="15"/>
        <v>Excelsa</v>
      </c>
      <c r="O498" t="str">
        <f>_xlfn.XLOOKUP(Ordrers[[#This Row],[Customer ID]],customers!$A$1:$A$1001,customers!$I$1:$I$1001,,0)</f>
        <v>No</v>
      </c>
      <c r="P498" t="str">
        <f>IF(Ordrers[[#This Row],[Roast Type]]="M","Medium",IF(Ordrers[[#This Row],[Roast Type]]="L","Light",IF(Ordrers[[#This Row],[Roast Type]]="D","Dark")))</f>
        <v>Dark</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 t="shared" si="15"/>
        <v>Arabica</v>
      </c>
      <c r="O499" t="str">
        <f>_xlfn.XLOOKUP(Ordrers[[#This Row],[Customer ID]],customers!$A$1:$A$1001,customers!$I$1:$I$1001,,0)</f>
        <v>No</v>
      </c>
      <c r="P499" t="str">
        <f>IF(Ordrers[[#This Row],[Roast Type]]="M","Medium",IF(Ordrers[[#This Row],[Roast Type]]="L","Light",IF(Ordrers[[#This Row],[Roast Type]]="D","Dark")))</f>
        <v>Dark</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 t="shared" si="15"/>
        <v>Robusta</v>
      </c>
      <c r="O500" t="str">
        <f>_xlfn.XLOOKUP(Ordrers[[#This Row],[Customer ID]],customers!$A$1:$A$1001,customers!$I$1:$I$1001,,0)</f>
        <v>Yes</v>
      </c>
      <c r="P500" t="str">
        <f>IF(Ordrers[[#This Row],[Roast Type]]="M","Medium",IF(Ordrers[[#This Row],[Roast Type]]="L","Light",IF(Ordrers[[#This Row],[Roast Type]]="D","Dark")))</f>
        <v>Medium</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 t="shared" si="15"/>
        <v>Robusta</v>
      </c>
      <c r="O501" t="str">
        <f>_xlfn.XLOOKUP(Ordrers[[#This Row],[Customer ID]],customers!$A$1:$A$1001,customers!$I$1:$I$1001,,0)</f>
        <v>Yes</v>
      </c>
      <c r="P501" t="str">
        <f>IF(Ordrers[[#This Row],[Roast Type]]="M","Medium",IF(Ordrers[[#This Row],[Roast Type]]="L","Light",IF(Ordrers[[#This Row],[Roast Type]]="D","Dark")))</f>
        <v>Dark</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 t="shared" si="15"/>
        <v>Robusta</v>
      </c>
      <c r="O502" t="str">
        <f>_xlfn.XLOOKUP(Ordrers[[#This Row],[Customer ID]],customers!$A$1:$A$1001,customers!$I$1:$I$1001,,0)</f>
        <v>No</v>
      </c>
      <c r="P502" t="str">
        <f>IF(Ordrers[[#This Row],[Roast Type]]="M","Medium",IF(Ordrers[[#This Row],[Roast Type]]="L","Light",IF(Ordrers[[#This Row],[Roast Type]]="D","Dark")))</f>
        <v>Light</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 t="shared" si="15"/>
        <v>Robusta</v>
      </c>
      <c r="O503" t="str">
        <f>_xlfn.XLOOKUP(Ordrers[[#This Row],[Customer ID]],customers!$A$1:$A$1001,customers!$I$1:$I$1001,,0)</f>
        <v>No</v>
      </c>
      <c r="P503" t="str">
        <f>IF(Ordrers[[#This Row],[Roast Type]]="M","Medium",IF(Ordrers[[#This Row],[Roast Type]]="L","Light",IF(Ordrers[[#This Row],[Roast Type]]="D","Dark")))</f>
        <v>Medium</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 t="shared" si="15"/>
        <v>Excelsa</v>
      </c>
      <c r="O504" t="str">
        <f>_xlfn.XLOOKUP(Ordrers[[#This Row],[Customer ID]],customers!$A$1:$A$1001,customers!$I$1:$I$1001,,0)</f>
        <v>No</v>
      </c>
      <c r="P504" t="str">
        <f>IF(Ordrers[[#This Row],[Roast Type]]="M","Medium",IF(Ordrers[[#This Row],[Roast Type]]="L","Light",IF(Ordrers[[#This Row],[Roast Type]]="D","Dark")))</f>
        <v>Medium</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 t="shared" si="15"/>
        <v>liberica</v>
      </c>
      <c r="O505" t="str">
        <f>_xlfn.XLOOKUP(Ordrers[[#This Row],[Customer ID]],customers!$A$1:$A$1001,customers!$I$1:$I$1001,,0)</f>
        <v>No</v>
      </c>
      <c r="P505" t="str">
        <f>IF(Ordrers[[#This Row],[Roast Type]]="M","Medium",IF(Ordrers[[#This Row],[Roast Type]]="L","Light",IF(Ordrers[[#This Row],[Roast Type]]="D","Dark")))</f>
        <v>Dark</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 t="shared" si="15"/>
        <v>liberica</v>
      </c>
      <c r="O506" t="str">
        <f>_xlfn.XLOOKUP(Ordrers[[#This Row],[Customer ID]],customers!$A$1:$A$1001,customers!$I$1:$I$1001,,0)</f>
        <v>No</v>
      </c>
      <c r="P506" t="str">
        <f>IF(Ordrers[[#This Row],[Roast Type]]="M","Medium",IF(Ordrers[[#This Row],[Roast Type]]="L","Light",IF(Ordrers[[#This Row],[Roast Type]]="D","Dark")))</f>
        <v>Light</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 t="shared" si="15"/>
        <v>liberica</v>
      </c>
      <c r="O507" t="str">
        <f>_xlfn.XLOOKUP(Ordrers[[#This Row],[Customer ID]],customers!$A$1:$A$1001,customers!$I$1:$I$1001,,0)</f>
        <v>No</v>
      </c>
      <c r="P507" t="str">
        <f>IF(Ordrers[[#This Row],[Roast Type]]="M","Medium",IF(Ordrers[[#This Row],[Roast Type]]="L","Light",IF(Ordrers[[#This Row],[Roast Type]]="D","Dark")))</f>
        <v>Medium</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 t="shared" si="15"/>
        <v>Arabica</v>
      </c>
      <c r="O508" t="str">
        <f>_xlfn.XLOOKUP(Ordrers[[#This Row],[Customer ID]],customers!$A$1:$A$1001,customers!$I$1:$I$1001,,0)</f>
        <v>Yes</v>
      </c>
      <c r="P508" t="str">
        <f>IF(Ordrers[[#This Row],[Roast Type]]="M","Medium",IF(Ordrers[[#This Row],[Roast Type]]="L","Light",IF(Ordrers[[#This Row],[Roast Type]]="D","Dark")))</f>
        <v>Light</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 t="shared" si="15"/>
        <v>Arabica</v>
      </c>
      <c r="O509" t="str">
        <f>_xlfn.XLOOKUP(Ordrers[[#This Row],[Customer ID]],customers!$A$1:$A$1001,customers!$I$1:$I$1001,,0)</f>
        <v>Yes</v>
      </c>
      <c r="P509" t="str">
        <f>IF(Ordrers[[#This Row],[Roast Type]]="M","Medium",IF(Ordrers[[#This Row],[Roast Type]]="L","Light",IF(Ordrers[[#This Row],[Roast Type]]="D","Dark")))</f>
        <v>Light</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 t="shared" si="15"/>
        <v>liberica</v>
      </c>
      <c r="O510" t="str">
        <f>_xlfn.XLOOKUP(Ordrers[[#This Row],[Customer ID]],customers!$A$1:$A$1001,customers!$I$1:$I$1001,,0)</f>
        <v>No</v>
      </c>
      <c r="P510" t="str">
        <f>IF(Ordrers[[#This Row],[Roast Type]]="M","Medium",IF(Ordrers[[#This Row],[Roast Type]]="L","Light",IF(Ordrers[[#This Row],[Roast Type]]="D","Dark")))</f>
        <v>Dark</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 t="shared" si="15"/>
        <v>Arabica</v>
      </c>
      <c r="O511" t="str">
        <f>_xlfn.XLOOKUP(Ordrers[[#This Row],[Customer ID]],customers!$A$1:$A$1001,customers!$I$1:$I$1001,,0)</f>
        <v>Yes</v>
      </c>
      <c r="P511" t="str">
        <f>IF(Ordrers[[#This Row],[Roast Type]]="M","Medium",IF(Ordrers[[#This Row],[Roast Type]]="L","Light",IF(Ordrers[[#This Row],[Roast Type]]="D","Dark")))</f>
        <v>Dark</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 t="shared" si="15"/>
        <v>Robusta</v>
      </c>
      <c r="O512" t="str">
        <f>_xlfn.XLOOKUP(Ordrers[[#This Row],[Customer ID]],customers!$A$1:$A$1001,customers!$I$1:$I$1001,,0)</f>
        <v>Yes</v>
      </c>
      <c r="P512" t="str">
        <f>IF(Ordrers[[#This Row],[Roast Type]]="M","Medium",IF(Ordrers[[#This Row],[Roast Type]]="L","Light",IF(Ordrers[[#This Row],[Roast Type]]="D","Dark")))</f>
        <v>Light</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 t="shared" si="15"/>
        <v>Arabica</v>
      </c>
      <c r="O513" t="str">
        <f>_xlfn.XLOOKUP(Ordrers[[#This Row],[Customer ID]],customers!$A$1:$A$1001,customers!$I$1:$I$1001,,0)</f>
        <v>Yes</v>
      </c>
      <c r="P513" t="str">
        <f>IF(Ordrers[[#This Row],[Roast Type]]="M","Medium",IF(Ordrers[[#This Row],[Roast Type]]="L","Light",IF(Ordrers[[#This Row],[Roast Type]]="D","Dark")))</f>
        <v>Medium</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 t="shared" si="15"/>
        <v>liberica</v>
      </c>
      <c r="O514" t="str">
        <f>_xlfn.XLOOKUP(Ordrers[[#This Row],[Customer ID]],customers!$A$1:$A$1001,customers!$I$1:$I$1001,,0)</f>
        <v>No</v>
      </c>
      <c r="P514" t="str">
        <f>IF(Ordrers[[#This Row],[Roast Type]]="M","Medium",IF(Ordrers[[#This Row],[Roast Type]]="L","Light",IF(Ordrers[[#This Row],[Roast Type]]="D","Dark")))</f>
        <v>Light</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 t="shared" ref="N515:N578" si="17">IF(I515="Rob","Robusta",IF(I515="Exc","Excelsa",IF(I515="Ara","Arabica",IF(I515="Lib","liberica",""))))</f>
        <v>liberica</v>
      </c>
      <c r="O515" t="str">
        <f>_xlfn.XLOOKUP(Ordrers[[#This Row],[Customer ID]],customers!$A$1:$A$1001,customers!$I$1:$I$1001,,0)</f>
        <v>No</v>
      </c>
      <c r="P515" t="str">
        <f>IF(Ordrers[[#This Row],[Roast Type]]="M","Medium",IF(Ordrers[[#This Row],[Roast Type]]="L","Light",IF(Ordrers[[#This Row],[Roast Type]]="D","Dark")))</f>
        <v>Light</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 t="shared" si="17"/>
        <v>liberica</v>
      </c>
      <c r="O516" t="str">
        <f>_xlfn.XLOOKUP(Ordrers[[#This Row],[Customer ID]],customers!$A$1:$A$1001,customers!$I$1:$I$1001,,0)</f>
        <v>Yes</v>
      </c>
      <c r="P516" t="str">
        <f>IF(Ordrers[[#This Row],[Roast Type]]="M","Medium",IF(Ordrers[[#This Row],[Roast Type]]="L","Light",IF(Ordrers[[#This Row],[Roast Type]]="D","Dark")))</f>
        <v>Medium</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 t="shared" si="17"/>
        <v>Robusta</v>
      </c>
      <c r="O517" t="str">
        <f>_xlfn.XLOOKUP(Ordrers[[#This Row],[Customer ID]],customers!$A$1:$A$1001,customers!$I$1:$I$1001,,0)</f>
        <v>No</v>
      </c>
      <c r="P517" t="str">
        <f>IF(Ordrers[[#This Row],[Roast Type]]="M","Medium",IF(Ordrers[[#This Row],[Roast Type]]="L","Light",IF(Ordrers[[#This Row],[Roast Type]]="D","Dark")))</f>
        <v>Light</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 t="shared" si="17"/>
        <v>Robusta</v>
      </c>
      <c r="O518" t="str">
        <f>_xlfn.XLOOKUP(Ordrers[[#This Row],[Customer ID]],customers!$A$1:$A$1001,customers!$I$1:$I$1001,,0)</f>
        <v>Yes</v>
      </c>
      <c r="P518" t="str">
        <f>IF(Ordrers[[#This Row],[Roast Type]]="M","Medium",IF(Ordrers[[#This Row],[Roast Type]]="L","Light",IF(Ordrers[[#This Row],[Roast Type]]="D","Dark")))</f>
        <v>Dark</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 t="shared" si="17"/>
        <v>liberica</v>
      </c>
      <c r="O519" t="str">
        <f>_xlfn.XLOOKUP(Ordrers[[#This Row],[Customer ID]],customers!$A$1:$A$1001,customers!$I$1:$I$1001,,0)</f>
        <v>No</v>
      </c>
      <c r="P519" t="str">
        <f>IF(Ordrers[[#This Row],[Roast Type]]="M","Medium",IF(Ordrers[[#This Row],[Roast Type]]="L","Light",IF(Ordrers[[#This Row],[Roast Type]]="D","Dark")))</f>
        <v>Dark</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 t="shared" si="17"/>
        <v>Excelsa</v>
      </c>
      <c r="O520" t="str">
        <f>_xlfn.XLOOKUP(Ordrers[[#This Row],[Customer ID]],customers!$A$1:$A$1001,customers!$I$1:$I$1001,,0)</f>
        <v>No</v>
      </c>
      <c r="P520" t="str">
        <f>IF(Ordrers[[#This Row],[Roast Type]]="M","Medium",IF(Ordrers[[#This Row],[Roast Type]]="L","Light",IF(Ordrers[[#This Row],[Roast Type]]="D","Dark")))</f>
        <v>Dark</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 t="shared" si="17"/>
        <v>Arabica</v>
      </c>
      <c r="O521" t="str">
        <f>_xlfn.XLOOKUP(Ordrers[[#This Row],[Customer ID]],customers!$A$1:$A$1001,customers!$I$1:$I$1001,,0)</f>
        <v>Yes</v>
      </c>
      <c r="P521" t="str">
        <f>IF(Ordrers[[#This Row],[Roast Type]]="M","Medium",IF(Ordrers[[#This Row],[Roast Type]]="L","Light",IF(Ordrers[[#This Row],[Roast Type]]="D","Dark")))</f>
        <v>Dark</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 t="shared" si="17"/>
        <v>liberica</v>
      </c>
      <c r="O522" t="str">
        <f>_xlfn.XLOOKUP(Ordrers[[#This Row],[Customer ID]],customers!$A$1:$A$1001,customers!$I$1:$I$1001,,0)</f>
        <v>No</v>
      </c>
      <c r="P522" t="str">
        <f>IF(Ordrers[[#This Row],[Roast Type]]="M","Medium",IF(Ordrers[[#This Row],[Roast Type]]="L","Light",IF(Ordrers[[#This Row],[Roast Type]]="D","Dark")))</f>
        <v>Dark</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 t="shared" si="17"/>
        <v>Robusta</v>
      </c>
      <c r="O523" t="str">
        <f>_xlfn.XLOOKUP(Ordrers[[#This Row],[Customer ID]],customers!$A$1:$A$1001,customers!$I$1:$I$1001,,0)</f>
        <v>No</v>
      </c>
      <c r="P523" t="str">
        <f>IF(Ordrers[[#This Row],[Roast Type]]="M","Medium",IF(Ordrers[[#This Row],[Roast Type]]="L","Light",IF(Ordrers[[#This Row],[Roast Type]]="D","Dark")))</f>
        <v>Medium</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 t="shared" si="17"/>
        <v>Robusta</v>
      </c>
      <c r="O524" t="str">
        <f>_xlfn.XLOOKUP(Ordrers[[#This Row],[Customer ID]],customers!$A$1:$A$1001,customers!$I$1:$I$1001,,0)</f>
        <v>No</v>
      </c>
      <c r="P524" t="str">
        <f>IF(Ordrers[[#This Row],[Roast Type]]="M","Medium",IF(Ordrers[[#This Row],[Roast Type]]="L","Light",IF(Ordrers[[#This Row],[Roast Type]]="D","Dark")))</f>
        <v>Medium</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 t="shared" si="17"/>
        <v>liberica</v>
      </c>
      <c r="O525" t="str">
        <f>_xlfn.XLOOKUP(Ordrers[[#This Row],[Customer ID]],customers!$A$1:$A$1001,customers!$I$1:$I$1001,,0)</f>
        <v>No</v>
      </c>
      <c r="P525" t="str">
        <f>IF(Ordrers[[#This Row],[Roast Type]]="M","Medium",IF(Ordrers[[#This Row],[Roast Type]]="L","Light",IF(Ordrers[[#This Row],[Roast Type]]="D","Dark")))</f>
        <v>Dark</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 t="shared" si="17"/>
        <v>liberica</v>
      </c>
      <c r="O526" t="str">
        <f>_xlfn.XLOOKUP(Ordrers[[#This Row],[Customer ID]],customers!$A$1:$A$1001,customers!$I$1:$I$1001,,0)</f>
        <v>No</v>
      </c>
      <c r="P526" t="str">
        <f>IF(Ordrers[[#This Row],[Roast Type]]="M","Medium",IF(Ordrers[[#This Row],[Roast Type]]="L","Light",IF(Ordrers[[#This Row],[Roast Type]]="D","Dark")))</f>
        <v>Light</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 t="shared" si="17"/>
        <v>Robusta</v>
      </c>
      <c r="O527" t="str">
        <f>_xlfn.XLOOKUP(Ordrers[[#This Row],[Customer ID]],customers!$A$1:$A$1001,customers!$I$1:$I$1001,,0)</f>
        <v>Yes</v>
      </c>
      <c r="P527" t="str">
        <f>IF(Ordrers[[#This Row],[Roast Type]]="M","Medium",IF(Ordrers[[#This Row],[Roast Type]]="L","Light",IF(Ordrers[[#This Row],[Roast Type]]="D","Dark")))</f>
        <v>Dark</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 t="shared" si="17"/>
        <v>Excelsa</v>
      </c>
      <c r="O528" t="str">
        <f>_xlfn.XLOOKUP(Ordrers[[#This Row],[Customer ID]],customers!$A$1:$A$1001,customers!$I$1:$I$1001,,0)</f>
        <v>Yes</v>
      </c>
      <c r="P528" t="str">
        <f>IF(Ordrers[[#This Row],[Roast Type]]="M","Medium",IF(Ordrers[[#This Row],[Roast Type]]="L","Light",IF(Ordrers[[#This Row],[Roast Type]]="D","Dark")))</f>
        <v>Medium</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 t="shared" si="17"/>
        <v>Excelsa</v>
      </c>
      <c r="O529" t="str">
        <f>_xlfn.XLOOKUP(Ordrers[[#This Row],[Customer ID]],customers!$A$1:$A$1001,customers!$I$1:$I$1001,,0)</f>
        <v>No</v>
      </c>
      <c r="P529" t="str">
        <f>IF(Ordrers[[#This Row],[Roast Type]]="M","Medium",IF(Ordrers[[#This Row],[Roast Type]]="L","Light",IF(Ordrers[[#This Row],[Roast Type]]="D","Dark")))</f>
        <v>Medium</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 t="shared" si="17"/>
        <v>Excelsa</v>
      </c>
      <c r="O530" t="str">
        <f>_xlfn.XLOOKUP(Ordrers[[#This Row],[Customer ID]],customers!$A$1:$A$1001,customers!$I$1:$I$1001,,0)</f>
        <v>No</v>
      </c>
      <c r="P530" t="str">
        <f>IF(Ordrers[[#This Row],[Roast Type]]="M","Medium",IF(Ordrers[[#This Row],[Roast Type]]="L","Light",IF(Ordrers[[#This Row],[Roast Type]]="D","Dark")))</f>
        <v>Light</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 t="shared" si="17"/>
        <v>Robusta</v>
      </c>
      <c r="O531" t="str">
        <f>_xlfn.XLOOKUP(Ordrers[[#This Row],[Customer ID]],customers!$A$1:$A$1001,customers!$I$1:$I$1001,,0)</f>
        <v>No</v>
      </c>
      <c r="P531" t="str">
        <f>IF(Ordrers[[#This Row],[Roast Type]]="M","Medium",IF(Ordrers[[#This Row],[Roast Type]]="L","Light",IF(Ordrers[[#This Row],[Roast Type]]="D","Dark")))</f>
        <v>Medium</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 t="shared" si="17"/>
        <v>Robusta</v>
      </c>
      <c r="O532" t="str">
        <f>_xlfn.XLOOKUP(Ordrers[[#This Row],[Customer ID]],customers!$A$1:$A$1001,customers!$I$1:$I$1001,,0)</f>
        <v>No</v>
      </c>
      <c r="P532" t="str">
        <f>IF(Ordrers[[#This Row],[Roast Type]]="M","Medium",IF(Ordrers[[#This Row],[Roast Type]]="L","Light",IF(Ordrers[[#This Row],[Roast Type]]="D","Dark")))</f>
        <v>Medium</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 t="shared" si="17"/>
        <v>Robusta</v>
      </c>
      <c r="O533" t="str">
        <f>_xlfn.XLOOKUP(Ordrers[[#This Row],[Customer ID]],customers!$A$1:$A$1001,customers!$I$1:$I$1001,,0)</f>
        <v>No</v>
      </c>
      <c r="P533" t="str">
        <f>IF(Ordrers[[#This Row],[Roast Type]]="M","Medium",IF(Ordrers[[#This Row],[Roast Type]]="L","Light",IF(Ordrers[[#This Row],[Roast Type]]="D","Dark")))</f>
        <v>Dark</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 t="shared" si="17"/>
        <v>Excelsa</v>
      </c>
      <c r="O534" t="str">
        <f>_xlfn.XLOOKUP(Ordrers[[#This Row],[Customer ID]],customers!$A$1:$A$1001,customers!$I$1:$I$1001,,0)</f>
        <v>Yes</v>
      </c>
      <c r="P534" t="str">
        <f>IF(Ordrers[[#This Row],[Roast Type]]="M","Medium",IF(Ordrers[[#This Row],[Roast Type]]="L","Light",IF(Ordrers[[#This Row],[Roast Type]]="D","Dark")))</f>
        <v>Medium</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 t="shared" si="17"/>
        <v>Robusta</v>
      </c>
      <c r="O535" t="str">
        <f>_xlfn.XLOOKUP(Ordrers[[#This Row],[Customer ID]],customers!$A$1:$A$1001,customers!$I$1:$I$1001,,0)</f>
        <v>No</v>
      </c>
      <c r="P535" t="str">
        <f>IF(Ordrers[[#This Row],[Roast Type]]="M","Medium",IF(Ordrers[[#This Row],[Roast Type]]="L","Light",IF(Ordrers[[#This Row],[Roast Type]]="D","Dark")))</f>
        <v>Dark</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 t="shared" si="17"/>
        <v>Robusta</v>
      </c>
      <c r="O536" t="str">
        <f>_xlfn.XLOOKUP(Ordrers[[#This Row],[Customer ID]],customers!$A$1:$A$1001,customers!$I$1:$I$1001,,0)</f>
        <v>Yes</v>
      </c>
      <c r="P536" t="str">
        <f>IF(Ordrers[[#This Row],[Roast Type]]="M","Medium",IF(Ordrers[[#This Row],[Roast Type]]="L","Light",IF(Ordrers[[#This Row],[Roast Type]]="D","Dark")))</f>
        <v>Medium</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 t="shared" si="17"/>
        <v>liberica</v>
      </c>
      <c r="O537" t="str">
        <f>_xlfn.XLOOKUP(Ordrers[[#This Row],[Customer ID]],customers!$A$1:$A$1001,customers!$I$1:$I$1001,,0)</f>
        <v>No</v>
      </c>
      <c r="P537" t="str">
        <f>IF(Ordrers[[#This Row],[Roast Type]]="M","Medium",IF(Ordrers[[#This Row],[Roast Type]]="L","Light",IF(Ordrers[[#This Row],[Roast Type]]="D","Dark")))</f>
        <v>Light</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 t="shared" si="17"/>
        <v>Robusta</v>
      </c>
      <c r="O538" t="str">
        <f>_xlfn.XLOOKUP(Ordrers[[#This Row],[Customer ID]],customers!$A$1:$A$1001,customers!$I$1:$I$1001,,0)</f>
        <v>Yes</v>
      </c>
      <c r="P538" t="str">
        <f>IF(Ordrers[[#This Row],[Roast Type]]="M","Medium",IF(Ordrers[[#This Row],[Roast Type]]="L","Light",IF(Ordrers[[#This Row],[Roast Type]]="D","Dark")))</f>
        <v>Dark</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 t="shared" si="17"/>
        <v>Excelsa</v>
      </c>
      <c r="O539" t="str">
        <f>_xlfn.XLOOKUP(Ordrers[[#This Row],[Customer ID]],customers!$A$1:$A$1001,customers!$I$1:$I$1001,,0)</f>
        <v>Yes</v>
      </c>
      <c r="P539" t="str">
        <f>IF(Ordrers[[#This Row],[Roast Type]]="M","Medium",IF(Ordrers[[#This Row],[Roast Type]]="L","Light",IF(Ordrers[[#This Row],[Roast Type]]="D","Dark")))</f>
        <v>Dark</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 t="shared" si="17"/>
        <v>Robusta</v>
      </c>
      <c r="O540" t="str">
        <f>_xlfn.XLOOKUP(Ordrers[[#This Row],[Customer ID]],customers!$A$1:$A$1001,customers!$I$1:$I$1001,,0)</f>
        <v>Yes</v>
      </c>
      <c r="P540" t="str">
        <f>IF(Ordrers[[#This Row],[Roast Type]]="M","Medium",IF(Ordrers[[#This Row],[Roast Type]]="L","Light",IF(Ordrers[[#This Row],[Roast Type]]="D","Dark")))</f>
        <v>Dark</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 t="shared" si="17"/>
        <v>Robusta</v>
      </c>
      <c r="O541" t="str">
        <f>_xlfn.XLOOKUP(Ordrers[[#This Row],[Customer ID]],customers!$A$1:$A$1001,customers!$I$1:$I$1001,,0)</f>
        <v>No</v>
      </c>
      <c r="P541" t="str">
        <f>IF(Ordrers[[#This Row],[Roast Type]]="M","Medium",IF(Ordrers[[#This Row],[Roast Type]]="L","Light",IF(Ordrers[[#This Row],[Roast Type]]="D","Dark")))</f>
        <v>Dark</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 t="shared" si="17"/>
        <v>liberica</v>
      </c>
      <c r="O542" t="str">
        <f>_xlfn.XLOOKUP(Ordrers[[#This Row],[Customer ID]],customers!$A$1:$A$1001,customers!$I$1:$I$1001,,0)</f>
        <v>Yes</v>
      </c>
      <c r="P542" t="str">
        <f>IF(Ordrers[[#This Row],[Roast Type]]="M","Medium",IF(Ordrers[[#This Row],[Roast Type]]="L","Light",IF(Ordrers[[#This Row],[Roast Type]]="D","Dark")))</f>
        <v>Light</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 t="shared" si="17"/>
        <v>Arabica</v>
      </c>
      <c r="O543" t="str">
        <f>_xlfn.XLOOKUP(Ordrers[[#This Row],[Customer ID]],customers!$A$1:$A$1001,customers!$I$1:$I$1001,,0)</f>
        <v>Yes</v>
      </c>
      <c r="P543" t="str">
        <f>IF(Ordrers[[#This Row],[Roast Type]]="M","Medium",IF(Ordrers[[#This Row],[Roast Type]]="L","Light",IF(Ordrers[[#This Row],[Roast Type]]="D","Dark")))</f>
        <v>Dark</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 t="shared" si="17"/>
        <v>Arabica</v>
      </c>
      <c r="O544" t="str">
        <f>_xlfn.XLOOKUP(Ordrers[[#This Row],[Customer ID]],customers!$A$1:$A$1001,customers!$I$1:$I$1001,,0)</f>
        <v>No</v>
      </c>
      <c r="P544" t="str">
        <f>IF(Ordrers[[#This Row],[Roast Type]]="M","Medium",IF(Ordrers[[#This Row],[Roast Type]]="L","Light",IF(Ordrers[[#This Row],[Roast Type]]="D","Dark")))</f>
        <v>Medium</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 t="shared" si="17"/>
        <v>Robusta</v>
      </c>
      <c r="O545" t="str">
        <f>_xlfn.XLOOKUP(Ordrers[[#This Row],[Customer ID]],customers!$A$1:$A$1001,customers!$I$1:$I$1001,,0)</f>
        <v>No</v>
      </c>
      <c r="P545" t="str">
        <f>IF(Ordrers[[#This Row],[Roast Type]]="M","Medium",IF(Ordrers[[#This Row],[Roast Type]]="L","Light",IF(Ordrers[[#This Row],[Roast Type]]="D","Dark")))</f>
        <v>Light</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 t="shared" si="17"/>
        <v>Arabica</v>
      </c>
      <c r="O546" t="str">
        <f>_xlfn.XLOOKUP(Ordrers[[#This Row],[Customer ID]],customers!$A$1:$A$1001,customers!$I$1:$I$1001,,0)</f>
        <v>No</v>
      </c>
      <c r="P546" t="str">
        <f>IF(Ordrers[[#This Row],[Roast Type]]="M","Medium",IF(Ordrers[[#This Row],[Roast Type]]="L","Light",IF(Ordrers[[#This Row],[Roast Type]]="D","Dark")))</f>
        <v>Light</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 t="shared" si="17"/>
        <v>liberica</v>
      </c>
      <c r="O547" t="str">
        <f>_xlfn.XLOOKUP(Ordrers[[#This Row],[Customer ID]],customers!$A$1:$A$1001,customers!$I$1:$I$1001,,0)</f>
        <v>No</v>
      </c>
      <c r="P547" t="str">
        <f>IF(Ordrers[[#This Row],[Roast Type]]="M","Medium",IF(Ordrers[[#This Row],[Roast Type]]="L","Light",IF(Ordrers[[#This Row],[Roast Type]]="D","Dark")))</f>
        <v>Dark</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 t="shared" si="17"/>
        <v>Excelsa</v>
      </c>
      <c r="O548" t="str">
        <f>_xlfn.XLOOKUP(Ordrers[[#This Row],[Customer ID]],customers!$A$1:$A$1001,customers!$I$1:$I$1001,,0)</f>
        <v>No</v>
      </c>
      <c r="P548" t="str">
        <f>IF(Ordrers[[#This Row],[Roast Type]]="M","Medium",IF(Ordrers[[#This Row],[Roast Type]]="L","Light",IF(Ordrers[[#This Row],[Roast Type]]="D","Dark")))</f>
        <v>Dark</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 t="shared" si="17"/>
        <v>Robusta</v>
      </c>
      <c r="O549" t="str">
        <f>_xlfn.XLOOKUP(Ordrers[[#This Row],[Customer ID]],customers!$A$1:$A$1001,customers!$I$1:$I$1001,,0)</f>
        <v>Yes</v>
      </c>
      <c r="P549" t="str">
        <f>IF(Ordrers[[#This Row],[Roast Type]]="M","Medium",IF(Ordrers[[#This Row],[Roast Type]]="L","Light",IF(Ordrers[[#This Row],[Roast Type]]="D","Dark")))</f>
        <v>Light</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 t="shared" si="17"/>
        <v>Excelsa</v>
      </c>
      <c r="O550" t="str">
        <f>_xlfn.XLOOKUP(Ordrers[[#This Row],[Customer ID]],customers!$A$1:$A$1001,customers!$I$1:$I$1001,,0)</f>
        <v>Yes</v>
      </c>
      <c r="P550" t="str">
        <f>IF(Ordrers[[#This Row],[Roast Type]]="M","Medium",IF(Ordrers[[#This Row],[Roast Type]]="L","Light",IF(Ordrers[[#This Row],[Roast Type]]="D","Dark")))</f>
        <v>Light</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 t="shared" si="17"/>
        <v>Excelsa</v>
      </c>
      <c r="O551" t="str">
        <f>_xlfn.XLOOKUP(Ordrers[[#This Row],[Customer ID]],customers!$A$1:$A$1001,customers!$I$1:$I$1001,,0)</f>
        <v>Yes</v>
      </c>
      <c r="P551" t="str">
        <f>IF(Ordrers[[#This Row],[Roast Type]]="M","Medium",IF(Ordrers[[#This Row],[Roast Type]]="L","Light",IF(Ordrers[[#This Row],[Roast Type]]="D","Dark")))</f>
        <v>Light</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 t="shared" si="17"/>
        <v>liberica</v>
      </c>
      <c r="O552" t="str">
        <f>_xlfn.XLOOKUP(Ordrers[[#This Row],[Customer ID]],customers!$A$1:$A$1001,customers!$I$1:$I$1001,,0)</f>
        <v>Yes</v>
      </c>
      <c r="P552" t="str">
        <f>IF(Ordrers[[#This Row],[Roast Type]]="M","Medium",IF(Ordrers[[#This Row],[Roast Type]]="L","Light",IF(Ordrers[[#This Row],[Roast Type]]="D","Dark")))</f>
        <v>Dark</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 t="shared" si="17"/>
        <v>Excelsa</v>
      </c>
      <c r="O553" t="str">
        <f>_xlfn.XLOOKUP(Ordrers[[#This Row],[Customer ID]],customers!$A$1:$A$1001,customers!$I$1:$I$1001,,0)</f>
        <v>No</v>
      </c>
      <c r="P553" t="str">
        <f>IF(Ordrers[[#This Row],[Roast Type]]="M","Medium",IF(Ordrers[[#This Row],[Roast Type]]="L","Light",IF(Ordrers[[#This Row],[Roast Type]]="D","Dark")))</f>
        <v>Dark</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 t="shared" si="17"/>
        <v>Excelsa</v>
      </c>
      <c r="O554" t="str">
        <f>_xlfn.XLOOKUP(Ordrers[[#This Row],[Customer ID]],customers!$A$1:$A$1001,customers!$I$1:$I$1001,,0)</f>
        <v>Yes</v>
      </c>
      <c r="P554" t="str">
        <f>IF(Ordrers[[#This Row],[Roast Type]]="M","Medium",IF(Ordrers[[#This Row],[Roast Type]]="L","Light",IF(Ordrers[[#This Row],[Roast Type]]="D","Dark")))</f>
        <v>Light</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 t="shared" si="17"/>
        <v>Excelsa</v>
      </c>
      <c r="O555" t="str">
        <f>_xlfn.XLOOKUP(Ordrers[[#This Row],[Customer ID]],customers!$A$1:$A$1001,customers!$I$1:$I$1001,,0)</f>
        <v>No</v>
      </c>
      <c r="P555" t="str">
        <f>IF(Ordrers[[#This Row],[Roast Type]]="M","Medium",IF(Ordrers[[#This Row],[Roast Type]]="L","Light",IF(Ordrers[[#This Row],[Roast Type]]="D","Dark")))</f>
        <v>Medium</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 t="shared" si="17"/>
        <v>Robusta</v>
      </c>
      <c r="O556" t="str">
        <f>_xlfn.XLOOKUP(Ordrers[[#This Row],[Customer ID]],customers!$A$1:$A$1001,customers!$I$1:$I$1001,,0)</f>
        <v>Yes</v>
      </c>
      <c r="P556" t="str">
        <f>IF(Ordrers[[#This Row],[Roast Type]]="M","Medium",IF(Ordrers[[#This Row],[Roast Type]]="L","Light",IF(Ordrers[[#This Row],[Roast Type]]="D","Dark")))</f>
        <v>Light</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 t="shared" si="17"/>
        <v>Excelsa</v>
      </c>
      <c r="O557" t="str">
        <f>_xlfn.XLOOKUP(Ordrers[[#This Row],[Customer ID]],customers!$A$1:$A$1001,customers!$I$1:$I$1001,,0)</f>
        <v>No</v>
      </c>
      <c r="P557" t="str">
        <f>IF(Ordrers[[#This Row],[Roast Type]]="M","Medium",IF(Ordrers[[#This Row],[Roast Type]]="L","Light",IF(Ordrers[[#This Row],[Roast Type]]="D","Dark")))</f>
        <v>Medium</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 t="shared" si="17"/>
        <v>liberica</v>
      </c>
      <c r="O558" t="str">
        <f>_xlfn.XLOOKUP(Ordrers[[#This Row],[Customer ID]],customers!$A$1:$A$1001,customers!$I$1:$I$1001,,0)</f>
        <v>Yes</v>
      </c>
      <c r="P558" t="str">
        <f>IF(Ordrers[[#This Row],[Roast Type]]="M","Medium",IF(Ordrers[[#This Row],[Roast Type]]="L","Light",IF(Ordrers[[#This Row],[Roast Type]]="D","Dark")))</f>
        <v>Medium</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 t="shared" si="17"/>
        <v>Excelsa</v>
      </c>
      <c r="O559" t="str">
        <f>_xlfn.XLOOKUP(Ordrers[[#This Row],[Customer ID]],customers!$A$1:$A$1001,customers!$I$1:$I$1001,,0)</f>
        <v>Yes</v>
      </c>
      <c r="P559" t="str">
        <f>IF(Ordrers[[#This Row],[Roast Type]]="M","Medium",IF(Ordrers[[#This Row],[Roast Type]]="L","Light",IF(Ordrers[[#This Row],[Roast Type]]="D","Dark")))</f>
        <v>Light</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 t="shared" si="17"/>
        <v>liberica</v>
      </c>
      <c r="O560" t="str">
        <f>_xlfn.XLOOKUP(Ordrers[[#This Row],[Customer ID]],customers!$A$1:$A$1001,customers!$I$1:$I$1001,,0)</f>
        <v>Yes</v>
      </c>
      <c r="P560" t="str">
        <f>IF(Ordrers[[#This Row],[Roast Type]]="M","Medium",IF(Ordrers[[#This Row],[Roast Type]]="L","Light",IF(Ordrers[[#This Row],[Roast Type]]="D","Dark")))</f>
        <v>Dark</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 t="shared" si="17"/>
        <v>Arabica</v>
      </c>
      <c r="O561" t="str">
        <f>_xlfn.XLOOKUP(Ordrers[[#This Row],[Customer ID]],customers!$A$1:$A$1001,customers!$I$1:$I$1001,,0)</f>
        <v>Yes</v>
      </c>
      <c r="P561" t="str">
        <f>IF(Ordrers[[#This Row],[Roast Type]]="M","Medium",IF(Ordrers[[#This Row],[Roast Type]]="L","Light",IF(Ordrers[[#This Row],[Roast Type]]="D","Dark")))</f>
        <v>Light</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 t="shared" si="17"/>
        <v>Excelsa</v>
      </c>
      <c r="O562" t="str">
        <f>_xlfn.XLOOKUP(Ordrers[[#This Row],[Customer ID]],customers!$A$1:$A$1001,customers!$I$1:$I$1001,,0)</f>
        <v>Yes</v>
      </c>
      <c r="P562" t="str">
        <f>IF(Ordrers[[#This Row],[Roast Type]]="M","Medium",IF(Ordrers[[#This Row],[Roast Type]]="L","Light",IF(Ordrers[[#This Row],[Roast Type]]="D","Dark")))</f>
        <v>Medium</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 t="shared" si="17"/>
        <v>Arabica</v>
      </c>
      <c r="O563" t="str">
        <f>_xlfn.XLOOKUP(Ordrers[[#This Row],[Customer ID]],customers!$A$1:$A$1001,customers!$I$1:$I$1001,,0)</f>
        <v>Yes</v>
      </c>
      <c r="P563" t="str">
        <f>IF(Ordrers[[#This Row],[Roast Type]]="M","Medium",IF(Ordrers[[#This Row],[Roast Type]]="L","Light",IF(Ordrers[[#This Row],[Roast Type]]="D","Dark")))</f>
        <v>Dark</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 t="shared" si="17"/>
        <v>liberica</v>
      </c>
      <c r="O564" t="str">
        <f>_xlfn.XLOOKUP(Ordrers[[#This Row],[Customer ID]],customers!$A$1:$A$1001,customers!$I$1:$I$1001,,0)</f>
        <v>No</v>
      </c>
      <c r="P564" t="str">
        <f>IF(Ordrers[[#This Row],[Roast Type]]="M","Medium",IF(Ordrers[[#This Row],[Roast Type]]="L","Light",IF(Ordrers[[#This Row],[Roast Type]]="D","Dark")))</f>
        <v>Light</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 t="shared" si="17"/>
        <v>Excelsa</v>
      </c>
      <c r="O565" t="str">
        <f>_xlfn.XLOOKUP(Ordrers[[#This Row],[Customer ID]],customers!$A$1:$A$1001,customers!$I$1:$I$1001,,0)</f>
        <v>No</v>
      </c>
      <c r="P565" t="str">
        <f>IF(Ordrers[[#This Row],[Roast Type]]="M","Medium",IF(Ordrers[[#This Row],[Roast Type]]="L","Light",IF(Ordrers[[#This Row],[Roast Type]]="D","Dark")))</f>
        <v>Medium</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 t="shared" si="17"/>
        <v>Robusta</v>
      </c>
      <c r="O566" t="str">
        <f>_xlfn.XLOOKUP(Ordrers[[#This Row],[Customer ID]],customers!$A$1:$A$1001,customers!$I$1:$I$1001,,0)</f>
        <v>No</v>
      </c>
      <c r="P566" t="str">
        <f>IF(Ordrers[[#This Row],[Roast Type]]="M","Medium",IF(Ordrers[[#This Row],[Roast Type]]="L","Light",IF(Ordrers[[#This Row],[Roast Type]]="D","Dark")))</f>
        <v>Light</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 t="shared" si="17"/>
        <v>Robusta</v>
      </c>
      <c r="O567" t="str">
        <f>_xlfn.XLOOKUP(Ordrers[[#This Row],[Customer ID]],customers!$A$1:$A$1001,customers!$I$1:$I$1001,,0)</f>
        <v>No</v>
      </c>
      <c r="P567" t="str">
        <f>IF(Ordrers[[#This Row],[Roast Type]]="M","Medium",IF(Ordrers[[#This Row],[Roast Type]]="L","Light",IF(Ordrers[[#This Row],[Roast Type]]="D","Dark")))</f>
        <v>Dark</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 t="shared" si="17"/>
        <v>Arabica</v>
      </c>
      <c r="O568" t="str">
        <f>_xlfn.XLOOKUP(Ordrers[[#This Row],[Customer ID]],customers!$A$1:$A$1001,customers!$I$1:$I$1001,,0)</f>
        <v>Yes</v>
      </c>
      <c r="P568" t="str">
        <f>IF(Ordrers[[#This Row],[Roast Type]]="M","Medium",IF(Ordrers[[#This Row],[Roast Type]]="L","Light",IF(Ordrers[[#This Row],[Roast Type]]="D","Dark")))</f>
        <v>Medium</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 t="shared" si="17"/>
        <v>Robusta</v>
      </c>
      <c r="O569" t="str">
        <f>_xlfn.XLOOKUP(Ordrers[[#This Row],[Customer ID]],customers!$A$1:$A$1001,customers!$I$1:$I$1001,,0)</f>
        <v>No</v>
      </c>
      <c r="P569" t="str">
        <f>IF(Ordrers[[#This Row],[Roast Type]]="M","Medium",IF(Ordrers[[#This Row],[Roast Type]]="L","Light",IF(Ordrers[[#This Row],[Roast Type]]="D","Dark")))</f>
        <v>Light</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 t="shared" si="17"/>
        <v>liberica</v>
      </c>
      <c r="O570" t="str">
        <f>_xlfn.XLOOKUP(Ordrers[[#This Row],[Customer ID]],customers!$A$1:$A$1001,customers!$I$1:$I$1001,,0)</f>
        <v>Yes</v>
      </c>
      <c r="P570" t="str">
        <f>IF(Ordrers[[#This Row],[Roast Type]]="M","Medium",IF(Ordrers[[#This Row],[Roast Type]]="L","Light",IF(Ordrers[[#This Row],[Roast Type]]="D","Dark")))</f>
        <v>Light</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 t="shared" si="17"/>
        <v>Arabica</v>
      </c>
      <c r="O571" t="str">
        <f>_xlfn.XLOOKUP(Ordrers[[#This Row],[Customer ID]],customers!$A$1:$A$1001,customers!$I$1:$I$1001,,0)</f>
        <v>No</v>
      </c>
      <c r="P571" t="str">
        <f>IF(Ordrers[[#This Row],[Roast Type]]="M","Medium",IF(Ordrers[[#This Row],[Roast Type]]="L","Light",IF(Ordrers[[#This Row],[Roast Type]]="D","Dark")))</f>
        <v>Dark</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 t="shared" si="17"/>
        <v>Arabica</v>
      </c>
      <c r="O572" t="str">
        <f>_xlfn.XLOOKUP(Ordrers[[#This Row],[Customer ID]],customers!$A$1:$A$1001,customers!$I$1:$I$1001,,0)</f>
        <v>No</v>
      </c>
      <c r="P572" t="str">
        <f>IF(Ordrers[[#This Row],[Roast Type]]="M","Medium",IF(Ordrers[[#This Row],[Roast Type]]="L","Light",IF(Ordrers[[#This Row],[Roast Type]]="D","Dark")))</f>
        <v>Medium</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 t="shared" si="17"/>
        <v>Excelsa</v>
      </c>
      <c r="O573" t="str">
        <f>_xlfn.XLOOKUP(Ordrers[[#This Row],[Customer ID]],customers!$A$1:$A$1001,customers!$I$1:$I$1001,,0)</f>
        <v>No</v>
      </c>
      <c r="P573" t="str">
        <f>IF(Ordrers[[#This Row],[Roast Type]]="M","Medium",IF(Ordrers[[#This Row],[Roast Type]]="L","Light",IF(Ordrers[[#This Row],[Roast Type]]="D","Dark")))</f>
        <v>Light</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 t="shared" si="17"/>
        <v>Arabica</v>
      </c>
      <c r="O574" t="str">
        <f>_xlfn.XLOOKUP(Ordrers[[#This Row],[Customer ID]],customers!$A$1:$A$1001,customers!$I$1:$I$1001,,0)</f>
        <v>Yes</v>
      </c>
      <c r="P574" t="str">
        <f>IF(Ordrers[[#This Row],[Roast Type]]="M","Medium",IF(Ordrers[[#This Row],[Roast Type]]="L","Light",IF(Ordrers[[#This Row],[Roast Type]]="D","Dark")))</f>
        <v>Dark</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 t="shared" si="17"/>
        <v>Arabica</v>
      </c>
      <c r="O575" t="str">
        <f>_xlfn.XLOOKUP(Ordrers[[#This Row],[Customer ID]],customers!$A$1:$A$1001,customers!$I$1:$I$1001,,0)</f>
        <v>No</v>
      </c>
      <c r="P575" t="str">
        <f>IF(Ordrers[[#This Row],[Roast Type]]="M","Medium",IF(Ordrers[[#This Row],[Roast Type]]="L","Light",IF(Ordrers[[#This Row],[Roast Type]]="D","Dark")))</f>
        <v>Medium</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 t="shared" si="17"/>
        <v>Robusta</v>
      </c>
      <c r="O576" t="str">
        <f>_xlfn.XLOOKUP(Ordrers[[#This Row],[Customer ID]],customers!$A$1:$A$1001,customers!$I$1:$I$1001,,0)</f>
        <v>Yes</v>
      </c>
      <c r="P576" t="str">
        <f>IF(Ordrers[[#This Row],[Roast Type]]="M","Medium",IF(Ordrers[[#This Row],[Roast Type]]="L","Light",IF(Ordrers[[#This Row],[Roast Type]]="D","Dark")))</f>
        <v>Light</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 t="shared" si="17"/>
        <v>liberica</v>
      </c>
      <c r="O577" t="str">
        <f>_xlfn.XLOOKUP(Ordrers[[#This Row],[Customer ID]],customers!$A$1:$A$1001,customers!$I$1:$I$1001,,0)</f>
        <v>No</v>
      </c>
      <c r="P577" t="str">
        <f>IF(Ordrers[[#This Row],[Roast Type]]="M","Medium",IF(Ordrers[[#This Row],[Roast Type]]="L","Light",IF(Ordrers[[#This Row],[Roast Type]]="D","Dark")))</f>
        <v>Medium</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 t="shared" si="17"/>
        <v>Arabica</v>
      </c>
      <c r="O578" t="str">
        <f>_xlfn.XLOOKUP(Ordrers[[#This Row],[Customer ID]],customers!$A$1:$A$1001,customers!$I$1:$I$1001,,0)</f>
        <v>No</v>
      </c>
      <c r="P578" t="str">
        <f>IF(Ordrers[[#This Row],[Roast Type]]="M","Medium",IF(Ordrers[[#This Row],[Roast Type]]="L","Light",IF(Ordrers[[#This Row],[Roast Type]]="D","Dark")))</f>
        <v>Dark</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 t="shared" ref="N579:N642" si="19">IF(I579="Rob","Robusta",IF(I579="Exc","Excelsa",IF(I579="Ara","Arabica",IF(I579="Lib","liberica",""))))</f>
        <v>liberica</v>
      </c>
      <c r="O579" t="str">
        <f>_xlfn.XLOOKUP(Ordrers[[#This Row],[Customer ID]],customers!$A$1:$A$1001,customers!$I$1:$I$1001,,0)</f>
        <v>No</v>
      </c>
      <c r="P579" t="str">
        <f>IF(Ordrers[[#This Row],[Roast Type]]="M","Medium",IF(Ordrers[[#This Row],[Roast Type]]="L","Light",IF(Ordrers[[#This Row],[Roast Type]]="D","Dark")))</f>
        <v>Medium</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 t="shared" si="19"/>
        <v>Excelsa</v>
      </c>
      <c r="O580" t="str">
        <f>_xlfn.XLOOKUP(Ordrers[[#This Row],[Customer ID]],customers!$A$1:$A$1001,customers!$I$1:$I$1001,,0)</f>
        <v>No</v>
      </c>
      <c r="P580" t="str">
        <f>IF(Ordrers[[#This Row],[Roast Type]]="M","Medium",IF(Ordrers[[#This Row],[Roast Type]]="L","Light",IF(Ordrers[[#This Row],[Roast Type]]="D","Dark")))</f>
        <v>Light</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 t="shared" si="19"/>
        <v>Arabica</v>
      </c>
      <c r="O581" t="str">
        <f>_xlfn.XLOOKUP(Ordrers[[#This Row],[Customer ID]],customers!$A$1:$A$1001,customers!$I$1:$I$1001,,0)</f>
        <v>No</v>
      </c>
      <c r="P581" t="str">
        <f>IF(Ordrers[[#This Row],[Roast Type]]="M","Medium",IF(Ordrers[[#This Row],[Roast Type]]="L","Light",IF(Ordrers[[#This Row],[Roast Type]]="D","Dark")))</f>
        <v>Medium</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 t="shared" si="19"/>
        <v>Excelsa</v>
      </c>
      <c r="O582" t="str">
        <f>_xlfn.XLOOKUP(Ordrers[[#This Row],[Customer ID]],customers!$A$1:$A$1001,customers!$I$1:$I$1001,,0)</f>
        <v>Yes</v>
      </c>
      <c r="P582" t="str">
        <f>IF(Ordrers[[#This Row],[Roast Type]]="M","Medium",IF(Ordrers[[#This Row],[Roast Type]]="L","Light",IF(Ordrers[[#This Row],[Roast Type]]="D","Dark")))</f>
        <v>Light</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 t="shared" si="19"/>
        <v>Excelsa</v>
      </c>
      <c r="O583" t="str">
        <f>_xlfn.XLOOKUP(Ordrers[[#This Row],[Customer ID]],customers!$A$1:$A$1001,customers!$I$1:$I$1001,,0)</f>
        <v>Yes</v>
      </c>
      <c r="P583" t="str">
        <f>IF(Ordrers[[#This Row],[Roast Type]]="M","Medium",IF(Ordrers[[#This Row],[Roast Type]]="L","Light",IF(Ordrers[[#This Row],[Roast Type]]="D","Dark")))</f>
        <v>Light</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 t="shared" si="19"/>
        <v>Excelsa</v>
      </c>
      <c r="O584" t="str">
        <f>_xlfn.XLOOKUP(Ordrers[[#This Row],[Customer ID]],customers!$A$1:$A$1001,customers!$I$1:$I$1001,,0)</f>
        <v>No</v>
      </c>
      <c r="P584" t="str">
        <f>IF(Ordrers[[#This Row],[Roast Type]]="M","Medium",IF(Ordrers[[#This Row],[Roast Type]]="L","Light",IF(Ordrers[[#This Row],[Roast Type]]="D","Dark")))</f>
        <v>Dark</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 t="shared" si="19"/>
        <v>Robusta</v>
      </c>
      <c r="O585" t="str">
        <f>_xlfn.XLOOKUP(Ordrers[[#This Row],[Customer ID]],customers!$A$1:$A$1001,customers!$I$1:$I$1001,,0)</f>
        <v>Yes</v>
      </c>
      <c r="P585" t="str">
        <f>IF(Ordrers[[#This Row],[Roast Type]]="M","Medium",IF(Ordrers[[#This Row],[Roast Type]]="L","Light",IF(Ordrers[[#This Row],[Roast Type]]="D","Dark")))</f>
        <v>Light</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 t="shared" si="19"/>
        <v>Robusta</v>
      </c>
      <c r="O586" t="str">
        <f>_xlfn.XLOOKUP(Ordrers[[#This Row],[Customer ID]],customers!$A$1:$A$1001,customers!$I$1:$I$1001,,0)</f>
        <v>No</v>
      </c>
      <c r="P586" t="str">
        <f>IF(Ordrers[[#This Row],[Roast Type]]="M","Medium",IF(Ordrers[[#This Row],[Roast Type]]="L","Light",IF(Ordrers[[#This Row],[Roast Type]]="D","Dark")))</f>
        <v>Light</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 t="shared" si="19"/>
        <v>Excelsa</v>
      </c>
      <c r="O587" t="str">
        <f>_xlfn.XLOOKUP(Ordrers[[#This Row],[Customer ID]],customers!$A$1:$A$1001,customers!$I$1:$I$1001,,0)</f>
        <v>Yes</v>
      </c>
      <c r="P587" t="str">
        <f>IF(Ordrers[[#This Row],[Roast Type]]="M","Medium",IF(Ordrers[[#This Row],[Roast Type]]="L","Light",IF(Ordrers[[#This Row],[Roast Type]]="D","Dark")))</f>
        <v>Medium</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 t="shared" si="19"/>
        <v>Robusta</v>
      </c>
      <c r="O588" t="str">
        <f>_xlfn.XLOOKUP(Ordrers[[#This Row],[Customer ID]],customers!$A$1:$A$1001,customers!$I$1:$I$1001,,0)</f>
        <v>No</v>
      </c>
      <c r="P588" t="str">
        <f>IF(Ordrers[[#This Row],[Roast Type]]="M","Medium",IF(Ordrers[[#This Row],[Roast Type]]="L","Light",IF(Ordrers[[#This Row],[Roast Type]]="D","Dark")))</f>
        <v>Light</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 t="shared" si="19"/>
        <v>liberica</v>
      </c>
      <c r="O589" t="str">
        <f>_xlfn.XLOOKUP(Ordrers[[#This Row],[Customer ID]],customers!$A$1:$A$1001,customers!$I$1:$I$1001,,0)</f>
        <v>Yes</v>
      </c>
      <c r="P589" t="str">
        <f>IF(Ordrers[[#This Row],[Roast Type]]="M","Medium",IF(Ordrers[[#This Row],[Roast Type]]="L","Light",IF(Ordrers[[#This Row],[Roast Type]]="D","Dark")))</f>
        <v>Dark</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 t="shared" si="19"/>
        <v>Robusta</v>
      </c>
      <c r="O590" t="str">
        <f>_xlfn.XLOOKUP(Ordrers[[#This Row],[Customer ID]],customers!$A$1:$A$1001,customers!$I$1:$I$1001,,0)</f>
        <v>Yes</v>
      </c>
      <c r="P590" t="str">
        <f>IF(Ordrers[[#This Row],[Roast Type]]="M","Medium",IF(Ordrers[[#This Row],[Roast Type]]="L","Light",IF(Ordrers[[#This Row],[Roast Type]]="D","Dark")))</f>
        <v>Medium</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 t="shared" si="19"/>
        <v>Excelsa</v>
      </c>
      <c r="O591" t="str">
        <f>_xlfn.XLOOKUP(Ordrers[[#This Row],[Customer ID]],customers!$A$1:$A$1001,customers!$I$1:$I$1001,,0)</f>
        <v>No</v>
      </c>
      <c r="P591" t="str">
        <f>IF(Ordrers[[#This Row],[Roast Type]]="M","Medium",IF(Ordrers[[#This Row],[Roast Type]]="L","Light",IF(Ordrers[[#This Row],[Roast Type]]="D","Dark")))</f>
        <v>Light</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 t="shared" si="19"/>
        <v>Excelsa</v>
      </c>
      <c r="O592" t="str">
        <f>_xlfn.XLOOKUP(Ordrers[[#This Row],[Customer ID]],customers!$A$1:$A$1001,customers!$I$1:$I$1001,,0)</f>
        <v>Yes</v>
      </c>
      <c r="P592" t="str">
        <f>IF(Ordrers[[#This Row],[Roast Type]]="M","Medium",IF(Ordrers[[#This Row],[Roast Type]]="L","Light",IF(Ordrers[[#This Row],[Roast Type]]="D","Dark")))</f>
        <v>Medium</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 t="shared" si="19"/>
        <v>Robusta</v>
      </c>
      <c r="O593" t="str">
        <f>_xlfn.XLOOKUP(Ordrers[[#This Row],[Customer ID]],customers!$A$1:$A$1001,customers!$I$1:$I$1001,,0)</f>
        <v>Yes</v>
      </c>
      <c r="P593" t="str">
        <f>IF(Ordrers[[#This Row],[Roast Type]]="M","Medium",IF(Ordrers[[#This Row],[Roast Type]]="L","Light",IF(Ordrers[[#This Row],[Roast Type]]="D","Dark")))</f>
        <v>Dark</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 t="shared" si="19"/>
        <v>Arabica</v>
      </c>
      <c r="O594" t="str">
        <f>_xlfn.XLOOKUP(Ordrers[[#This Row],[Customer ID]],customers!$A$1:$A$1001,customers!$I$1:$I$1001,,0)</f>
        <v>No</v>
      </c>
      <c r="P594" t="str">
        <f>IF(Ordrers[[#This Row],[Roast Type]]="M","Medium",IF(Ordrers[[#This Row],[Roast Type]]="L","Light",IF(Ordrers[[#This Row],[Roast Type]]="D","Dark")))</f>
        <v>Medium</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 t="shared" si="19"/>
        <v>Excelsa</v>
      </c>
      <c r="O595" t="str">
        <f>_xlfn.XLOOKUP(Ordrers[[#This Row],[Customer ID]],customers!$A$1:$A$1001,customers!$I$1:$I$1001,,0)</f>
        <v>Yes</v>
      </c>
      <c r="P595" t="str">
        <f>IF(Ordrers[[#This Row],[Roast Type]]="M","Medium",IF(Ordrers[[#This Row],[Roast Type]]="L","Light",IF(Ordrers[[#This Row],[Roast Type]]="D","Dark")))</f>
        <v>Dark</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 t="shared" si="19"/>
        <v>Arabica</v>
      </c>
      <c r="O596" t="str">
        <f>_xlfn.XLOOKUP(Ordrers[[#This Row],[Customer ID]],customers!$A$1:$A$1001,customers!$I$1:$I$1001,,0)</f>
        <v>No</v>
      </c>
      <c r="P596" t="str">
        <f>IF(Ordrers[[#This Row],[Roast Type]]="M","Medium",IF(Ordrers[[#This Row],[Roast Type]]="L","Light",IF(Ordrers[[#This Row],[Roast Type]]="D","Dark")))</f>
        <v>Light</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 t="shared" si="19"/>
        <v>Excelsa</v>
      </c>
      <c r="O597" t="str">
        <f>_xlfn.XLOOKUP(Ordrers[[#This Row],[Customer ID]],customers!$A$1:$A$1001,customers!$I$1:$I$1001,,0)</f>
        <v>No</v>
      </c>
      <c r="P597" t="str">
        <f>IF(Ordrers[[#This Row],[Roast Type]]="M","Medium",IF(Ordrers[[#This Row],[Roast Type]]="L","Light",IF(Ordrers[[#This Row],[Roast Type]]="D","Dark")))</f>
        <v>Light</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 t="shared" si="19"/>
        <v>Arabica</v>
      </c>
      <c r="O598" t="str">
        <f>_xlfn.XLOOKUP(Ordrers[[#This Row],[Customer ID]],customers!$A$1:$A$1001,customers!$I$1:$I$1001,,0)</f>
        <v>No</v>
      </c>
      <c r="P598" t="str">
        <f>IF(Ordrers[[#This Row],[Roast Type]]="M","Medium",IF(Ordrers[[#This Row],[Roast Type]]="L","Light",IF(Ordrers[[#This Row],[Roast Type]]="D","Dark")))</f>
        <v>Medium</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 t="shared" si="19"/>
        <v>liberica</v>
      </c>
      <c r="O599" t="str">
        <f>_xlfn.XLOOKUP(Ordrers[[#This Row],[Customer ID]],customers!$A$1:$A$1001,customers!$I$1:$I$1001,,0)</f>
        <v>Yes</v>
      </c>
      <c r="P599" t="str">
        <f>IF(Ordrers[[#This Row],[Roast Type]]="M","Medium",IF(Ordrers[[#This Row],[Roast Type]]="L","Light",IF(Ordrers[[#This Row],[Roast Type]]="D","Dark")))</f>
        <v>Light</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 t="shared" si="19"/>
        <v>Robusta</v>
      </c>
      <c r="O600" t="str">
        <f>_xlfn.XLOOKUP(Ordrers[[#This Row],[Customer ID]],customers!$A$1:$A$1001,customers!$I$1:$I$1001,,0)</f>
        <v>Yes</v>
      </c>
      <c r="P600" t="str">
        <f>IF(Ordrers[[#This Row],[Roast Type]]="M","Medium",IF(Ordrers[[#This Row],[Roast Type]]="L","Light",IF(Ordrers[[#This Row],[Roast Type]]="D","Dark")))</f>
        <v>Medium</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 t="shared" si="19"/>
        <v>Arabica</v>
      </c>
      <c r="O601" t="str">
        <f>_xlfn.XLOOKUP(Ordrers[[#This Row],[Customer ID]],customers!$A$1:$A$1001,customers!$I$1:$I$1001,,0)</f>
        <v>Yes</v>
      </c>
      <c r="P601" t="str">
        <f>IF(Ordrers[[#This Row],[Roast Type]]="M","Medium",IF(Ordrers[[#This Row],[Roast Type]]="L","Light",IF(Ordrers[[#This Row],[Roast Type]]="D","Dark")))</f>
        <v>Dark</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 t="shared" si="19"/>
        <v>liberica</v>
      </c>
      <c r="O602" t="str">
        <f>_xlfn.XLOOKUP(Ordrers[[#This Row],[Customer ID]],customers!$A$1:$A$1001,customers!$I$1:$I$1001,,0)</f>
        <v>No</v>
      </c>
      <c r="P602" t="str">
        <f>IF(Ordrers[[#This Row],[Roast Type]]="M","Medium",IF(Ordrers[[#This Row],[Roast Type]]="L","Light",IF(Ordrers[[#This Row],[Roast Type]]="D","Dark")))</f>
        <v>Dark</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 t="shared" si="19"/>
        <v>Robusta</v>
      </c>
      <c r="O603" t="str">
        <f>_xlfn.XLOOKUP(Ordrers[[#This Row],[Customer ID]],customers!$A$1:$A$1001,customers!$I$1:$I$1001,,0)</f>
        <v>Yes</v>
      </c>
      <c r="P603" t="str">
        <f>IF(Ordrers[[#This Row],[Roast Type]]="M","Medium",IF(Ordrers[[#This Row],[Roast Type]]="L","Light",IF(Ordrers[[#This Row],[Roast Type]]="D","Dark")))</f>
        <v>Light</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 t="shared" si="19"/>
        <v>Excelsa</v>
      </c>
      <c r="O604" t="str">
        <f>_xlfn.XLOOKUP(Ordrers[[#This Row],[Customer ID]],customers!$A$1:$A$1001,customers!$I$1:$I$1001,,0)</f>
        <v>Yes</v>
      </c>
      <c r="P604" t="str">
        <f>IF(Ordrers[[#This Row],[Roast Type]]="M","Medium",IF(Ordrers[[#This Row],[Roast Type]]="L","Light",IF(Ordrers[[#This Row],[Roast Type]]="D","Dark")))</f>
        <v>Light</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 t="shared" si="19"/>
        <v>Robusta</v>
      </c>
      <c r="O605" t="str">
        <f>_xlfn.XLOOKUP(Ordrers[[#This Row],[Customer ID]],customers!$A$1:$A$1001,customers!$I$1:$I$1001,,0)</f>
        <v>No</v>
      </c>
      <c r="P605" t="str">
        <f>IF(Ordrers[[#This Row],[Roast Type]]="M","Medium",IF(Ordrers[[#This Row],[Roast Type]]="L","Light",IF(Ordrers[[#This Row],[Roast Type]]="D","Dark")))</f>
        <v>Medium</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 t="shared" si="19"/>
        <v>liberica</v>
      </c>
      <c r="O606" t="str">
        <f>_xlfn.XLOOKUP(Ordrers[[#This Row],[Customer ID]],customers!$A$1:$A$1001,customers!$I$1:$I$1001,,0)</f>
        <v>No</v>
      </c>
      <c r="P606" t="str">
        <f>IF(Ordrers[[#This Row],[Roast Type]]="M","Medium",IF(Ordrers[[#This Row],[Roast Type]]="L","Light",IF(Ordrers[[#This Row],[Roast Type]]="D","Dark")))</f>
        <v>Dark</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 t="shared" si="19"/>
        <v>Arabica</v>
      </c>
      <c r="O607" t="str">
        <f>_xlfn.XLOOKUP(Ordrers[[#This Row],[Customer ID]],customers!$A$1:$A$1001,customers!$I$1:$I$1001,,0)</f>
        <v>Yes</v>
      </c>
      <c r="P607" t="str">
        <f>IF(Ordrers[[#This Row],[Roast Type]]="M","Medium",IF(Ordrers[[#This Row],[Roast Type]]="L","Light",IF(Ordrers[[#This Row],[Roast Type]]="D","Dark")))</f>
        <v>Light</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 t="shared" si="19"/>
        <v>liberica</v>
      </c>
      <c r="O608" t="str">
        <f>_xlfn.XLOOKUP(Ordrers[[#This Row],[Customer ID]],customers!$A$1:$A$1001,customers!$I$1:$I$1001,,0)</f>
        <v>Yes</v>
      </c>
      <c r="P608" t="str">
        <f>IF(Ordrers[[#This Row],[Roast Type]]="M","Medium",IF(Ordrers[[#This Row],[Roast Type]]="L","Light",IF(Ordrers[[#This Row],[Roast Type]]="D","Dark")))</f>
        <v>Light</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 t="shared" si="19"/>
        <v>Excelsa</v>
      </c>
      <c r="O609" t="str">
        <f>_xlfn.XLOOKUP(Ordrers[[#This Row],[Customer ID]],customers!$A$1:$A$1001,customers!$I$1:$I$1001,,0)</f>
        <v>Yes</v>
      </c>
      <c r="P609" t="str">
        <f>IF(Ordrers[[#This Row],[Roast Type]]="M","Medium",IF(Ordrers[[#This Row],[Roast Type]]="L","Light",IF(Ordrers[[#This Row],[Roast Type]]="D","Dark")))</f>
        <v>Dark</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 t="shared" si="19"/>
        <v>Excelsa</v>
      </c>
      <c r="O610" t="str">
        <f>_xlfn.XLOOKUP(Ordrers[[#This Row],[Customer ID]],customers!$A$1:$A$1001,customers!$I$1:$I$1001,,0)</f>
        <v>No</v>
      </c>
      <c r="P610" t="str">
        <f>IF(Ordrers[[#This Row],[Roast Type]]="M","Medium",IF(Ordrers[[#This Row],[Roast Type]]="L","Light",IF(Ordrers[[#This Row],[Roast Type]]="D","Dark")))</f>
        <v>Dark</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 t="shared" si="19"/>
        <v>liberica</v>
      </c>
      <c r="O611" t="str">
        <f>_xlfn.XLOOKUP(Ordrers[[#This Row],[Customer ID]],customers!$A$1:$A$1001,customers!$I$1:$I$1001,,0)</f>
        <v>Yes</v>
      </c>
      <c r="P611" t="str">
        <f>IF(Ordrers[[#This Row],[Roast Type]]="M","Medium",IF(Ordrers[[#This Row],[Roast Type]]="L","Light",IF(Ordrers[[#This Row],[Roast Type]]="D","Dark")))</f>
        <v>Medium</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 t="shared" si="19"/>
        <v>Robusta</v>
      </c>
      <c r="O612" t="str">
        <f>_xlfn.XLOOKUP(Ordrers[[#This Row],[Customer ID]],customers!$A$1:$A$1001,customers!$I$1:$I$1001,,0)</f>
        <v>No</v>
      </c>
      <c r="P612" t="str">
        <f>IF(Ordrers[[#This Row],[Roast Type]]="M","Medium",IF(Ordrers[[#This Row],[Roast Type]]="L","Light",IF(Ordrers[[#This Row],[Roast Type]]="D","Dark")))</f>
        <v>Medium</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 t="shared" si="19"/>
        <v>Excelsa</v>
      </c>
      <c r="O613" t="str">
        <f>_xlfn.XLOOKUP(Ordrers[[#This Row],[Customer ID]],customers!$A$1:$A$1001,customers!$I$1:$I$1001,,0)</f>
        <v>No</v>
      </c>
      <c r="P613" t="str">
        <f>IF(Ordrers[[#This Row],[Roast Type]]="M","Medium",IF(Ordrers[[#This Row],[Roast Type]]="L","Light",IF(Ordrers[[#This Row],[Roast Type]]="D","Dark")))</f>
        <v>Light</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 t="shared" si="19"/>
        <v>Arabica</v>
      </c>
      <c r="O614" t="str">
        <f>_xlfn.XLOOKUP(Ordrers[[#This Row],[Customer ID]],customers!$A$1:$A$1001,customers!$I$1:$I$1001,,0)</f>
        <v>No</v>
      </c>
      <c r="P614" t="str">
        <f>IF(Ordrers[[#This Row],[Roast Type]]="M","Medium",IF(Ordrers[[#This Row],[Roast Type]]="L","Light",IF(Ordrers[[#This Row],[Roast Type]]="D","Dark")))</f>
        <v>Medium</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 t="shared" si="19"/>
        <v>Robusta</v>
      </c>
      <c r="O615" t="str">
        <f>_xlfn.XLOOKUP(Ordrers[[#This Row],[Customer ID]],customers!$A$1:$A$1001,customers!$I$1:$I$1001,,0)</f>
        <v>No</v>
      </c>
      <c r="P615" t="str">
        <f>IF(Ordrers[[#This Row],[Roast Type]]="M","Medium",IF(Ordrers[[#This Row],[Roast Type]]="L","Light",IF(Ordrers[[#This Row],[Roast Type]]="D","Dark")))</f>
        <v>Medium</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 t="shared" si="19"/>
        <v>Robusta</v>
      </c>
      <c r="O616" t="str">
        <f>_xlfn.XLOOKUP(Ordrers[[#This Row],[Customer ID]],customers!$A$1:$A$1001,customers!$I$1:$I$1001,,0)</f>
        <v>Yes</v>
      </c>
      <c r="P616" t="str">
        <f>IF(Ordrers[[#This Row],[Roast Type]]="M","Medium",IF(Ordrers[[#This Row],[Roast Type]]="L","Light",IF(Ordrers[[#This Row],[Roast Type]]="D","Dark")))</f>
        <v>Medium</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 t="shared" si="19"/>
        <v>liberica</v>
      </c>
      <c r="O617" t="str">
        <f>_xlfn.XLOOKUP(Ordrers[[#This Row],[Customer ID]],customers!$A$1:$A$1001,customers!$I$1:$I$1001,,0)</f>
        <v>Yes</v>
      </c>
      <c r="P617" t="str">
        <f>IF(Ordrers[[#This Row],[Roast Type]]="M","Medium",IF(Ordrers[[#This Row],[Roast Type]]="L","Light",IF(Ordrers[[#This Row],[Roast Type]]="D","Dark")))</f>
        <v>Light</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 t="shared" si="19"/>
        <v>Excelsa</v>
      </c>
      <c r="O618" t="str">
        <f>_xlfn.XLOOKUP(Ordrers[[#This Row],[Customer ID]],customers!$A$1:$A$1001,customers!$I$1:$I$1001,,0)</f>
        <v>No</v>
      </c>
      <c r="P618" t="str">
        <f>IF(Ordrers[[#This Row],[Roast Type]]="M","Medium",IF(Ordrers[[#This Row],[Roast Type]]="L","Light",IF(Ordrers[[#This Row],[Roast Type]]="D","Dark")))</f>
        <v>Medium</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 t="shared" si="19"/>
        <v>liberica</v>
      </c>
      <c r="O619" t="str">
        <f>_xlfn.XLOOKUP(Ordrers[[#This Row],[Customer ID]],customers!$A$1:$A$1001,customers!$I$1:$I$1001,,0)</f>
        <v>No</v>
      </c>
      <c r="P619" t="str">
        <f>IF(Ordrers[[#This Row],[Roast Type]]="M","Medium",IF(Ordrers[[#This Row],[Roast Type]]="L","Light",IF(Ordrers[[#This Row],[Roast Type]]="D","Dark")))</f>
        <v>Medium</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 t="shared" si="19"/>
        <v>Excelsa</v>
      </c>
      <c r="O620" t="str">
        <f>_xlfn.XLOOKUP(Ordrers[[#This Row],[Customer ID]],customers!$A$1:$A$1001,customers!$I$1:$I$1001,,0)</f>
        <v>Yes</v>
      </c>
      <c r="P620" t="str">
        <f>IF(Ordrers[[#This Row],[Roast Type]]="M","Medium",IF(Ordrers[[#This Row],[Roast Type]]="L","Light",IF(Ordrers[[#This Row],[Roast Type]]="D","Dark")))</f>
        <v>Dark</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 t="shared" si="19"/>
        <v>liberica</v>
      </c>
      <c r="O621" t="str">
        <f>_xlfn.XLOOKUP(Ordrers[[#This Row],[Customer ID]],customers!$A$1:$A$1001,customers!$I$1:$I$1001,,0)</f>
        <v>Yes</v>
      </c>
      <c r="P621" t="str">
        <f>IF(Ordrers[[#This Row],[Roast Type]]="M","Medium",IF(Ordrers[[#This Row],[Roast Type]]="L","Light",IF(Ordrers[[#This Row],[Roast Type]]="D","Dark")))</f>
        <v>Dark</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 t="shared" si="19"/>
        <v>Arabica</v>
      </c>
      <c r="O622" t="str">
        <f>_xlfn.XLOOKUP(Ordrers[[#This Row],[Customer ID]],customers!$A$1:$A$1001,customers!$I$1:$I$1001,,0)</f>
        <v>No</v>
      </c>
      <c r="P622" t="str">
        <f>IF(Ordrers[[#This Row],[Roast Type]]="M","Medium",IF(Ordrers[[#This Row],[Roast Type]]="L","Light",IF(Ordrers[[#This Row],[Roast Type]]="D","Dark")))</f>
        <v>Medium</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 t="shared" si="19"/>
        <v>Arabica</v>
      </c>
      <c r="O623" t="str">
        <f>_xlfn.XLOOKUP(Ordrers[[#This Row],[Customer ID]],customers!$A$1:$A$1001,customers!$I$1:$I$1001,,0)</f>
        <v>No</v>
      </c>
      <c r="P623" t="str">
        <f>IF(Ordrers[[#This Row],[Roast Type]]="M","Medium",IF(Ordrers[[#This Row],[Roast Type]]="L","Light",IF(Ordrers[[#This Row],[Roast Type]]="D","Dark")))</f>
        <v>Light</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 t="shared" si="19"/>
        <v>liberica</v>
      </c>
      <c r="O624" t="str">
        <f>_xlfn.XLOOKUP(Ordrers[[#This Row],[Customer ID]],customers!$A$1:$A$1001,customers!$I$1:$I$1001,,0)</f>
        <v>No</v>
      </c>
      <c r="P624" t="str">
        <f>IF(Ordrers[[#This Row],[Roast Type]]="M","Medium",IF(Ordrers[[#This Row],[Roast Type]]="L","Light",IF(Ordrers[[#This Row],[Roast Type]]="D","Dark")))</f>
        <v>Medium</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 t="shared" si="19"/>
        <v>Excelsa</v>
      </c>
      <c r="O625" t="str">
        <f>_xlfn.XLOOKUP(Ordrers[[#This Row],[Customer ID]],customers!$A$1:$A$1001,customers!$I$1:$I$1001,,0)</f>
        <v>No</v>
      </c>
      <c r="P625" t="str">
        <f>IF(Ordrers[[#This Row],[Roast Type]]="M","Medium",IF(Ordrers[[#This Row],[Roast Type]]="L","Light",IF(Ordrers[[#This Row],[Roast Type]]="D","Dark")))</f>
        <v>Dark</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 t="shared" si="19"/>
        <v>Excelsa</v>
      </c>
      <c r="O626" t="str">
        <f>_xlfn.XLOOKUP(Ordrers[[#This Row],[Customer ID]],customers!$A$1:$A$1001,customers!$I$1:$I$1001,,0)</f>
        <v>Yes</v>
      </c>
      <c r="P626" t="str">
        <f>IF(Ordrers[[#This Row],[Roast Type]]="M","Medium",IF(Ordrers[[#This Row],[Roast Type]]="L","Light",IF(Ordrers[[#This Row],[Roast Type]]="D","Dark")))</f>
        <v>Medium</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 t="shared" si="19"/>
        <v>Robusta</v>
      </c>
      <c r="O627" t="str">
        <f>_xlfn.XLOOKUP(Ordrers[[#This Row],[Customer ID]],customers!$A$1:$A$1001,customers!$I$1:$I$1001,,0)</f>
        <v>No</v>
      </c>
      <c r="P627" t="str">
        <f>IF(Ordrers[[#This Row],[Roast Type]]="M","Medium",IF(Ordrers[[#This Row],[Roast Type]]="L","Light",IF(Ordrers[[#This Row],[Roast Type]]="D","Dark")))</f>
        <v>Light</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 t="shared" si="19"/>
        <v>Arabica</v>
      </c>
      <c r="O628" t="str">
        <f>_xlfn.XLOOKUP(Ordrers[[#This Row],[Customer ID]],customers!$A$1:$A$1001,customers!$I$1:$I$1001,,0)</f>
        <v>No</v>
      </c>
      <c r="P628" t="str">
        <f>IF(Ordrers[[#This Row],[Roast Type]]="M","Medium",IF(Ordrers[[#This Row],[Roast Type]]="L","Light",IF(Ordrers[[#This Row],[Roast Type]]="D","Dark")))</f>
        <v>Medium</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 t="shared" si="19"/>
        <v>Excelsa</v>
      </c>
      <c r="O629" t="str">
        <f>_xlfn.XLOOKUP(Ordrers[[#This Row],[Customer ID]],customers!$A$1:$A$1001,customers!$I$1:$I$1001,,0)</f>
        <v>Yes</v>
      </c>
      <c r="P629" t="str">
        <f>IF(Ordrers[[#This Row],[Roast Type]]="M","Medium",IF(Ordrers[[#This Row],[Roast Type]]="L","Light",IF(Ordrers[[#This Row],[Roast Type]]="D","Dark")))</f>
        <v>Medium</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 t="shared" si="19"/>
        <v>Excelsa</v>
      </c>
      <c r="O630" t="str">
        <f>_xlfn.XLOOKUP(Ordrers[[#This Row],[Customer ID]],customers!$A$1:$A$1001,customers!$I$1:$I$1001,,0)</f>
        <v>Yes</v>
      </c>
      <c r="P630" t="str">
        <f>IF(Ordrers[[#This Row],[Roast Type]]="M","Medium",IF(Ordrers[[#This Row],[Roast Type]]="L","Light",IF(Ordrers[[#This Row],[Roast Type]]="D","Dark")))</f>
        <v>Light</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 t="shared" si="19"/>
        <v>liberica</v>
      </c>
      <c r="O631" t="str">
        <f>_xlfn.XLOOKUP(Ordrers[[#This Row],[Customer ID]],customers!$A$1:$A$1001,customers!$I$1:$I$1001,,0)</f>
        <v>Yes</v>
      </c>
      <c r="P631" t="str">
        <f>IF(Ordrers[[#This Row],[Roast Type]]="M","Medium",IF(Ordrers[[#This Row],[Roast Type]]="L","Light",IF(Ordrers[[#This Row],[Roast Type]]="D","Dark")))</f>
        <v>Dark</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 t="shared" si="19"/>
        <v>Arabica</v>
      </c>
      <c r="O632" t="str">
        <f>_xlfn.XLOOKUP(Ordrers[[#This Row],[Customer ID]],customers!$A$1:$A$1001,customers!$I$1:$I$1001,,0)</f>
        <v>Yes</v>
      </c>
      <c r="P632" t="str">
        <f>IF(Ordrers[[#This Row],[Roast Type]]="M","Medium",IF(Ordrers[[#This Row],[Roast Type]]="L","Light",IF(Ordrers[[#This Row],[Roast Type]]="D","Dark")))</f>
        <v>Dark</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 t="shared" si="19"/>
        <v>Robusta</v>
      </c>
      <c r="O633" t="str">
        <f>_xlfn.XLOOKUP(Ordrers[[#This Row],[Customer ID]],customers!$A$1:$A$1001,customers!$I$1:$I$1001,,0)</f>
        <v>Yes</v>
      </c>
      <c r="P633" t="str">
        <f>IF(Ordrers[[#This Row],[Roast Type]]="M","Medium",IF(Ordrers[[#This Row],[Roast Type]]="L","Light",IF(Ordrers[[#This Row],[Roast Type]]="D","Dark")))</f>
        <v>Dark</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 t="shared" si="19"/>
        <v>Excelsa</v>
      </c>
      <c r="O634" t="str">
        <f>_xlfn.XLOOKUP(Ordrers[[#This Row],[Customer ID]],customers!$A$1:$A$1001,customers!$I$1:$I$1001,,0)</f>
        <v>No</v>
      </c>
      <c r="P634" t="str">
        <f>IF(Ordrers[[#This Row],[Roast Type]]="M","Medium",IF(Ordrers[[#This Row],[Roast Type]]="L","Light",IF(Ordrers[[#This Row],[Roast Type]]="D","Dark")))</f>
        <v>Light</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 t="shared" si="19"/>
        <v>Robusta</v>
      </c>
      <c r="O635" t="str">
        <f>_xlfn.XLOOKUP(Ordrers[[#This Row],[Customer ID]],customers!$A$1:$A$1001,customers!$I$1:$I$1001,,0)</f>
        <v>No</v>
      </c>
      <c r="P635" t="str">
        <f>IF(Ordrers[[#This Row],[Roast Type]]="M","Medium",IF(Ordrers[[#This Row],[Roast Type]]="L","Light",IF(Ordrers[[#This Row],[Roast Type]]="D","Dark")))</f>
        <v>Light</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 t="shared" si="19"/>
        <v>liberica</v>
      </c>
      <c r="O636" t="str">
        <f>_xlfn.XLOOKUP(Ordrers[[#This Row],[Customer ID]],customers!$A$1:$A$1001,customers!$I$1:$I$1001,,0)</f>
        <v>No</v>
      </c>
      <c r="P636" t="str">
        <f>IF(Ordrers[[#This Row],[Roast Type]]="M","Medium",IF(Ordrers[[#This Row],[Roast Type]]="L","Light",IF(Ordrers[[#This Row],[Roast Type]]="D","Dark")))</f>
        <v>Medium</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 t="shared" si="19"/>
        <v>Excelsa</v>
      </c>
      <c r="O637" t="str">
        <f>_xlfn.XLOOKUP(Ordrers[[#This Row],[Customer ID]],customers!$A$1:$A$1001,customers!$I$1:$I$1001,,0)</f>
        <v>Yes</v>
      </c>
      <c r="P637" t="str">
        <f>IF(Ordrers[[#This Row],[Roast Type]]="M","Medium",IF(Ordrers[[#This Row],[Roast Type]]="L","Light",IF(Ordrers[[#This Row],[Roast Type]]="D","Dark")))</f>
        <v>Light</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 t="shared" si="19"/>
        <v>liberica</v>
      </c>
      <c r="O638" t="str">
        <f>_xlfn.XLOOKUP(Ordrers[[#This Row],[Customer ID]],customers!$A$1:$A$1001,customers!$I$1:$I$1001,,0)</f>
        <v>Yes</v>
      </c>
      <c r="P638" t="str">
        <f>IF(Ordrers[[#This Row],[Roast Type]]="M","Medium",IF(Ordrers[[#This Row],[Roast Type]]="L","Light",IF(Ordrers[[#This Row],[Roast Type]]="D","Dark")))</f>
        <v>Light</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 t="shared" si="19"/>
        <v>Excelsa</v>
      </c>
      <c r="O639" t="str">
        <f>_xlfn.XLOOKUP(Ordrers[[#This Row],[Customer ID]],customers!$A$1:$A$1001,customers!$I$1:$I$1001,,0)</f>
        <v>Yes</v>
      </c>
      <c r="P639" t="str">
        <f>IF(Ordrers[[#This Row],[Roast Type]]="M","Medium",IF(Ordrers[[#This Row],[Roast Type]]="L","Light",IF(Ordrers[[#This Row],[Roast Type]]="D","Dark")))</f>
        <v>Medium</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 t="shared" si="19"/>
        <v>Arabica</v>
      </c>
      <c r="O640" t="str">
        <f>_xlfn.XLOOKUP(Ordrers[[#This Row],[Customer ID]],customers!$A$1:$A$1001,customers!$I$1:$I$1001,,0)</f>
        <v>Yes</v>
      </c>
      <c r="P640" t="str">
        <f>IF(Ordrers[[#This Row],[Roast Type]]="M","Medium",IF(Ordrers[[#This Row],[Roast Type]]="L","Light",IF(Ordrers[[#This Row],[Roast Type]]="D","Dark")))</f>
        <v>Medium</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 t="shared" si="19"/>
        <v>liberica</v>
      </c>
      <c r="O641" t="str">
        <f>_xlfn.XLOOKUP(Ordrers[[#This Row],[Customer ID]],customers!$A$1:$A$1001,customers!$I$1:$I$1001,,0)</f>
        <v>Yes</v>
      </c>
      <c r="P641" t="str">
        <f>IF(Ordrers[[#This Row],[Roast Type]]="M","Medium",IF(Ordrers[[#This Row],[Roast Type]]="L","Light",IF(Ordrers[[#This Row],[Roast Type]]="D","Dark")))</f>
        <v>Dark</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 t="shared" si="19"/>
        <v>Robusta</v>
      </c>
      <c r="O642" t="str">
        <f>_xlfn.XLOOKUP(Ordrers[[#This Row],[Customer ID]],customers!$A$1:$A$1001,customers!$I$1:$I$1001,,0)</f>
        <v>No</v>
      </c>
      <c r="P642" t="str">
        <f>IF(Ordrers[[#This Row],[Roast Type]]="M","Medium",IF(Ordrers[[#This Row],[Roast Type]]="L","Light",IF(Ordrers[[#This Row],[Roast Type]]="D","Dark")))</f>
        <v>Light</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 t="shared" ref="N643:N706" si="21">IF(I643="Rob","Robusta",IF(I643="Exc","Excelsa",IF(I643="Ara","Arabica",IF(I643="Lib","liberica",""))))</f>
        <v>Robusta</v>
      </c>
      <c r="O643" t="str">
        <f>_xlfn.XLOOKUP(Ordrers[[#This Row],[Customer ID]],customers!$A$1:$A$1001,customers!$I$1:$I$1001,,0)</f>
        <v>Yes</v>
      </c>
      <c r="P643" t="str">
        <f>IF(Ordrers[[#This Row],[Roast Type]]="M","Medium",IF(Ordrers[[#This Row],[Roast Type]]="L","Light",IF(Ordrers[[#This Row],[Roast Type]]="D","Dark")))</f>
        <v>Light</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 t="shared" si="21"/>
        <v>Excelsa</v>
      </c>
      <c r="O644" t="str">
        <f>_xlfn.XLOOKUP(Ordrers[[#This Row],[Customer ID]],customers!$A$1:$A$1001,customers!$I$1:$I$1001,,0)</f>
        <v>Yes</v>
      </c>
      <c r="P644" t="str">
        <f>IF(Ordrers[[#This Row],[Roast Type]]="M","Medium",IF(Ordrers[[#This Row],[Roast Type]]="L","Light",IF(Ordrers[[#This Row],[Roast Type]]="D","Dark")))</f>
        <v>Medium</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 t="shared" si="21"/>
        <v>Excelsa</v>
      </c>
      <c r="O645" t="str">
        <f>_xlfn.XLOOKUP(Ordrers[[#This Row],[Customer ID]],customers!$A$1:$A$1001,customers!$I$1:$I$1001,,0)</f>
        <v>Yes</v>
      </c>
      <c r="P645" t="str">
        <f>IF(Ordrers[[#This Row],[Roast Type]]="M","Medium",IF(Ordrers[[#This Row],[Roast Type]]="L","Light",IF(Ordrers[[#This Row],[Roast Type]]="D","Dark")))</f>
        <v>Light</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 t="shared" si="21"/>
        <v>Robusta</v>
      </c>
      <c r="O646" t="str">
        <f>_xlfn.XLOOKUP(Ordrers[[#This Row],[Customer ID]],customers!$A$1:$A$1001,customers!$I$1:$I$1001,,0)</f>
        <v>No</v>
      </c>
      <c r="P646" t="str">
        <f>IF(Ordrers[[#This Row],[Roast Type]]="M","Medium",IF(Ordrers[[#This Row],[Roast Type]]="L","Light",IF(Ordrers[[#This Row],[Roast Type]]="D","Dark")))</f>
        <v>Dark</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 t="shared" si="21"/>
        <v>Arabica</v>
      </c>
      <c r="O647" t="str">
        <f>_xlfn.XLOOKUP(Ordrers[[#This Row],[Customer ID]],customers!$A$1:$A$1001,customers!$I$1:$I$1001,,0)</f>
        <v>Yes</v>
      </c>
      <c r="P647" t="str">
        <f>IF(Ordrers[[#This Row],[Roast Type]]="M","Medium",IF(Ordrers[[#This Row],[Roast Type]]="L","Light",IF(Ordrers[[#This Row],[Roast Type]]="D","Dark")))</f>
        <v>Dark</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 t="shared" si="21"/>
        <v>Arabica</v>
      </c>
      <c r="O648" t="str">
        <f>_xlfn.XLOOKUP(Ordrers[[#This Row],[Customer ID]],customers!$A$1:$A$1001,customers!$I$1:$I$1001,,0)</f>
        <v>Yes</v>
      </c>
      <c r="P648" t="str">
        <f>IF(Ordrers[[#This Row],[Roast Type]]="M","Medium",IF(Ordrers[[#This Row],[Roast Type]]="L","Light",IF(Ordrers[[#This Row],[Roast Type]]="D","Dark")))</f>
        <v>Dark</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 t="shared" si="21"/>
        <v>liberica</v>
      </c>
      <c r="O649" t="str">
        <f>_xlfn.XLOOKUP(Ordrers[[#This Row],[Customer ID]],customers!$A$1:$A$1001,customers!$I$1:$I$1001,,0)</f>
        <v>Yes</v>
      </c>
      <c r="P649" t="str">
        <f>IF(Ordrers[[#This Row],[Roast Type]]="M","Medium",IF(Ordrers[[#This Row],[Roast Type]]="L","Light",IF(Ordrers[[#This Row],[Roast Type]]="D","Dark")))</f>
        <v>Light</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 t="shared" si="21"/>
        <v>Robusta</v>
      </c>
      <c r="O650" t="str">
        <f>_xlfn.XLOOKUP(Ordrers[[#This Row],[Customer ID]],customers!$A$1:$A$1001,customers!$I$1:$I$1001,,0)</f>
        <v>No</v>
      </c>
      <c r="P650" t="str">
        <f>IF(Ordrers[[#This Row],[Roast Type]]="M","Medium",IF(Ordrers[[#This Row],[Roast Type]]="L","Light",IF(Ordrers[[#This Row],[Roast Type]]="D","Dark")))</f>
        <v>Dark</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 t="shared" si="21"/>
        <v>liberica</v>
      </c>
      <c r="O651" t="str">
        <f>_xlfn.XLOOKUP(Ordrers[[#This Row],[Customer ID]],customers!$A$1:$A$1001,customers!$I$1:$I$1001,,0)</f>
        <v>No</v>
      </c>
      <c r="P651" t="str">
        <f>IF(Ordrers[[#This Row],[Roast Type]]="M","Medium",IF(Ordrers[[#This Row],[Roast Type]]="L","Light",IF(Ordrers[[#This Row],[Roast Type]]="D","Dark")))</f>
        <v>Light</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 t="shared" si="21"/>
        <v>Robusta</v>
      </c>
      <c r="O652" t="str">
        <f>_xlfn.XLOOKUP(Ordrers[[#This Row],[Customer ID]],customers!$A$1:$A$1001,customers!$I$1:$I$1001,,0)</f>
        <v>Yes</v>
      </c>
      <c r="P652" t="str">
        <f>IF(Ordrers[[#This Row],[Roast Type]]="M","Medium",IF(Ordrers[[#This Row],[Roast Type]]="L","Light",IF(Ordrers[[#This Row],[Roast Type]]="D","Dark")))</f>
        <v>Dark</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 t="shared" si="21"/>
        <v>Robusta</v>
      </c>
      <c r="O653" t="str">
        <f>_xlfn.XLOOKUP(Ordrers[[#This Row],[Customer ID]],customers!$A$1:$A$1001,customers!$I$1:$I$1001,,0)</f>
        <v>No</v>
      </c>
      <c r="P653" t="str">
        <f>IF(Ordrers[[#This Row],[Roast Type]]="M","Medium",IF(Ordrers[[#This Row],[Roast Type]]="L","Light",IF(Ordrers[[#This Row],[Roast Type]]="D","Dark")))</f>
        <v>Light</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 t="shared" si="21"/>
        <v>liberica</v>
      </c>
      <c r="O654" t="str">
        <f>_xlfn.XLOOKUP(Ordrers[[#This Row],[Customer ID]],customers!$A$1:$A$1001,customers!$I$1:$I$1001,,0)</f>
        <v>No</v>
      </c>
      <c r="P654" t="str">
        <f>IF(Ordrers[[#This Row],[Roast Type]]="M","Medium",IF(Ordrers[[#This Row],[Roast Type]]="L","Light",IF(Ordrers[[#This Row],[Roast Type]]="D","Dark")))</f>
        <v>Light</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 t="shared" si="21"/>
        <v>Arabica</v>
      </c>
      <c r="O655" t="str">
        <f>_xlfn.XLOOKUP(Ordrers[[#This Row],[Customer ID]],customers!$A$1:$A$1001,customers!$I$1:$I$1001,,0)</f>
        <v>No</v>
      </c>
      <c r="P655" t="str">
        <f>IF(Ordrers[[#This Row],[Roast Type]]="M","Medium",IF(Ordrers[[#This Row],[Roast Type]]="L","Light",IF(Ordrers[[#This Row],[Roast Type]]="D","Dark")))</f>
        <v>Medium</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 t="shared" si="21"/>
        <v>Arabica</v>
      </c>
      <c r="O656" t="str">
        <f>_xlfn.XLOOKUP(Ordrers[[#This Row],[Customer ID]],customers!$A$1:$A$1001,customers!$I$1:$I$1001,,0)</f>
        <v>No</v>
      </c>
      <c r="P656" t="str">
        <f>IF(Ordrers[[#This Row],[Roast Type]]="M","Medium",IF(Ordrers[[#This Row],[Roast Type]]="L","Light",IF(Ordrers[[#This Row],[Roast Type]]="D","Dark")))</f>
        <v>Dark</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 t="shared" si="21"/>
        <v>Robusta</v>
      </c>
      <c r="O657" t="str">
        <f>_xlfn.XLOOKUP(Ordrers[[#This Row],[Customer ID]],customers!$A$1:$A$1001,customers!$I$1:$I$1001,,0)</f>
        <v>Yes</v>
      </c>
      <c r="P657" t="str">
        <f>IF(Ordrers[[#This Row],[Roast Type]]="M","Medium",IF(Ordrers[[#This Row],[Roast Type]]="L","Light",IF(Ordrers[[#This Row],[Roast Type]]="D","Dark")))</f>
        <v>Medium</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 t="shared" si="21"/>
        <v>liberica</v>
      </c>
      <c r="O658" t="str">
        <f>_xlfn.XLOOKUP(Ordrers[[#This Row],[Customer ID]],customers!$A$1:$A$1001,customers!$I$1:$I$1001,,0)</f>
        <v>No</v>
      </c>
      <c r="P658" t="str">
        <f>IF(Ordrers[[#This Row],[Roast Type]]="M","Medium",IF(Ordrers[[#This Row],[Roast Type]]="L","Light",IF(Ordrers[[#This Row],[Roast Type]]="D","Dark")))</f>
        <v>Dark</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 t="shared" si="21"/>
        <v>Arabica</v>
      </c>
      <c r="O659" t="str">
        <f>_xlfn.XLOOKUP(Ordrers[[#This Row],[Customer ID]],customers!$A$1:$A$1001,customers!$I$1:$I$1001,,0)</f>
        <v>Yes</v>
      </c>
      <c r="P659" t="str">
        <f>IF(Ordrers[[#This Row],[Roast Type]]="M","Medium",IF(Ordrers[[#This Row],[Roast Type]]="L","Light",IF(Ordrers[[#This Row],[Roast Type]]="D","Dark")))</f>
        <v>Medium</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 t="shared" si="21"/>
        <v>Excelsa</v>
      </c>
      <c r="O660" t="str">
        <f>_xlfn.XLOOKUP(Ordrers[[#This Row],[Customer ID]],customers!$A$1:$A$1001,customers!$I$1:$I$1001,,0)</f>
        <v>Yes</v>
      </c>
      <c r="P660" t="str">
        <f>IF(Ordrers[[#This Row],[Roast Type]]="M","Medium",IF(Ordrers[[#This Row],[Roast Type]]="L","Light",IF(Ordrers[[#This Row],[Roast Type]]="D","Dark")))</f>
        <v>Medium</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 t="shared" si="21"/>
        <v>Arabica</v>
      </c>
      <c r="O661" t="str">
        <f>_xlfn.XLOOKUP(Ordrers[[#This Row],[Customer ID]],customers!$A$1:$A$1001,customers!$I$1:$I$1001,,0)</f>
        <v>Yes</v>
      </c>
      <c r="P661" t="str">
        <f>IF(Ordrers[[#This Row],[Roast Type]]="M","Medium",IF(Ordrers[[#This Row],[Roast Type]]="L","Light",IF(Ordrers[[#This Row],[Roast Type]]="D","Dark")))</f>
        <v>Dark</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 t="shared" si="21"/>
        <v>Excelsa</v>
      </c>
      <c r="O662" t="str">
        <f>_xlfn.XLOOKUP(Ordrers[[#This Row],[Customer ID]],customers!$A$1:$A$1001,customers!$I$1:$I$1001,,0)</f>
        <v>No</v>
      </c>
      <c r="P662" t="str">
        <f>IF(Ordrers[[#This Row],[Roast Type]]="M","Medium",IF(Ordrers[[#This Row],[Roast Type]]="L","Light",IF(Ordrers[[#This Row],[Roast Type]]="D","Dark")))</f>
        <v>Light</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 t="shared" si="21"/>
        <v>Arabica</v>
      </c>
      <c r="O663" t="str">
        <f>_xlfn.XLOOKUP(Ordrers[[#This Row],[Customer ID]],customers!$A$1:$A$1001,customers!$I$1:$I$1001,,0)</f>
        <v>Yes</v>
      </c>
      <c r="P663" t="str">
        <f>IF(Ordrers[[#This Row],[Roast Type]]="M","Medium",IF(Ordrers[[#This Row],[Roast Type]]="L","Light",IF(Ordrers[[#This Row],[Roast Type]]="D","Dark")))</f>
        <v>Medium</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 t="shared" si="21"/>
        <v>liberica</v>
      </c>
      <c r="O664" t="str">
        <f>_xlfn.XLOOKUP(Ordrers[[#This Row],[Customer ID]],customers!$A$1:$A$1001,customers!$I$1:$I$1001,,0)</f>
        <v>No</v>
      </c>
      <c r="P664" t="str">
        <f>IF(Ordrers[[#This Row],[Roast Type]]="M","Medium",IF(Ordrers[[#This Row],[Roast Type]]="L","Light",IF(Ordrers[[#This Row],[Roast Type]]="D","Dark")))</f>
        <v>Dark</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 t="shared" si="21"/>
        <v>Arabica</v>
      </c>
      <c r="O665" t="str">
        <f>_xlfn.XLOOKUP(Ordrers[[#This Row],[Customer ID]],customers!$A$1:$A$1001,customers!$I$1:$I$1001,,0)</f>
        <v>No</v>
      </c>
      <c r="P665" t="str">
        <f>IF(Ordrers[[#This Row],[Roast Type]]="M","Medium",IF(Ordrers[[#This Row],[Roast Type]]="L","Light",IF(Ordrers[[#This Row],[Roast Type]]="D","Dark")))</f>
        <v>Medium</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 t="shared" si="21"/>
        <v>Excelsa</v>
      </c>
      <c r="O666" t="str">
        <f>_xlfn.XLOOKUP(Ordrers[[#This Row],[Customer ID]],customers!$A$1:$A$1001,customers!$I$1:$I$1001,,0)</f>
        <v>No</v>
      </c>
      <c r="P666" t="str">
        <f>IF(Ordrers[[#This Row],[Roast Type]]="M","Medium",IF(Ordrers[[#This Row],[Roast Type]]="L","Light",IF(Ordrers[[#This Row],[Roast Type]]="D","Dark")))</f>
        <v>Dark</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 t="shared" si="21"/>
        <v>liberica</v>
      </c>
      <c r="O667" t="str">
        <f>_xlfn.XLOOKUP(Ordrers[[#This Row],[Customer ID]],customers!$A$1:$A$1001,customers!$I$1:$I$1001,,0)</f>
        <v>No</v>
      </c>
      <c r="P667" t="str">
        <f>IF(Ordrers[[#This Row],[Roast Type]]="M","Medium",IF(Ordrers[[#This Row],[Roast Type]]="L","Light",IF(Ordrers[[#This Row],[Roast Type]]="D","Dark")))</f>
        <v>Dark</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 t="shared" si="21"/>
        <v>Arabica</v>
      </c>
      <c r="O668" t="str">
        <f>_xlfn.XLOOKUP(Ordrers[[#This Row],[Customer ID]],customers!$A$1:$A$1001,customers!$I$1:$I$1001,,0)</f>
        <v>No</v>
      </c>
      <c r="P668" t="str">
        <f>IF(Ordrers[[#This Row],[Roast Type]]="M","Medium",IF(Ordrers[[#This Row],[Roast Type]]="L","Light",IF(Ordrers[[#This Row],[Roast Type]]="D","Dark")))</f>
        <v>Dark</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 t="shared" si="21"/>
        <v>Arabica</v>
      </c>
      <c r="O669" t="str">
        <f>_xlfn.XLOOKUP(Ordrers[[#This Row],[Customer ID]],customers!$A$1:$A$1001,customers!$I$1:$I$1001,,0)</f>
        <v>No</v>
      </c>
      <c r="P669" t="str">
        <f>IF(Ordrers[[#This Row],[Roast Type]]="M","Medium",IF(Ordrers[[#This Row],[Roast Type]]="L","Light",IF(Ordrers[[#This Row],[Roast Type]]="D","Dark")))</f>
        <v>Dark</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 t="shared" si="21"/>
        <v>Robusta</v>
      </c>
      <c r="O670" t="str">
        <f>_xlfn.XLOOKUP(Ordrers[[#This Row],[Customer ID]],customers!$A$1:$A$1001,customers!$I$1:$I$1001,,0)</f>
        <v>Yes</v>
      </c>
      <c r="P670" t="str">
        <f>IF(Ordrers[[#This Row],[Roast Type]]="M","Medium",IF(Ordrers[[#This Row],[Roast Type]]="L","Light",IF(Ordrers[[#This Row],[Roast Type]]="D","Dark")))</f>
        <v>Light</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 t="shared" si="21"/>
        <v>liberica</v>
      </c>
      <c r="O671" t="str">
        <f>_xlfn.XLOOKUP(Ordrers[[#This Row],[Customer ID]],customers!$A$1:$A$1001,customers!$I$1:$I$1001,,0)</f>
        <v>No</v>
      </c>
      <c r="P671" t="str">
        <f>IF(Ordrers[[#This Row],[Roast Type]]="M","Medium",IF(Ordrers[[#This Row],[Roast Type]]="L","Light",IF(Ordrers[[#This Row],[Roast Type]]="D","Dark")))</f>
        <v>Medium</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 t="shared" si="21"/>
        <v>liberica</v>
      </c>
      <c r="O672" t="str">
        <f>_xlfn.XLOOKUP(Ordrers[[#This Row],[Customer ID]],customers!$A$1:$A$1001,customers!$I$1:$I$1001,,0)</f>
        <v>Yes</v>
      </c>
      <c r="P672" t="str">
        <f>IF(Ordrers[[#This Row],[Roast Type]]="M","Medium",IF(Ordrers[[#This Row],[Roast Type]]="L","Light",IF(Ordrers[[#This Row],[Roast Type]]="D","Dark")))</f>
        <v>Medium</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 t="shared" si="21"/>
        <v>Robusta</v>
      </c>
      <c r="O673" t="str">
        <f>_xlfn.XLOOKUP(Ordrers[[#This Row],[Customer ID]],customers!$A$1:$A$1001,customers!$I$1:$I$1001,,0)</f>
        <v>No</v>
      </c>
      <c r="P673" t="str">
        <f>IF(Ordrers[[#This Row],[Roast Type]]="M","Medium",IF(Ordrers[[#This Row],[Roast Type]]="L","Light",IF(Ordrers[[#This Row],[Roast Type]]="D","Dark")))</f>
        <v>Light</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 t="shared" si="21"/>
        <v>liberica</v>
      </c>
      <c r="O674" t="str">
        <f>_xlfn.XLOOKUP(Ordrers[[#This Row],[Customer ID]],customers!$A$1:$A$1001,customers!$I$1:$I$1001,,0)</f>
        <v>Yes</v>
      </c>
      <c r="P674" t="str">
        <f>IF(Ordrers[[#This Row],[Roast Type]]="M","Medium",IF(Ordrers[[#This Row],[Roast Type]]="L","Light",IF(Ordrers[[#This Row],[Roast Type]]="D","Dark")))</f>
        <v>Medium</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 t="shared" si="21"/>
        <v>Excelsa</v>
      </c>
      <c r="O675" t="str">
        <f>_xlfn.XLOOKUP(Ordrers[[#This Row],[Customer ID]],customers!$A$1:$A$1001,customers!$I$1:$I$1001,,0)</f>
        <v>Yes</v>
      </c>
      <c r="P675" t="str">
        <f>IF(Ordrers[[#This Row],[Roast Type]]="M","Medium",IF(Ordrers[[#This Row],[Roast Type]]="L","Light",IF(Ordrers[[#This Row],[Roast Type]]="D","Dark")))</f>
        <v>Medium</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 t="shared" si="21"/>
        <v>Arabica</v>
      </c>
      <c r="O676" t="str">
        <f>_xlfn.XLOOKUP(Ordrers[[#This Row],[Customer ID]],customers!$A$1:$A$1001,customers!$I$1:$I$1001,,0)</f>
        <v>Yes</v>
      </c>
      <c r="P676" t="str">
        <f>IF(Ordrers[[#This Row],[Roast Type]]="M","Medium",IF(Ordrers[[#This Row],[Roast Type]]="L","Light",IF(Ordrers[[#This Row],[Roast Type]]="D","Dark")))</f>
        <v>Light</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 t="shared" si="21"/>
        <v>liberica</v>
      </c>
      <c r="O677" t="str">
        <f>_xlfn.XLOOKUP(Ordrers[[#This Row],[Customer ID]],customers!$A$1:$A$1001,customers!$I$1:$I$1001,,0)</f>
        <v>Yes</v>
      </c>
      <c r="P677" t="str">
        <f>IF(Ordrers[[#This Row],[Roast Type]]="M","Medium",IF(Ordrers[[#This Row],[Roast Type]]="L","Light",IF(Ordrers[[#This Row],[Roast Type]]="D","Dark")))</f>
        <v>Dark</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 t="shared" si="21"/>
        <v>liberica</v>
      </c>
      <c r="O678" t="str">
        <f>_xlfn.XLOOKUP(Ordrers[[#This Row],[Customer ID]],customers!$A$1:$A$1001,customers!$I$1:$I$1001,,0)</f>
        <v>No</v>
      </c>
      <c r="P678" t="str">
        <f>IF(Ordrers[[#This Row],[Roast Type]]="M","Medium",IF(Ordrers[[#This Row],[Roast Type]]="L","Light",IF(Ordrers[[#This Row],[Roast Type]]="D","Dark")))</f>
        <v>Light</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 t="shared" si="21"/>
        <v>liberica</v>
      </c>
      <c r="O679" t="str">
        <f>_xlfn.XLOOKUP(Ordrers[[#This Row],[Customer ID]],customers!$A$1:$A$1001,customers!$I$1:$I$1001,,0)</f>
        <v>No</v>
      </c>
      <c r="P679" t="str">
        <f>IF(Ordrers[[#This Row],[Roast Type]]="M","Medium",IF(Ordrers[[#This Row],[Roast Type]]="L","Light",IF(Ordrers[[#This Row],[Roast Type]]="D","Dark")))</f>
        <v>Medium</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 t="shared" si="21"/>
        <v>Arabica</v>
      </c>
      <c r="O680" t="str">
        <f>_xlfn.XLOOKUP(Ordrers[[#This Row],[Customer ID]],customers!$A$1:$A$1001,customers!$I$1:$I$1001,,0)</f>
        <v>Yes</v>
      </c>
      <c r="P680" t="str">
        <f>IF(Ordrers[[#This Row],[Roast Type]]="M","Medium",IF(Ordrers[[#This Row],[Roast Type]]="L","Light",IF(Ordrers[[#This Row],[Roast Type]]="D","Dark")))</f>
        <v>Light</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 t="shared" si="21"/>
        <v>Robusta</v>
      </c>
      <c r="O681" t="str">
        <f>_xlfn.XLOOKUP(Ordrers[[#This Row],[Customer ID]],customers!$A$1:$A$1001,customers!$I$1:$I$1001,,0)</f>
        <v>No</v>
      </c>
      <c r="P681" t="str">
        <f>IF(Ordrers[[#This Row],[Roast Type]]="M","Medium",IF(Ordrers[[#This Row],[Roast Type]]="L","Light",IF(Ordrers[[#This Row],[Roast Type]]="D","Dark")))</f>
        <v>Light</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 t="shared" si="21"/>
        <v>Arabica</v>
      </c>
      <c r="O682" t="str">
        <f>_xlfn.XLOOKUP(Ordrers[[#This Row],[Customer ID]],customers!$A$1:$A$1001,customers!$I$1:$I$1001,,0)</f>
        <v>No</v>
      </c>
      <c r="P682" t="str">
        <f>IF(Ordrers[[#This Row],[Roast Type]]="M","Medium",IF(Ordrers[[#This Row],[Roast Type]]="L","Light",IF(Ordrers[[#This Row],[Roast Type]]="D","Dark")))</f>
        <v>Medium</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 t="shared" si="21"/>
        <v>liberica</v>
      </c>
      <c r="O683" t="str">
        <f>_xlfn.XLOOKUP(Ordrers[[#This Row],[Customer ID]],customers!$A$1:$A$1001,customers!$I$1:$I$1001,,0)</f>
        <v>Yes</v>
      </c>
      <c r="P683" t="str">
        <f>IF(Ordrers[[#This Row],[Roast Type]]="M","Medium",IF(Ordrers[[#This Row],[Roast Type]]="L","Light",IF(Ordrers[[#This Row],[Roast Type]]="D","Dark")))</f>
        <v>Light</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 t="shared" si="21"/>
        <v>Excelsa</v>
      </c>
      <c r="O684" t="str">
        <f>_xlfn.XLOOKUP(Ordrers[[#This Row],[Customer ID]],customers!$A$1:$A$1001,customers!$I$1:$I$1001,,0)</f>
        <v>Yes</v>
      </c>
      <c r="P684" t="str">
        <f>IF(Ordrers[[#This Row],[Roast Type]]="M","Medium",IF(Ordrers[[#This Row],[Roast Type]]="L","Light",IF(Ordrers[[#This Row],[Roast Type]]="D","Dark")))</f>
        <v>Medium</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 t="shared" si="21"/>
        <v>liberica</v>
      </c>
      <c r="O685" t="str">
        <f>_xlfn.XLOOKUP(Ordrers[[#This Row],[Customer ID]],customers!$A$1:$A$1001,customers!$I$1:$I$1001,,0)</f>
        <v>No</v>
      </c>
      <c r="P685" t="str">
        <f>IF(Ordrers[[#This Row],[Roast Type]]="M","Medium",IF(Ordrers[[#This Row],[Roast Type]]="L","Light",IF(Ordrers[[#This Row],[Roast Type]]="D","Dark")))</f>
        <v>Dark</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 t="shared" si="21"/>
        <v>Robusta</v>
      </c>
      <c r="O686" t="str">
        <f>_xlfn.XLOOKUP(Ordrers[[#This Row],[Customer ID]],customers!$A$1:$A$1001,customers!$I$1:$I$1001,,0)</f>
        <v>No</v>
      </c>
      <c r="P686" t="str">
        <f>IF(Ordrers[[#This Row],[Roast Type]]="M","Medium",IF(Ordrers[[#This Row],[Roast Type]]="L","Light",IF(Ordrers[[#This Row],[Roast Type]]="D","Dark")))</f>
        <v>Light</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 t="shared" si="21"/>
        <v>liberica</v>
      </c>
      <c r="O687" t="str">
        <f>_xlfn.XLOOKUP(Ordrers[[#This Row],[Customer ID]],customers!$A$1:$A$1001,customers!$I$1:$I$1001,,0)</f>
        <v>Yes</v>
      </c>
      <c r="P687" t="str">
        <f>IF(Ordrers[[#This Row],[Roast Type]]="M","Medium",IF(Ordrers[[#This Row],[Roast Type]]="L","Light",IF(Ordrers[[#This Row],[Roast Type]]="D","Dark")))</f>
        <v>Light</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 t="shared" si="21"/>
        <v>Robusta</v>
      </c>
      <c r="O688" t="str">
        <f>_xlfn.XLOOKUP(Ordrers[[#This Row],[Customer ID]],customers!$A$1:$A$1001,customers!$I$1:$I$1001,,0)</f>
        <v>Yes</v>
      </c>
      <c r="P688" t="str">
        <f>IF(Ordrers[[#This Row],[Roast Type]]="M","Medium",IF(Ordrers[[#This Row],[Roast Type]]="L","Light",IF(Ordrers[[#This Row],[Roast Type]]="D","Dark")))</f>
        <v>Dark</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 t="shared" si="21"/>
        <v>Excelsa</v>
      </c>
      <c r="O689" t="str">
        <f>_xlfn.XLOOKUP(Ordrers[[#This Row],[Customer ID]],customers!$A$1:$A$1001,customers!$I$1:$I$1001,,0)</f>
        <v>No</v>
      </c>
      <c r="P689" t="str">
        <f>IF(Ordrers[[#This Row],[Roast Type]]="M","Medium",IF(Ordrers[[#This Row],[Roast Type]]="L","Light",IF(Ordrers[[#This Row],[Roast Type]]="D","Dark")))</f>
        <v>Medium</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 t="shared" si="21"/>
        <v>Arabica</v>
      </c>
      <c r="O690" t="str">
        <f>_xlfn.XLOOKUP(Ordrers[[#This Row],[Customer ID]],customers!$A$1:$A$1001,customers!$I$1:$I$1001,,0)</f>
        <v>No</v>
      </c>
      <c r="P690" t="str">
        <f>IF(Ordrers[[#This Row],[Roast Type]]="M","Medium",IF(Ordrers[[#This Row],[Roast Type]]="L","Light",IF(Ordrers[[#This Row],[Roast Type]]="D","Dark")))</f>
        <v>Light</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 t="shared" si="21"/>
        <v>Arabica</v>
      </c>
      <c r="O691" t="str">
        <f>_xlfn.XLOOKUP(Ordrers[[#This Row],[Customer ID]],customers!$A$1:$A$1001,customers!$I$1:$I$1001,,0)</f>
        <v>No</v>
      </c>
      <c r="P691" t="str">
        <f>IF(Ordrers[[#This Row],[Roast Type]]="M","Medium",IF(Ordrers[[#This Row],[Roast Type]]="L","Light",IF(Ordrers[[#This Row],[Roast Type]]="D","Dark")))</f>
        <v>Medium</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 t="shared" si="21"/>
        <v>liberica</v>
      </c>
      <c r="O692" t="str">
        <f>_xlfn.XLOOKUP(Ordrers[[#This Row],[Customer ID]],customers!$A$1:$A$1001,customers!$I$1:$I$1001,,0)</f>
        <v>No</v>
      </c>
      <c r="P692" t="str">
        <f>IF(Ordrers[[#This Row],[Roast Type]]="M","Medium",IF(Ordrers[[#This Row],[Roast Type]]="L","Light",IF(Ordrers[[#This Row],[Roast Type]]="D","Dark")))</f>
        <v>Dark</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 t="shared" si="21"/>
        <v>Arabica</v>
      </c>
      <c r="O693" t="str">
        <f>_xlfn.XLOOKUP(Ordrers[[#This Row],[Customer ID]],customers!$A$1:$A$1001,customers!$I$1:$I$1001,,0)</f>
        <v>No</v>
      </c>
      <c r="P693" t="str">
        <f>IF(Ordrers[[#This Row],[Roast Type]]="M","Medium",IF(Ordrers[[#This Row],[Roast Type]]="L","Light",IF(Ordrers[[#This Row],[Roast Type]]="D","Dark")))</f>
        <v>Medium</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 t="shared" si="21"/>
        <v>liberica</v>
      </c>
      <c r="O694" t="str">
        <f>_xlfn.XLOOKUP(Ordrers[[#This Row],[Customer ID]],customers!$A$1:$A$1001,customers!$I$1:$I$1001,,0)</f>
        <v>No</v>
      </c>
      <c r="P694" t="str">
        <f>IF(Ordrers[[#This Row],[Roast Type]]="M","Medium",IF(Ordrers[[#This Row],[Roast Type]]="L","Light",IF(Ordrers[[#This Row],[Roast Type]]="D","Dark")))</f>
        <v>Dark</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 t="shared" si="21"/>
        <v>Arabica</v>
      </c>
      <c r="O695" t="str">
        <f>_xlfn.XLOOKUP(Ordrers[[#This Row],[Customer ID]],customers!$A$1:$A$1001,customers!$I$1:$I$1001,,0)</f>
        <v>Yes</v>
      </c>
      <c r="P695" t="str">
        <f>IF(Ordrers[[#This Row],[Roast Type]]="M","Medium",IF(Ordrers[[#This Row],[Roast Type]]="L","Light",IF(Ordrers[[#This Row],[Roast Type]]="D","Dark")))</f>
        <v>Medium</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 t="shared" si="21"/>
        <v>Excelsa</v>
      </c>
      <c r="O696" t="str">
        <f>_xlfn.XLOOKUP(Ordrers[[#This Row],[Customer ID]],customers!$A$1:$A$1001,customers!$I$1:$I$1001,,0)</f>
        <v>No</v>
      </c>
      <c r="P696" t="str">
        <f>IF(Ordrers[[#This Row],[Roast Type]]="M","Medium",IF(Ordrers[[#This Row],[Roast Type]]="L","Light",IF(Ordrers[[#This Row],[Roast Type]]="D","Dark")))</f>
        <v>Dark</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 t="shared" si="21"/>
        <v>liberica</v>
      </c>
      <c r="O697" t="str">
        <f>_xlfn.XLOOKUP(Ordrers[[#This Row],[Customer ID]],customers!$A$1:$A$1001,customers!$I$1:$I$1001,,0)</f>
        <v>Yes</v>
      </c>
      <c r="P697" t="str">
        <f>IF(Ordrers[[#This Row],[Roast Type]]="M","Medium",IF(Ordrers[[#This Row],[Roast Type]]="L","Light",IF(Ordrers[[#This Row],[Roast Type]]="D","Dark")))</f>
        <v>Light</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 t="shared" si="21"/>
        <v>liberica</v>
      </c>
      <c r="O698" t="str">
        <f>_xlfn.XLOOKUP(Ordrers[[#This Row],[Customer ID]],customers!$A$1:$A$1001,customers!$I$1:$I$1001,,0)</f>
        <v>No</v>
      </c>
      <c r="P698" t="str">
        <f>IF(Ordrers[[#This Row],[Roast Type]]="M","Medium",IF(Ordrers[[#This Row],[Roast Type]]="L","Light",IF(Ordrers[[#This Row],[Roast Type]]="D","Dark")))</f>
        <v>Dark</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 t="shared" si="21"/>
        <v>Arabica</v>
      </c>
      <c r="O699" t="str">
        <f>_xlfn.XLOOKUP(Ordrers[[#This Row],[Customer ID]],customers!$A$1:$A$1001,customers!$I$1:$I$1001,,0)</f>
        <v>No</v>
      </c>
      <c r="P699" t="str">
        <f>IF(Ordrers[[#This Row],[Roast Type]]="M","Medium",IF(Ordrers[[#This Row],[Roast Type]]="L","Light",IF(Ordrers[[#This Row],[Roast Type]]="D","Dark")))</f>
        <v>Medium</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 t="shared" si="21"/>
        <v>liberica</v>
      </c>
      <c r="O700" t="str">
        <f>_xlfn.XLOOKUP(Ordrers[[#This Row],[Customer ID]],customers!$A$1:$A$1001,customers!$I$1:$I$1001,,0)</f>
        <v>No</v>
      </c>
      <c r="P700" t="str">
        <f>IF(Ordrers[[#This Row],[Roast Type]]="M","Medium",IF(Ordrers[[#This Row],[Roast Type]]="L","Light",IF(Ordrers[[#This Row],[Roast Type]]="D","Dark")))</f>
        <v>Dark</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 t="shared" si="21"/>
        <v>Arabica</v>
      </c>
      <c r="O701" t="str">
        <f>_xlfn.XLOOKUP(Ordrers[[#This Row],[Customer ID]],customers!$A$1:$A$1001,customers!$I$1:$I$1001,,0)</f>
        <v>Yes</v>
      </c>
      <c r="P701" t="str">
        <f>IF(Ordrers[[#This Row],[Roast Type]]="M","Medium",IF(Ordrers[[#This Row],[Roast Type]]="L","Light",IF(Ordrers[[#This Row],[Roast Type]]="D","Dark")))</f>
        <v>Dark</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 t="shared" si="21"/>
        <v>liberica</v>
      </c>
      <c r="O702" t="str">
        <f>_xlfn.XLOOKUP(Ordrers[[#This Row],[Customer ID]],customers!$A$1:$A$1001,customers!$I$1:$I$1001,,0)</f>
        <v>No</v>
      </c>
      <c r="P702" t="str">
        <f>IF(Ordrers[[#This Row],[Roast Type]]="M","Medium",IF(Ordrers[[#This Row],[Roast Type]]="L","Light",IF(Ordrers[[#This Row],[Roast Type]]="D","Dark")))</f>
        <v>Light</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 t="shared" si="21"/>
        <v>Arabica</v>
      </c>
      <c r="O703" t="str">
        <f>_xlfn.XLOOKUP(Ordrers[[#This Row],[Customer ID]],customers!$A$1:$A$1001,customers!$I$1:$I$1001,,0)</f>
        <v>Yes</v>
      </c>
      <c r="P703" t="str">
        <f>IF(Ordrers[[#This Row],[Roast Type]]="M","Medium",IF(Ordrers[[#This Row],[Roast Type]]="L","Light",IF(Ordrers[[#This Row],[Roast Type]]="D","Dark")))</f>
        <v>Dark</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 t="shared" si="21"/>
        <v>Arabica</v>
      </c>
      <c r="O704" t="str">
        <f>_xlfn.XLOOKUP(Ordrers[[#This Row],[Customer ID]],customers!$A$1:$A$1001,customers!$I$1:$I$1001,,0)</f>
        <v>Yes</v>
      </c>
      <c r="P704" t="str">
        <f>IF(Ordrers[[#This Row],[Roast Type]]="M","Medium",IF(Ordrers[[#This Row],[Roast Type]]="L","Light",IF(Ordrers[[#This Row],[Roast Type]]="D","Dark")))</f>
        <v>Light</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 t="shared" si="21"/>
        <v>liberica</v>
      </c>
      <c r="O705" t="str">
        <f>_xlfn.XLOOKUP(Ordrers[[#This Row],[Customer ID]],customers!$A$1:$A$1001,customers!$I$1:$I$1001,,0)</f>
        <v>Yes</v>
      </c>
      <c r="P705" t="str">
        <f>IF(Ordrers[[#This Row],[Roast Type]]="M","Medium",IF(Ordrers[[#This Row],[Roast Type]]="L","Light",IF(Ordrers[[#This Row],[Roast Type]]="D","Dark")))</f>
        <v>Dark</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 t="shared" si="21"/>
        <v>Excelsa</v>
      </c>
      <c r="O706" t="str">
        <f>_xlfn.XLOOKUP(Ordrers[[#This Row],[Customer ID]],customers!$A$1:$A$1001,customers!$I$1:$I$1001,,0)</f>
        <v>Yes</v>
      </c>
      <c r="P706" t="str">
        <f>IF(Ordrers[[#This Row],[Roast Type]]="M","Medium",IF(Ordrers[[#This Row],[Roast Type]]="L","Light",IF(Ordrers[[#This Row],[Roast Type]]="D","Dark")))</f>
        <v>Dark</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 t="shared" ref="N707:N770" si="23">IF(I707="Rob","Robusta",IF(I707="Exc","Excelsa",IF(I707="Ara","Arabica",IF(I707="Lib","liberica",""))))</f>
        <v>Excelsa</v>
      </c>
      <c r="O707" t="str">
        <f>_xlfn.XLOOKUP(Ordrers[[#This Row],[Customer ID]],customers!$A$1:$A$1001,customers!$I$1:$I$1001,,0)</f>
        <v>No</v>
      </c>
      <c r="P707" t="str">
        <f>IF(Ordrers[[#This Row],[Roast Type]]="M","Medium",IF(Ordrers[[#This Row],[Roast Type]]="L","Light",IF(Ordrers[[#This Row],[Roast Type]]="D","Dark")))</f>
        <v>Light</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 t="shared" si="23"/>
        <v>Excelsa</v>
      </c>
      <c r="O708" t="str">
        <f>_xlfn.XLOOKUP(Ordrers[[#This Row],[Customer ID]],customers!$A$1:$A$1001,customers!$I$1:$I$1001,,0)</f>
        <v>No</v>
      </c>
      <c r="P708" t="str">
        <f>IF(Ordrers[[#This Row],[Roast Type]]="M","Medium",IF(Ordrers[[#This Row],[Roast Type]]="L","Light",IF(Ordrers[[#This Row],[Roast Type]]="D","Dark")))</f>
        <v>Medium</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 t="shared" si="23"/>
        <v>liberica</v>
      </c>
      <c r="O709" t="str">
        <f>_xlfn.XLOOKUP(Ordrers[[#This Row],[Customer ID]],customers!$A$1:$A$1001,customers!$I$1:$I$1001,,0)</f>
        <v>No</v>
      </c>
      <c r="P709" t="str">
        <f>IF(Ordrers[[#This Row],[Roast Type]]="M","Medium",IF(Ordrers[[#This Row],[Roast Type]]="L","Light",IF(Ordrers[[#This Row],[Roast Type]]="D","Dark")))</f>
        <v>Dark</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 t="shared" si="23"/>
        <v>Arabica</v>
      </c>
      <c r="O710" t="str">
        <f>_xlfn.XLOOKUP(Ordrers[[#This Row],[Customer ID]],customers!$A$1:$A$1001,customers!$I$1:$I$1001,,0)</f>
        <v>Yes</v>
      </c>
      <c r="P710" t="str">
        <f>IF(Ordrers[[#This Row],[Roast Type]]="M","Medium",IF(Ordrers[[#This Row],[Roast Type]]="L","Light",IF(Ordrers[[#This Row],[Roast Type]]="D","Dark")))</f>
        <v>Medium</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 t="shared" si="23"/>
        <v>Excelsa</v>
      </c>
      <c r="O711" t="str">
        <f>_xlfn.XLOOKUP(Ordrers[[#This Row],[Customer ID]],customers!$A$1:$A$1001,customers!$I$1:$I$1001,,0)</f>
        <v>Yes</v>
      </c>
      <c r="P711" t="str">
        <f>IF(Ordrers[[#This Row],[Roast Type]]="M","Medium",IF(Ordrers[[#This Row],[Roast Type]]="L","Light",IF(Ordrers[[#This Row],[Roast Type]]="D","Dark")))</f>
        <v>Light</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 t="shared" si="23"/>
        <v>Excelsa</v>
      </c>
      <c r="O712" t="str">
        <f>_xlfn.XLOOKUP(Ordrers[[#This Row],[Customer ID]],customers!$A$1:$A$1001,customers!$I$1:$I$1001,,0)</f>
        <v>No</v>
      </c>
      <c r="P712" t="str">
        <f>IF(Ordrers[[#This Row],[Roast Type]]="M","Medium",IF(Ordrers[[#This Row],[Roast Type]]="L","Light",IF(Ordrers[[#This Row],[Roast Type]]="D","Dark")))</f>
        <v>Medium</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 t="shared" si="23"/>
        <v>Robusta</v>
      </c>
      <c r="O713" t="str">
        <f>_xlfn.XLOOKUP(Ordrers[[#This Row],[Customer ID]],customers!$A$1:$A$1001,customers!$I$1:$I$1001,,0)</f>
        <v>No</v>
      </c>
      <c r="P713" t="str">
        <f>IF(Ordrers[[#This Row],[Roast Type]]="M","Medium",IF(Ordrers[[#This Row],[Roast Type]]="L","Light",IF(Ordrers[[#This Row],[Roast Type]]="D","Dark")))</f>
        <v>Medium</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 t="shared" si="23"/>
        <v>Excelsa</v>
      </c>
      <c r="O714" t="str">
        <f>_xlfn.XLOOKUP(Ordrers[[#This Row],[Customer ID]],customers!$A$1:$A$1001,customers!$I$1:$I$1001,,0)</f>
        <v>No</v>
      </c>
      <c r="P714" t="str">
        <f>IF(Ordrers[[#This Row],[Roast Type]]="M","Medium",IF(Ordrers[[#This Row],[Roast Type]]="L","Light",IF(Ordrers[[#This Row],[Roast Type]]="D","Dark")))</f>
        <v>Medium</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 t="shared" si="23"/>
        <v>Robusta</v>
      </c>
      <c r="O715" t="str">
        <f>_xlfn.XLOOKUP(Ordrers[[#This Row],[Customer ID]],customers!$A$1:$A$1001,customers!$I$1:$I$1001,,0)</f>
        <v>No</v>
      </c>
      <c r="P715" t="str">
        <f>IF(Ordrers[[#This Row],[Roast Type]]="M","Medium",IF(Ordrers[[#This Row],[Roast Type]]="L","Light",IF(Ordrers[[#This Row],[Roast Type]]="D","Dark")))</f>
        <v>Medium</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 t="shared" si="23"/>
        <v>Excelsa</v>
      </c>
      <c r="O716" t="str">
        <f>_xlfn.XLOOKUP(Ordrers[[#This Row],[Customer ID]],customers!$A$1:$A$1001,customers!$I$1:$I$1001,,0)</f>
        <v>Yes</v>
      </c>
      <c r="P716" t="str">
        <f>IF(Ordrers[[#This Row],[Roast Type]]="M","Medium",IF(Ordrers[[#This Row],[Roast Type]]="L","Light",IF(Ordrers[[#This Row],[Roast Type]]="D","Dark")))</f>
        <v>Dark</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 t="shared" si="23"/>
        <v>Excelsa</v>
      </c>
      <c r="O717" t="str">
        <f>_xlfn.XLOOKUP(Ordrers[[#This Row],[Customer ID]],customers!$A$1:$A$1001,customers!$I$1:$I$1001,,0)</f>
        <v>No</v>
      </c>
      <c r="P717" t="str">
        <f>IF(Ordrers[[#This Row],[Roast Type]]="M","Medium",IF(Ordrers[[#This Row],[Roast Type]]="L","Light",IF(Ordrers[[#This Row],[Roast Type]]="D","Dark")))</f>
        <v>Light</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 t="shared" si="23"/>
        <v>Robusta</v>
      </c>
      <c r="O718" t="str">
        <f>_xlfn.XLOOKUP(Ordrers[[#This Row],[Customer ID]],customers!$A$1:$A$1001,customers!$I$1:$I$1001,,0)</f>
        <v>No</v>
      </c>
      <c r="P718" t="str">
        <f>IF(Ordrers[[#This Row],[Roast Type]]="M","Medium",IF(Ordrers[[#This Row],[Roast Type]]="L","Light",IF(Ordrers[[#This Row],[Roast Type]]="D","Dark")))</f>
        <v>Light</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 t="shared" si="23"/>
        <v>Arabica</v>
      </c>
      <c r="O719" t="str">
        <f>_xlfn.XLOOKUP(Ordrers[[#This Row],[Customer ID]],customers!$A$1:$A$1001,customers!$I$1:$I$1001,,0)</f>
        <v>No</v>
      </c>
      <c r="P719" t="str">
        <f>IF(Ordrers[[#This Row],[Roast Type]]="M","Medium",IF(Ordrers[[#This Row],[Roast Type]]="L","Light",IF(Ordrers[[#This Row],[Roast Type]]="D","Dark")))</f>
        <v>Dark</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 t="shared" si="23"/>
        <v>liberica</v>
      </c>
      <c r="O720" t="str">
        <f>_xlfn.XLOOKUP(Ordrers[[#This Row],[Customer ID]],customers!$A$1:$A$1001,customers!$I$1:$I$1001,,0)</f>
        <v>No</v>
      </c>
      <c r="P720" t="str">
        <f>IF(Ordrers[[#This Row],[Roast Type]]="M","Medium",IF(Ordrers[[#This Row],[Roast Type]]="L","Light",IF(Ordrers[[#This Row],[Roast Type]]="D","Dark")))</f>
        <v>Dark</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 t="shared" si="23"/>
        <v>liberica</v>
      </c>
      <c r="O721" t="str">
        <f>_xlfn.XLOOKUP(Ordrers[[#This Row],[Customer ID]],customers!$A$1:$A$1001,customers!$I$1:$I$1001,,0)</f>
        <v>Yes</v>
      </c>
      <c r="P721" t="str">
        <f>IF(Ordrers[[#This Row],[Roast Type]]="M","Medium",IF(Ordrers[[#This Row],[Roast Type]]="L","Light",IF(Ordrers[[#This Row],[Roast Type]]="D","Dark")))</f>
        <v>Light</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 t="shared" si="23"/>
        <v>Excelsa</v>
      </c>
      <c r="O722" t="str">
        <f>_xlfn.XLOOKUP(Ordrers[[#This Row],[Customer ID]],customers!$A$1:$A$1001,customers!$I$1:$I$1001,,0)</f>
        <v>Yes</v>
      </c>
      <c r="P722" t="str">
        <f>IF(Ordrers[[#This Row],[Roast Type]]="M","Medium",IF(Ordrers[[#This Row],[Roast Type]]="L","Light",IF(Ordrers[[#This Row],[Roast Type]]="D","Dark")))</f>
        <v>Dark</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 t="shared" si="23"/>
        <v>Robusta</v>
      </c>
      <c r="O723" t="str">
        <f>_xlfn.XLOOKUP(Ordrers[[#This Row],[Customer ID]],customers!$A$1:$A$1001,customers!$I$1:$I$1001,,0)</f>
        <v>Yes</v>
      </c>
      <c r="P723" t="str">
        <f>IF(Ordrers[[#This Row],[Roast Type]]="M","Medium",IF(Ordrers[[#This Row],[Roast Type]]="L","Light",IF(Ordrers[[#This Row],[Roast Type]]="D","Dark")))</f>
        <v>Medium</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 t="shared" si="23"/>
        <v>Excelsa</v>
      </c>
      <c r="O724" t="str">
        <f>_xlfn.XLOOKUP(Ordrers[[#This Row],[Customer ID]],customers!$A$1:$A$1001,customers!$I$1:$I$1001,,0)</f>
        <v>No</v>
      </c>
      <c r="P724" t="str">
        <f>IF(Ordrers[[#This Row],[Roast Type]]="M","Medium",IF(Ordrers[[#This Row],[Roast Type]]="L","Light",IF(Ordrers[[#This Row],[Roast Type]]="D","Dark")))</f>
        <v>Dark</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 t="shared" si="23"/>
        <v>Excelsa</v>
      </c>
      <c r="O725" t="str">
        <f>_xlfn.XLOOKUP(Ordrers[[#This Row],[Customer ID]],customers!$A$1:$A$1001,customers!$I$1:$I$1001,,0)</f>
        <v>No</v>
      </c>
      <c r="P725" t="str">
        <f>IF(Ordrers[[#This Row],[Roast Type]]="M","Medium",IF(Ordrers[[#This Row],[Roast Type]]="L","Light",IF(Ordrers[[#This Row],[Roast Type]]="D","Dark")))</f>
        <v>Medium</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 t="shared" si="23"/>
        <v>Arabica</v>
      </c>
      <c r="O726" t="str">
        <f>_xlfn.XLOOKUP(Ordrers[[#This Row],[Customer ID]],customers!$A$1:$A$1001,customers!$I$1:$I$1001,,0)</f>
        <v>Yes</v>
      </c>
      <c r="P726" t="str">
        <f>IF(Ordrers[[#This Row],[Roast Type]]="M","Medium",IF(Ordrers[[#This Row],[Roast Type]]="L","Light",IF(Ordrers[[#This Row],[Roast Type]]="D","Dark")))</f>
        <v>Medium</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 t="shared" si="23"/>
        <v>Arabica</v>
      </c>
      <c r="O727" t="str">
        <f>_xlfn.XLOOKUP(Ordrers[[#This Row],[Customer ID]],customers!$A$1:$A$1001,customers!$I$1:$I$1001,,0)</f>
        <v>No</v>
      </c>
      <c r="P727" t="str">
        <f>IF(Ordrers[[#This Row],[Roast Type]]="M","Medium",IF(Ordrers[[#This Row],[Roast Type]]="L","Light",IF(Ordrers[[#This Row],[Roast Type]]="D","Dark")))</f>
        <v>Light</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 t="shared" si="23"/>
        <v>liberica</v>
      </c>
      <c r="O728" t="str">
        <f>_xlfn.XLOOKUP(Ordrers[[#This Row],[Customer ID]],customers!$A$1:$A$1001,customers!$I$1:$I$1001,,0)</f>
        <v>No</v>
      </c>
      <c r="P728" t="str">
        <f>IF(Ordrers[[#This Row],[Roast Type]]="M","Medium",IF(Ordrers[[#This Row],[Roast Type]]="L","Light",IF(Ordrers[[#This Row],[Roast Type]]="D","Dark")))</f>
        <v>Light</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 t="shared" si="23"/>
        <v>Robusta</v>
      </c>
      <c r="O729" t="str">
        <f>_xlfn.XLOOKUP(Ordrers[[#This Row],[Customer ID]],customers!$A$1:$A$1001,customers!$I$1:$I$1001,,0)</f>
        <v>Yes</v>
      </c>
      <c r="P729" t="str">
        <f>IF(Ordrers[[#This Row],[Roast Type]]="M","Medium",IF(Ordrers[[#This Row],[Roast Type]]="L","Light",IF(Ordrers[[#This Row],[Roast Type]]="D","Dark")))</f>
        <v>Medium</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 t="shared" si="23"/>
        <v>Excelsa</v>
      </c>
      <c r="O730" t="str">
        <f>_xlfn.XLOOKUP(Ordrers[[#This Row],[Customer ID]],customers!$A$1:$A$1001,customers!$I$1:$I$1001,,0)</f>
        <v>Yes</v>
      </c>
      <c r="P730" t="str">
        <f>IF(Ordrers[[#This Row],[Roast Type]]="M","Medium",IF(Ordrers[[#This Row],[Roast Type]]="L","Light",IF(Ordrers[[#This Row],[Roast Type]]="D","Dark")))</f>
        <v>Dark</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 t="shared" si="23"/>
        <v>liberica</v>
      </c>
      <c r="O731" t="str">
        <f>_xlfn.XLOOKUP(Ordrers[[#This Row],[Customer ID]],customers!$A$1:$A$1001,customers!$I$1:$I$1001,,0)</f>
        <v>No</v>
      </c>
      <c r="P731" t="str">
        <f>IF(Ordrers[[#This Row],[Roast Type]]="M","Medium",IF(Ordrers[[#This Row],[Roast Type]]="L","Light",IF(Ordrers[[#This Row],[Roast Type]]="D","Dark")))</f>
        <v>Medium</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 t="shared" si="23"/>
        <v>liberica</v>
      </c>
      <c r="O732" t="str">
        <f>_xlfn.XLOOKUP(Ordrers[[#This Row],[Customer ID]],customers!$A$1:$A$1001,customers!$I$1:$I$1001,,0)</f>
        <v>No</v>
      </c>
      <c r="P732" t="str">
        <f>IF(Ordrers[[#This Row],[Roast Type]]="M","Medium",IF(Ordrers[[#This Row],[Roast Type]]="L","Light",IF(Ordrers[[#This Row],[Roast Type]]="D","Dark")))</f>
        <v>Light</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 t="shared" si="23"/>
        <v>liberica</v>
      </c>
      <c r="O733" t="str">
        <f>_xlfn.XLOOKUP(Ordrers[[#This Row],[Customer ID]],customers!$A$1:$A$1001,customers!$I$1:$I$1001,,0)</f>
        <v>Yes</v>
      </c>
      <c r="P733" t="str">
        <f>IF(Ordrers[[#This Row],[Roast Type]]="M","Medium",IF(Ordrers[[#This Row],[Roast Type]]="L","Light",IF(Ordrers[[#This Row],[Roast Type]]="D","Dark")))</f>
        <v>Dark</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 t="shared" si="23"/>
        <v>Excelsa</v>
      </c>
      <c r="O734" t="str">
        <f>_xlfn.XLOOKUP(Ordrers[[#This Row],[Customer ID]],customers!$A$1:$A$1001,customers!$I$1:$I$1001,,0)</f>
        <v>No</v>
      </c>
      <c r="P734" t="str">
        <f>IF(Ordrers[[#This Row],[Roast Type]]="M","Medium",IF(Ordrers[[#This Row],[Roast Type]]="L","Light",IF(Ordrers[[#This Row],[Roast Type]]="D","Dark")))</f>
        <v>Light</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 t="shared" si="23"/>
        <v>liberica</v>
      </c>
      <c r="O735" t="str">
        <f>_xlfn.XLOOKUP(Ordrers[[#This Row],[Customer ID]],customers!$A$1:$A$1001,customers!$I$1:$I$1001,,0)</f>
        <v>Yes</v>
      </c>
      <c r="P735" t="str">
        <f>IF(Ordrers[[#This Row],[Roast Type]]="M","Medium",IF(Ordrers[[#This Row],[Roast Type]]="L","Light",IF(Ordrers[[#This Row],[Roast Type]]="D","Dark")))</f>
        <v>Medium</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 t="shared" si="23"/>
        <v>Robusta</v>
      </c>
      <c r="O736" t="str">
        <f>_xlfn.XLOOKUP(Ordrers[[#This Row],[Customer ID]],customers!$A$1:$A$1001,customers!$I$1:$I$1001,,0)</f>
        <v>No</v>
      </c>
      <c r="P736" t="str">
        <f>IF(Ordrers[[#This Row],[Roast Type]]="M","Medium",IF(Ordrers[[#This Row],[Roast Type]]="L","Light",IF(Ordrers[[#This Row],[Roast Type]]="D","Dark")))</f>
        <v>Dark</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 t="shared" si="23"/>
        <v>Excelsa</v>
      </c>
      <c r="O737" t="str">
        <f>_xlfn.XLOOKUP(Ordrers[[#This Row],[Customer ID]],customers!$A$1:$A$1001,customers!$I$1:$I$1001,,0)</f>
        <v>No</v>
      </c>
      <c r="P737" t="str">
        <f>IF(Ordrers[[#This Row],[Roast Type]]="M","Medium",IF(Ordrers[[#This Row],[Roast Type]]="L","Light",IF(Ordrers[[#This Row],[Roast Type]]="D","Dark")))</f>
        <v>Dark</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 t="shared" si="23"/>
        <v>liberica</v>
      </c>
      <c r="O738" t="str">
        <f>_xlfn.XLOOKUP(Ordrers[[#This Row],[Customer ID]],customers!$A$1:$A$1001,customers!$I$1:$I$1001,,0)</f>
        <v>Yes</v>
      </c>
      <c r="P738" t="str">
        <f>IF(Ordrers[[#This Row],[Roast Type]]="M","Medium",IF(Ordrers[[#This Row],[Roast Type]]="L","Light",IF(Ordrers[[#This Row],[Roast Type]]="D","Dark")))</f>
        <v>Dark</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 t="shared" si="23"/>
        <v>Arabica</v>
      </c>
      <c r="O739" t="str">
        <f>_xlfn.XLOOKUP(Ordrers[[#This Row],[Customer ID]],customers!$A$1:$A$1001,customers!$I$1:$I$1001,,0)</f>
        <v>No</v>
      </c>
      <c r="P739" t="str">
        <f>IF(Ordrers[[#This Row],[Roast Type]]="M","Medium",IF(Ordrers[[#This Row],[Roast Type]]="L","Light",IF(Ordrers[[#This Row],[Roast Type]]="D","Dark")))</f>
        <v>Medium</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 t="shared" si="23"/>
        <v>Robusta</v>
      </c>
      <c r="O740" t="str">
        <f>_xlfn.XLOOKUP(Ordrers[[#This Row],[Customer ID]],customers!$A$1:$A$1001,customers!$I$1:$I$1001,,0)</f>
        <v>No</v>
      </c>
      <c r="P740" t="str">
        <f>IF(Ordrers[[#This Row],[Roast Type]]="M","Medium",IF(Ordrers[[#This Row],[Roast Type]]="L","Light",IF(Ordrers[[#This Row],[Roast Type]]="D","Dark")))</f>
        <v>Light</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 t="shared" si="23"/>
        <v>Excelsa</v>
      </c>
      <c r="O741" t="str">
        <f>_xlfn.XLOOKUP(Ordrers[[#This Row],[Customer ID]],customers!$A$1:$A$1001,customers!$I$1:$I$1001,,0)</f>
        <v>No</v>
      </c>
      <c r="P741" t="str">
        <f>IF(Ordrers[[#This Row],[Roast Type]]="M","Medium",IF(Ordrers[[#This Row],[Roast Type]]="L","Light",IF(Ordrers[[#This Row],[Roast Type]]="D","Dark")))</f>
        <v>Dark</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 t="shared" si="23"/>
        <v>Robusta</v>
      </c>
      <c r="O742" t="str">
        <f>_xlfn.XLOOKUP(Ordrers[[#This Row],[Customer ID]],customers!$A$1:$A$1001,customers!$I$1:$I$1001,,0)</f>
        <v>No</v>
      </c>
      <c r="P742" t="str">
        <f>IF(Ordrers[[#This Row],[Roast Type]]="M","Medium",IF(Ordrers[[#This Row],[Roast Type]]="L","Light",IF(Ordrers[[#This Row],[Roast Type]]="D","Dark")))</f>
        <v>Light</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 t="shared" si="23"/>
        <v>liberica</v>
      </c>
      <c r="O743" t="str">
        <f>_xlfn.XLOOKUP(Ordrers[[#This Row],[Customer ID]],customers!$A$1:$A$1001,customers!$I$1:$I$1001,,0)</f>
        <v>No</v>
      </c>
      <c r="P743" t="str">
        <f>IF(Ordrers[[#This Row],[Roast Type]]="M","Medium",IF(Ordrers[[#This Row],[Roast Type]]="L","Light",IF(Ordrers[[#This Row],[Roast Type]]="D","Dark")))</f>
        <v>Medium</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 t="shared" si="23"/>
        <v>liberica</v>
      </c>
      <c r="O744" t="str">
        <f>_xlfn.XLOOKUP(Ordrers[[#This Row],[Customer ID]],customers!$A$1:$A$1001,customers!$I$1:$I$1001,,0)</f>
        <v>No</v>
      </c>
      <c r="P744" t="str">
        <f>IF(Ordrers[[#This Row],[Roast Type]]="M","Medium",IF(Ordrers[[#This Row],[Roast Type]]="L","Light",IF(Ordrers[[#This Row],[Roast Type]]="D","Dark")))</f>
        <v>Medium</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 t="shared" si="23"/>
        <v>Arabica</v>
      </c>
      <c r="O745" t="str">
        <f>_xlfn.XLOOKUP(Ordrers[[#This Row],[Customer ID]],customers!$A$1:$A$1001,customers!$I$1:$I$1001,,0)</f>
        <v>No</v>
      </c>
      <c r="P745" t="str">
        <f>IF(Ordrers[[#This Row],[Roast Type]]="M","Medium",IF(Ordrers[[#This Row],[Roast Type]]="L","Light",IF(Ordrers[[#This Row],[Roast Type]]="D","Dark")))</f>
        <v>Dark</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 t="shared" si="23"/>
        <v>Robusta</v>
      </c>
      <c r="O746" t="str">
        <f>_xlfn.XLOOKUP(Ordrers[[#This Row],[Customer ID]],customers!$A$1:$A$1001,customers!$I$1:$I$1001,,0)</f>
        <v>Yes</v>
      </c>
      <c r="P746" t="str">
        <f>IF(Ordrers[[#This Row],[Roast Type]]="M","Medium",IF(Ordrers[[#This Row],[Roast Type]]="L","Light",IF(Ordrers[[#This Row],[Roast Type]]="D","Dark")))</f>
        <v>Medium</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 t="shared" si="23"/>
        <v>Excelsa</v>
      </c>
      <c r="O747" t="str">
        <f>_xlfn.XLOOKUP(Ordrers[[#This Row],[Customer ID]],customers!$A$1:$A$1001,customers!$I$1:$I$1001,,0)</f>
        <v>No</v>
      </c>
      <c r="P747" t="str">
        <f>IF(Ordrers[[#This Row],[Roast Type]]="M","Medium",IF(Ordrers[[#This Row],[Roast Type]]="L","Light",IF(Ordrers[[#This Row],[Roast Type]]="D","Dark")))</f>
        <v>Dark</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 t="shared" si="23"/>
        <v>Arabica</v>
      </c>
      <c r="O748" t="str">
        <f>_xlfn.XLOOKUP(Ordrers[[#This Row],[Customer ID]],customers!$A$1:$A$1001,customers!$I$1:$I$1001,,0)</f>
        <v>No</v>
      </c>
      <c r="P748" t="str">
        <f>IF(Ordrers[[#This Row],[Roast Type]]="M","Medium",IF(Ordrers[[#This Row],[Roast Type]]="L","Light",IF(Ordrers[[#This Row],[Roast Type]]="D","Dark")))</f>
        <v>Medium</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 t="shared" si="23"/>
        <v>liberica</v>
      </c>
      <c r="O749" t="str">
        <f>_xlfn.XLOOKUP(Ordrers[[#This Row],[Customer ID]],customers!$A$1:$A$1001,customers!$I$1:$I$1001,,0)</f>
        <v>Yes</v>
      </c>
      <c r="P749" t="str">
        <f>IF(Ordrers[[#This Row],[Roast Type]]="M","Medium",IF(Ordrers[[#This Row],[Roast Type]]="L","Light",IF(Ordrers[[#This Row],[Roast Type]]="D","Dark")))</f>
        <v>Medium</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 t="shared" si="23"/>
        <v>Excelsa</v>
      </c>
      <c r="O750" t="str">
        <f>_xlfn.XLOOKUP(Ordrers[[#This Row],[Customer ID]],customers!$A$1:$A$1001,customers!$I$1:$I$1001,,0)</f>
        <v>No</v>
      </c>
      <c r="P750" t="str">
        <f>IF(Ordrers[[#This Row],[Roast Type]]="M","Medium",IF(Ordrers[[#This Row],[Roast Type]]="L","Light",IF(Ordrers[[#This Row],[Roast Type]]="D","Dark")))</f>
        <v>Dark</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 t="shared" si="23"/>
        <v>Robusta</v>
      </c>
      <c r="O751" t="str">
        <f>_xlfn.XLOOKUP(Ordrers[[#This Row],[Customer ID]],customers!$A$1:$A$1001,customers!$I$1:$I$1001,,0)</f>
        <v>Yes</v>
      </c>
      <c r="P751" t="str">
        <f>IF(Ordrers[[#This Row],[Roast Type]]="M","Medium",IF(Ordrers[[#This Row],[Roast Type]]="L","Light",IF(Ordrers[[#This Row],[Roast Type]]="D","Dark")))</f>
        <v>Dark</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 t="shared" si="23"/>
        <v>Robusta</v>
      </c>
      <c r="O752" t="str">
        <f>_xlfn.XLOOKUP(Ordrers[[#This Row],[Customer ID]],customers!$A$1:$A$1001,customers!$I$1:$I$1001,,0)</f>
        <v>Yes</v>
      </c>
      <c r="P752" t="str">
        <f>IF(Ordrers[[#This Row],[Roast Type]]="M","Medium",IF(Ordrers[[#This Row],[Roast Type]]="L","Light",IF(Ordrers[[#This Row],[Roast Type]]="D","Dark")))</f>
        <v>Medium</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 t="shared" si="23"/>
        <v>liberica</v>
      </c>
      <c r="O753" t="str">
        <f>_xlfn.XLOOKUP(Ordrers[[#This Row],[Customer ID]],customers!$A$1:$A$1001,customers!$I$1:$I$1001,,0)</f>
        <v>No</v>
      </c>
      <c r="P753" t="str">
        <f>IF(Ordrers[[#This Row],[Roast Type]]="M","Medium",IF(Ordrers[[#This Row],[Roast Type]]="L","Light",IF(Ordrers[[#This Row],[Roast Type]]="D","Dark")))</f>
        <v>Light</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 t="shared" si="23"/>
        <v>Excelsa</v>
      </c>
      <c r="O754" t="str">
        <f>_xlfn.XLOOKUP(Ordrers[[#This Row],[Customer ID]],customers!$A$1:$A$1001,customers!$I$1:$I$1001,,0)</f>
        <v>Yes</v>
      </c>
      <c r="P754" t="str">
        <f>IF(Ordrers[[#This Row],[Roast Type]]="M","Medium",IF(Ordrers[[#This Row],[Roast Type]]="L","Light",IF(Ordrers[[#This Row],[Roast Type]]="D","Dark")))</f>
        <v>Medium</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 t="shared" si="23"/>
        <v>Arabica</v>
      </c>
      <c r="O755" t="str">
        <f>_xlfn.XLOOKUP(Ordrers[[#This Row],[Customer ID]],customers!$A$1:$A$1001,customers!$I$1:$I$1001,,0)</f>
        <v>No</v>
      </c>
      <c r="P755" t="str">
        <f>IF(Ordrers[[#This Row],[Roast Type]]="M","Medium",IF(Ordrers[[#This Row],[Roast Type]]="L","Light",IF(Ordrers[[#This Row],[Roast Type]]="D","Dark")))</f>
        <v>Dark</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 t="shared" si="23"/>
        <v>Arabica</v>
      </c>
      <c r="O756" t="str">
        <f>_xlfn.XLOOKUP(Ordrers[[#This Row],[Customer ID]],customers!$A$1:$A$1001,customers!$I$1:$I$1001,,0)</f>
        <v>No</v>
      </c>
      <c r="P756" t="str">
        <f>IF(Ordrers[[#This Row],[Roast Type]]="M","Medium",IF(Ordrers[[#This Row],[Roast Type]]="L","Light",IF(Ordrers[[#This Row],[Roast Type]]="D","Dark")))</f>
        <v>Dark</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 t="shared" si="23"/>
        <v>liberica</v>
      </c>
      <c r="O757" t="str">
        <f>_xlfn.XLOOKUP(Ordrers[[#This Row],[Customer ID]],customers!$A$1:$A$1001,customers!$I$1:$I$1001,,0)</f>
        <v>No</v>
      </c>
      <c r="P757" t="str">
        <f>IF(Ordrers[[#This Row],[Roast Type]]="M","Medium",IF(Ordrers[[#This Row],[Roast Type]]="L","Light",IF(Ordrers[[#This Row],[Roast Type]]="D","Dark")))</f>
        <v>Light</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 t="shared" si="23"/>
        <v>Robusta</v>
      </c>
      <c r="O758" t="str">
        <f>_xlfn.XLOOKUP(Ordrers[[#This Row],[Customer ID]],customers!$A$1:$A$1001,customers!$I$1:$I$1001,,0)</f>
        <v>Yes</v>
      </c>
      <c r="P758" t="str">
        <f>IF(Ordrers[[#This Row],[Roast Type]]="M","Medium",IF(Ordrers[[#This Row],[Roast Type]]="L","Light",IF(Ordrers[[#This Row],[Roast Type]]="D","Dark")))</f>
        <v>Dark</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 t="shared" si="23"/>
        <v>Arabica</v>
      </c>
      <c r="O759" t="str">
        <f>_xlfn.XLOOKUP(Ordrers[[#This Row],[Customer ID]],customers!$A$1:$A$1001,customers!$I$1:$I$1001,,0)</f>
        <v>Yes</v>
      </c>
      <c r="P759" t="str">
        <f>IF(Ordrers[[#This Row],[Roast Type]]="M","Medium",IF(Ordrers[[#This Row],[Roast Type]]="L","Light",IF(Ordrers[[#This Row],[Roast Type]]="D","Dark")))</f>
        <v>Dark</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 t="shared" si="23"/>
        <v>Robusta</v>
      </c>
      <c r="O760" t="str">
        <f>_xlfn.XLOOKUP(Ordrers[[#This Row],[Customer ID]],customers!$A$1:$A$1001,customers!$I$1:$I$1001,,0)</f>
        <v>No</v>
      </c>
      <c r="P760" t="str">
        <f>IF(Ordrers[[#This Row],[Roast Type]]="M","Medium",IF(Ordrers[[#This Row],[Roast Type]]="L","Light",IF(Ordrers[[#This Row],[Roast Type]]="D","Dark")))</f>
        <v>Dark</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 t="shared" si="23"/>
        <v>liberica</v>
      </c>
      <c r="O761" t="str">
        <f>_xlfn.XLOOKUP(Ordrers[[#This Row],[Customer ID]],customers!$A$1:$A$1001,customers!$I$1:$I$1001,,0)</f>
        <v>Yes</v>
      </c>
      <c r="P761" t="str">
        <f>IF(Ordrers[[#This Row],[Roast Type]]="M","Medium",IF(Ordrers[[#This Row],[Roast Type]]="L","Light",IF(Ordrers[[#This Row],[Roast Type]]="D","Dark")))</f>
        <v>Dark</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 t="shared" si="23"/>
        <v>Excelsa</v>
      </c>
      <c r="O762" t="str">
        <f>_xlfn.XLOOKUP(Ordrers[[#This Row],[Customer ID]],customers!$A$1:$A$1001,customers!$I$1:$I$1001,,0)</f>
        <v>No</v>
      </c>
      <c r="P762" t="str">
        <f>IF(Ordrers[[#This Row],[Roast Type]]="M","Medium",IF(Ordrers[[#This Row],[Roast Type]]="L","Light",IF(Ordrers[[#This Row],[Roast Type]]="D","Dark")))</f>
        <v>Light</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 t="shared" si="23"/>
        <v>Excelsa</v>
      </c>
      <c r="O763" t="str">
        <f>_xlfn.XLOOKUP(Ordrers[[#This Row],[Customer ID]],customers!$A$1:$A$1001,customers!$I$1:$I$1001,,0)</f>
        <v>Yes</v>
      </c>
      <c r="P763" t="str">
        <f>IF(Ordrers[[#This Row],[Roast Type]]="M","Medium",IF(Ordrers[[#This Row],[Roast Type]]="L","Light",IF(Ordrers[[#This Row],[Roast Type]]="D","Dark")))</f>
        <v>Light</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 t="shared" si="23"/>
        <v>liberica</v>
      </c>
      <c r="O764" t="str">
        <f>_xlfn.XLOOKUP(Ordrers[[#This Row],[Customer ID]],customers!$A$1:$A$1001,customers!$I$1:$I$1001,,0)</f>
        <v>No</v>
      </c>
      <c r="P764" t="str">
        <f>IF(Ordrers[[#This Row],[Roast Type]]="M","Medium",IF(Ordrers[[#This Row],[Roast Type]]="L","Light",IF(Ordrers[[#This Row],[Roast Type]]="D","Dark")))</f>
        <v>Medium</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 t="shared" si="23"/>
        <v>Arabica</v>
      </c>
      <c r="O765" t="str">
        <f>_xlfn.XLOOKUP(Ordrers[[#This Row],[Customer ID]],customers!$A$1:$A$1001,customers!$I$1:$I$1001,,0)</f>
        <v>No</v>
      </c>
      <c r="P765" t="str">
        <f>IF(Ordrers[[#This Row],[Roast Type]]="M","Medium",IF(Ordrers[[#This Row],[Roast Type]]="L","Light",IF(Ordrers[[#This Row],[Roast Type]]="D","Dark")))</f>
        <v>Light</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 t="shared" si="23"/>
        <v>Arabica</v>
      </c>
      <c r="O766" t="str">
        <f>_xlfn.XLOOKUP(Ordrers[[#This Row],[Customer ID]],customers!$A$1:$A$1001,customers!$I$1:$I$1001,,0)</f>
        <v>Yes</v>
      </c>
      <c r="P766" t="str">
        <f>IF(Ordrers[[#This Row],[Roast Type]]="M","Medium",IF(Ordrers[[#This Row],[Roast Type]]="L","Light",IF(Ordrers[[#This Row],[Roast Type]]="D","Dark")))</f>
        <v>Light</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 t="shared" si="23"/>
        <v>Robusta</v>
      </c>
      <c r="O767" t="str">
        <f>_xlfn.XLOOKUP(Ordrers[[#This Row],[Customer ID]],customers!$A$1:$A$1001,customers!$I$1:$I$1001,,0)</f>
        <v>Yes</v>
      </c>
      <c r="P767" t="str">
        <f>IF(Ordrers[[#This Row],[Roast Type]]="M","Medium",IF(Ordrers[[#This Row],[Roast Type]]="L","Light",IF(Ordrers[[#This Row],[Roast Type]]="D","Dark")))</f>
        <v>Medium</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 t="shared" si="23"/>
        <v>Arabica</v>
      </c>
      <c r="O768" t="str">
        <f>_xlfn.XLOOKUP(Ordrers[[#This Row],[Customer ID]],customers!$A$1:$A$1001,customers!$I$1:$I$1001,,0)</f>
        <v>Yes</v>
      </c>
      <c r="P768" t="str">
        <f>IF(Ordrers[[#This Row],[Roast Type]]="M","Medium",IF(Ordrers[[#This Row],[Roast Type]]="L","Light",IF(Ordrers[[#This Row],[Roast Type]]="D","Dark")))</f>
        <v>Light</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 t="shared" si="23"/>
        <v>Arabica</v>
      </c>
      <c r="O769" t="str">
        <f>_xlfn.XLOOKUP(Ordrers[[#This Row],[Customer ID]],customers!$A$1:$A$1001,customers!$I$1:$I$1001,,0)</f>
        <v>No</v>
      </c>
      <c r="P769" t="str">
        <f>IF(Ordrers[[#This Row],[Roast Type]]="M","Medium",IF(Ordrers[[#This Row],[Roast Type]]="L","Light",IF(Ordrers[[#This Row],[Roast Type]]="D","Dark")))</f>
        <v>Light</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 t="shared" si="23"/>
        <v>Robusta</v>
      </c>
      <c r="O770" t="str">
        <f>_xlfn.XLOOKUP(Ordrers[[#This Row],[Customer ID]],customers!$A$1:$A$1001,customers!$I$1:$I$1001,,0)</f>
        <v>No</v>
      </c>
      <c r="P770" t="str">
        <f>IF(Ordrers[[#This Row],[Roast Type]]="M","Medium",IF(Ordrers[[#This Row],[Roast Type]]="L","Light",IF(Ordrers[[#This Row],[Roast Type]]="D","Dark")))</f>
        <v>Light</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 t="shared" ref="N771:N834" si="25">IF(I771="Rob","Robusta",IF(I771="Exc","Excelsa",IF(I771="Ara","Arabica",IF(I771="Lib","liberica",""))))</f>
        <v>Robusta</v>
      </c>
      <c r="O771" t="str">
        <f>_xlfn.XLOOKUP(Ordrers[[#This Row],[Customer ID]],customers!$A$1:$A$1001,customers!$I$1:$I$1001,,0)</f>
        <v>No</v>
      </c>
      <c r="P771" t="str">
        <f>IF(Ordrers[[#This Row],[Roast Type]]="M","Medium",IF(Ordrers[[#This Row],[Roast Type]]="L","Light",IF(Ordrers[[#This Row],[Roast Type]]="D","Dark")))</f>
        <v>Medium</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 t="shared" si="25"/>
        <v>Arabica</v>
      </c>
      <c r="O772" t="str">
        <f>_xlfn.XLOOKUP(Ordrers[[#This Row],[Customer ID]],customers!$A$1:$A$1001,customers!$I$1:$I$1001,,0)</f>
        <v>No</v>
      </c>
      <c r="P772" t="str">
        <f>IF(Ordrers[[#This Row],[Roast Type]]="M","Medium",IF(Ordrers[[#This Row],[Roast Type]]="L","Light",IF(Ordrers[[#This Row],[Roast Type]]="D","Dark")))</f>
        <v>Dark</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 t="shared" si="25"/>
        <v>Robusta</v>
      </c>
      <c r="O773" t="str">
        <f>_xlfn.XLOOKUP(Ordrers[[#This Row],[Customer ID]],customers!$A$1:$A$1001,customers!$I$1:$I$1001,,0)</f>
        <v>No</v>
      </c>
      <c r="P773" t="str">
        <f>IF(Ordrers[[#This Row],[Roast Type]]="M","Medium",IF(Ordrers[[#This Row],[Roast Type]]="L","Light",IF(Ordrers[[#This Row],[Roast Type]]="D","Dark")))</f>
        <v>Light</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 t="shared" si="25"/>
        <v>Excelsa</v>
      </c>
      <c r="O774" t="str">
        <f>_xlfn.XLOOKUP(Ordrers[[#This Row],[Customer ID]],customers!$A$1:$A$1001,customers!$I$1:$I$1001,,0)</f>
        <v>No</v>
      </c>
      <c r="P774" t="str">
        <f>IF(Ordrers[[#This Row],[Roast Type]]="M","Medium",IF(Ordrers[[#This Row],[Roast Type]]="L","Light",IF(Ordrers[[#This Row],[Roast Type]]="D","Dark")))</f>
        <v>Medium</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 t="shared" si="25"/>
        <v>liberica</v>
      </c>
      <c r="O775" t="str">
        <f>_xlfn.XLOOKUP(Ordrers[[#This Row],[Customer ID]],customers!$A$1:$A$1001,customers!$I$1:$I$1001,,0)</f>
        <v>No</v>
      </c>
      <c r="P775" t="str">
        <f>IF(Ordrers[[#This Row],[Roast Type]]="M","Medium",IF(Ordrers[[#This Row],[Roast Type]]="L","Light",IF(Ordrers[[#This Row],[Roast Type]]="D","Dark")))</f>
        <v>Medium</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 t="shared" si="25"/>
        <v>Robusta</v>
      </c>
      <c r="O776" t="str">
        <f>_xlfn.XLOOKUP(Ordrers[[#This Row],[Customer ID]],customers!$A$1:$A$1001,customers!$I$1:$I$1001,,0)</f>
        <v>Yes</v>
      </c>
      <c r="P776" t="str">
        <f>IF(Ordrers[[#This Row],[Roast Type]]="M","Medium",IF(Ordrers[[#This Row],[Roast Type]]="L","Light",IF(Ordrers[[#This Row],[Roast Type]]="D","Dark")))</f>
        <v>Medium</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 t="shared" si="25"/>
        <v>Excelsa</v>
      </c>
      <c r="O777" t="str">
        <f>_xlfn.XLOOKUP(Ordrers[[#This Row],[Customer ID]],customers!$A$1:$A$1001,customers!$I$1:$I$1001,,0)</f>
        <v>Yes</v>
      </c>
      <c r="P777" t="str">
        <f>IF(Ordrers[[#This Row],[Roast Type]]="M","Medium",IF(Ordrers[[#This Row],[Roast Type]]="L","Light",IF(Ordrers[[#This Row],[Roast Type]]="D","Dark")))</f>
        <v>Light</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 t="shared" si="25"/>
        <v>Arabica</v>
      </c>
      <c r="O778" t="str">
        <f>_xlfn.XLOOKUP(Ordrers[[#This Row],[Customer ID]],customers!$A$1:$A$1001,customers!$I$1:$I$1001,,0)</f>
        <v>No</v>
      </c>
      <c r="P778" t="str">
        <f>IF(Ordrers[[#This Row],[Roast Type]]="M","Medium",IF(Ordrers[[#This Row],[Roast Type]]="L","Light",IF(Ordrers[[#This Row],[Roast Type]]="D","Dark")))</f>
        <v>Medium</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 t="shared" si="25"/>
        <v>Arabica</v>
      </c>
      <c r="O779" t="str">
        <f>_xlfn.XLOOKUP(Ordrers[[#This Row],[Customer ID]],customers!$A$1:$A$1001,customers!$I$1:$I$1001,,0)</f>
        <v>No</v>
      </c>
      <c r="P779" t="str">
        <f>IF(Ordrers[[#This Row],[Roast Type]]="M","Medium",IF(Ordrers[[#This Row],[Roast Type]]="L","Light",IF(Ordrers[[#This Row],[Roast Type]]="D","Dark")))</f>
        <v>Light</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 t="shared" si="25"/>
        <v>liberica</v>
      </c>
      <c r="O780" t="str">
        <f>_xlfn.XLOOKUP(Ordrers[[#This Row],[Customer ID]],customers!$A$1:$A$1001,customers!$I$1:$I$1001,,0)</f>
        <v>Yes</v>
      </c>
      <c r="P780" t="str">
        <f>IF(Ordrers[[#This Row],[Roast Type]]="M","Medium",IF(Ordrers[[#This Row],[Roast Type]]="L","Light",IF(Ordrers[[#This Row],[Roast Type]]="D","Dark")))</f>
        <v>Light</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 t="shared" si="25"/>
        <v>liberica</v>
      </c>
      <c r="O781" t="str">
        <f>_xlfn.XLOOKUP(Ordrers[[#This Row],[Customer ID]],customers!$A$1:$A$1001,customers!$I$1:$I$1001,,0)</f>
        <v>Yes</v>
      </c>
      <c r="P781" t="str">
        <f>IF(Ordrers[[#This Row],[Roast Type]]="M","Medium",IF(Ordrers[[#This Row],[Roast Type]]="L","Light",IF(Ordrers[[#This Row],[Roast Type]]="D","Dark")))</f>
        <v>Dark</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 t="shared" si="25"/>
        <v>Excelsa</v>
      </c>
      <c r="O782" t="str">
        <f>_xlfn.XLOOKUP(Ordrers[[#This Row],[Customer ID]],customers!$A$1:$A$1001,customers!$I$1:$I$1001,,0)</f>
        <v>No</v>
      </c>
      <c r="P782" t="str">
        <f>IF(Ordrers[[#This Row],[Roast Type]]="M","Medium",IF(Ordrers[[#This Row],[Roast Type]]="L","Light",IF(Ordrers[[#This Row],[Roast Type]]="D","Dark")))</f>
        <v>Medium</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 t="shared" si="25"/>
        <v>liberica</v>
      </c>
      <c r="O783" t="str">
        <f>_xlfn.XLOOKUP(Ordrers[[#This Row],[Customer ID]],customers!$A$1:$A$1001,customers!$I$1:$I$1001,,0)</f>
        <v>No</v>
      </c>
      <c r="P783" t="str">
        <f>IF(Ordrers[[#This Row],[Roast Type]]="M","Medium",IF(Ordrers[[#This Row],[Roast Type]]="L","Light",IF(Ordrers[[#This Row],[Roast Type]]="D","Dark")))</f>
        <v>Light</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 t="shared" si="25"/>
        <v>Excelsa</v>
      </c>
      <c r="O784" t="str">
        <f>_xlfn.XLOOKUP(Ordrers[[#This Row],[Customer ID]],customers!$A$1:$A$1001,customers!$I$1:$I$1001,,0)</f>
        <v>No</v>
      </c>
      <c r="P784" t="str">
        <f>IF(Ordrers[[#This Row],[Roast Type]]="M","Medium",IF(Ordrers[[#This Row],[Roast Type]]="L","Light",IF(Ordrers[[#This Row],[Roast Type]]="D","Dark")))</f>
        <v>Light</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 t="shared" si="25"/>
        <v>liberica</v>
      </c>
      <c r="O785" t="str">
        <f>_xlfn.XLOOKUP(Ordrers[[#This Row],[Customer ID]],customers!$A$1:$A$1001,customers!$I$1:$I$1001,,0)</f>
        <v>Yes</v>
      </c>
      <c r="P785" t="str">
        <f>IF(Ordrers[[#This Row],[Roast Type]]="M","Medium",IF(Ordrers[[#This Row],[Roast Type]]="L","Light",IF(Ordrers[[#This Row],[Roast Type]]="D","Dark")))</f>
        <v>Medium</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 t="shared" si="25"/>
        <v>liberica</v>
      </c>
      <c r="O786" t="str">
        <f>_xlfn.XLOOKUP(Ordrers[[#This Row],[Customer ID]],customers!$A$1:$A$1001,customers!$I$1:$I$1001,,0)</f>
        <v>No</v>
      </c>
      <c r="P786" t="str">
        <f>IF(Ordrers[[#This Row],[Roast Type]]="M","Medium",IF(Ordrers[[#This Row],[Roast Type]]="L","Light",IF(Ordrers[[#This Row],[Roast Type]]="D","Dark")))</f>
        <v>Light</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 t="shared" si="25"/>
        <v>Arabica</v>
      </c>
      <c r="O787" t="str">
        <f>_xlfn.XLOOKUP(Ordrers[[#This Row],[Customer ID]],customers!$A$1:$A$1001,customers!$I$1:$I$1001,,0)</f>
        <v>No</v>
      </c>
      <c r="P787" t="str">
        <f>IF(Ordrers[[#This Row],[Roast Type]]="M","Medium",IF(Ordrers[[#This Row],[Roast Type]]="L","Light",IF(Ordrers[[#This Row],[Roast Type]]="D","Dark")))</f>
        <v>Dark</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 t="shared" si="25"/>
        <v>Excelsa</v>
      </c>
      <c r="O788" t="str">
        <f>_xlfn.XLOOKUP(Ordrers[[#This Row],[Customer ID]],customers!$A$1:$A$1001,customers!$I$1:$I$1001,,0)</f>
        <v>Yes</v>
      </c>
      <c r="P788" t="str">
        <f>IF(Ordrers[[#This Row],[Roast Type]]="M","Medium",IF(Ordrers[[#This Row],[Roast Type]]="L","Light",IF(Ordrers[[#This Row],[Roast Type]]="D","Dark")))</f>
        <v>Dark</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 t="shared" si="25"/>
        <v>Excelsa</v>
      </c>
      <c r="O789" t="str">
        <f>_xlfn.XLOOKUP(Ordrers[[#This Row],[Customer ID]],customers!$A$1:$A$1001,customers!$I$1:$I$1001,,0)</f>
        <v>Yes</v>
      </c>
      <c r="P789" t="str">
        <f>IF(Ordrers[[#This Row],[Roast Type]]="M","Medium",IF(Ordrers[[#This Row],[Roast Type]]="L","Light",IF(Ordrers[[#This Row],[Roast Type]]="D","Dark")))</f>
        <v>Medium</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 t="shared" si="25"/>
        <v>Robusta</v>
      </c>
      <c r="O790" t="str">
        <f>_xlfn.XLOOKUP(Ordrers[[#This Row],[Customer ID]],customers!$A$1:$A$1001,customers!$I$1:$I$1001,,0)</f>
        <v>Yes</v>
      </c>
      <c r="P790" t="str">
        <f>IF(Ordrers[[#This Row],[Roast Type]]="M","Medium",IF(Ordrers[[#This Row],[Roast Type]]="L","Light",IF(Ordrers[[#This Row],[Roast Type]]="D","Dark")))</f>
        <v>Medium</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 t="shared" si="25"/>
        <v>Arabica</v>
      </c>
      <c r="O791" t="str">
        <f>_xlfn.XLOOKUP(Ordrers[[#This Row],[Customer ID]],customers!$A$1:$A$1001,customers!$I$1:$I$1001,,0)</f>
        <v>No</v>
      </c>
      <c r="P791" t="str">
        <f>IF(Ordrers[[#This Row],[Roast Type]]="M","Medium",IF(Ordrers[[#This Row],[Roast Type]]="L","Light",IF(Ordrers[[#This Row],[Roast Type]]="D","Dark")))</f>
        <v>Light</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 t="shared" si="25"/>
        <v>Arabica</v>
      </c>
      <c r="O792" t="str">
        <f>_xlfn.XLOOKUP(Ordrers[[#This Row],[Customer ID]],customers!$A$1:$A$1001,customers!$I$1:$I$1001,,0)</f>
        <v>No</v>
      </c>
      <c r="P792" t="str">
        <f>IF(Ordrers[[#This Row],[Roast Type]]="M","Medium",IF(Ordrers[[#This Row],[Roast Type]]="L","Light",IF(Ordrers[[#This Row],[Roast Type]]="D","Dark")))</f>
        <v>Light</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 t="shared" si="25"/>
        <v>liberica</v>
      </c>
      <c r="O793" t="str">
        <f>_xlfn.XLOOKUP(Ordrers[[#This Row],[Customer ID]],customers!$A$1:$A$1001,customers!$I$1:$I$1001,,0)</f>
        <v>Yes</v>
      </c>
      <c r="P793" t="str">
        <f>IF(Ordrers[[#This Row],[Roast Type]]="M","Medium",IF(Ordrers[[#This Row],[Roast Type]]="L","Light",IF(Ordrers[[#This Row],[Roast Type]]="D","Dark")))</f>
        <v>Light</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 t="shared" si="25"/>
        <v>liberica</v>
      </c>
      <c r="O794" t="str">
        <f>_xlfn.XLOOKUP(Ordrers[[#This Row],[Customer ID]],customers!$A$1:$A$1001,customers!$I$1:$I$1001,,0)</f>
        <v>Yes</v>
      </c>
      <c r="P794" t="str">
        <f>IF(Ordrers[[#This Row],[Roast Type]]="M","Medium",IF(Ordrers[[#This Row],[Roast Type]]="L","Light",IF(Ordrers[[#This Row],[Roast Type]]="D","Dark")))</f>
        <v>Medium</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 t="shared" si="25"/>
        <v>Robusta</v>
      </c>
      <c r="O795" t="str">
        <f>_xlfn.XLOOKUP(Ordrers[[#This Row],[Customer ID]],customers!$A$1:$A$1001,customers!$I$1:$I$1001,,0)</f>
        <v>No</v>
      </c>
      <c r="P795" t="str">
        <f>IF(Ordrers[[#This Row],[Roast Type]]="M","Medium",IF(Ordrers[[#This Row],[Roast Type]]="L","Light",IF(Ordrers[[#This Row],[Roast Type]]="D","Dark")))</f>
        <v>Light</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 t="shared" si="25"/>
        <v>Arabica</v>
      </c>
      <c r="O796" t="str">
        <f>_xlfn.XLOOKUP(Ordrers[[#This Row],[Customer ID]],customers!$A$1:$A$1001,customers!$I$1:$I$1001,,0)</f>
        <v>No</v>
      </c>
      <c r="P796" t="str">
        <f>IF(Ordrers[[#This Row],[Roast Type]]="M","Medium",IF(Ordrers[[#This Row],[Roast Type]]="L","Light",IF(Ordrers[[#This Row],[Roast Type]]="D","Dark")))</f>
        <v>Light</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 t="shared" si="25"/>
        <v>Robusta</v>
      </c>
      <c r="O797" t="str">
        <f>_xlfn.XLOOKUP(Ordrers[[#This Row],[Customer ID]],customers!$A$1:$A$1001,customers!$I$1:$I$1001,,0)</f>
        <v>No</v>
      </c>
      <c r="P797" t="str">
        <f>IF(Ordrers[[#This Row],[Roast Type]]="M","Medium",IF(Ordrers[[#This Row],[Roast Type]]="L","Light",IF(Ordrers[[#This Row],[Roast Type]]="D","Dark")))</f>
        <v>Light</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 t="shared" si="25"/>
        <v>liberica</v>
      </c>
      <c r="O798" t="str">
        <f>_xlfn.XLOOKUP(Ordrers[[#This Row],[Customer ID]],customers!$A$1:$A$1001,customers!$I$1:$I$1001,,0)</f>
        <v>No</v>
      </c>
      <c r="P798" t="str">
        <f>IF(Ordrers[[#This Row],[Roast Type]]="M","Medium",IF(Ordrers[[#This Row],[Roast Type]]="L","Light",IF(Ordrers[[#This Row],[Roast Type]]="D","Dark")))</f>
        <v>Light</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 t="shared" si="25"/>
        <v>Arabica</v>
      </c>
      <c r="O799" t="str">
        <f>_xlfn.XLOOKUP(Ordrers[[#This Row],[Customer ID]],customers!$A$1:$A$1001,customers!$I$1:$I$1001,,0)</f>
        <v>No</v>
      </c>
      <c r="P799" t="str">
        <f>IF(Ordrers[[#This Row],[Roast Type]]="M","Medium",IF(Ordrers[[#This Row],[Roast Type]]="L","Light",IF(Ordrers[[#This Row],[Roast Type]]="D","Dark")))</f>
        <v>Light</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 t="shared" si="25"/>
        <v>Robusta</v>
      </c>
      <c r="O800" t="str">
        <f>_xlfn.XLOOKUP(Ordrers[[#This Row],[Customer ID]],customers!$A$1:$A$1001,customers!$I$1:$I$1001,,0)</f>
        <v>Yes</v>
      </c>
      <c r="P800" t="str">
        <f>IF(Ordrers[[#This Row],[Roast Type]]="M","Medium",IF(Ordrers[[#This Row],[Roast Type]]="L","Light",IF(Ordrers[[#This Row],[Roast Type]]="D","Dark")))</f>
        <v>Dark</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 t="shared" si="25"/>
        <v>Excelsa</v>
      </c>
      <c r="O801" t="str">
        <f>_xlfn.XLOOKUP(Ordrers[[#This Row],[Customer ID]],customers!$A$1:$A$1001,customers!$I$1:$I$1001,,0)</f>
        <v>Yes</v>
      </c>
      <c r="P801" t="str">
        <f>IF(Ordrers[[#This Row],[Roast Type]]="M","Medium",IF(Ordrers[[#This Row],[Roast Type]]="L","Light",IF(Ordrers[[#This Row],[Roast Type]]="D","Dark")))</f>
        <v>Dark</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 t="shared" si="25"/>
        <v>Robusta</v>
      </c>
      <c r="O802" t="str">
        <f>_xlfn.XLOOKUP(Ordrers[[#This Row],[Customer ID]],customers!$A$1:$A$1001,customers!$I$1:$I$1001,,0)</f>
        <v>No</v>
      </c>
      <c r="P802" t="str">
        <f>IF(Ordrers[[#This Row],[Roast Type]]="M","Medium",IF(Ordrers[[#This Row],[Roast Type]]="L","Light",IF(Ordrers[[#This Row],[Roast Type]]="D","Dark")))</f>
        <v>Dark</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 t="shared" si="25"/>
        <v>Robusta</v>
      </c>
      <c r="O803" t="str">
        <f>_xlfn.XLOOKUP(Ordrers[[#This Row],[Customer ID]],customers!$A$1:$A$1001,customers!$I$1:$I$1001,,0)</f>
        <v>Yes</v>
      </c>
      <c r="P803" t="str">
        <f>IF(Ordrers[[#This Row],[Roast Type]]="M","Medium",IF(Ordrers[[#This Row],[Roast Type]]="L","Light",IF(Ordrers[[#This Row],[Roast Type]]="D","Dark")))</f>
        <v>Dark</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 t="shared" si="25"/>
        <v>Robusta</v>
      </c>
      <c r="O804" t="str">
        <f>_xlfn.XLOOKUP(Ordrers[[#This Row],[Customer ID]],customers!$A$1:$A$1001,customers!$I$1:$I$1001,,0)</f>
        <v>No</v>
      </c>
      <c r="P804" t="str">
        <f>IF(Ordrers[[#This Row],[Roast Type]]="M","Medium",IF(Ordrers[[#This Row],[Roast Type]]="L","Light",IF(Ordrers[[#This Row],[Roast Type]]="D","Dark")))</f>
        <v>Dark</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 t="shared" si="25"/>
        <v>Excelsa</v>
      </c>
      <c r="O805" t="str">
        <f>_xlfn.XLOOKUP(Ordrers[[#This Row],[Customer ID]],customers!$A$1:$A$1001,customers!$I$1:$I$1001,,0)</f>
        <v>No</v>
      </c>
      <c r="P805" t="str">
        <f>IF(Ordrers[[#This Row],[Roast Type]]="M","Medium",IF(Ordrers[[#This Row],[Roast Type]]="L","Light",IF(Ordrers[[#This Row],[Roast Type]]="D","Dark")))</f>
        <v>Medium</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 t="shared" si="25"/>
        <v>Robusta</v>
      </c>
      <c r="O806" t="str">
        <f>_xlfn.XLOOKUP(Ordrers[[#This Row],[Customer ID]],customers!$A$1:$A$1001,customers!$I$1:$I$1001,,0)</f>
        <v>No</v>
      </c>
      <c r="P806" t="str">
        <f>IF(Ordrers[[#This Row],[Roast Type]]="M","Medium",IF(Ordrers[[#This Row],[Roast Type]]="L","Light",IF(Ordrers[[#This Row],[Roast Type]]="D","Dark")))</f>
        <v>Light</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 t="shared" si="25"/>
        <v>Robusta</v>
      </c>
      <c r="O807" t="str">
        <f>_xlfn.XLOOKUP(Ordrers[[#This Row],[Customer ID]],customers!$A$1:$A$1001,customers!$I$1:$I$1001,,0)</f>
        <v>No</v>
      </c>
      <c r="P807" t="str">
        <f>IF(Ordrers[[#This Row],[Roast Type]]="M","Medium",IF(Ordrers[[#This Row],[Roast Type]]="L","Light",IF(Ordrers[[#This Row],[Roast Type]]="D","Dark")))</f>
        <v>Medium</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 t="shared" si="25"/>
        <v>liberica</v>
      </c>
      <c r="O808" t="str">
        <f>_xlfn.XLOOKUP(Ordrers[[#This Row],[Customer ID]],customers!$A$1:$A$1001,customers!$I$1:$I$1001,,0)</f>
        <v>Yes</v>
      </c>
      <c r="P808" t="str">
        <f>IF(Ordrers[[#This Row],[Roast Type]]="M","Medium",IF(Ordrers[[#This Row],[Roast Type]]="L","Light",IF(Ordrers[[#This Row],[Roast Type]]="D","Dark")))</f>
        <v>Dark</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 t="shared" si="25"/>
        <v>liberica</v>
      </c>
      <c r="O809" t="str">
        <f>_xlfn.XLOOKUP(Ordrers[[#This Row],[Customer ID]],customers!$A$1:$A$1001,customers!$I$1:$I$1001,,0)</f>
        <v>No</v>
      </c>
      <c r="P809" t="str">
        <f>IF(Ordrers[[#This Row],[Roast Type]]="M","Medium",IF(Ordrers[[#This Row],[Roast Type]]="L","Light",IF(Ordrers[[#This Row],[Roast Type]]="D","Dark")))</f>
        <v>Dark</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 t="shared" si="25"/>
        <v>Robusta</v>
      </c>
      <c r="O810" t="str">
        <f>_xlfn.XLOOKUP(Ordrers[[#This Row],[Customer ID]],customers!$A$1:$A$1001,customers!$I$1:$I$1001,,0)</f>
        <v>No</v>
      </c>
      <c r="P810" t="str">
        <f>IF(Ordrers[[#This Row],[Roast Type]]="M","Medium",IF(Ordrers[[#This Row],[Roast Type]]="L","Light",IF(Ordrers[[#This Row],[Roast Type]]="D","Dark")))</f>
        <v>Light</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 t="shared" si="25"/>
        <v>Robusta</v>
      </c>
      <c r="O811" t="str">
        <f>_xlfn.XLOOKUP(Ordrers[[#This Row],[Customer ID]],customers!$A$1:$A$1001,customers!$I$1:$I$1001,,0)</f>
        <v>Yes</v>
      </c>
      <c r="P811" t="str">
        <f>IF(Ordrers[[#This Row],[Roast Type]]="M","Medium",IF(Ordrers[[#This Row],[Roast Type]]="L","Light",IF(Ordrers[[#This Row],[Roast Type]]="D","Dark")))</f>
        <v>Dark</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 t="shared" si="25"/>
        <v>liberica</v>
      </c>
      <c r="O812" t="str">
        <f>_xlfn.XLOOKUP(Ordrers[[#This Row],[Customer ID]],customers!$A$1:$A$1001,customers!$I$1:$I$1001,,0)</f>
        <v>No</v>
      </c>
      <c r="P812" t="str">
        <f>IF(Ordrers[[#This Row],[Roast Type]]="M","Medium",IF(Ordrers[[#This Row],[Roast Type]]="L","Light",IF(Ordrers[[#This Row],[Roast Type]]="D","Dark")))</f>
        <v>Light</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 t="shared" si="25"/>
        <v>Arabica</v>
      </c>
      <c r="O813" t="str">
        <f>_xlfn.XLOOKUP(Ordrers[[#This Row],[Customer ID]],customers!$A$1:$A$1001,customers!$I$1:$I$1001,,0)</f>
        <v>Yes</v>
      </c>
      <c r="P813" t="str">
        <f>IF(Ordrers[[#This Row],[Roast Type]]="M","Medium",IF(Ordrers[[#This Row],[Roast Type]]="L","Light",IF(Ordrers[[#This Row],[Roast Type]]="D","Dark")))</f>
        <v>Medium</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 t="shared" si="25"/>
        <v>liberica</v>
      </c>
      <c r="O814" t="str">
        <f>_xlfn.XLOOKUP(Ordrers[[#This Row],[Customer ID]],customers!$A$1:$A$1001,customers!$I$1:$I$1001,,0)</f>
        <v>Yes</v>
      </c>
      <c r="P814" t="str">
        <f>IF(Ordrers[[#This Row],[Roast Type]]="M","Medium",IF(Ordrers[[#This Row],[Roast Type]]="L","Light",IF(Ordrers[[#This Row],[Roast Type]]="D","Dark")))</f>
        <v>Dark</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 t="shared" si="25"/>
        <v>Excelsa</v>
      </c>
      <c r="O815" t="str">
        <f>_xlfn.XLOOKUP(Ordrers[[#This Row],[Customer ID]],customers!$A$1:$A$1001,customers!$I$1:$I$1001,,0)</f>
        <v>Yes</v>
      </c>
      <c r="P815" t="str">
        <f>IF(Ordrers[[#This Row],[Roast Type]]="M","Medium",IF(Ordrers[[#This Row],[Roast Type]]="L","Light",IF(Ordrers[[#This Row],[Roast Type]]="D","Dark")))</f>
        <v>Medium</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 t="shared" si="25"/>
        <v>Excelsa</v>
      </c>
      <c r="O816" t="str">
        <f>_xlfn.XLOOKUP(Ordrers[[#This Row],[Customer ID]],customers!$A$1:$A$1001,customers!$I$1:$I$1001,,0)</f>
        <v>No</v>
      </c>
      <c r="P816" t="str">
        <f>IF(Ordrers[[#This Row],[Roast Type]]="M","Medium",IF(Ordrers[[#This Row],[Roast Type]]="L","Light",IF(Ordrers[[#This Row],[Roast Type]]="D","Dark")))</f>
        <v>Light</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 t="shared" si="25"/>
        <v>Robusta</v>
      </c>
      <c r="O817" t="str">
        <f>_xlfn.XLOOKUP(Ordrers[[#This Row],[Customer ID]],customers!$A$1:$A$1001,customers!$I$1:$I$1001,,0)</f>
        <v>No</v>
      </c>
      <c r="P817" t="str">
        <f>IF(Ordrers[[#This Row],[Roast Type]]="M","Medium",IF(Ordrers[[#This Row],[Roast Type]]="L","Light",IF(Ordrers[[#This Row],[Roast Type]]="D","Dark")))</f>
        <v>Medium</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 t="shared" si="25"/>
        <v>liberica</v>
      </c>
      <c r="O818" t="str">
        <f>_xlfn.XLOOKUP(Ordrers[[#This Row],[Customer ID]],customers!$A$1:$A$1001,customers!$I$1:$I$1001,,0)</f>
        <v>No</v>
      </c>
      <c r="P818" t="str">
        <f>IF(Ordrers[[#This Row],[Roast Type]]="M","Medium",IF(Ordrers[[#This Row],[Roast Type]]="L","Light",IF(Ordrers[[#This Row],[Roast Type]]="D","Dark")))</f>
        <v>Light</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 t="shared" si="25"/>
        <v>liberica</v>
      </c>
      <c r="O819" t="str">
        <f>_xlfn.XLOOKUP(Ordrers[[#This Row],[Customer ID]],customers!$A$1:$A$1001,customers!$I$1:$I$1001,,0)</f>
        <v>No</v>
      </c>
      <c r="P819" t="str">
        <f>IF(Ordrers[[#This Row],[Roast Type]]="M","Medium",IF(Ordrers[[#This Row],[Roast Type]]="L","Light",IF(Ordrers[[#This Row],[Roast Type]]="D","Dark")))</f>
        <v>Dark</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 t="shared" si="25"/>
        <v>liberica</v>
      </c>
      <c r="O820" t="str">
        <f>_xlfn.XLOOKUP(Ordrers[[#This Row],[Customer ID]],customers!$A$1:$A$1001,customers!$I$1:$I$1001,,0)</f>
        <v>No</v>
      </c>
      <c r="P820" t="str">
        <f>IF(Ordrers[[#This Row],[Roast Type]]="M","Medium",IF(Ordrers[[#This Row],[Roast Type]]="L","Light",IF(Ordrers[[#This Row],[Roast Type]]="D","Dark")))</f>
        <v>Light</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 t="shared" si="25"/>
        <v>liberica</v>
      </c>
      <c r="O821" t="str">
        <f>_xlfn.XLOOKUP(Ordrers[[#This Row],[Customer ID]],customers!$A$1:$A$1001,customers!$I$1:$I$1001,,0)</f>
        <v>Yes</v>
      </c>
      <c r="P821" t="str">
        <f>IF(Ordrers[[#This Row],[Roast Type]]="M","Medium",IF(Ordrers[[#This Row],[Roast Type]]="L","Light",IF(Ordrers[[#This Row],[Roast Type]]="D","Dark")))</f>
        <v>Light</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 t="shared" si="25"/>
        <v>Excelsa</v>
      </c>
      <c r="O822" t="str">
        <f>_xlfn.XLOOKUP(Ordrers[[#This Row],[Customer ID]],customers!$A$1:$A$1001,customers!$I$1:$I$1001,,0)</f>
        <v>Yes</v>
      </c>
      <c r="P822" t="str">
        <f>IF(Ordrers[[#This Row],[Roast Type]]="M","Medium",IF(Ordrers[[#This Row],[Roast Type]]="L","Light",IF(Ordrers[[#This Row],[Roast Type]]="D","Dark")))</f>
        <v>Medium</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 t="shared" si="25"/>
        <v>Robusta</v>
      </c>
      <c r="O823" t="str">
        <f>_xlfn.XLOOKUP(Ordrers[[#This Row],[Customer ID]],customers!$A$1:$A$1001,customers!$I$1:$I$1001,,0)</f>
        <v>No</v>
      </c>
      <c r="P823" t="str">
        <f>IF(Ordrers[[#This Row],[Roast Type]]="M","Medium",IF(Ordrers[[#This Row],[Roast Type]]="L","Light",IF(Ordrers[[#This Row],[Roast Type]]="D","Dark")))</f>
        <v>Dark</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 t="shared" si="25"/>
        <v>Excelsa</v>
      </c>
      <c r="O824" t="str">
        <f>_xlfn.XLOOKUP(Ordrers[[#This Row],[Customer ID]],customers!$A$1:$A$1001,customers!$I$1:$I$1001,,0)</f>
        <v>No</v>
      </c>
      <c r="P824" t="str">
        <f>IF(Ordrers[[#This Row],[Roast Type]]="M","Medium",IF(Ordrers[[#This Row],[Roast Type]]="L","Light",IF(Ordrers[[#This Row],[Roast Type]]="D","Dark")))</f>
        <v>Light</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 t="shared" si="25"/>
        <v>liberica</v>
      </c>
      <c r="O825" t="str">
        <f>_xlfn.XLOOKUP(Ordrers[[#This Row],[Customer ID]],customers!$A$1:$A$1001,customers!$I$1:$I$1001,,0)</f>
        <v>Yes</v>
      </c>
      <c r="P825" t="str">
        <f>IF(Ordrers[[#This Row],[Roast Type]]="M","Medium",IF(Ordrers[[#This Row],[Roast Type]]="L","Light",IF(Ordrers[[#This Row],[Roast Type]]="D","Dark")))</f>
        <v>Light</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 t="shared" si="25"/>
        <v>Arabica</v>
      </c>
      <c r="O826" t="str">
        <f>_xlfn.XLOOKUP(Ordrers[[#This Row],[Customer ID]],customers!$A$1:$A$1001,customers!$I$1:$I$1001,,0)</f>
        <v>Yes</v>
      </c>
      <c r="P826" t="str">
        <f>IF(Ordrers[[#This Row],[Roast Type]]="M","Medium",IF(Ordrers[[#This Row],[Roast Type]]="L","Light",IF(Ordrers[[#This Row],[Roast Type]]="D","Dark")))</f>
        <v>Medium</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 t="shared" si="25"/>
        <v>Arabica</v>
      </c>
      <c r="O827" t="str">
        <f>_xlfn.XLOOKUP(Ordrers[[#This Row],[Customer ID]],customers!$A$1:$A$1001,customers!$I$1:$I$1001,,0)</f>
        <v>Yes</v>
      </c>
      <c r="P827" t="str">
        <f>IF(Ordrers[[#This Row],[Roast Type]]="M","Medium",IF(Ordrers[[#This Row],[Roast Type]]="L","Light",IF(Ordrers[[#This Row],[Roast Type]]="D","Dark")))</f>
        <v>Dark</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 t="shared" si="25"/>
        <v>Excelsa</v>
      </c>
      <c r="O828" t="str">
        <f>_xlfn.XLOOKUP(Ordrers[[#This Row],[Customer ID]],customers!$A$1:$A$1001,customers!$I$1:$I$1001,,0)</f>
        <v>Yes</v>
      </c>
      <c r="P828" t="str">
        <f>IF(Ordrers[[#This Row],[Roast Type]]="M","Medium",IF(Ordrers[[#This Row],[Roast Type]]="L","Light",IF(Ordrers[[#This Row],[Roast Type]]="D","Dark")))</f>
        <v>Medium</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 t="shared" si="25"/>
        <v>Excelsa</v>
      </c>
      <c r="O829" t="str">
        <f>_xlfn.XLOOKUP(Ordrers[[#This Row],[Customer ID]],customers!$A$1:$A$1001,customers!$I$1:$I$1001,,0)</f>
        <v>No</v>
      </c>
      <c r="P829" t="str">
        <f>IF(Ordrers[[#This Row],[Roast Type]]="M","Medium",IF(Ordrers[[#This Row],[Roast Type]]="L","Light",IF(Ordrers[[#This Row],[Roast Type]]="D","Dark")))</f>
        <v>Medium</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 t="shared" si="25"/>
        <v>Arabica</v>
      </c>
      <c r="O830" t="str">
        <f>_xlfn.XLOOKUP(Ordrers[[#This Row],[Customer ID]],customers!$A$1:$A$1001,customers!$I$1:$I$1001,,0)</f>
        <v>Yes</v>
      </c>
      <c r="P830" t="str">
        <f>IF(Ordrers[[#This Row],[Roast Type]]="M","Medium",IF(Ordrers[[#This Row],[Roast Type]]="L","Light",IF(Ordrers[[#This Row],[Roast Type]]="D","Dark")))</f>
        <v>Dark</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 t="shared" si="25"/>
        <v>Arabica</v>
      </c>
      <c r="O831" t="str">
        <f>_xlfn.XLOOKUP(Ordrers[[#This Row],[Customer ID]],customers!$A$1:$A$1001,customers!$I$1:$I$1001,,0)</f>
        <v>No</v>
      </c>
      <c r="P831" t="str">
        <f>IF(Ordrers[[#This Row],[Roast Type]]="M","Medium",IF(Ordrers[[#This Row],[Roast Type]]="L","Light",IF(Ordrers[[#This Row],[Roast Type]]="D","Dark")))</f>
        <v>Dark</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 t="shared" si="25"/>
        <v>Excelsa</v>
      </c>
      <c r="O832" t="str">
        <f>_xlfn.XLOOKUP(Ordrers[[#This Row],[Customer ID]],customers!$A$1:$A$1001,customers!$I$1:$I$1001,,0)</f>
        <v>No</v>
      </c>
      <c r="P832" t="str">
        <f>IF(Ordrers[[#This Row],[Roast Type]]="M","Medium",IF(Ordrers[[#This Row],[Roast Type]]="L","Light",IF(Ordrers[[#This Row],[Roast Type]]="D","Dark")))</f>
        <v>Medium</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 t="shared" si="25"/>
        <v>Arabica</v>
      </c>
      <c r="O833" t="str">
        <f>_xlfn.XLOOKUP(Ordrers[[#This Row],[Customer ID]],customers!$A$1:$A$1001,customers!$I$1:$I$1001,,0)</f>
        <v>No</v>
      </c>
      <c r="P833" t="str">
        <f>IF(Ordrers[[#This Row],[Roast Type]]="M","Medium",IF(Ordrers[[#This Row],[Roast Type]]="L","Light",IF(Ordrers[[#This Row],[Roast Type]]="D","Dark")))</f>
        <v>Dark</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 t="shared" si="25"/>
        <v>Robusta</v>
      </c>
      <c r="O834" t="str">
        <f>_xlfn.XLOOKUP(Ordrers[[#This Row],[Customer ID]],customers!$A$1:$A$1001,customers!$I$1:$I$1001,,0)</f>
        <v>No</v>
      </c>
      <c r="P834" t="str">
        <f>IF(Ordrers[[#This Row],[Roast Type]]="M","Medium",IF(Ordrers[[#This Row],[Roast Type]]="L","Light",IF(Ordrers[[#This Row],[Roast Type]]="D","Dark")))</f>
        <v>Medium</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 t="shared" ref="N835:N898" si="27">IF(I835="Rob","Robusta",IF(I835="Exc","Excelsa",IF(I835="Ara","Arabica",IF(I835="Lib","liberica",""))))</f>
        <v>Robusta</v>
      </c>
      <c r="O835" t="str">
        <f>_xlfn.XLOOKUP(Ordrers[[#This Row],[Customer ID]],customers!$A$1:$A$1001,customers!$I$1:$I$1001,,0)</f>
        <v>Yes</v>
      </c>
      <c r="P835" t="str">
        <f>IF(Ordrers[[#This Row],[Roast Type]]="M","Medium",IF(Ordrers[[#This Row],[Roast Type]]="L","Light",IF(Ordrers[[#This Row],[Roast Type]]="D","Dark")))</f>
        <v>Dark</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 t="shared" si="27"/>
        <v>Arabica</v>
      </c>
      <c r="O836" t="str">
        <f>_xlfn.XLOOKUP(Ordrers[[#This Row],[Customer ID]],customers!$A$1:$A$1001,customers!$I$1:$I$1001,,0)</f>
        <v>No</v>
      </c>
      <c r="P836" t="str">
        <f>IF(Ordrers[[#This Row],[Roast Type]]="M","Medium",IF(Ordrers[[#This Row],[Roast Type]]="L","Light",IF(Ordrers[[#This Row],[Roast Type]]="D","Dark")))</f>
        <v>Dark</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 t="shared" si="27"/>
        <v>Excelsa</v>
      </c>
      <c r="O837" t="str">
        <f>_xlfn.XLOOKUP(Ordrers[[#This Row],[Customer ID]],customers!$A$1:$A$1001,customers!$I$1:$I$1001,,0)</f>
        <v>Yes</v>
      </c>
      <c r="P837" t="str">
        <f>IF(Ordrers[[#This Row],[Roast Type]]="M","Medium",IF(Ordrers[[#This Row],[Roast Type]]="L","Light",IF(Ordrers[[#This Row],[Roast Type]]="D","Dark")))</f>
        <v>Light</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 t="shared" si="27"/>
        <v>Arabica</v>
      </c>
      <c r="O838" t="str">
        <f>_xlfn.XLOOKUP(Ordrers[[#This Row],[Customer ID]],customers!$A$1:$A$1001,customers!$I$1:$I$1001,,0)</f>
        <v>No</v>
      </c>
      <c r="P838" t="str">
        <f>IF(Ordrers[[#This Row],[Roast Type]]="M","Medium",IF(Ordrers[[#This Row],[Roast Type]]="L","Light",IF(Ordrers[[#This Row],[Roast Type]]="D","Dark")))</f>
        <v>Dark</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 t="shared" si="27"/>
        <v>liberica</v>
      </c>
      <c r="O839" t="str">
        <f>_xlfn.XLOOKUP(Ordrers[[#This Row],[Customer ID]],customers!$A$1:$A$1001,customers!$I$1:$I$1001,,0)</f>
        <v>No</v>
      </c>
      <c r="P839" t="str">
        <f>IF(Ordrers[[#This Row],[Roast Type]]="M","Medium",IF(Ordrers[[#This Row],[Roast Type]]="L","Light",IF(Ordrers[[#This Row],[Roast Type]]="D","Dark")))</f>
        <v>Medium</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 t="shared" si="27"/>
        <v>Arabica</v>
      </c>
      <c r="O840" t="str">
        <f>_xlfn.XLOOKUP(Ordrers[[#This Row],[Customer ID]],customers!$A$1:$A$1001,customers!$I$1:$I$1001,,0)</f>
        <v>No</v>
      </c>
      <c r="P840" t="str">
        <f>IF(Ordrers[[#This Row],[Roast Type]]="M","Medium",IF(Ordrers[[#This Row],[Roast Type]]="L","Light",IF(Ordrers[[#This Row],[Roast Type]]="D","Dark")))</f>
        <v>Dark</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 t="shared" si="27"/>
        <v>Excelsa</v>
      </c>
      <c r="O841" t="str">
        <f>_xlfn.XLOOKUP(Ordrers[[#This Row],[Customer ID]],customers!$A$1:$A$1001,customers!$I$1:$I$1001,,0)</f>
        <v>No</v>
      </c>
      <c r="P841" t="str">
        <f>IF(Ordrers[[#This Row],[Roast Type]]="M","Medium",IF(Ordrers[[#This Row],[Roast Type]]="L","Light",IF(Ordrers[[#This Row],[Roast Type]]="D","Dark")))</f>
        <v>Medium</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 t="shared" si="27"/>
        <v>Robusta</v>
      </c>
      <c r="O842" t="str">
        <f>_xlfn.XLOOKUP(Ordrers[[#This Row],[Customer ID]],customers!$A$1:$A$1001,customers!$I$1:$I$1001,,0)</f>
        <v>Yes</v>
      </c>
      <c r="P842" t="str">
        <f>IF(Ordrers[[#This Row],[Roast Type]]="M","Medium",IF(Ordrers[[#This Row],[Roast Type]]="L","Light",IF(Ordrers[[#This Row],[Roast Type]]="D","Dark")))</f>
        <v>Light</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 t="shared" si="27"/>
        <v>liberica</v>
      </c>
      <c r="O843" t="str">
        <f>_xlfn.XLOOKUP(Ordrers[[#This Row],[Customer ID]],customers!$A$1:$A$1001,customers!$I$1:$I$1001,,0)</f>
        <v>No</v>
      </c>
      <c r="P843" t="str">
        <f>IF(Ordrers[[#This Row],[Roast Type]]="M","Medium",IF(Ordrers[[#This Row],[Roast Type]]="L","Light",IF(Ordrers[[#This Row],[Roast Type]]="D","Dark")))</f>
        <v>Medium</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 t="shared" si="27"/>
        <v>Excelsa</v>
      </c>
      <c r="O844" t="str">
        <f>_xlfn.XLOOKUP(Ordrers[[#This Row],[Customer ID]],customers!$A$1:$A$1001,customers!$I$1:$I$1001,,0)</f>
        <v>Yes</v>
      </c>
      <c r="P844" t="str">
        <f>IF(Ordrers[[#This Row],[Roast Type]]="M","Medium",IF(Ordrers[[#This Row],[Roast Type]]="L","Light",IF(Ordrers[[#This Row],[Roast Type]]="D","Dark")))</f>
        <v>Medium</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 t="shared" si="27"/>
        <v>Excelsa</v>
      </c>
      <c r="O845" t="str">
        <f>_xlfn.XLOOKUP(Ordrers[[#This Row],[Customer ID]],customers!$A$1:$A$1001,customers!$I$1:$I$1001,,0)</f>
        <v>Yes</v>
      </c>
      <c r="P845" t="str">
        <f>IF(Ordrers[[#This Row],[Roast Type]]="M","Medium",IF(Ordrers[[#This Row],[Roast Type]]="L","Light",IF(Ordrers[[#This Row],[Roast Type]]="D","Dark")))</f>
        <v>Medium</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 t="shared" si="27"/>
        <v>Arabica</v>
      </c>
      <c r="O846" t="str">
        <f>_xlfn.XLOOKUP(Ordrers[[#This Row],[Customer ID]],customers!$A$1:$A$1001,customers!$I$1:$I$1001,,0)</f>
        <v>Yes</v>
      </c>
      <c r="P846" t="str">
        <f>IF(Ordrers[[#This Row],[Roast Type]]="M","Medium",IF(Ordrers[[#This Row],[Roast Type]]="L","Light",IF(Ordrers[[#This Row],[Roast Type]]="D","Dark")))</f>
        <v>Dark</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 t="shared" si="27"/>
        <v>Excelsa</v>
      </c>
      <c r="O847" t="str">
        <f>_xlfn.XLOOKUP(Ordrers[[#This Row],[Customer ID]],customers!$A$1:$A$1001,customers!$I$1:$I$1001,,0)</f>
        <v>No</v>
      </c>
      <c r="P847" t="str">
        <f>IF(Ordrers[[#This Row],[Roast Type]]="M","Medium",IF(Ordrers[[#This Row],[Roast Type]]="L","Light",IF(Ordrers[[#This Row],[Roast Type]]="D","Dark")))</f>
        <v>Dark</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 t="shared" si="27"/>
        <v>Arabica</v>
      </c>
      <c r="O848" t="str">
        <f>_xlfn.XLOOKUP(Ordrers[[#This Row],[Customer ID]],customers!$A$1:$A$1001,customers!$I$1:$I$1001,,0)</f>
        <v>Yes</v>
      </c>
      <c r="P848" t="str">
        <f>IF(Ordrers[[#This Row],[Roast Type]]="M","Medium",IF(Ordrers[[#This Row],[Roast Type]]="L","Light",IF(Ordrers[[#This Row],[Roast Type]]="D","Dark")))</f>
        <v>Medium</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 t="shared" si="27"/>
        <v>Arabica</v>
      </c>
      <c r="O849" t="str">
        <f>_xlfn.XLOOKUP(Ordrers[[#This Row],[Customer ID]],customers!$A$1:$A$1001,customers!$I$1:$I$1001,,0)</f>
        <v>Yes</v>
      </c>
      <c r="P849" t="str">
        <f>IF(Ordrers[[#This Row],[Roast Type]]="M","Medium",IF(Ordrers[[#This Row],[Roast Type]]="L","Light",IF(Ordrers[[#This Row],[Roast Type]]="D","Dark")))</f>
        <v>Dark</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 t="shared" si="27"/>
        <v>Excelsa</v>
      </c>
      <c r="O850" t="str">
        <f>_xlfn.XLOOKUP(Ordrers[[#This Row],[Customer ID]],customers!$A$1:$A$1001,customers!$I$1:$I$1001,,0)</f>
        <v>No</v>
      </c>
      <c r="P850" t="str">
        <f>IF(Ordrers[[#This Row],[Roast Type]]="M","Medium",IF(Ordrers[[#This Row],[Roast Type]]="L","Light",IF(Ordrers[[#This Row],[Roast Type]]="D","Dark")))</f>
        <v>Light</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 t="shared" si="27"/>
        <v>Arabica</v>
      </c>
      <c r="O851" t="str">
        <f>_xlfn.XLOOKUP(Ordrers[[#This Row],[Customer ID]],customers!$A$1:$A$1001,customers!$I$1:$I$1001,,0)</f>
        <v>Yes</v>
      </c>
      <c r="P851" t="str">
        <f>IF(Ordrers[[#This Row],[Roast Type]]="M","Medium",IF(Ordrers[[#This Row],[Roast Type]]="L","Light",IF(Ordrers[[#This Row],[Roast Type]]="D","Dark")))</f>
        <v>Light</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 t="shared" si="27"/>
        <v>Arabica</v>
      </c>
      <c r="O852" t="str">
        <f>_xlfn.XLOOKUP(Ordrers[[#This Row],[Customer ID]],customers!$A$1:$A$1001,customers!$I$1:$I$1001,,0)</f>
        <v>Yes</v>
      </c>
      <c r="P852" t="str">
        <f>IF(Ordrers[[#This Row],[Roast Type]]="M","Medium",IF(Ordrers[[#This Row],[Roast Type]]="L","Light",IF(Ordrers[[#This Row],[Roast Type]]="D","Dark")))</f>
        <v>Medium</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 t="shared" si="27"/>
        <v>liberica</v>
      </c>
      <c r="O853" t="str">
        <f>_xlfn.XLOOKUP(Ordrers[[#This Row],[Customer ID]],customers!$A$1:$A$1001,customers!$I$1:$I$1001,,0)</f>
        <v>Yes</v>
      </c>
      <c r="P853" t="str">
        <f>IF(Ordrers[[#This Row],[Roast Type]]="M","Medium",IF(Ordrers[[#This Row],[Roast Type]]="L","Light",IF(Ordrers[[#This Row],[Roast Type]]="D","Dark")))</f>
        <v>Dark</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 t="shared" si="27"/>
        <v>liberica</v>
      </c>
      <c r="O854" t="str">
        <f>_xlfn.XLOOKUP(Ordrers[[#This Row],[Customer ID]],customers!$A$1:$A$1001,customers!$I$1:$I$1001,,0)</f>
        <v>Yes</v>
      </c>
      <c r="P854" t="str">
        <f>IF(Ordrers[[#This Row],[Roast Type]]="M","Medium",IF(Ordrers[[#This Row],[Roast Type]]="L","Light",IF(Ordrers[[#This Row],[Roast Type]]="D","Dark")))</f>
        <v>Dark</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 t="shared" si="27"/>
        <v>Arabica</v>
      </c>
      <c r="O855" t="str">
        <f>_xlfn.XLOOKUP(Ordrers[[#This Row],[Customer ID]],customers!$A$1:$A$1001,customers!$I$1:$I$1001,,0)</f>
        <v>No</v>
      </c>
      <c r="P855" t="str">
        <f>IF(Ordrers[[#This Row],[Roast Type]]="M","Medium",IF(Ordrers[[#This Row],[Roast Type]]="L","Light",IF(Ordrers[[#This Row],[Roast Type]]="D","Dark")))</f>
        <v>Dark</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 t="shared" si="27"/>
        <v>Robusta</v>
      </c>
      <c r="O856" t="str">
        <f>_xlfn.XLOOKUP(Ordrers[[#This Row],[Customer ID]],customers!$A$1:$A$1001,customers!$I$1:$I$1001,,0)</f>
        <v>Yes</v>
      </c>
      <c r="P856" t="str">
        <f>IF(Ordrers[[#This Row],[Roast Type]]="M","Medium",IF(Ordrers[[#This Row],[Roast Type]]="L","Light",IF(Ordrers[[#This Row],[Roast Type]]="D","Dark")))</f>
        <v>Light</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 t="shared" si="27"/>
        <v>liberica</v>
      </c>
      <c r="O857" t="str">
        <f>_xlfn.XLOOKUP(Ordrers[[#This Row],[Customer ID]],customers!$A$1:$A$1001,customers!$I$1:$I$1001,,0)</f>
        <v>No</v>
      </c>
      <c r="P857" t="str">
        <f>IF(Ordrers[[#This Row],[Roast Type]]="M","Medium",IF(Ordrers[[#This Row],[Roast Type]]="L","Light",IF(Ordrers[[#This Row],[Roast Type]]="D","Dark")))</f>
        <v>Dark</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 t="shared" si="27"/>
        <v>liberica</v>
      </c>
      <c r="O858" t="str">
        <f>_xlfn.XLOOKUP(Ordrers[[#This Row],[Customer ID]],customers!$A$1:$A$1001,customers!$I$1:$I$1001,,0)</f>
        <v>Yes</v>
      </c>
      <c r="P858" t="str">
        <f>IF(Ordrers[[#This Row],[Roast Type]]="M","Medium",IF(Ordrers[[#This Row],[Roast Type]]="L","Light",IF(Ordrers[[#This Row],[Roast Type]]="D","Dark")))</f>
        <v>Medium</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 t="shared" si="27"/>
        <v>Robusta</v>
      </c>
      <c r="O859" t="str">
        <f>_xlfn.XLOOKUP(Ordrers[[#This Row],[Customer ID]],customers!$A$1:$A$1001,customers!$I$1:$I$1001,,0)</f>
        <v>No</v>
      </c>
      <c r="P859" t="str">
        <f>IF(Ordrers[[#This Row],[Roast Type]]="M","Medium",IF(Ordrers[[#This Row],[Roast Type]]="L","Light",IF(Ordrers[[#This Row],[Roast Type]]="D","Dark")))</f>
        <v>Light</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 t="shared" si="27"/>
        <v>liberica</v>
      </c>
      <c r="O860" t="str">
        <f>_xlfn.XLOOKUP(Ordrers[[#This Row],[Customer ID]],customers!$A$1:$A$1001,customers!$I$1:$I$1001,,0)</f>
        <v>No</v>
      </c>
      <c r="P860" t="str">
        <f>IF(Ordrers[[#This Row],[Roast Type]]="M","Medium",IF(Ordrers[[#This Row],[Roast Type]]="L","Light",IF(Ordrers[[#This Row],[Roast Type]]="D","Dark")))</f>
        <v>Medium</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 t="shared" si="27"/>
        <v>Arabica</v>
      </c>
      <c r="O861" t="str">
        <f>_xlfn.XLOOKUP(Ordrers[[#This Row],[Customer ID]],customers!$A$1:$A$1001,customers!$I$1:$I$1001,,0)</f>
        <v>No</v>
      </c>
      <c r="P861" t="str">
        <f>IF(Ordrers[[#This Row],[Roast Type]]="M","Medium",IF(Ordrers[[#This Row],[Roast Type]]="L","Light",IF(Ordrers[[#This Row],[Roast Type]]="D","Dark")))</f>
        <v>Light</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 t="shared" si="27"/>
        <v>Arabica</v>
      </c>
      <c r="O862" t="str">
        <f>_xlfn.XLOOKUP(Ordrers[[#This Row],[Customer ID]],customers!$A$1:$A$1001,customers!$I$1:$I$1001,,0)</f>
        <v>No</v>
      </c>
      <c r="P862" t="str">
        <f>IF(Ordrers[[#This Row],[Roast Type]]="M","Medium",IF(Ordrers[[#This Row],[Roast Type]]="L","Light",IF(Ordrers[[#This Row],[Roast Type]]="D","Dark")))</f>
        <v>Medium</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 t="shared" si="27"/>
        <v>liberica</v>
      </c>
      <c r="O863" t="str">
        <f>_xlfn.XLOOKUP(Ordrers[[#This Row],[Customer ID]],customers!$A$1:$A$1001,customers!$I$1:$I$1001,,0)</f>
        <v>Yes</v>
      </c>
      <c r="P863" t="str">
        <f>IF(Ordrers[[#This Row],[Roast Type]]="M","Medium",IF(Ordrers[[#This Row],[Roast Type]]="L","Light",IF(Ordrers[[#This Row],[Roast Type]]="D","Dark")))</f>
        <v>Dark</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 t="shared" si="27"/>
        <v>Robusta</v>
      </c>
      <c r="O864" t="str">
        <f>_xlfn.XLOOKUP(Ordrers[[#This Row],[Customer ID]],customers!$A$1:$A$1001,customers!$I$1:$I$1001,,0)</f>
        <v>Yes</v>
      </c>
      <c r="P864" t="str">
        <f>IF(Ordrers[[#This Row],[Roast Type]]="M","Medium",IF(Ordrers[[#This Row],[Roast Type]]="L","Light",IF(Ordrers[[#This Row],[Roast Type]]="D","Dark")))</f>
        <v>Medium</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 t="shared" si="27"/>
        <v>liberica</v>
      </c>
      <c r="O865" t="str">
        <f>_xlfn.XLOOKUP(Ordrers[[#This Row],[Customer ID]],customers!$A$1:$A$1001,customers!$I$1:$I$1001,,0)</f>
        <v>Yes</v>
      </c>
      <c r="P865" t="str">
        <f>IF(Ordrers[[#This Row],[Roast Type]]="M","Medium",IF(Ordrers[[#This Row],[Roast Type]]="L","Light",IF(Ordrers[[#This Row],[Roast Type]]="D","Dark")))</f>
        <v>Medium</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 t="shared" si="27"/>
        <v>Robusta</v>
      </c>
      <c r="O866" t="str">
        <f>_xlfn.XLOOKUP(Ordrers[[#This Row],[Customer ID]],customers!$A$1:$A$1001,customers!$I$1:$I$1001,,0)</f>
        <v>No</v>
      </c>
      <c r="P866" t="str">
        <f>IF(Ordrers[[#This Row],[Roast Type]]="M","Medium",IF(Ordrers[[#This Row],[Roast Type]]="L","Light",IF(Ordrers[[#This Row],[Roast Type]]="D","Dark")))</f>
        <v>Light</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 t="shared" si="27"/>
        <v>Arabica</v>
      </c>
      <c r="O867" t="str">
        <f>_xlfn.XLOOKUP(Ordrers[[#This Row],[Customer ID]],customers!$A$1:$A$1001,customers!$I$1:$I$1001,,0)</f>
        <v>Yes</v>
      </c>
      <c r="P867" t="str">
        <f>IF(Ordrers[[#This Row],[Roast Type]]="M","Medium",IF(Ordrers[[#This Row],[Roast Type]]="L","Light",IF(Ordrers[[#This Row],[Roast Type]]="D","Dark")))</f>
        <v>Medium</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 t="shared" si="27"/>
        <v>Arabica</v>
      </c>
      <c r="O868" t="str">
        <f>_xlfn.XLOOKUP(Ordrers[[#This Row],[Customer ID]],customers!$A$1:$A$1001,customers!$I$1:$I$1001,,0)</f>
        <v>No</v>
      </c>
      <c r="P868" t="str">
        <f>IF(Ordrers[[#This Row],[Roast Type]]="M","Medium",IF(Ordrers[[#This Row],[Roast Type]]="L","Light",IF(Ordrers[[#This Row],[Roast Type]]="D","Dark")))</f>
        <v>Dark</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 t="shared" si="27"/>
        <v>Arabica</v>
      </c>
      <c r="O869" t="str">
        <f>_xlfn.XLOOKUP(Ordrers[[#This Row],[Customer ID]],customers!$A$1:$A$1001,customers!$I$1:$I$1001,,0)</f>
        <v>Yes</v>
      </c>
      <c r="P869" t="str">
        <f>IF(Ordrers[[#This Row],[Roast Type]]="M","Medium",IF(Ordrers[[#This Row],[Roast Type]]="L","Light",IF(Ordrers[[#This Row],[Roast Type]]="D","Dark")))</f>
        <v>Light</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 t="shared" si="27"/>
        <v>Excelsa</v>
      </c>
      <c r="O870" t="str">
        <f>_xlfn.XLOOKUP(Ordrers[[#This Row],[Customer ID]],customers!$A$1:$A$1001,customers!$I$1:$I$1001,,0)</f>
        <v>Yes</v>
      </c>
      <c r="P870" t="str">
        <f>IF(Ordrers[[#This Row],[Roast Type]]="M","Medium",IF(Ordrers[[#This Row],[Roast Type]]="L","Light",IF(Ordrers[[#This Row],[Roast Type]]="D","Dark")))</f>
        <v>Medium</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 t="shared" si="27"/>
        <v>Robusta</v>
      </c>
      <c r="O871" t="str">
        <f>_xlfn.XLOOKUP(Ordrers[[#This Row],[Customer ID]],customers!$A$1:$A$1001,customers!$I$1:$I$1001,,0)</f>
        <v>Yes</v>
      </c>
      <c r="P871" t="str">
        <f>IF(Ordrers[[#This Row],[Roast Type]]="M","Medium",IF(Ordrers[[#This Row],[Roast Type]]="L","Light",IF(Ordrers[[#This Row],[Roast Type]]="D","Dark")))</f>
        <v>Medium</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 t="shared" si="27"/>
        <v>Excelsa</v>
      </c>
      <c r="O872" t="str">
        <f>_xlfn.XLOOKUP(Ordrers[[#This Row],[Customer ID]],customers!$A$1:$A$1001,customers!$I$1:$I$1001,,0)</f>
        <v>Yes</v>
      </c>
      <c r="P872" t="str">
        <f>IF(Ordrers[[#This Row],[Roast Type]]="M","Medium",IF(Ordrers[[#This Row],[Roast Type]]="L","Light",IF(Ordrers[[#This Row],[Roast Type]]="D","Dark")))</f>
        <v>Dark</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 t="shared" si="27"/>
        <v>Excelsa</v>
      </c>
      <c r="O873" t="str">
        <f>_xlfn.XLOOKUP(Ordrers[[#This Row],[Customer ID]],customers!$A$1:$A$1001,customers!$I$1:$I$1001,,0)</f>
        <v>Yes</v>
      </c>
      <c r="P873" t="str">
        <f>IF(Ordrers[[#This Row],[Roast Type]]="M","Medium",IF(Ordrers[[#This Row],[Roast Type]]="L","Light",IF(Ordrers[[#This Row],[Roast Type]]="D","Dark")))</f>
        <v>Light</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 t="shared" si="27"/>
        <v>Arabica</v>
      </c>
      <c r="O874" t="str">
        <f>_xlfn.XLOOKUP(Ordrers[[#This Row],[Customer ID]],customers!$A$1:$A$1001,customers!$I$1:$I$1001,,0)</f>
        <v>No</v>
      </c>
      <c r="P874" t="str">
        <f>IF(Ordrers[[#This Row],[Roast Type]]="M","Medium",IF(Ordrers[[#This Row],[Roast Type]]="L","Light",IF(Ordrers[[#This Row],[Roast Type]]="D","Dark")))</f>
        <v>Medium</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 t="shared" si="27"/>
        <v>Robusta</v>
      </c>
      <c r="O875" t="str">
        <f>_xlfn.XLOOKUP(Ordrers[[#This Row],[Customer ID]],customers!$A$1:$A$1001,customers!$I$1:$I$1001,,0)</f>
        <v>Yes</v>
      </c>
      <c r="P875" t="str">
        <f>IF(Ordrers[[#This Row],[Roast Type]]="M","Medium",IF(Ordrers[[#This Row],[Roast Type]]="L","Light",IF(Ordrers[[#This Row],[Roast Type]]="D","Dark")))</f>
        <v>Medium</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 t="shared" si="27"/>
        <v>Arabica</v>
      </c>
      <c r="O876" t="str">
        <f>_xlfn.XLOOKUP(Ordrers[[#This Row],[Customer ID]],customers!$A$1:$A$1001,customers!$I$1:$I$1001,,0)</f>
        <v>No</v>
      </c>
      <c r="P876" t="str">
        <f>IF(Ordrers[[#This Row],[Roast Type]]="M","Medium",IF(Ordrers[[#This Row],[Roast Type]]="L","Light",IF(Ordrers[[#This Row],[Roast Type]]="D","Dark")))</f>
        <v>Light</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 t="shared" si="27"/>
        <v>liberica</v>
      </c>
      <c r="O877" t="str">
        <f>_xlfn.XLOOKUP(Ordrers[[#This Row],[Customer ID]],customers!$A$1:$A$1001,customers!$I$1:$I$1001,,0)</f>
        <v>No</v>
      </c>
      <c r="P877" t="str">
        <f>IF(Ordrers[[#This Row],[Roast Type]]="M","Medium",IF(Ordrers[[#This Row],[Roast Type]]="L","Light",IF(Ordrers[[#This Row],[Roast Type]]="D","Dark")))</f>
        <v>Medium</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 t="shared" si="27"/>
        <v>Arabica</v>
      </c>
      <c r="O878" t="str">
        <f>_xlfn.XLOOKUP(Ordrers[[#This Row],[Customer ID]],customers!$A$1:$A$1001,customers!$I$1:$I$1001,,0)</f>
        <v>No</v>
      </c>
      <c r="P878" t="str">
        <f>IF(Ordrers[[#This Row],[Roast Type]]="M","Medium",IF(Ordrers[[#This Row],[Roast Type]]="L","Light",IF(Ordrers[[#This Row],[Roast Type]]="D","Dark")))</f>
        <v>Light</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 t="shared" si="27"/>
        <v>liberica</v>
      </c>
      <c r="O879" t="str">
        <f>_xlfn.XLOOKUP(Ordrers[[#This Row],[Customer ID]],customers!$A$1:$A$1001,customers!$I$1:$I$1001,,0)</f>
        <v>No</v>
      </c>
      <c r="P879" t="str">
        <f>IF(Ordrers[[#This Row],[Roast Type]]="M","Medium",IF(Ordrers[[#This Row],[Roast Type]]="L","Light",IF(Ordrers[[#This Row],[Roast Type]]="D","Dark")))</f>
        <v>Light</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 t="shared" si="27"/>
        <v>Robusta</v>
      </c>
      <c r="O880" t="str">
        <f>_xlfn.XLOOKUP(Ordrers[[#This Row],[Customer ID]],customers!$A$1:$A$1001,customers!$I$1:$I$1001,,0)</f>
        <v>Yes</v>
      </c>
      <c r="P880" t="str">
        <f>IF(Ordrers[[#This Row],[Roast Type]]="M","Medium",IF(Ordrers[[#This Row],[Roast Type]]="L","Light",IF(Ordrers[[#This Row],[Roast Type]]="D","Dark")))</f>
        <v>Light</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 t="shared" si="27"/>
        <v>Excelsa</v>
      </c>
      <c r="O881" t="str">
        <f>_xlfn.XLOOKUP(Ordrers[[#This Row],[Customer ID]],customers!$A$1:$A$1001,customers!$I$1:$I$1001,,0)</f>
        <v>No</v>
      </c>
      <c r="P881" t="str">
        <f>IF(Ordrers[[#This Row],[Roast Type]]="M","Medium",IF(Ordrers[[#This Row],[Roast Type]]="L","Light",IF(Ordrers[[#This Row],[Roast Type]]="D","Dark")))</f>
        <v>Dark</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 t="shared" si="27"/>
        <v>Robusta</v>
      </c>
      <c r="O882" t="str">
        <f>_xlfn.XLOOKUP(Ordrers[[#This Row],[Customer ID]],customers!$A$1:$A$1001,customers!$I$1:$I$1001,,0)</f>
        <v>No</v>
      </c>
      <c r="P882" t="str">
        <f>IF(Ordrers[[#This Row],[Roast Type]]="M","Medium",IF(Ordrers[[#This Row],[Roast Type]]="L","Light",IF(Ordrers[[#This Row],[Roast Type]]="D","Dark")))</f>
        <v>Light</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 t="shared" si="27"/>
        <v>Arabica</v>
      </c>
      <c r="O883" t="str">
        <f>_xlfn.XLOOKUP(Ordrers[[#This Row],[Customer ID]],customers!$A$1:$A$1001,customers!$I$1:$I$1001,,0)</f>
        <v>Yes</v>
      </c>
      <c r="P883" t="str">
        <f>IF(Ordrers[[#This Row],[Roast Type]]="M","Medium",IF(Ordrers[[#This Row],[Roast Type]]="L","Light",IF(Ordrers[[#This Row],[Roast Type]]="D","Dark")))</f>
        <v>Light</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 t="shared" si="27"/>
        <v>Arabica</v>
      </c>
      <c r="O884" t="str">
        <f>_xlfn.XLOOKUP(Ordrers[[#This Row],[Customer ID]],customers!$A$1:$A$1001,customers!$I$1:$I$1001,,0)</f>
        <v>Yes</v>
      </c>
      <c r="P884" t="str">
        <f>IF(Ordrers[[#This Row],[Roast Type]]="M","Medium",IF(Ordrers[[#This Row],[Roast Type]]="L","Light",IF(Ordrers[[#This Row],[Roast Type]]="D","Dark")))</f>
        <v>Dark</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 t="shared" si="27"/>
        <v>Arabica</v>
      </c>
      <c r="O885" t="str">
        <f>_xlfn.XLOOKUP(Ordrers[[#This Row],[Customer ID]],customers!$A$1:$A$1001,customers!$I$1:$I$1001,,0)</f>
        <v>Yes</v>
      </c>
      <c r="P885" t="str">
        <f>IF(Ordrers[[#This Row],[Roast Type]]="M","Medium",IF(Ordrers[[#This Row],[Roast Type]]="L","Light",IF(Ordrers[[#This Row],[Roast Type]]="D","Dark")))</f>
        <v>Medium</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 t="shared" si="27"/>
        <v>Robusta</v>
      </c>
      <c r="O886" t="str">
        <f>_xlfn.XLOOKUP(Ordrers[[#This Row],[Customer ID]],customers!$A$1:$A$1001,customers!$I$1:$I$1001,,0)</f>
        <v>Yes</v>
      </c>
      <c r="P886" t="str">
        <f>IF(Ordrers[[#This Row],[Roast Type]]="M","Medium",IF(Ordrers[[#This Row],[Roast Type]]="L","Light",IF(Ordrers[[#This Row],[Roast Type]]="D","Dark")))</f>
        <v>Dark</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 t="shared" si="27"/>
        <v>Robusta</v>
      </c>
      <c r="O887" t="str">
        <f>_xlfn.XLOOKUP(Ordrers[[#This Row],[Customer ID]],customers!$A$1:$A$1001,customers!$I$1:$I$1001,,0)</f>
        <v>No</v>
      </c>
      <c r="P887" t="str">
        <f>IF(Ordrers[[#This Row],[Roast Type]]="M","Medium",IF(Ordrers[[#This Row],[Roast Type]]="L","Light",IF(Ordrers[[#This Row],[Roast Type]]="D","Dark")))</f>
        <v>Dark</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 t="shared" si="27"/>
        <v>liberica</v>
      </c>
      <c r="O888" t="str">
        <f>_xlfn.XLOOKUP(Ordrers[[#This Row],[Customer ID]],customers!$A$1:$A$1001,customers!$I$1:$I$1001,,0)</f>
        <v>No</v>
      </c>
      <c r="P888" t="str">
        <f>IF(Ordrers[[#This Row],[Roast Type]]="M","Medium",IF(Ordrers[[#This Row],[Roast Type]]="L","Light",IF(Ordrers[[#This Row],[Roast Type]]="D","Dark")))</f>
        <v>Medium</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 t="shared" si="27"/>
        <v>Excelsa</v>
      </c>
      <c r="O889" t="str">
        <f>_xlfn.XLOOKUP(Ordrers[[#This Row],[Customer ID]],customers!$A$1:$A$1001,customers!$I$1:$I$1001,,0)</f>
        <v>No</v>
      </c>
      <c r="P889" t="str">
        <f>IF(Ordrers[[#This Row],[Roast Type]]="M","Medium",IF(Ordrers[[#This Row],[Roast Type]]="L","Light",IF(Ordrers[[#This Row],[Roast Type]]="D","Dark")))</f>
        <v>Light</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 t="shared" si="27"/>
        <v>Arabica</v>
      </c>
      <c r="O890" t="str">
        <f>_xlfn.XLOOKUP(Ordrers[[#This Row],[Customer ID]],customers!$A$1:$A$1001,customers!$I$1:$I$1001,,0)</f>
        <v>Yes</v>
      </c>
      <c r="P890" t="str">
        <f>IF(Ordrers[[#This Row],[Roast Type]]="M","Medium",IF(Ordrers[[#This Row],[Roast Type]]="L","Light",IF(Ordrers[[#This Row],[Roast Type]]="D","Dark")))</f>
        <v>Light</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 t="shared" si="27"/>
        <v>Robusta</v>
      </c>
      <c r="O891" t="str">
        <f>_xlfn.XLOOKUP(Ordrers[[#This Row],[Customer ID]],customers!$A$1:$A$1001,customers!$I$1:$I$1001,,0)</f>
        <v>Yes</v>
      </c>
      <c r="P891" t="str">
        <f>IF(Ordrers[[#This Row],[Roast Type]]="M","Medium",IF(Ordrers[[#This Row],[Roast Type]]="L","Light",IF(Ordrers[[#This Row],[Roast Type]]="D","Dark")))</f>
        <v>Dark</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 t="shared" si="27"/>
        <v>Robusta</v>
      </c>
      <c r="O892" t="str">
        <f>_xlfn.XLOOKUP(Ordrers[[#This Row],[Customer ID]],customers!$A$1:$A$1001,customers!$I$1:$I$1001,,0)</f>
        <v>Yes</v>
      </c>
      <c r="P892" t="str">
        <f>IF(Ordrers[[#This Row],[Roast Type]]="M","Medium",IF(Ordrers[[#This Row],[Roast Type]]="L","Light",IF(Ordrers[[#This Row],[Roast Type]]="D","Dark")))</f>
        <v>Dark</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 t="shared" si="27"/>
        <v>Arabica</v>
      </c>
      <c r="O893" t="str">
        <f>_xlfn.XLOOKUP(Ordrers[[#This Row],[Customer ID]],customers!$A$1:$A$1001,customers!$I$1:$I$1001,,0)</f>
        <v>Yes</v>
      </c>
      <c r="P893" t="str">
        <f>IF(Ordrers[[#This Row],[Roast Type]]="M","Medium",IF(Ordrers[[#This Row],[Roast Type]]="L","Light",IF(Ordrers[[#This Row],[Roast Type]]="D","Dark")))</f>
        <v>Dark</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 t="shared" si="27"/>
        <v>Excelsa</v>
      </c>
      <c r="O894" t="str">
        <f>_xlfn.XLOOKUP(Ordrers[[#This Row],[Customer ID]],customers!$A$1:$A$1001,customers!$I$1:$I$1001,,0)</f>
        <v>No</v>
      </c>
      <c r="P894" t="str">
        <f>IF(Ordrers[[#This Row],[Roast Type]]="M","Medium",IF(Ordrers[[#This Row],[Roast Type]]="L","Light",IF(Ordrers[[#This Row],[Roast Type]]="D","Dark")))</f>
        <v>Medium</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 t="shared" si="27"/>
        <v>liberica</v>
      </c>
      <c r="O895" t="str">
        <f>_xlfn.XLOOKUP(Ordrers[[#This Row],[Customer ID]],customers!$A$1:$A$1001,customers!$I$1:$I$1001,,0)</f>
        <v>Yes</v>
      </c>
      <c r="P895" t="str">
        <f>IF(Ordrers[[#This Row],[Roast Type]]="M","Medium",IF(Ordrers[[#This Row],[Roast Type]]="L","Light",IF(Ordrers[[#This Row],[Roast Type]]="D","Dark")))</f>
        <v>Light</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 t="shared" si="27"/>
        <v>Robusta</v>
      </c>
      <c r="O896" t="str">
        <f>_xlfn.XLOOKUP(Ordrers[[#This Row],[Customer ID]],customers!$A$1:$A$1001,customers!$I$1:$I$1001,,0)</f>
        <v>Yes</v>
      </c>
      <c r="P896" t="str">
        <f>IF(Ordrers[[#This Row],[Roast Type]]="M","Medium",IF(Ordrers[[#This Row],[Roast Type]]="L","Light",IF(Ordrers[[#This Row],[Roast Type]]="D","Dark")))</f>
        <v>Dark</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 t="shared" si="27"/>
        <v>Excelsa</v>
      </c>
      <c r="O897" t="str">
        <f>_xlfn.XLOOKUP(Ordrers[[#This Row],[Customer ID]],customers!$A$1:$A$1001,customers!$I$1:$I$1001,,0)</f>
        <v>No</v>
      </c>
      <c r="P897" t="str">
        <f>IF(Ordrers[[#This Row],[Roast Type]]="M","Medium",IF(Ordrers[[#This Row],[Roast Type]]="L","Light",IF(Ordrers[[#This Row],[Roast Type]]="D","Dark")))</f>
        <v>Medium</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 t="shared" si="27"/>
        <v>Robusta</v>
      </c>
      <c r="O898" t="str">
        <f>_xlfn.XLOOKUP(Ordrers[[#This Row],[Customer ID]],customers!$A$1:$A$1001,customers!$I$1:$I$1001,,0)</f>
        <v>Yes</v>
      </c>
      <c r="P898" t="str">
        <f>IF(Ordrers[[#This Row],[Roast Type]]="M","Medium",IF(Ordrers[[#This Row],[Roast Type]]="L","Light",IF(Ordrers[[#This Row],[Roast Type]]="D","Dark")))</f>
        <v>Dark</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 t="shared" ref="N899:N962" si="29">IF(I899="Rob","Robusta",IF(I899="Exc","Excelsa",IF(I899="Ara","Arabica",IF(I899="Lib","liberica",""))))</f>
        <v>Excelsa</v>
      </c>
      <c r="O899" t="str">
        <f>_xlfn.XLOOKUP(Ordrers[[#This Row],[Customer ID]],customers!$A$1:$A$1001,customers!$I$1:$I$1001,,0)</f>
        <v>No</v>
      </c>
      <c r="P899" t="str">
        <f>IF(Ordrers[[#This Row],[Roast Type]]="M","Medium",IF(Ordrers[[#This Row],[Roast Type]]="L","Light",IF(Ordrers[[#This Row],[Roast Type]]="D","Dark")))</f>
        <v>Dark</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 t="shared" si="29"/>
        <v>Robusta</v>
      </c>
      <c r="O900" t="str">
        <f>_xlfn.XLOOKUP(Ordrers[[#This Row],[Customer ID]],customers!$A$1:$A$1001,customers!$I$1:$I$1001,,0)</f>
        <v>No</v>
      </c>
      <c r="P900" t="str">
        <f>IF(Ordrers[[#This Row],[Roast Type]]="M","Medium",IF(Ordrers[[#This Row],[Roast Type]]="L","Light",IF(Ordrers[[#This Row],[Roast Type]]="D","Dark")))</f>
        <v>Light</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 t="shared" si="29"/>
        <v>liberica</v>
      </c>
      <c r="O901" t="str">
        <f>_xlfn.XLOOKUP(Ordrers[[#This Row],[Customer ID]],customers!$A$1:$A$1001,customers!$I$1:$I$1001,,0)</f>
        <v>No</v>
      </c>
      <c r="P901" t="str">
        <f>IF(Ordrers[[#This Row],[Roast Type]]="M","Medium",IF(Ordrers[[#This Row],[Roast Type]]="L","Light",IF(Ordrers[[#This Row],[Roast Type]]="D","Dark")))</f>
        <v>Medium</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 t="shared" si="29"/>
        <v>liberica</v>
      </c>
      <c r="O902" t="str">
        <f>_xlfn.XLOOKUP(Ordrers[[#This Row],[Customer ID]],customers!$A$1:$A$1001,customers!$I$1:$I$1001,,0)</f>
        <v>No</v>
      </c>
      <c r="P902" t="str">
        <f>IF(Ordrers[[#This Row],[Roast Type]]="M","Medium",IF(Ordrers[[#This Row],[Roast Type]]="L","Light",IF(Ordrers[[#This Row],[Roast Type]]="D","Dark")))</f>
        <v>Light</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 t="shared" si="29"/>
        <v>Robusta</v>
      </c>
      <c r="O903" t="str">
        <f>_xlfn.XLOOKUP(Ordrers[[#This Row],[Customer ID]],customers!$A$1:$A$1001,customers!$I$1:$I$1001,,0)</f>
        <v>Yes</v>
      </c>
      <c r="P903" t="str">
        <f>IF(Ordrers[[#This Row],[Roast Type]]="M","Medium",IF(Ordrers[[#This Row],[Roast Type]]="L","Light",IF(Ordrers[[#This Row],[Roast Type]]="D","Dark")))</f>
        <v>Light</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 t="shared" si="29"/>
        <v>Excelsa</v>
      </c>
      <c r="O904" t="str">
        <f>_xlfn.XLOOKUP(Ordrers[[#This Row],[Customer ID]],customers!$A$1:$A$1001,customers!$I$1:$I$1001,,0)</f>
        <v>No</v>
      </c>
      <c r="P904" t="str">
        <f>IF(Ordrers[[#This Row],[Roast Type]]="M","Medium",IF(Ordrers[[#This Row],[Roast Type]]="L","Light",IF(Ordrers[[#This Row],[Roast Type]]="D","Dark")))</f>
        <v>Medium</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 t="shared" si="29"/>
        <v>liberica</v>
      </c>
      <c r="O905" t="str">
        <f>_xlfn.XLOOKUP(Ordrers[[#This Row],[Customer ID]],customers!$A$1:$A$1001,customers!$I$1:$I$1001,,0)</f>
        <v>No</v>
      </c>
      <c r="P905" t="str">
        <f>IF(Ordrers[[#This Row],[Roast Type]]="M","Medium",IF(Ordrers[[#This Row],[Roast Type]]="L","Light",IF(Ordrers[[#This Row],[Roast Type]]="D","Dark")))</f>
        <v>Medium</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 t="shared" si="29"/>
        <v>Arabica</v>
      </c>
      <c r="O906" t="str">
        <f>_xlfn.XLOOKUP(Ordrers[[#This Row],[Customer ID]],customers!$A$1:$A$1001,customers!$I$1:$I$1001,,0)</f>
        <v>No</v>
      </c>
      <c r="P906" t="str">
        <f>IF(Ordrers[[#This Row],[Roast Type]]="M","Medium",IF(Ordrers[[#This Row],[Roast Type]]="L","Light",IF(Ordrers[[#This Row],[Roast Type]]="D","Dark")))</f>
        <v>Light</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 t="shared" si="29"/>
        <v>Arabica</v>
      </c>
      <c r="O907" t="str">
        <f>_xlfn.XLOOKUP(Ordrers[[#This Row],[Customer ID]],customers!$A$1:$A$1001,customers!$I$1:$I$1001,,0)</f>
        <v>Yes</v>
      </c>
      <c r="P907" t="str">
        <f>IF(Ordrers[[#This Row],[Roast Type]]="M","Medium",IF(Ordrers[[#This Row],[Roast Type]]="L","Light",IF(Ordrers[[#This Row],[Roast Type]]="D","Dark")))</f>
        <v>Medium</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 t="shared" si="29"/>
        <v>Arabica</v>
      </c>
      <c r="O908" t="str">
        <f>_xlfn.XLOOKUP(Ordrers[[#This Row],[Customer ID]],customers!$A$1:$A$1001,customers!$I$1:$I$1001,,0)</f>
        <v>Yes</v>
      </c>
      <c r="P908" t="str">
        <f>IF(Ordrers[[#This Row],[Roast Type]]="M","Medium",IF(Ordrers[[#This Row],[Roast Type]]="L","Light",IF(Ordrers[[#This Row],[Roast Type]]="D","Dark")))</f>
        <v>Medium</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 t="shared" si="29"/>
        <v>liberica</v>
      </c>
      <c r="O909" t="str">
        <f>_xlfn.XLOOKUP(Ordrers[[#This Row],[Customer ID]],customers!$A$1:$A$1001,customers!$I$1:$I$1001,,0)</f>
        <v>No</v>
      </c>
      <c r="P909" t="str">
        <f>IF(Ordrers[[#This Row],[Roast Type]]="M","Medium",IF(Ordrers[[#This Row],[Roast Type]]="L","Light",IF(Ordrers[[#This Row],[Roast Type]]="D","Dark")))</f>
        <v>Dark</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 t="shared" si="29"/>
        <v>Robusta</v>
      </c>
      <c r="O910" t="str">
        <f>_xlfn.XLOOKUP(Ordrers[[#This Row],[Customer ID]],customers!$A$1:$A$1001,customers!$I$1:$I$1001,,0)</f>
        <v>No</v>
      </c>
      <c r="P910" t="str">
        <f>IF(Ordrers[[#This Row],[Roast Type]]="M","Medium",IF(Ordrers[[#This Row],[Roast Type]]="L","Light",IF(Ordrers[[#This Row],[Roast Type]]="D","Dark")))</f>
        <v>Light</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 t="shared" si="29"/>
        <v>Robusta</v>
      </c>
      <c r="O911" t="str">
        <f>_xlfn.XLOOKUP(Ordrers[[#This Row],[Customer ID]],customers!$A$1:$A$1001,customers!$I$1:$I$1001,,0)</f>
        <v>No</v>
      </c>
      <c r="P911" t="str">
        <f>IF(Ordrers[[#This Row],[Roast Type]]="M","Medium",IF(Ordrers[[#This Row],[Roast Type]]="L","Light",IF(Ordrers[[#This Row],[Roast Type]]="D","Dark")))</f>
        <v>Light</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 t="shared" si="29"/>
        <v>Arabica</v>
      </c>
      <c r="O912" t="str">
        <f>_xlfn.XLOOKUP(Ordrers[[#This Row],[Customer ID]],customers!$A$1:$A$1001,customers!$I$1:$I$1001,,0)</f>
        <v>No</v>
      </c>
      <c r="P912" t="str">
        <f>IF(Ordrers[[#This Row],[Roast Type]]="M","Medium",IF(Ordrers[[#This Row],[Roast Type]]="L","Light",IF(Ordrers[[#This Row],[Roast Type]]="D","Dark")))</f>
        <v>Dark</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 t="shared" si="29"/>
        <v>Arabica</v>
      </c>
      <c r="O913" t="str">
        <f>_xlfn.XLOOKUP(Ordrers[[#This Row],[Customer ID]],customers!$A$1:$A$1001,customers!$I$1:$I$1001,,0)</f>
        <v>Yes</v>
      </c>
      <c r="P913" t="str">
        <f>IF(Ordrers[[#This Row],[Roast Type]]="M","Medium",IF(Ordrers[[#This Row],[Roast Type]]="L","Light",IF(Ordrers[[#This Row],[Roast Type]]="D","Dark")))</f>
        <v>Medium</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 t="shared" si="29"/>
        <v>Robusta</v>
      </c>
      <c r="O914" t="str">
        <f>_xlfn.XLOOKUP(Ordrers[[#This Row],[Customer ID]],customers!$A$1:$A$1001,customers!$I$1:$I$1001,,0)</f>
        <v>Yes</v>
      </c>
      <c r="P914" t="str">
        <f>IF(Ordrers[[#This Row],[Roast Type]]="M","Medium",IF(Ordrers[[#This Row],[Roast Type]]="L","Light",IF(Ordrers[[#This Row],[Roast Type]]="D","Dark")))</f>
        <v>Medium</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 t="shared" si="29"/>
        <v>Arabica</v>
      </c>
      <c r="O915" t="str">
        <f>_xlfn.XLOOKUP(Ordrers[[#This Row],[Customer ID]],customers!$A$1:$A$1001,customers!$I$1:$I$1001,,0)</f>
        <v>No</v>
      </c>
      <c r="P915" t="str">
        <f>IF(Ordrers[[#This Row],[Roast Type]]="M","Medium",IF(Ordrers[[#This Row],[Roast Type]]="L","Light",IF(Ordrers[[#This Row],[Roast Type]]="D","Dark")))</f>
        <v>Medium</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 t="shared" si="29"/>
        <v>Arabica</v>
      </c>
      <c r="O916" t="str">
        <f>_xlfn.XLOOKUP(Ordrers[[#This Row],[Customer ID]],customers!$A$1:$A$1001,customers!$I$1:$I$1001,,0)</f>
        <v>No</v>
      </c>
      <c r="P916" t="str">
        <f>IF(Ordrers[[#This Row],[Roast Type]]="M","Medium",IF(Ordrers[[#This Row],[Roast Type]]="L","Light",IF(Ordrers[[#This Row],[Roast Type]]="D","Dark")))</f>
        <v>Medium</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 t="shared" si="29"/>
        <v>Excelsa</v>
      </c>
      <c r="O917" t="str">
        <f>_xlfn.XLOOKUP(Ordrers[[#This Row],[Customer ID]],customers!$A$1:$A$1001,customers!$I$1:$I$1001,,0)</f>
        <v>Yes</v>
      </c>
      <c r="P917" t="str">
        <f>IF(Ordrers[[#This Row],[Roast Type]]="M","Medium",IF(Ordrers[[#This Row],[Roast Type]]="L","Light",IF(Ordrers[[#This Row],[Roast Type]]="D","Dark")))</f>
        <v>Dark</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 t="shared" si="29"/>
        <v>Excelsa</v>
      </c>
      <c r="O918" t="str">
        <f>_xlfn.XLOOKUP(Ordrers[[#This Row],[Customer ID]],customers!$A$1:$A$1001,customers!$I$1:$I$1001,,0)</f>
        <v>Yes</v>
      </c>
      <c r="P918" t="str">
        <f>IF(Ordrers[[#This Row],[Roast Type]]="M","Medium",IF(Ordrers[[#This Row],[Roast Type]]="L","Light",IF(Ordrers[[#This Row],[Roast Type]]="D","Dark")))</f>
        <v>Dark</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 t="shared" si="29"/>
        <v>Arabica</v>
      </c>
      <c r="O919" t="str">
        <f>_xlfn.XLOOKUP(Ordrers[[#This Row],[Customer ID]],customers!$A$1:$A$1001,customers!$I$1:$I$1001,,0)</f>
        <v>No</v>
      </c>
      <c r="P919" t="str">
        <f>IF(Ordrers[[#This Row],[Roast Type]]="M","Medium",IF(Ordrers[[#This Row],[Roast Type]]="L","Light",IF(Ordrers[[#This Row],[Roast Type]]="D","Dark")))</f>
        <v>Medium</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 t="shared" si="29"/>
        <v>Excelsa</v>
      </c>
      <c r="O920" t="str">
        <f>_xlfn.XLOOKUP(Ordrers[[#This Row],[Customer ID]],customers!$A$1:$A$1001,customers!$I$1:$I$1001,,0)</f>
        <v>No</v>
      </c>
      <c r="P920" t="str">
        <f>IF(Ordrers[[#This Row],[Roast Type]]="M","Medium",IF(Ordrers[[#This Row],[Roast Type]]="L","Light",IF(Ordrers[[#This Row],[Roast Type]]="D","Dark")))</f>
        <v>Dark</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 t="shared" si="29"/>
        <v>Robusta</v>
      </c>
      <c r="O921" t="str">
        <f>_xlfn.XLOOKUP(Ordrers[[#This Row],[Customer ID]],customers!$A$1:$A$1001,customers!$I$1:$I$1001,,0)</f>
        <v>Yes</v>
      </c>
      <c r="P921" t="str">
        <f>IF(Ordrers[[#This Row],[Roast Type]]="M","Medium",IF(Ordrers[[#This Row],[Roast Type]]="L","Light",IF(Ordrers[[#This Row],[Roast Type]]="D","Dark")))</f>
        <v>Dark</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 t="shared" si="29"/>
        <v>Robusta</v>
      </c>
      <c r="O922" t="str">
        <f>_xlfn.XLOOKUP(Ordrers[[#This Row],[Customer ID]],customers!$A$1:$A$1001,customers!$I$1:$I$1001,,0)</f>
        <v>No</v>
      </c>
      <c r="P922" t="str">
        <f>IF(Ordrers[[#This Row],[Roast Type]]="M","Medium",IF(Ordrers[[#This Row],[Roast Type]]="L","Light",IF(Ordrers[[#This Row],[Roast Type]]="D","Dark")))</f>
        <v>Dark</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 t="shared" si="29"/>
        <v>liberica</v>
      </c>
      <c r="O923" t="str">
        <f>_xlfn.XLOOKUP(Ordrers[[#This Row],[Customer ID]],customers!$A$1:$A$1001,customers!$I$1:$I$1001,,0)</f>
        <v>No</v>
      </c>
      <c r="P923" t="str">
        <f>IF(Ordrers[[#This Row],[Roast Type]]="M","Medium",IF(Ordrers[[#This Row],[Roast Type]]="L","Light",IF(Ordrers[[#This Row],[Roast Type]]="D","Dark")))</f>
        <v>Dark</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 t="shared" si="29"/>
        <v>Arabica</v>
      </c>
      <c r="O924" t="str">
        <f>_xlfn.XLOOKUP(Ordrers[[#This Row],[Customer ID]],customers!$A$1:$A$1001,customers!$I$1:$I$1001,,0)</f>
        <v>Yes</v>
      </c>
      <c r="P924" t="str">
        <f>IF(Ordrers[[#This Row],[Roast Type]]="M","Medium",IF(Ordrers[[#This Row],[Roast Type]]="L","Light",IF(Ordrers[[#This Row],[Roast Type]]="D","Dark")))</f>
        <v>Medium</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 t="shared" si="29"/>
        <v>Excelsa</v>
      </c>
      <c r="O925" t="str">
        <f>_xlfn.XLOOKUP(Ordrers[[#This Row],[Customer ID]],customers!$A$1:$A$1001,customers!$I$1:$I$1001,,0)</f>
        <v>No</v>
      </c>
      <c r="P925" t="str">
        <f>IF(Ordrers[[#This Row],[Roast Type]]="M","Medium",IF(Ordrers[[#This Row],[Roast Type]]="L","Light",IF(Ordrers[[#This Row],[Roast Type]]="D","Dark")))</f>
        <v>Dark</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 t="shared" si="29"/>
        <v>Arabica</v>
      </c>
      <c r="O926" t="str">
        <f>_xlfn.XLOOKUP(Ordrers[[#This Row],[Customer ID]],customers!$A$1:$A$1001,customers!$I$1:$I$1001,,0)</f>
        <v>No</v>
      </c>
      <c r="P926" t="str">
        <f>IF(Ordrers[[#This Row],[Roast Type]]="M","Medium",IF(Ordrers[[#This Row],[Roast Type]]="L","Light",IF(Ordrers[[#This Row],[Roast Type]]="D","Dark")))</f>
        <v>Light</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 t="shared" si="29"/>
        <v>Arabica</v>
      </c>
      <c r="O927" t="str">
        <f>_xlfn.XLOOKUP(Ordrers[[#This Row],[Customer ID]],customers!$A$1:$A$1001,customers!$I$1:$I$1001,,0)</f>
        <v>No</v>
      </c>
      <c r="P927" t="str">
        <f>IF(Ordrers[[#This Row],[Roast Type]]="M","Medium",IF(Ordrers[[#This Row],[Roast Type]]="L","Light",IF(Ordrers[[#This Row],[Roast Type]]="D","Dark")))</f>
        <v>Medium</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 t="shared" si="29"/>
        <v>Arabica</v>
      </c>
      <c r="O928" t="str">
        <f>_xlfn.XLOOKUP(Ordrers[[#This Row],[Customer ID]],customers!$A$1:$A$1001,customers!$I$1:$I$1001,,0)</f>
        <v>Yes</v>
      </c>
      <c r="P928" t="str">
        <f>IF(Ordrers[[#This Row],[Roast Type]]="M","Medium",IF(Ordrers[[#This Row],[Roast Type]]="L","Light",IF(Ordrers[[#This Row],[Roast Type]]="D","Dark")))</f>
        <v>Medium</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 t="shared" si="29"/>
        <v>Excelsa</v>
      </c>
      <c r="O929" t="str">
        <f>_xlfn.XLOOKUP(Ordrers[[#This Row],[Customer ID]],customers!$A$1:$A$1001,customers!$I$1:$I$1001,,0)</f>
        <v>No</v>
      </c>
      <c r="P929" t="str">
        <f>IF(Ordrers[[#This Row],[Roast Type]]="M","Medium",IF(Ordrers[[#This Row],[Roast Type]]="L","Light",IF(Ordrers[[#This Row],[Roast Type]]="D","Dark")))</f>
        <v>Dark</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 t="shared" si="29"/>
        <v>Excelsa</v>
      </c>
      <c r="O930" t="str">
        <f>_xlfn.XLOOKUP(Ordrers[[#This Row],[Customer ID]],customers!$A$1:$A$1001,customers!$I$1:$I$1001,,0)</f>
        <v>Yes</v>
      </c>
      <c r="P930" t="str">
        <f>IF(Ordrers[[#This Row],[Roast Type]]="M","Medium",IF(Ordrers[[#This Row],[Roast Type]]="L","Light",IF(Ordrers[[#This Row],[Roast Type]]="D","Dark")))</f>
        <v>Medium</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 t="shared" si="29"/>
        <v>Excelsa</v>
      </c>
      <c r="O931" t="str">
        <f>_xlfn.XLOOKUP(Ordrers[[#This Row],[Customer ID]],customers!$A$1:$A$1001,customers!$I$1:$I$1001,,0)</f>
        <v>Yes</v>
      </c>
      <c r="P931" t="str">
        <f>IF(Ordrers[[#This Row],[Roast Type]]="M","Medium",IF(Ordrers[[#This Row],[Roast Type]]="L","Light",IF(Ordrers[[#This Row],[Roast Type]]="D","Dark")))</f>
        <v>Light</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 t="shared" si="29"/>
        <v>Excelsa</v>
      </c>
      <c r="O932" t="str">
        <f>_xlfn.XLOOKUP(Ordrers[[#This Row],[Customer ID]],customers!$A$1:$A$1001,customers!$I$1:$I$1001,,0)</f>
        <v>Yes</v>
      </c>
      <c r="P932" t="str">
        <f>IF(Ordrers[[#This Row],[Roast Type]]="M","Medium",IF(Ordrers[[#This Row],[Roast Type]]="L","Light",IF(Ordrers[[#This Row],[Roast Type]]="D","Dark")))</f>
        <v>Dark</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 t="shared" si="29"/>
        <v>Arabica</v>
      </c>
      <c r="O933" t="str">
        <f>_xlfn.XLOOKUP(Ordrers[[#This Row],[Customer ID]],customers!$A$1:$A$1001,customers!$I$1:$I$1001,,0)</f>
        <v>Yes</v>
      </c>
      <c r="P933" t="str">
        <f>IF(Ordrers[[#This Row],[Roast Type]]="M","Medium",IF(Ordrers[[#This Row],[Roast Type]]="L","Light",IF(Ordrers[[#This Row],[Roast Type]]="D","Dark")))</f>
        <v>Dark</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 t="shared" si="29"/>
        <v>Excelsa</v>
      </c>
      <c r="O934" t="str">
        <f>_xlfn.XLOOKUP(Ordrers[[#This Row],[Customer ID]],customers!$A$1:$A$1001,customers!$I$1:$I$1001,,0)</f>
        <v>No</v>
      </c>
      <c r="P934" t="str">
        <f>IF(Ordrers[[#This Row],[Roast Type]]="M","Medium",IF(Ordrers[[#This Row],[Roast Type]]="L","Light",IF(Ordrers[[#This Row],[Roast Type]]="D","Dark")))</f>
        <v>Medium</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 t="shared" si="29"/>
        <v>Robusta</v>
      </c>
      <c r="O935" t="str">
        <f>_xlfn.XLOOKUP(Ordrers[[#This Row],[Customer ID]],customers!$A$1:$A$1001,customers!$I$1:$I$1001,,0)</f>
        <v>Yes</v>
      </c>
      <c r="P935" t="str">
        <f>IF(Ordrers[[#This Row],[Roast Type]]="M","Medium",IF(Ordrers[[#This Row],[Roast Type]]="L","Light",IF(Ordrers[[#This Row],[Roast Type]]="D","Dark")))</f>
        <v>Dark</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 t="shared" si="29"/>
        <v>Robusta</v>
      </c>
      <c r="O936" t="str">
        <f>_xlfn.XLOOKUP(Ordrers[[#This Row],[Customer ID]],customers!$A$1:$A$1001,customers!$I$1:$I$1001,,0)</f>
        <v>No</v>
      </c>
      <c r="P936" t="str">
        <f>IF(Ordrers[[#This Row],[Roast Type]]="M","Medium",IF(Ordrers[[#This Row],[Roast Type]]="L","Light",IF(Ordrers[[#This Row],[Roast Type]]="D","Dark")))</f>
        <v>Medium</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 t="shared" si="29"/>
        <v>Arabica</v>
      </c>
      <c r="O937" t="str">
        <f>_xlfn.XLOOKUP(Ordrers[[#This Row],[Customer ID]],customers!$A$1:$A$1001,customers!$I$1:$I$1001,,0)</f>
        <v>Yes</v>
      </c>
      <c r="P937" t="str">
        <f>IF(Ordrers[[#This Row],[Roast Type]]="M","Medium",IF(Ordrers[[#This Row],[Roast Type]]="L","Light",IF(Ordrers[[#This Row],[Roast Type]]="D","Dark")))</f>
        <v>Medium</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 t="shared" si="29"/>
        <v>liberica</v>
      </c>
      <c r="O938" t="str">
        <f>_xlfn.XLOOKUP(Ordrers[[#This Row],[Customer ID]],customers!$A$1:$A$1001,customers!$I$1:$I$1001,,0)</f>
        <v>Yes</v>
      </c>
      <c r="P938" t="str">
        <f>IF(Ordrers[[#This Row],[Roast Type]]="M","Medium",IF(Ordrers[[#This Row],[Roast Type]]="L","Light",IF(Ordrers[[#This Row],[Roast Type]]="D","Dark")))</f>
        <v>Dark</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 t="shared" si="29"/>
        <v>Robusta</v>
      </c>
      <c r="O939" t="str">
        <f>_xlfn.XLOOKUP(Ordrers[[#This Row],[Customer ID]],customers!$A$1:$A$1001,customers!$I$1:$I$1001,,0)</f>
        <v>Yes</v>
      </c>
      <c r="P939" t="str">
        <f>IF(Ordrers[[#This Row],[Roast Type]]="M","Medium",IF(Ordrers[[#This Row],[Roast Type]]="L","Light",IF(Ordrers[[#This Row],[Roast Type]]="D","Dark")))</f>
        <v>Medium</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 t="shared" si="29"/>
        <v>Excelsa</v>
      </c>
      <c r="O940" t="str">
        <f>_xlfn.XLOOKUP(Ordrers[[#This Row],[Customer ID]],customers!$A$1:$A$1001,customers!$I$1:$I$1001,,0)</f>
        <v>Yes</v>
      </c>
      <c r="P940" t="str">
        <f>IF(Ordrers[[#This Row],[Roast Type]]="M","Medium",IF(Ordrers[[#This Row],[Roast Type]]="L","Light",IF(Ordrers[[#This Row],[Roast Type]]="D","Dark")))</f>
        <v>Light</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 t="shared" si="29"/>
        <v>liberica</v>
      </c>
      <c r="O941" t="str">
        <f>_xlfn.XLOOKUP(Ordrers[[#This Row],[Customer ID]],customers!$A$1:$A$1001,customers!$I$1:$I$1001,,0)</f>
        <v>No</v>
      </c>
      <c r="P941" t="str">
        <f>IF(Ordrers[[#This Row],[Roast Type]]="M","Medium",IF(Ordrers[[#This Row],[Roast Type]]="L","Light",IF(Ordrers[[#This Row],[Roast Type]]="D","Dark")))</f>
        <v>Light</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 t="shared" si="29"/>
        <v>Robusta</v>
      </c>
      <c r="O942" t="str">
        <f>_xlfn.XLOOKUP(Ordrers[[#This Row],[Customer ID]],customers!$A$1:$A$1001,customers!$I$1:$I$1001,,0)</f>
        <v>Yes</v>
      </c>
      <c r="P942" t="str">
        <f>IF(Ordrers[[#This Row],[Roast Type]]="M","Medium",IF(Ordrers[[#This Row],[Roast Type]]="L","Light",IF(Ordrers[[#This Row],[Roast Type]]="D","Dark")))</f>
        <v>Light</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 t="shared" si="29"/>
        <v>Arabica</v>
      </c>
      <c r="O943" t="str">
        <f>_xlfn.XLOOKUP(Ordrers[[#This Row],[Customer ID]],customers!$A$1:$A$1001,customers!$I$1:$I$1001,,0)</f>
        <v>Yes</v>
      </c>
      <c r="P943" t="str">
        <f>IF(Ordrers[[#This Row],[Roast Type]]="M","Medium",IF(Ordrers[[#This Row],[Roast Type]]="L","Light",IF(Ordrers[[#This Row],[Roast Type]]="D","Dark")))</f>
        <v>Light</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 t="shared" si="29"/>
        <v>Robusta</v>
      </c>
      <c r="O944" t="str">
        <f>_xlfn.XLOOKUP(Ordrers[[#This Row],[Customer ID]],customers!$A$1:$A$1001,customers!$I$1:$I$1001,,0)</f>
        <v>No</v>
      </c>
      <c r="P944" t="str">
        <f>IF(Ordrers[[#This Row],[Roast Type]]="M","Medium",IF(Ordrers[[#This Row],[Roast Type]]="L","Light",IF(Ordrers[[#This Row],[Roast Type]]="D","Dark")))</f>
        <v>Light</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 t="shared" si="29"/>
        <v>Arabica</v>
      </c>
      <c r="O945" t="str">
        <f>_xlfn.XLOOKUP(Ordrers[[#This Row],[Customer ID]],customers!$A$1:$A$1001,customers!$I$1:$I$1001,,0)</f>
        <v>No</v>
      </c>
      <c r="P945" t="str">
        <f>IF(Ordrers[[#This Row],[Roast Type]]="M","Medium",IF(Ordrers[[#This Row],[Roast Type]]="L","Light",IF(Ordrers[[#This Row],[Roast Type]]="D","Dark")))</f>
        <v>Light</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 t="shared" si="29"/>
        <v>Robusta</v>
      </c>
      <c r="O946" t="str">
        <f>_xlfn.XLOOKUP(Ordrers[[#This Row],[Customer ID]],customers!$A$1:$A$1001,customers!$I$1:$I$1001,,0)</f>
        <v>No</v>
      </c>
      <c r="P946" t="str">
        <f>IF(Ordrers[[#This Row],[Roast Type]]="M","Medium",IF(Ordrers[[#This Row],[Roast Type]]="L","Light",IF(Ordrers[[#This Row],[Roast Type]]="D","Dark")))</f>
        <v>Light</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 t="shared" si="29"/>
        <v>liberica</v>
      </c>
      <c r="O947" t="str">
        <f>_xlfn.XLOOKUP(Ordrers[[#This Row],[Customer ID]],customers!$A$1:$A$1001,customers!$I$1:$I$1001,,0)</f>
        <v>No</v>
      </c>
      <c r="P947" t="str">
        <f>IF(Ordrers[[#This Row],[Roast Type]]="M","Medium",IF(Ordrers[[#This Row],[Roast Type]]="L","Light",IF(Ordrers[[#This Row],[Roast Type]]="D","Dark")))</f>
        <v>Dark</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 t="shared" si="29"/>
        <v>liberica</v>
      </c>
      <c r="O948" t="str">
        <f>_xlfn.XLOOKUP(Ordrers[[#This Row],[Customer ID]],customers!$A$1:$A$1001,customers!$I$1:$I$1001,,0)</f>
        <v>No</v>
      </c>
      <c r="P948" t="str">
        <f>IF(Ordrers[[#This Row],[Roast Type]]="M","Medium",IF(Ordrers[[#This Row],[Roast Type]]="L","Light",IF(Ordrers[[#This Row],[Roast Type]]="D","Dark")))</f>
        <v>Dark</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 t="shared" si="29"/>
        <v>Arabica</v>
      </c>
      <c r="O949" t="str">
        <f>_xlfn.XLOOKUP(Ordrers[[#This Row],[Customer ID]],customers!$A$1:$A$1001,customers!$I$1:$I$1001,,0)</f>
        <v>No</v>
      </c>
      <c r="P949" t="str">
        <f>IF(Ordrers[[#This Row],[Roast Type]]="M","Medium",IF(Ordrers[[#This Row],[Roast Type]]="L","Light",IF(Ordrers[[#This Row],[Roast Type]]="D","Dark")))</f>
        <v>Medium</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 t="shared" si="29"/>
        <v>Excelsa</v>
      </c>
      <c r="O950" t="str">
        <f>_xlfn.XLOOKUP(Ordrers[[#This Row],[Customer ID]],customers!$A$1:$A$1001,customers!$I$1:$I$1001,,0)</f>
        <v>Yes</v>
      </c>
      <c r="P950" t="str">
        <f>IF(Ordrers[[#This Row],[Roast Type]]="M","Medium",IF(Ordrers[[#This Row],[Roast Type]]="L","Light",IF(Ordrers[[#This Row],[Roast Type]]="D","Dark")))</f>
        <v>Dark</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 t="shared" si="29"/>
        <v>Robusta</v>
      </c>
      <c r="O951" t="str">
        <f>_xlfn.XLOOKUP(Ordrers[[#This Row],[Customer ID]],customers!$A$1:$A$1001,customers!$I$1:$I$1001,,0)</f>
        <v>No</v>
      </c>
      <c r="P951" t="str">
        <f>IF(Ordrers[[#This Row],[Roast Type]]="M","Medium",IF(Ordrers[[#This Row],[Roast Type]]="L","Light",IF(Ordrers[[#This Row],[Roast Type]]="D","Dark")))</f>
        <v>Light</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 t="shared" si="29"/>
        <v>Robusta</v>
      </c>
      <c r="O952" t="str">
        <f>_xlfn.XLOOKUP(Ordrers[[#This Row],[Customer ID]],customers!$A$1:$A$1001,customers!$I$1:$I$1001,,0)</f>
        <v>Yes</v>
      </c>
      <c r="P952" t="str">
        <f>IF(Ordrers[[#This Row],[Roast Type]]="M","Medium",IF(Ordrers[[#This Row],[Roast Type]]="L","Light",IF(Ordrers[[#This Row],[Roast Type]]="D","Dark")))</f>
        <v>Light</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 t="shared" si="29"/>
        <v>Robusta</v>
      </c>
      <c r="O953" t="str">
        <f>_xlfn.XLOOKUP(Ordrers[[#This Row],[Customer ID]],customers!$A$1:$A$1001,customers!$I$1:$I$1001,,0)</f>
        <v>No</v>
      </c>
      <c r="P953" t="str">
        <f>IF(Ordrers[[#This Row],[Roast Type]]="M","Medium",IF(Ordrers[[#This Row],[Roast Type]]="L","Light",IF(Ordrers[[#This Row],[Roast Type]]="D","Dark")))</f>
        <v>Light</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 t="shared" si="29"/>
        <v>Arabica</v>
      </c>
      <c r="O954" t="str">
        <f>_xlfn.XLOOKUP(Ordrers[[#This Row],[Customer ID]],customers!$A$1:$A$1001,customers!$I$1:$I$1001,,0)</f>
        <v>Yes</v>
      </c>
      <c r="P954" t="str">
        <f>IF(Ordrers[[#This Row],[Roast Type]]="M","Medium",IF(Ordrers[[#This Row],[Roast Type]]="L","Light",IF(Ordrers[[#This Row],[Roast Type]]="D","Dark")))</f>
        <v>Medium</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 t="shared" si="29"/>
        <v>Arabica</v>
      </c>
      <c r="O955" t="str">
        <f>_xlfn.XLOOKUP(Ordrers[[#This Row],[Customer ID]],customers!$A$1:$A$1001,customers!$I$1:$I$1001,,0)</f>
        <v>Yes</v>
      </c>
      <c r="P955" t="str">
        <f>IF(Ordrers[[#This Row],[Roast Type]]="M","Medium",IF(Ordrers[[#This Row],[Roast Type]]="L","Light",IF(Ordrers[[#This Row],[Roast Type]]="D","Dark")))</f>
        <v>Light</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 t="shared" si="29"/>
        <v>Excelsa</v>
      </c>
      <c r="O956" t="str">
        <f>_xlfn.XLOOKUP(Ordrers[[#This Row],[Customer ID]],customers!$A$1:$A$1001,customers!$I$1:$I$1001,,0)</f>
        <v>Yes</v>
      </c>
      <c r="P956" t="str">
        <f>IF(Ordrers[[#This Row],[Roast Type]]="M","Medium",IF(Ordrers[[#This Row],[Roast Type]]="L","Light",IF(Ordrers[[#This Row],[Roast Type]]="D","Dark")))</f>
        <v>Dark</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 t="shared" si="29"/>
        <v>Excelsa</v>
      </c>
      <c r="O957" t="str">
        <f>_xlfn.XLOOKUP(Ordrers[[#This Row],[Customer ID]],customers!$A$1:$A$1001,customers!$I$1:$I$1001,,0)</f>
        <v>Yes</v>
      </c>
      <c r="P957" t="str">
        <f>IF(Ordrers[[#This Row],[Roast Type]]="M","Medium",IF(Ordrers[[#This Row],[Roast Type]]="L","Light",IF(Ordrers[[#This Row],[Roast Type]]="D","Dark")))</f>
        <v>Light</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 t="shared" si="29"/>
        <v>Robusta</v>
      </c>
      <c r="O958" t="str">
        <f>_xlfn.XLOOKUP(Ordrers[[#This Row],[Customer ID]],customers!$A$1:$A$1001,customers!$I$1:$I$1001,,0)</f>
        <v>Yes</v>
      </c>
      <c r="P958" t="str">
        <f>IF(Ordrers[[#This Row],[Roast Type]]="M","Medium",IF(Ordrers[[#This Row],[Roast Type]]="L","Light",IF(Ordrers[[#This Row],[Roast Type]]="D","Dark")))</f>
        <v>Light</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 t="shared" si="29"/>
        <v>Excelsa</v>
      </c>
      <c r="O959" t="str">
        <f>_xlfn.XLOOKUP(Ordrers[[#This Row],[Customer ID]],customers!$A$1:$A$1001,customers!$I$1:$I$1001,,0)</f>
        <v>Yes</v>
      </c>
      <c r="P959" t="str">
        <f>IF(Ordrers[[#This Row],[Roast Type]]="M","Medium",IF(Ordrers[[#This Row],[Roast Type]]="L","Light",IF(Ordrers[[#This Row],[Roast Type]]="D","Dark")))</f>
        <v>Light</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 t="shared" si="29"/>
        <v>Arabica</v>
      </c>
      <c r="O960" t="str">
        <f>_xlfn.XLOOKUP(Ordrers[[#This Row],[Customer ID]],customers!$A$1:$A$1001,customers!$I$1:$I$1001,,0)</f>
        <v>Yes</v>
      </c>
      <c r="P960" t="str">
        <f>IF(Ordrers[[#This Row],[Roast Type]]="M","Medium",IF(Ordrers[[#This Row],[Roast Type]]="L","Light",IF(Ordrers[[#This Row],[Roast Type]]="D","Dark")))</f>
        <v>Light</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 t="shared" si="29"/>
        <v>liberica</v>
      </c>
      <c r="O961" t="str">
        <f>_xlfn.XLOOKUP(Ordrers[[#This Row],[Customer ID]],customers!$A$1:$A$1001,customers!$I$1:$I$1001,,0)</f>
        <v>Yes</v>
      </c>
      <c r="P961" t="str">
        <f>IF(Ordrers[[#This Row],[Roast Type]]="M","Medium",IF(Ordrers[[#This Row],[Roast Type]]="L","Light",IF(Ordrers[[#This Row],[Roast Type]]="D","Dark")))</f>
        <v>Light</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 t="shared" si="29"/>
        <v>liberica</v>
      </c>
      <c r="O962" t="str">
        <f>_xlfn.XLOOKUP(Ordrers[[#This Row],[Customer ID]],customers!$A$1:$A$1001,customers!$I$1:$I$1001,,0)</f>
        <v>Yes</v>
      </c>
      <c r="P962" t="str">
        <f>IF(Ordrers[[#This Row],[Roast Type]]="M","Medium",IF(Ordrers[[#This Row],[Roast Type]]="L","Light",IF(Ordrers[[#This Row],[Roast Type]]="D","Dark")))</f>
        <v>Light</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 t="shared" ref="N963:N1001" si="31">IF(I963="Rob","Robusta",IF(I963="Exc","Excelsa",IF(I963="Ara","Arabica",IF(I963="Lib","liberica",""))))</f>
        <v>Arabica</v>
      </c>
      <c r="O963" t="str">
        <f>_xlfn.XLOOKUP(Ordrers[[#This Row],[Customer ID]],customers!$A$1:$A$1001,customers!$I$1:$I$1001,,0)</f>
        <v>Yes</v>
      </c>
      <c r="P963" t="str">
        <f>IF(Ordrers[[#This Row],[Roast Type]]="M","Medium",IF(Ordrers[[#This Row],[Roast Type]]="L","Light",IF(Ordrers[[#This Row],[Roast Type]]="D","Dark")))</f>
        <v>Dark</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 t="shared" si="31"/>
        <v>Robusta</v>
      </c>
      <c r="O964" t="str">
        <f>_xlfn.XLOOKUP(Ordrers[[#This Row],[Customer ID]],customers!$A$1:$A$1001,customers!$I$1:$I$1001,,0)</f>
        <v>Yes</v>
      </c>
      <c r="P964" t="str">
        <f>IF(Ordrers[[#This Row],[Roast Type]]="M","Medium",IF(Ordrers[[#This Row],[Roast Type]]="L","Light",IF(Ordrers[[#This Row],[Roast Type]]="D","Dark")))</f>
        <v>Dark</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 t="shared" si="31"/>
        <v>Robusta</v>
      </c>
      <c r="O965" t="str">
        <f>_xlfn.XLOOKUP(Ordrers[[#This Row],[Customer ID]],customers!$A$1:$A$1001,customers!$I$1:$I$1001,,0)</f>
        <v>Yes</v>
      </c>
      <c r="P965" t="str">
        <f>IF(Ordrers[[#This Row],[Roast Type]]="M","Medium",IF(Ordrers[[#This Row],[Roast Type]]="L","Light",IF(Ordrers[[#This Row],[Roast Type]]="D","Dark")))</f>
        <v>Medium</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 t="shared" si="31"/>
        <v>Excelsa</v>
      </c>
      <c r="O966" t="str">
        <f>_xlfn.XLOOKUP(Ordrers[[#This Row],[Customer ID]],customers!$A$1:$A$1001,customers!$I$1:$I$1001,,0)</f>
        <v>No</v>
      </c>
      <c r="P966" t="str">
        <f>IF(Ordrers[[#This Row],[Roast Type]]="M","Medium",IF(Ordrers[[#This Row],[Roast Type]]="L","Light",IF(Ordrers[[#This Row],[Roast Type]]="D","Dark")))</f>
        <v>Light</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 t="shared" si="31"/>
        <v>Robusta</v>
      </c>
      <c r="O967" t="str">
        <f>_xlfn.XLOOKUP(Ordrers[[#This Row],[Customer ID]],customers!$A$1:$A$1001,customers!$I$1:$I$1001,,0)</f>
        <v>Yes</v>
      </c>
      <c r="P967" t="str">
        <f>IF(Ordrers[[#This Row],[Roast Type]]="M","Medium",IF(Ordrers[[#This Row],[Roast Type]]="L","Light",IF(Ordrers[[#This Row],[Roast Type]]="D","Dark")))</f>
        <v>Medium</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 t="shared" si="31"/>
        <v>Excelsa</v>
      </c>
      <c r="O968" t="str">
        <f>_xlfn.XLOOKUP(Ordrers[[#This Row],[Customer ID]],customers!$A$1:$A$1001,customers!$I$1:$I$1001,,0)</f>
        <v>Yes</v>
      </c>
      <c r="P968" t="str">
        <f>IF(Ordrers[[#This Row],[Roast Type]]="M","Medium",IF(Ordrers[[#This Row],[Roast Type]]="L","Light",IF(Ordrers[[#This Row],[Roast Type]]="D","Dark")))</f>
        <v>Light</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 t="shared" si="31"/>
        <v>Robusta</v>
      </c>
      <c r="O969" t="str">
        <f>_xlfn.XLOOKUP(Ordrers[[#This Row],[Customer ID]],customers!$A$1:$A$1001,customers!$I$1:$I$1001,,0)</f>
        <v>Yes</v>
      </c>
      <c r="P969" t="str">
        <f>IF(Ordrers[[#This Row],[Roast Type]]="M","Medium",IF(Ordrers[[#This Row],[Roast Type]]="L","Light",IF(Ordrers[[#This Row],[Roast Type]]="D","Dark")))</f>
        <v>Dark</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 t="shared" si="31"/>
        <v>Robusta</v>
      </c>
      <c r="O970" t="str">
        <f>_xlfn.XLOOKUP(Ordrers[[#This Row],[Customer ID]],customers!$A$1:$A$1001,customers!$I$1:$I$1001,,0)</f>
        <v>No</v>
      </c>
      <c r="P970" t="str">
        <f>IF(Ordrers[[#This Row],[Roast Type]]="M","Medium",IF(Ordrers[[#This Row],[Roast Type]]="L","Light",IF(Ordrers[[#This Row],[Roast Type]]="D","Dark")))</f>
        <v>Medium</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 t="shared" si="31"/>
        <v>liberica</v>
      </c>
      <c r="O971" t="str">
        <f>_xlfn.XLOOKUP(Ordrers[[#This Row],[Customer ID]],customers!$A$1:$A$1001,customers!$I$1:$I$1001,,0)</f>
        <v>Yes</v>
      </c>
      <c r="P971" t="str">
        <f>IF(Ordrers[[#This Row],[Roast Type]]="M","Medium",IF(Ordrers[[#This Row],[Roast Type]]="L","Light",IF(Ordrers[[#This Row],[Roast Type]]="D","Dark")))</f>
        <v>Dark</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 t="shared" si="31"/>
        <v>Excelsa</v>
      </c>
      <c r="O972" t="str">
        <f>_xlfn.XLOOKUP(Ordrers[[#This Row],[Customer ID]],customers!$A$1:$A$1001,customers!$I$1:$I$1001,,0)</f>
        <v>No</v>
      </c>
      <c r="P972" t="str">
        <f>IF(Ordrers[[#This Row],[Roast Type]]="M","Medium",IF(Ordrers[[#This Row],[Roast Type]]="L","Light",IF(Ordrers[[#This Row],[Roast Type]]="D","Dark")))</f>
        <v>Medium</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 t="shared" si="31"/>
        <v>Arabica</v>
      </c>
      <c r="O973" t="str">
        <f>_xlfn.XLOOKUP(Ordrers[[#This Row],[Customer ID]],customers!$A$1:$A$1001,customers!$I$1:$I$1001,,0)</f>
        <v>No</v>
      </c>
      <c r="P973" t="str">
        <f>IF(Ordrers[[#This Row],[Roast Type]]="M","Medium",IF(Ordrers[[#This Row],[Roast Type]]="L","Light",IF(Ordrers[[#This Row],[Roast Type]]="D","Dark")))</f>
        <v>Light</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 t="shared" si="31"/>
        <v>Arabica</v>
      </c>
      <c r="O974" t="str">
        <f>_xlfn.XLOOKUP(Ordrers[[#This Row],[Customer ID]],customers!$A$1:$A$1001,customers!$I$1:$I$1001,,0)</f>
        <v>Yes</v>
      </c>
      <c r="P974" t="str">
        <f>IF(Ordrers[[#This Row],[Roast Type]]="M","Medium",IF(Ordrers[[#This Row],[Roast Type]]="L","Light",IF(Ordrers[[#This Row],[Roast Type]]="D","Dark")))</f>
        <v>Light</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 t="shared" si="31"/>
        <v>liberica</v>
      </c>
      <c r="O975" t="str">
        <f>_xlfn.XLOOKUP(Ordrers[[#This Row],[Customer ID]],customers!$A$1:$A$1001,customers!$I$1:$I$1001,,0)</f>
        <v>No</v>
      </c>
      <c r="P975" t="str">
        <f>IF(Ordrers[[#This Row],[Roast Type]]="M","Medium",IF(Ordrers[[#This Row],[Roast Type]]="L","Light",IF(Ordrers[[#This Row],[Roast Type]]="D","Dark")))</f>
        <v>Medium</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 t="shared" si="31"/>
        <v>Robusta</v>
      </c>
      <c r="O976" t="str">
        <f>_xlfn.XLOOKUP(Ordrers[[#This Row],[Customer ID]],customers!$A$1:$A$1001,customers!$I$1:$I$1001,,0)</f>
        <v>Yes</v>
      </c>
      <c r="P976" t="str">
        <f>IF(Ordrers[[#This Row],[Roast Type]]="M","Medium",IF(Ordrers[[#This Row],[Roast Type]]="L","Light",IF(Ordrers[[#This Row],[Roast Type]]="D","Dark")))</f>
        <v>Dark</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 t="shared" si="31"/>
        <v>Arabica</v>
      </c>
      <c r="O977" t="str">
        <f>_xlfn.XLOOKUP(Ordrers[[#This Row],[Customer ID]],customers!$A$1:$A$1001,customers!$I$1:$I$1001,,0)</f>
        <v>Yes</v>
      </c>
      <c r="P977" t="str">
        <f>IF(Ordrers[[#This Row],[Roast Type]]="M","Medium",IF(Ordrers[[#This Row],[Roast Type]]="L","Light",IF(Ordrers[[#This Row],[Roast Type]]="D","Dark")))</f>
        <v>Dark</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 t="shared" si="31"/>
        <v>Robusta</v>
      </c>
      <c r="O978" t="str">
        <f>_xlfn.XLOOKUP(Ordrers[[#This Row],[Customer ID]],customers!$A$1:$A$1001,customers!$I$1:$I$1001,,0)</f>
        <v>Yes</v>
      </c>
      <c r="P978" t="str">
        <f>IF(Ordrers[[#This Row],[Roast Type]]="M","Medium",IF(Ordrers[[#This Row],[Roast Type]]="L","Light",IF(Ordrers[[#This Row],[Roast Type]]="D","Dark")))</f>
        <v>Light</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 t="shared" si="31"/>
        <v>Robusta</v>
      </c>
      <c r="O979" t="str">
        <f>_xlfn.XLOOKUP(Ordrers[[#This Row],[Customer ID]],customers!$A$1:$A$1001,customers!$I$1:$I$1001,,0)</f>
        <v>No</v>
      </c>
      <c r="P979" t="str">
        <f>IF(Ordrers[[#This Row],[Roast Type]]="M","Medium",IF(Ordrers[[#This Row],[Roast Type]]="L","Light",IF(Ordrers[[#This Row],[Roast Type]]="D","Dark")))</f>
        <v>Light</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 t="shared" si="31"/>
        <v>Arabica</v>
      </c>
      <c r="O980" t="str">
        <f>_xlfn.XLOOKUP(Ordrers[[#This Row],[Customer ID]],customers!$A$1:$A$1001,customers!$I$1:$I$1001,,0)</f>
        <v>No</v>
      </c>
      <c r="P980" t="str">
        <f>IF(Ordrers[[#This Row],[Roast Type]]="M","Medium",IF(Ordrers[[#This Row],[Roast Type]]="L","Light",IF(Ordrers[[#This Row],[Roast Type]]="D","Dark")))</f>
        <v>Light</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 t="shared" si="31"/>
        <v>Robusta</v>
      </c>
      <c r="O981" t="str">
        <f>_xlfn.XLOOKUP(Ordrers[[#This Row],[Customer ID]],customers!$A$1:$A$1001,customers!$I$1:$I$1001,,0)</f>
        <v>No</v>
      </c>
      <c r="P981" t="str">
        <f>IF(Ordrers[[#This Row],[Roast Type]]="M","Medium",IF(Ordrers[[#This Row],[Roast Type]]="L","Light",IF(Ordrers[[#This Row],[Roast Type]]="D","Dark")))</f>
        <v>Dark</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 t="shared" si="31"/>
        <v>Excelsa</v>
      </c>
      <c r="O982" t="str">
        <f>_xlfn.XLOOKUP(Ordrers[[#This Row],[Customer ID]],customers!$A$1:$A$1001,customers!$I$1:$I$1001,,0)</f>
        <v>Yes</v>
      </c>
      <c r="P982" t="str">
        <f>IF(Ordrers[[#This Row],[Roast Type]]="M","Medium",IF(Ordrers[[#This Row],[Roast Type]]="L","Light",IF(Ordrers[[#This Row],[Roast Type]]="D","Dark")))</f>
        <v>Dark</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 t="shared" si="31"/>
        <v>Excelsa</v>
      </c>
      <c r="O983" t="str">
        <f>_xlfn.XLOOKUP(Ordrers[[#This Row],[Customer ID]],customers!$A$1:$A$1001,customers!$I$1:$I$1001,,0)</f>
        <v>Yes</v>
      </c>
      <c r="P983" t="str">
        <f>IF(Ordrers[[#This Row],[Roast Type]]="M","Medium",IF(Ordrers[[#This Row],[Roast Type]]="L","Light",IF(Ordrers[[#This Row],[Roast Type]]="D","Dark")))</f>
        <v>Dark</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 t="shared" si="31"/>
        <v>Robusta</v>
      </c>
      <c r="O984" t="str">
        <f>_xlfn.XLOOKUP(Ordrers[[#This Row],[Customer ID]],customers!$A$1:$A$1001,customers!$I$1:$I$1001,,0)</f>
        <v>Yes</v>
      </c>
      <c r="P984" t="str">
        <f>IF(Ordrers[[#This Row],[Roast Type]]="M","Medium",IF(Ordrers[[#This Row],[Roast Type]]="L","Light",IF(Ordrers[[#This Row],[Roast Type]]="D","Dark")))</f>
        <v>Light</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 t="shared" si="31"/>
        <v>Arabica</v>
      </c>
      <c r="O985" t="str">
        <f>_xlfn.XLOOKUP(Ordrers[[#This Row],[Customer ID]],customers!$A$1:$A$1001,customers!$I$1:$I$1001,,0)</f>
        <v>Yes</v>
      </c>
      <c r="P985" t="str">
        <f>IF(Ordrers[[#This Row],[Roast Type]]="M","Medium",IF(Ordrers[[#This Row],[Roast Type]]="L","Light",IF(Ordrers[[#This Row],[Roast Type]]="D","Dark")))</f>
        <v>Medium</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 t="shared" si="31"/>
        <v>Excelsa</v>
      </c>
      <c r="O986" t="str">
        <f>_xlfn.XLOOKUP(Ordrers[[#This Row],[Customer ID]],customers!$A$1:$A$1001,customers!$I$1:$I$1001,,0)</f>
        <v>Yes</v>
      </c>
      <c r="P986" t="str">
        <f>IF(Ordrers[[#This Row],[Roast Type]]="M","Medium",IF(Ordrers[[#This Row],[Roast Type]]="L","Light",IF(Ordrers[[#This Row],[Roast Type]]="D","Dark")))</f>
        <v>Medium</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 t="shared" si="31"/>
        <v>Robusta</v>
      </c>
      <c r="O987" t="str">
        <f>_xlfn.XLOOKUP(Ordrers[[#This Row],[Customer ID]],customers!$A$1:$A$1001,customers!$I$1:$I$1001,,0)</f>
        <v>No</v>
      </c>
      <c r="P987" t="str">
        <f>IF(Ordrers[[#This Row],[Roast Type]]="M","Medium",IF(Ordrers[[#This Row],[Roast Type]]="L","Light",IF(Ordrers[[#This Row],[Roast Type]]="D","Dark")))</f>
        <v>Light</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 t="shared" si="31"/>
        <v>liberica</v>
      </c>
      <c r="O988" t="str">
        <f>_xlfn.XLOOKUP(Ordrers[[#This Row],[Customer ID]],customers!$A$1:$A$1001,customers!$I$1:$I$1001,,0)</f>
        <v>No</v>
      </c>
      <c r="P988" t="str">
        <f>IF(Ordrers[[#This Row],[Roast Type]]="M","Medium",IF(Ordrers[[#This Row],[Roast Type]]="L","Light",IF(Ordrers[[#This Row],[Roast Type]]="D","Dark")))</f>
        <v>Medium</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 t="shared" si="31"/>
        <v>Arabica</v>
      </c>
      <c r="O989" t="str">
        <f>_xlfn.XLOOKUP(Ordrers[[#This Row],[Customer ID]],customers!$A$1:$A$1001,customers!$I$1:$I$1001,,0)</f>
        <v>Yes</v>
      </c>
      <c r="P989" t="str">
        <f>IF(Ordrers[[#This Row],[Roast Type]]="M","Medium",IF(Ordrers[[#This Row],[Roast Type]]="L","Light",IF(Ordrers[[#This Row],[Roast Type]]="D","Dark")))</f>
        <v>Dark</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 t="shared" si="31"/>
        <v>Robusta</v>
      </c>
      <c r="O990" t="str">
        <f>_xlfn.XLOOKUP(Ordrers[[#This Row],[Customer ID]],customers!$A$1:$A$1001,customers!$I$1:$I$1001,,0)</f>
        <v>Yes</v>
      </c>
      <c r="P990" t="str">
        <f>IF(Ordrers[[#This Row],[Roast Type]]="M","Medium",IF(Ordrers[[#This Row],[Roast Type]]="L","Light",IF(Ordrers[[#This Row],[Roast Type]]="D","Dark")))</f>
        <v>Medium</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 t="shared" si="31"/>
        <v>Arabica</v>
      </c>
      <c r="O991" t="str">
        <f>_xlfn.XLOOKUP(Ordrers[[#This Row],[Customer ID]],customers!$A$1:$A$1001,customers!$I$1:$I$1001,,0)</f>
        <v>Yes</v>
      </c>
      <c r="P991" t="str">
        <f>IF(Ordrers[[#This Row],[Roast Type]]="M","Medium",IF(Ordrers[[#This Row],[Roast Type]]="L","Light",IF(Ordrers[[#This Row],[Roast Type]]="D","Dark")))</f>
        <v>Medium</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 t="shared" si="31"/>
        <v>Excelsa</v>
      </c>
      <c r="O992" t="str">
        <f>_xlfn.XLOOKUP(Ordrers[[#This Row],[Customer ID]],customers!$A$1:$A$1001,customers!$I$1:$I$1001,,0)</f>
        <v>No</v>
      </c>
      <c r="P992" t="str">
        <f>IF(Ordrers[[#This Row],[Roast Type]]="M","Medium",IF(Ordrers[[#This Row],[Roast Type]]="L","Light",IF(Ordrers[[#This Row],[Roast Type]]="D","Dark")))</f>
        <v>Dark</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 t="shared" si="31"/>
        <v>liberica</v>
      </c>
      <c r="O993" t="str">
        <f>_xlfn.XLOOKUP(Ordrers[[#This Row],[Customer ID]],customers!$A$1:$A$1001,customers!$I$1:$I$1001,,0)</f>
        <v>No</v>
      </c>
      <c r="P993" t="str">
        <f>IF(Ordrers[[#This Row],[Roast Type]]="M","Medium",IF(Ordrers[[#This Row],[Roast Type]]="L","Light",IF(Ordrers[[#This Row],[Roast Type]]="D","Dark")))</f>
        <v>Dark</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 t="shared" si="31"/>
        <v>liberica</v>
      </c>
      <c r="O994" t="str">
        <f>_xlfn.XLOOKUP(Ordrers[[#This Row],[Customer ID]],customers!$A$1:$A$1001,customers!$I$1:$I$1001,,0)</f>
        <v>No</v>
      </c>
      <c r="P994" t="str">
        <f>IF(Ordrers[[#This Row],[Roast Type]]="M","Medium",IF(Ordrers[[#This Row],[Roast Type]]="L","Light",IF(Ordrers[[#This Row],[Roast Type]]="D","Dark")))</f>
        <v>Light</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 t="shared" si="31"/>
        <v>Arabica</v>
      </c>
      <c r="O995" t="str">
        <f>_xlfn.XLOOKUP(Ordrers[[#This Row],[Customer ID]],customers!$A$1:$A$1001,customers!$I$1:$I$1001,,0)</f>
        <v>No</v>
      </c>
      <c r="P995" t="str">
        <f>IF(Ordrers[[#This Row],[Roast Type]]="M","Medium",IF(Ordrers[[#This Row],[Roast Type]]="L","Light",IF(Ordrers[[#This Row],[Roast Type]]="D","Dark")))</f>
        <v>Light</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 t="shared" si="31"/>
        <v>Arabica</v>
      </c>
      <c r="O996" t="str">
        <f>_xlfn.XLOOKUP(Ordrers[[#This Row],[Customer ID]],customers!$A$1:$A$1001,customers!$I$1:$I$1001,,0)</f>
        <v>No</v>
      </c>
      <c r="P996" t="str">
        <f>IF(Ordrers[[#This Row],[Roast Type]]="M","Medium",IF(Ordrers[[#This Row],[Roast Type]]="L","Light",IF(Ordrers[[#This Row],[Roast Type]]="D","Dark")))</f>
        <v>Dark</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 t="shared" si="31"/>
        <v>Robusta</v>
      </c>
      <c r="O997" t="str">
        <f>_xlfn.XLOOKUP(Ordrers[[#This Row],[Customer ID]],customers!$A$1:$A$1001,customers!$I$1:$I$1001,,0)</f>
        <v>No</v>
      </c>
      <c r="P997" t="str">
        <f>IF(Ordrers[[#This Row],[Roast Type]]="M","Medium",IF(Ordrers[[#This Row],[Roast Type]]="L","Light",IF(Ordrers[[#This Row],[Roast Type]]="D","Dark")))</f>
        <v>Light</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 t="shared" si="31"/>
        <v>Robusta</v>
      </c>
      <c r="O998" t="str">
        <f>_xlfn.XLOOKUP(Ordrers[[#This Row],[Customer ID]],customers!$A$1:$A$1001,customers!$I$1:$I$1001,,0)</f>
        <v>No</v>
      </c>
      <c r="P998" t="str">
        <f>IF(Ordrers[[#This Row],[Roast Type]]="M","Medium",IF(Ordrers[[#This Row],[Roast Type]]="L","Light",IF(Ordrers[[#This Row],[Roast Type]]="D","Dark")))</f>
        <v>Medium</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 t="shared" si="31"/>
        <v>Arabica</v>
      </c>
      <c r="O999" t="str">
        <f>_xlfn.XLOOKUP(Ordrers[[#This Row],[Customer ID]],customers!$A$1:$A$1001,customers!$I$1:$I$1001,,0)</f>
        <v>No</v>
      </c>
      <c r="P999" t="str">
        <f>IF(Ordrers[[#This Row],[Roast Type]]="M","Medium",IF(Ordrers[[#This Row],[Roast Type]]="L","Light",IF(Ordrers[[#This Row],[Roast Type]]="D","Dark")))</f>
        <v>Medium</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 t="shared" si="31"/>
        <v>Arabica</v>
      </c>
      <c r="O1000" t="str">
        <f>_xlfn.XLOOKUP(Ordrers[[#This Row],[Customer ID]],customers!$A$1:$A$1001,customers!$I$1:$I$1001,,0)</f>
        <v>No</v>
      </c>
      <c r="P1000" t="str">
        <f>IF(Ordrers[[#This Row],[Roast Type]]="M","Medium",IF(Ordrers[[#This Row],[Roast Type]]="L","Light",IF(Ordrers[[#This Row],[Roast Type]]="D","Dark")))</f>
        <v>Dark</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 t="shared" si="31"/>
        <v>Excelsa</v>
      </c>
      <c r="O1001" t="str">
        <f>_xlfn.XLOOKUP(Ordrers[[#This Row],[Customer ID]],customers!$A$1:$A$1001,customers!$I$1:$I$1001,,0)</f>
        <v>Yes</v>
      </c>
      <c r="P1001" t="str">
        <f>IF(Ordrers[[#This Row],[Roast Type]]="M","Medium",IF(Ordrers[[#This Row],[Roast Type]]="L","Light",IF(Ordrers[[#This Row],[Roast Type]]="D","Dark")))</f>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 </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Ghannam</dc:creator>
  <cp:keywords/>
  <dc:description/>
  <cp:lastModifiedBy>mohamed elghannam</cp:lastModifiedBy>
  <cp:revision/>
  <dcterms:created xsi:type="dcterms:W3CDTF">2022-11-26T09:51:45Z</dcterms:created>
  <dcterms:modified xsi:type="dcterms:W3CDTF">2023-10-21T10:39:00Z</dcterms:modified>
  <cp:category/>
  <cp:contentStatus/>
</cp:coreProperties>
</file>