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aed287c01266267/Documents/Kaggle/port_trafic_simulation/"/>
    </mc:Choice>
  </mc:AlternateContent>
  <xr:revisionPtr revIDLastSave="19" documentId="8_{706CC23E-164F-4FC6-8BF6-F55332DABFFA}" xr6:coauthVersionLast="47" xr6:coauthVersionMax="47" xr10:uidLastSave="{9038FD08-EC48-486A-888F-9E777C5C206B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10" i="1" l="1"/>
  <c r="U111" i="1"/>
  <c r="U112" i="1"/>
  <c r="U113" i="1"/>
  <c r="U114" i="1"/>
  <c r="U115" i="1"/>
  <c r="U116" i="1"/>
  <c r="U117" i="1"/>
  <c r="U109" i="1"/>
  <c r="R114" i="1"/>
  <c r="R113" i="1"/>
  <c r="R115" i="1"/>
  <c r="R112" i="1"/>
  <c r="R110" i="1"/>
  <c r="R111" i="1"/>
  <c r="R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C10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</calcChain>
</file>

<file path=xl/sharedStrings.xml><?xml version="1.0" encoding="utf-8"?>
<sst xmlns="http://schemas.openxmlformats.org/spreadsheetml/2006/main" count="170" uniqueCount="69">
  <si>
    <t>Composition de la flotte</t>
  </si>
  <si>
    <t xml:space="preserve">Navire de catégorie A </t>
  </si>
  <si>
    <t>Navire de catégorie B</t>
  </si>
  <si>
    <t>Navire de catégorie C</t>
  </si>
  <si>
    <t>Navire de catégorie D</t>
  </si>
  <si>
    <t>Navire de catégorie E</t>
  </si>
  <si>
    <t>Scénario 1</t>
  </si>
  <si>
    <t>Scénario 2</t>
  </si>
  <si>
    <t>Scénario 3</t>
  </si>
  <si>
    <t>Scénario 4</t>
  </si>
  <si>
    <t>Scénario 5</t>
  </si>
  <si>
    <t>Scénario 6</t>
  </si>
  <si>
    <t>Scénario 7</t>
  </si>
  <si>
    <t>Scénario 8</t>
  </si>
  <si>
    <t>Scénario 9</t>
  </si>
  <si>
    <t>Scénario 10</t>
  </si>
  <si>
    <t xml:space="preserve">Nombre de postes </t>
  </si>
  <si>
    <t xml:space="preserve">Navigation nocture </t>
  </si>
  <si>
    <t xml:space="preserve">Modélisation </t>
  </si>
  <si>
    <t>Résultats</t>
  </si>
  <si>
    <t xml:space="preserve">Taux d'occupation des quais </t>
  </si>
  <si>
    <t>Raison principale d'attente</t>
  </si>
  <si>
    <t>Permise</t>
  </si>
  <si>
    <t>Non Permise</t>
  </si>
  <si>
    <t>Taux de chargement [m3/h]</t>
  </si>
  <si>
    <t>Stockage tampon [m3]</t>
  </si>
  <si>
    <t>Capacité d'export [Mm3/an]</t>
  </si>
  <si>
    <t>Scénario 11</t>
  </si>
  <si>
    <t>Scénario 12</t>
  </si>
  <si>
    <t>Scénario 13</t>
  </si>
  <si>
    <t>% of target</t>
  </si>
  <si>
    <t>Volume exporté [Mm3/an]</t>
  </si>
  <si>
    <t xml:space="preserve">Moyenne </t>
  </si>
  <si>
    <t>Quai 1 [%]</t>
  </si>
  <si>
    <t>Quai 2 [%]</t>
  </si>
  <si>
    <t>Quai 3 [%]</t>
  </si>
  <si>
    <t xml:space="preserve">Tous les navires </t>
  </si>
  <si>
    <t>Nombre de navires en file d'attente</t>
  </si>
  <si>
    <t>TurnAround time [h]</t>
  </si>
  <si>
    <t>Temps d'attente moyen [h]</t>
  </si>
  <si>
    <t>Temps d'attente maximal [h]</t>
  </si>
  <si>
    <t xml:space="preserve">Nombre de navires </t>
  </si>
  <si>
    <t>Berth</t>
  </si>
  <si>
    <t>Average Ships in Queue</t>
  </si>
  <si>
    <t>avg_tempo_storage</t>
  </si>
  <si>
    <t>avg_berth_waiting_time</t>
  </si>
  <si>
    <t>avg_mc_waiting_time</t>
  </si>
  <si>
    <t>avg_waiting_time</t>
  </si>
  <si>
    <t>avg_storage_waiting_time</t>
  </si>
  <si>
    <t>avg_Port Operation</t>
  </si>
  <si>
    <t>avg_total_time</t>
  </si>
  <si>
    <t>max_waiting_time</t>
  </si>
  <si>
    <t>Cargo Volume</t>
  </si>
  <si>
    <t>Berth 0</t>
  </si>
  <si>
    <t>Berth 1</t>
  </si>
  <si>
    <t>Berth 2</t>
  </si>
  <si>
    <t>Berth 3</t>
  </si>
  <si>
    <t>Berth 4</t>
  </si>
  <si>
    <t>Berth 5</t>
  </si>
  <si>
    <t>Total Time</t>
  </si>
  <si>
    <t>Waiting Time</t>
  </si>
  <si>
    <t>Moyenne</t>
  </si>
  <si>
    <t>Best Valuue</t>
  </si>
  <si>
    <t>Scenario</t>
  </si>
  <si>
    <t>differnence</t>
  </si>
  <si>
    <t>"+1 berths"</t>
  </si>
  <si>
    <t>"+ temporal storage"</t>
  </si>
  <si>
    <t>"+ loading rate"</t>
  </si>
  <si>
    <t>difference 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</si>
</sst>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0" fillId="4" borderId="16" applyNumberFormat="0" applyAlignment="0" applyProtection="0"/>
  </cellStyleXfs>
  <cellXfs count="8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2" xfId="0" applyFont="1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9" fontId="3" fillId="0" borderId="8" xfId="0" applyNumberFormat="1" applyFont="1" applyBorder="1"/>
    <xf numFmtId="9" fontId="3" fillId="0" borderId="1" xfId="0" applyNumberFormat="1" applyFont="1" applyBorder="1"/>
    <xf numFmtId="0" fontId="3" fillId="0" borderId="1" xfId="0" applyFont="1" applyBorder="1"/>
    <xf numFmtId="0" fontId="3" fillId="0" borderId="14" xfId="0" applyFont="1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 applyAlignment="1">
      <alignment horizontal="right" indent="1"/>
    </xf>
    <xf numFmtId="9" fontId="0" fillId="0" borderId="7" xfId="0" applyNumberFormat="1" applyBorder="1"/>
    <xf numFmtId="9" fontId="0" fillId="0" borderId="1" xfId="0" applyNumberFormat="1" applyBorder="1"/>
    <xf numFmtId="9" fontId="0" fillId="0" borderId="3" xfId="0" applyNumberFormat="1" applyBorder="1"/>
    <xf numFmtId="9" fontId="0" fillId="0" borderId="8" xfId="0" applyNumberFormat="1" applyBorder="1"/>
    <xf numFmtId="0" fontId="0" fillId="0" borderId="4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10" fontId="0" fillId="0" borderId="1" xfId="0" applyNumberFormat="1" applyBorder="1"/>
    <xf numFmtId="9" fontId="0" fillId="0" borderId="1" xfId="1" applyFont="1" applyBorder="1"/>
    <xf numFmtId="0" fontId="0" fillId="0" borderId="1" xfId="0" applyBorder="1" applyAlignment="1">
      <alignment horizontal="right" indent="1"/>
    </xf>
    <xf numFmtId="0" fontId="0" fillId="2" borderId="1" xfId="0" applyFill="1" applyBorder="1" applyAlignment="1">
      <alignment vertical="top" wrapText="1"/>
    </xf>
    <xf numFmtId="0" fontId="3" fillId="0" borderId="8" xfId="0" applyFont="1" applyBorder="1"/>
    <xf numFmtId="46" fontId="0" fillId="0" borderId="1" xfId="0" applyNumberFormat="1" applyBorder="1"/>
    <xf numFmtId="0" fontId="0" fillId="0" borderId="15" xfId="0" applyBorder="1"/>
    <xf numFmtId="0" fontId="0" fillId="3" borderId="0" xfId="0" applyFill="1"/>
    <xf numFmtId="46" fontId="5" fillId="0" borderId="0" xfId="0" applyNumberFormat="1" applyFont="1"/>
    <xf numFmtId="20" fontId="6" fillId="0" borderId="0" xfId="0" applyNumberFormat="1" applyFont="1"/>
    <xf numFmtId="46" fontId="6" fillId="0" borderId="0" xfId="0" applyNumberFormat="1" applyFont="1"/>
    <xf numFmtId="0" fontId="7" fillId="0" borderId="1" xfId="0" applyFont="1" applyBorder="1"/>
    <xf numFmtId="0" fontId="6" fillId="0" borderId="0" xfId="0" applyFon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0" fontId="8" fillId="0" borderId="0" xfId="0" applyFont="1"/>
    <xf numFmtId="20" fontId="8" fillId="0" borderId="0" xfId="0" applyNumberFormat="1" applyFont="1"/>
    <xf numFmtId="46" fontId="8" fillId="0" borderId="0" xfId="0" applyNumberFormat="1" applyFont="1"/>
    <xf numFmtId="0" fontId="9" fillId="0" borderId="7" xfId="0" applyFont="1" applyBorder="1"/>
    <xf numFmtId="0" fontId="9" fillId="0" borderId="12" xfId="0" applyFont="1" applyBorder="1"/>
    <xf numFmtId="0" fontId="10" fillId="4" borderId="16" xfId="2"/>
    <xf numFmtId="0" fontId="10" fillId="5" borderId="16" xfId="2" applyFill="1" applyAlignment="1">
      <alignment horizontal="center"/>
    </xf>
    <xf numFmtId="0" fontId="10" fillId="3" borderId="16" xfId="2" applyFill="1" applyAlignment="1">
      <alignment horizontal="center"/>
    </xf>
    <xf numFmtId="0" fontId="10" fillId="3" borderId="17" xfId="2" applyFill="1" applyBorder="1" applyAlignment="1">
      <alignment horizontal="center"/>
    </xf>
    <xf numFmtId="0" fontId="10" fillId="3" borderId="16" xfId="2" applyFill="1" applyAlignment="1">
      <alignment horizontal="right" indent="1"/>
    </xf>
    <xf numFmtId="0" fontId="10" fillId="6" borderId="16" xfId="2" applyFill="1"/>
    <xf numFmtId="0" fontId="0" fillId="6" borderId="0" xfId="0" applyFill="1"/>
    <xf numFmtId="20" fontId="10" fillId="6" borderId="16" xfId="2" applyNumberFormat="1" applyFill="1"/>
    <xf numFmtId="46" fontId="10" fillId="6" borderId="16" xfId="2" applyNumberFormat="1" applyFill="1"/>
    <xf numFmtId="0" fontId="10" fillId="7" borderId="16" xfId="2" applyFill="1"/>
    <xf numFmtId="0" fontId="0" fillId="7" borderId="0" xfId="0" applyFill="1"/>
    <xf numFmtId="0" fontId="3" fillId="7" borderId="0" xfId="0" applyFont="1" applyFill="1"/>
    <xf numFmtId="0" fontId="12" fillId="7" borderId="16" xfId="2" applyFont="1" applyFill="1"/>
    <xf numFmtId="20" fontId="10" fillId="7" borderId="16" xfId="2" applyNumberFormat="1" applyFill="1"/>
    <xf numFmtId="20" fontId="12" fillId="7" borderId="16" xfId="2" applyNumberFormat="1" applyFont="1" applyFill="1"/>
    <xf numFmtId="46" fontId="10" fillId="7" borderId="16" xfId="2" applyNumberFormat="1" applyFill="1"/>
    <xf numFmtId="46" fontId="12" fillId="7" borderId="16" xfId="2" applyNumberFormat="1" applyFont="1" applyFill="1"/>
    <xf numFmtId="0" fontId="10" fillId="2" borderId="16" xfId="2" applyFill="1"/>
    <xf numFmtId="0" fontId="0" fillId="2" borderId="0" xfId="0" applyFill="1"/>
    <xf numFmtId="46" fontId="10" fillId="2" borderId="16" xfId="2" applyNumberFormat="1" applyFill="1"/>
    <xf numFmtId="20" fontId="10" fillId="2" borderId="16" xfId="2" applyNumberFormat="1" applyFill="1"/>
    <xf numFmtId="0" fontId="0" fillId="8" borderId="0" xfId="0" applyFill="1"/>
    <xf numFmtId="0" fontId="3" fillId="2" borderId="0" xfId="0" applyFont="1" applyFill="1"/>
    <xf numFmtId="0" fontId="12" fillId="2" borderId="16" xfId="2" applyFont="1" applyFill="1"/>
    <xf numFmtId="20" fontId="12" fillId="2" borderId="16" xfId="2" applyNumberFormat="1" applyFont="1" applyFill="1"/>
    <xf numFmtId="20" fontId="11" fillId="7" borderId="16" xfId="2" applyNumberFormat="1" applyFont="1" applyFill="1"/>
    <xf numFmtId="0" fontId="13" fillId="4" borderId="16" xfId="2" applyFont="1"/>
    <xf numFmtId="20" fontId="13" fillId="4" borderId="16" xfId="2" applyNumberFormat="1" applyFont="1"/>
    <xf numFmtId="46" fontId="13" fillId="7" borderId="16" xfId="2" applyNumberFormat="1" applyFont="1" applyFill="1"/>
    <xf numFmtId="0" fontId="10" fillId="5" borderId="16" xfId="2" applyFill="1" applyAlignment="1">
      <alignment horizontal="center" vertical="center"/>
    </xf>
    <xf numFmtId="0" fontId="10" fillId="6" borderId="16" xfId="2" applyFill="1" applyAlignment="1">
      <alignment horizontal="center" vertical="center"/>
    </xf>
    <xf numFmtId="0" fontId="10" fillId="7" borderId="16" xfId="2" applyFill="1" applyAlignment="1">
      <alignment horizontal="center" vertical="center"/>
    </xf>
    <xf numFmtId="0" fontId="10" fillId="2" borderId="16" xfId="2" applyFill="1" applyAlignment="1">
      <alignment horizontal="center" vertical="center"/>
    </xf>
  </cellXfs>
  <cellStyles count="3">
    <cellStyle name="Normal" xfId="0" builtinId="0"/>
    <cellStyle name="Output" xfId="2" builtinId="21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topLeftCell="A85" zoomScale="77" zoomScaleNormal="70" workbookViewId="0">
      <selection activeCell="J108" sqref="J108"/>
    </sheetView>
  </sheetViews>
  <sheetFormatPr defaultColWidth="8.7109375" defaultRowHeight="15" x14ac:dyDescent="0.25"/>
  <cols>
    <col min="1" max="1" width="13.42578125" customWidth="1"/>
    <col min="2" max="2" width="27.140625" customWidth="1"/>
    <col min="3" max="3" width="12.7109375" customWidth="1"/>
    <col min="4" max="4" width="11.140625" customWidth="1"/>
    <col min="5" max="5" width="11.7109375" customWidth="1"/>
    <col min="6" max="6" width="11.140625" customWidth="1"/>
    <col min="7" max="7" width="13.140625" bestFit="1" customWidth="1"/>
    <col min="8" max="8" width="12.140625" customWidth="1"/>
    <col min="9" max="9" width="11.5703125" customWidth="1"/>
    <col min="10" max="12" width="11.140625" customWidth="1"/>
    <col min="13" max="13" width="10.42578125" customWidth="1"/>
    <col min="14" max="14" width="11.140625" customWidth="1"/>
    <col min="15" max="15" width="12" customWidth="1"/>
    <col min="17" max="17" width="24.7109375" bestFit="1" customWidth="1"/>
    <col min="18" max="18" width="11.85546875" bestFit="1" customWidth="1"/>
    <col min="20" max="20" width="19.5703125" customWidth="1"/>
    <col min="21" max="21" width="18" customWidth="1"/>
  </cols>
  <sheetData>
    <row r="1" spans="1:15" ht="6.95" customHeight="1" thickBot="1" x14ac:dyDescent="0.3"/>
    <row r="2" spans="1:15" ht="15.75" thickBot="1" x14ac:dyDescent="0.3">
      <c r="A2" s="3" t="s">
        <v>18</v>
      </c>
    </row>
    <row r="3" spans="1:15" x14ac:dyDescent="0.25">
      <c r="B3" s="10"/>
      <c r="C3" s="11" t="s">
        <v>6</v>
      </c>
      <c r="D3" s="12" t="s">
        <v>7</v>
      </c>
      <c r="E3" s="11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1" t="s">
        <v>14</v>
      </c>
      <c r="L3" s="13" t="s">
        <v>15</v>
      </c>
      <c r="M3" s="13" t="s">
        <v>27</v>
      </c>
      <c r="N3" s="13" t="s">
        <v>28</v>
      </c>
      <c r="O3" s="12" t="s">
        <v>29</v>
      </c>
    </row>
    <row r="4" spans="1:15" ht="16.5" customHeight="1" x14ac:dyDescent="0.25">
      <c r="B4" s="14" t="s">
        <v>26</v>
      </c>
      <c r="C4" s="15">
        <v>1.5</v>
      </c>
      <c r="D4" s="16">
        <v>1.5</v>
      </c>
      <c r="E4" s="15">
        <v>7.5</v>
      </c>
      <c r="F4" s="1">
        <v>7.5</v>
      </c>
      <c r="G4" s="1">
        <v>7.5</v>
      </c>
      <c r="H4" s="1">
        <v>7.5</v>
      </c>
      <c r="I4" s="1">
        <v>7.5</v>
      </c>
      <c r="J4" s="10">
        <v>7.5</v>
      </c>
      <c r="K4" s="15">
        <v>30</v>
      </c>
      <c r="L4" s="1">
        <v>30</v>
      </c>
      <c r="M4" s="1">
        <v>30</v>
      </c>
      <c r="N4" s="1">
        <v>30</v>
      </c>
      <c r="O4" s="16">
        <v>30</v>
      </c>
    </row>
    <row r="5" spans="1:15" ht="16.5" customHeight="1" x14ac:dyDescent="0.25">
      <c r="B5" s="14" t="s">
        <v>0</v>
      </c>
      <c r="C5" s="17"/>
      <c r="D5" s="18"/>
      <c r="E5" s="17"/>
      <c r="F5" s="2"/>
      <c r="G5" s="2"/>
      <c r="H5" s="2"/>
      <c r="I5" s="2"/>
      <c r="J5" s="14"/>
      <c r="K5" s="17"/>
      <c r="L5" s="2"/>
      <c r="M5" s="2"/>
      <c r="N5" s="2"/>
      <c r="O5" s="18"/>
    </row>
    <row r="6" spans="1:15" ht="16.5" customHeight="1" x14ac:dyDescent="0.25">
      <c r="B6" s="19" t="s">
        <v>1</v>
      </c>
      <c r="C6" s="20">
        <v>0.3</v>
      </c>
      <c r="D6" s="6">
        <v>0</v>
      </c>
      <c r="E6" s="20">
        <v>0</v>
      </c>
      <c r="F6" s="7">
        <v>0</v>
      </c>
      <c r="G6" s="21">
        <v>0</v>
      </c>
      <c r="H6" s="21">
        <v>0</v>
      </c>
      <c r="I6" s="21">
        <v>0</v>
      </c>
      <c r="J6" s="22">
        <v>0</v>
      </c>
      <c r="K6" s="20">
        <v>0</v>
      </c>
      <c r="L6" s="7">
        <v>0</v>
      </c>
      <c r="M6" s="21">
        <v>0</v>
      </c>
      <c r="N6" s="21">
        <v>0</v>
      </c>
      <c r="O6" s="23">
        <v>0</v>
      </c>
    </row>
    <row r="7" spans="1:15" ht="16.5" customHeight="1" x14ac:dyDescent="0.25">
      <c r="B7" s="19" t="s">
        <v>2</v>
      </c>
      <c r="C7" s="20">
        <v>0.5</v>
      </c>
      <c r="D7" s="6">
        <v>0</v>
      </c>
      <c r="E7" s="20">
        <v>0.4</v>
      </c>
      <c r="F7" s="7">
        <v>0</v>
      </c>
      <c r="G7" s="21">
        <v>0.4</v>
      </c>
      <c r="H7" s="21">
        <v>0.4</v>
      </c>
      <c r="I7" s="21">
        <v>0.4</v>
      </c>
      <c r="J7" s="22">
        <v>0.4</v>
      </c>
      <c r="K7" s="20">
        <v>0.4</v>
      </c>
      <c r="L7" s="7">
        <v>0</v>
      </c>
      <c r="M7" s="21">
        <v>0.4</v>
      </c>
      <c r="N7" s="21">
        <v>0.4</v>
      </c>
      <c r="O7" s="23">
        <v>0.4</v>
      </c>
    </row>
    <row r="8" spans="1:15" ht="16.5" customHeight="1" x14ac:dyDescent="0.25">
      <c r="B8" s="19" t="s">
        <v>3</v>
      </c>
      <c r="C8" s="20">
        <v>0.1</v>
      </c>
      <c r="D8" s="6">
        <v>0.2</v>
      </c>
      <c r="E8" s="20">
        <v>0.5</v>
      </c>
      <c r="F8" s="7">
        <v>0</v>
      </c>
      <c r="G8" s="21">
        <v>0.5</v>
      </c>
      <c r="H8" s="21">
        <v>0.5</v>
      </c>
      <c r="I8" s="21">
        <v>0.5</v>
      </c>
      <c r="J8" s="22">
        <v>0.5</v>
      </c>
      <c r="K8" s="20">
        <v>0.5</v>
      </c>
      <c r="L8" s="7">
        <v>0</v>
      </c>
      <c r="M8" s="21">
        <v>0.5</v>
      </c>
      <c r="N8" s="21">
        <v>0.5</v>
      </c>
      <c r="O8" s="23">
        <v>0.5</v>
      </c>
    </row>
    <row r="9" spans="1:15" ht="16.5" customHeight="1" x14ac:dyDescent="0.25">
      <c r="B9" s="19" t="s">
        <v>4</v>
      </c>
      <c r="C9" s="20">
        <v>0.1</v>
      </c>
      <c r="D9" s="6">
        <v>0.2</v>
      </c>
      <c r="E9" s="20">
        <v>0.1</v>
      </c>
      <c r="F9" s="7">
        <v>0.2</v>
      </c>
      <c r="G9" s="21">
        <v>0.1</v>
      </c>
      <c r="H9" s="21">
        <v>0.1</v>
      </c>
      <c r="I9" s="21">
        <v>0.1</v>
      </c>
      <c r="J9" s="22">
        <v>0.1</v>
      </c>
      <c r="K9" s="20">
        <v>0.1</v>
      </c>
      <c r="L9" s="7">
        <v>0.2</v>
      </c>
      <c r="M9" s="21">
        <v>0.1</v>
      </c>
      <c r="N9" s="21">
        <v>0.1</v>
      </c>
      <c r="O9" s="23">
        <v>0.1</v>
      </c>
    </row>
    <row r="10" spans="1:15" ht="16.5" customHeight="1" x14ac:dyDescent="0.25">
      <c r="B10" s="19" t="s">
        <v>5</v>
      </c>
      <c r="C10" s="20">
        <v>0</v>
      </c>
      <c r="D10" s="6">
        <v>0.6</v>
      </c>
      <c r="E10" s="20">
        <v>0</v>
      </c>
      <c r="F10" s="7">
        <v>0.8</v>
      </c>
      <c r="G10" s="21">
        <v>0</v>
      </c>
      <c r="H10" s="21">
        <v>0</v>
      </c>
      <c r="I10" s="21">
        <v>0</v>
      </c>
      <c r="J10" s="22">
        <v>0</v>
      </c>
      <c r="K10" s="20">
        <v>0</v>
      </c>
      <c r="L10" s="7">
        <v>0.8</v>
      </c>
      <c r="M10" s="21">
        <v>0</v>
      </c>
      <c r="N10" s="21">
        <v>0</v>
      </c>
      <c r="O10" s="23">
        <v>0</v>
      </c>
    </row>
    <row r="11" spans="1:15" ht="16.5" customHeight="1" x14ac:dyDescent="0.25">
      <c r="B11" s="14" t="s">
        <v>24</v>
      </c>
      <c r="C11" s="17"/>
      <c r="D11" s="18"/>
      <c r="E11" s="17"/>
      <c r="F11" s="2"/>
      <c r="G11" s="2"/>
      <c r="H11" s="2"/>
      <c r="I11" s="2"/>
      <c r="J11" s="14"/>
      <c r="K11" s="17"/>
      <c r="L11" s="2"/>
      <c r="M11" s="2"/>
      <c r="N11" s="2"/>
      <c r="O11" s="18"/>
    </row>
    <row r="12" spans="1:15" ht="16.5" customHeight="1" x14ac:dyDescent="0.25">
      <c r="B12" s="19" t="s">
        <v>1</v>
      </c>
      <c r="C12" s="15">
        <v>1200</v>
      </c>
      <c r="D12" s="16">
        <v>1200</v>
      </c>
      <c r="E12" s="15">
        <v>1200</v>
      </c>
      <c r="F12" s="1">
        <v>1200</v>
      </c>
      <c r="G12" s="8">
        <v>1800</v>
      </c>
      <c r="H12" s="24">
        <v>1200</v>
      </c>
      <c r="I12" s="24">
        <v>1200</v>
      </c>
      <c r="J12" s="25">
        <v>1200</v>
      </c>
      <c r="K12" s="15">
        <v>1200</v>
      </c>
      <c r="L12" s="1">
        <v>1200</v>
      </c>
      <c r="M12" s="8">
        <v>1800</v>
      </c>
      <c r="N12" s="1">
        <v>1200</v>
      </c>
      <c r="O12" s="16">
        <v>1200</v>
      </c>
    </row>
    <row r="13" spans="1:15" ht="16.5" customHeight="1" x14ac:dyDescent="0.25">
      <c r="B13" s="19" t="s">
        <v>2</v>
      </c>
      <c r="C13" s="15">
        <v>1500</v>
      </c>
      <c r="D13" s="16">
        <v>1500</v>
      </c>
      <c r="E13" s="15">
        <v>1500</v>
      </c>
      <c r="F13" s="1">
        <v>1500</v>
      </c>
      <c r="G13" s="8">
        <v>2000</v>
      </c>
      <c r="H13" s="24">
        <v>1500</v>
      </c>
      <c r="I13" s="24">
        <v>1500</v>
      </c>
      <c r="J13" s="25">
        <v>1500</v>
      </c>
      <c r="K13" s="15">
        <v>1500</v>
      </c>
      <c r="L13" s="1">
        <v>1500</v>
      </c>
      <c r="M13" s="8">
        <v>2000</v>
      </c>
      <c r="N13" s="1">
        <v>1500</v>
      </c>
      <c r="O13" s="16">
        <v>1500</v>
      </c>
    </row>
    <row r="14" spans="1:15" ht="16.5" customHeight="1" x14ac:dyDescent="0.25">
      <c r="B14" s="19" t="s">
        <v>3</v>
      </c>
      <c r="C14" s="15">
        <v>1800</v>
      </c>
      <c r="D14" s="16">
        <v>1800</v>
      </c>
      <c r="E14" s="15">
        <v>1800</v>
      </c>
      <c r="F14" s="1">
        <v>1800</v>
      </c>
      <c r="G14" s="8">
        <v>2800</v>
      </c>
      <c r="H14" s="24">
        <v>1800</v>
      </c>
      <c r="I14" s="24">
        <v>1800</v>
      </c>
      <c r="J14" s="25">
        <v>1800</v>
      </c>
      <c r="K14" s="15">
        <v>1800</v>
      </c>
      <c r="L14" s="1">
        <v>1800</v>
      </c>
      <c r="M14" s="8">
        <v>2800</v>
      </c>
      <c r="N14" s="1">
        <v>1800</v>
      </c>
      <c r="O14" s="16">
        <v>1800</v>
      </c>
    </row>
    <row r="15" spans="1:15" ht="16.5" customHeight="1" x14ac:dyDescent="0.25">
      <c r="B15" s="19" t="s">
        <v>4</v>
      </c>
      <c r="C15" s="15">
        <v>2200</v>
      </c>
      <c r="D15" s="16">
        <v>2200</v>
      </c>
      <c r="E15" s="15">
        <v>2200</v>
      </c>
      <c r="F15" s="1">
        <v>2200</v>
      </c>
      <c r="G15" s="8">
        <v>4200</v>
      </c>
      <c r="H15" s="24">
        <v>2200</v>
      </c>
      <c r="I15" s="24">
        <v>2200</v>
      </c>
      <c r="J15" s="25">
        <v>2200</v>
      </c>
      <c r="K15" s="15">
        <v>2200</v>
      </c>
      <c r="L15" s="1">
        <v>2200</v>
      </c>
      <c r="M15" s="8">
        <v>4200</v>
      </c>
      <c r="N15" s="1">
        <v>2200</v>
      </c>
      <c r="O15" s="16">
        <v>2200</v>
      </c>
    </row>
    <row r="16" spans="1:15" ht="16.5" customHeight="1" x14ac:dyDescent="0.25">
      <c r="B16" s="19" t="s">
        <v>5</v>
      </c>
      <c r="C16" s="15">
        <v>2400</v>
      </c>
      <c r="D16" s="16">
        <v>2400</v>
      </c>
      <c r="E16" s="15">
        <v>2400</v>
      </c>
      <c r="F16" s="1">
        <v>2400</v>
      </c>
      <c r="G16" s="8">
        <v>4200</v>
      </c>
      <c r="H16" s="24">
        <v>2400</v>
      </c>
      <c r="I16" s="24">
        <v>2400</v>
      </c>
      <c r="J16" s="25">
        <v>2400</v>
      </c>
      <c r="K16" s="15">
        <v>2400</v>
      </c>
      <c r="L16" s="1">
        <v>2400</v>
      </c>
      <c r="M16" s="8">
        <v>4200</v>
      </c>
      <c r="N16" s="1">
        <v>2400</v>
      </c>
      <c r="O16" s="16">
        <v>2400</v>
      </c>
    </row>
    <row r="17" spans="1:15" ht="16.5" customHeight="1" x14ac:dyDescent="0.25">
      <c r="B17" s="14" t="s">
        <v>25</v>
      </c>
      <c r="C17" s="15">
        <v>40000</v>
      </c>
      <c r="D17" s="16">
        <v>40000</v>
      </c>
      <c r="E17" s="15">
        <v>80000</v>
      </c>
      <c r="F17" s="1">
        <v>80000</v>
      </c>
      <c r="G17" s="1">
        <v>80000</v>
      </c>
      <c r="H17" s="8">
        <v>40000</v>
      </c>
      <c r="I17" s="1">
        <v>80000</v>
      </c>
      <c r="J17" s="10">
        <v>80000</v>
      </c>
      <c r="K17" s="15">
        <v>80000</v>
      </c>
      <c r="L17" s="1">
        <v>80000</v>
      </c>
      <c r="M17" s="1">
        <v>80000</v>
      </c>
      <c r="N17" s="8">
        <v>40000</v>
      </c>
      <c r="O17" s="16">
        <v>80000</v>
      </c>
    </row>
    <row r="18" spans="1:15" ht="16.5" customHeight="1" x14ac:dyDescent="0.25">
      <c r="B18" s="14" t="s">
        <v>17</v>
      </c>
      <c r="C18" s="15" t="s">
        <v>23</v>
      </c>
      <c r="D18" s="16" t="s">
        <v>23</v>
      </c>
      <c r="E18" s="15" t="s">
        <v>23</v>
      </c>
      <c r="F18" s="1" t="s">
        <v>23</v>
      </c>
      <c r="G18" s="1" t="s">
        <v>23</v>
      </c>
      <c r="H18" s="1" t="s">
        <v>23</v>
      </c>
      <c r="I18" s="8" t="s">
        <v>22</v>
      </c>
      <c r="J18" s="10" t="s">
        <v>23</v>
      </c>
      <c r="K18" s="15" t="s">
        <v>23</v>
      </c>
      <c r="L18" s="1" t="s">
        <v>23</v>
      </c>
      <c r="M18" s="1" t="s">
        <v>23</v>
      </c>
      <c r="N18" s="1" t="s">
        <v>23</v>
      </c>
      <c r="O18" s="33" t="s">
        <v>22</v>
      </c>
    </row>
    <row r="19" spans="1:15" ht="16.5" customHeight="1" thickBot="1" x14ac:dyDescent="0.3">
      <c r="B19" s="14" t="s">
        <v>16</v>
      </c>
      <c r="C19" s="26">
        <v>1</v>
      </c>
      <c r="D19" s="27">
        <v>1</v>
      </c>
      <c r="E19" s="26">
        <v>2</v>
      </c>
      <c r="F19" s="28">
        <v>2</v>
      </c>
      <c r="G19" s="28">
        <v>2</v>
      </c>
      <c r="H19" s="28">
        <v>2</v>
      </c>
      <c r="I19" s="28">
        <v>2</v>
      </c>
      <c r="J19" s="9">
        <v>3</v>
      </c>
      <c r="K19" s="26">
        <v>3</v>
      </c>
      <c r="L19" s="28">
        <v>3</v>
      </c>
      <c r="M19" s="28">
        <v>3</v>
      </c>
      <c r="N19" s="28">
        <v>3</v>
      </c>
      <c r="O19" s="27">
        <v>3</v>
      </c>
    </row>
    <row r="20" spans="1:15" ht="15.75" thickBot="1" x14ac:dyDescent="0.3"/>
    <row r="21" spans="1:15" ht="15.75" thickBot="1" x14ac:dyDescent="0.3">
      <c r="A21" s="3" t="s">
        <v>19</v>
      </c>
    </row>
    <row r="24" spans="1:15" ht="24.95" customHeight="1" x14ac:dyDescent="0.25"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7.25" customHeight="1" x14ac:dyDescent="0.25">
      <c r="B25" s="4" t="s">
        <v>33</v>
      </c>
      <c r="C25" s="30">
        <v>0.18</v>
      </c>
      <c r="D25" s="30">
        <v>0.14000000000000001</v>
      </c>
      <c r="E25" s="30">
        <v>0.54</v>
      </c>
      <c r="F25" s="30">
        <v>0.41</v>
      </c>
      <c r="G25" s="30">
        <v>0.44</v>
      </c>
      <c r="H25" s="30">
        <v>0.55000000000000004</v>
      </c>
      <c r="I25" s="30">
        <v>0.54</v>
      </c>
      <c r="J25" s="30">
        <v>0.39</v>
      </c>
      <c r="K25" s="30"/>
      <c r="L25" s="30"/>
      <c r="M25" s="30"/>
      <c r="N25" s="30"/>
      <c r="O25" s="30"/>
    </row>
    <row r="26" spans="1:15" ht="17.100000000000001" customHeight="1" x14ac:dyDescent="0.25">
      <c r="B26" s="4" t="s">
        <v>34</v>
      </c>
      <c r="C26" s="30"/>
      <c r="D26" s="30"/>
      <c r="E26" s="30">
        <v>0.52</v>
      </c>
      <c r="F26" s="30">
        <v>0.39</v>
      </c>
      <c r="G26" s="30">
        <v>0.43</v>
      </c>
      <c r="H26" s="30">
        <v>0.48</v>
      </c>
      <c r="I26" s="30">
        <v>0.51</v>
      </c>
      <c r="J26" s="30">
        <v>0.34</v>
      </c>
      <c r="K26" s="30"/>
      <c r="L26" s="30"/>
      <c r="M26" s="30"/>
      <c r="N26" s="30"/>
      <c r="O26" s="30"/>
    </row>
    <row r="27" spans="1:15" ht="17.100000000000001" customHeight="1" x14ac:dyDescent="0.25">
      <c r="B27" s="4" t="s">
        <v>35</v>
      </c>
      <c r="C27" s="30"/>
      <c r="D27" s="30"/>
      <c r="E27" s="30"/>
      <c r="F27" s="30"/>
      <c r="G27" s="30"/>
      <c r="H27" s="30"/>
      <c r="I27" s="30"/>
      <c r="J27" s="30">
        <v>0.34</v>
      </c>
      <c r="K27" s="30"/>
      <c r="L27" s="30"/>
      <c r="M27" s="30"/>
      <c r="N27" s="30"/>
      <c r="O27" s="30"/>
    </row>
    <row r="28" spans="1:15" ht="17.100000000000001" customHeight="1" x14ac:dyDescent="0.25">
      <c r="B28" s="4" t="s">
        <v>32</v>
      </c>
      <c r="C28" s="30">
        <f>AVERAGE(C25:C27)</f>
        <v>0.18</v>
      </c>
      <c r="D28" s="30">
        <f t="shared" ref="D28:O28" si="0">AVERAGE(D25:D27)</f>
        <v>0.14000000000000001</v>
      </c>
      <c r="E28" s="30">
        <f>AVERAGE(E25:E27)</f>
        <v>0.53</v>
      </c>
      <c r="F28" s="30">
        <f>AVERAGE(F25:F27)</f>
        <v>0.4</v>
      </c>
      <c r="G28" s="30">
        <f t="shared" si="0"/>
        <v>0.435</v>
      </c>
      <c r="H28" s="30">
        <f t="shared" si="0"/>
        <v>0.51500000000000001</v>
      </c>
      <c r="I28" s="30">
        <f t="shared" si="0"/>
        <v>0.52500000000000002</v>
      </c>
      <c r="J28" s="30">
        <f t="shared" si="0"/>
        <v>0.35666666666666669</v>
      </c>
      <c r="K28" s="30" t="e">
        <f t="shared" si="0"/>
        <v>#DIV/0!</v>
      </c>
      <c r="L28" s="30" t="e">
        <f t="shared" si="0"/>
        <v>#DIV/0!</v>
      </c>
      <c r="M28" s="30" t="e">
        <f t="shared" si="0"/>
        <v>#DIV/0!</v>
      </c>
      <c r="N28" s="30" t="e">
        <f t="shared" si="0"/>
        <v>#DIV/0!</v>
      </c>
      <c r="O28" s="30" t="e">
        <f t="shared" si="0"/>
        <v>#DIV/0!</v>
      </c>
    </row>
    <row r="29" spans="1:15" ht="21.95" customHeight="1" x14ac:dyDescent="0.25">
      <c r="B29" s="2" t="s">
        <v>31</v>
      </c>
      <c r="C29" s="1">
        <v>1.423</v>
      </c>
      <c r="D29" s="1">
        <v>1.4870000000000001</v>
      </c>
      <c r="E29" s="1">
        <v>7.4870000000000001</v>
      </c>
      <c r="F29" s="1">
        <v>7.5</v>
      </c>
      <c r="G29" s="1">
        <v>7.5</v>
      </c>
      <c r="H29" s="1">
        <v>7.5</v>
      </c>
      <c r="I29" s="1">
        <v>7.46</v>
      </c>
      <c r="J29" s="1">
        <v>7.5</v>
      </c>
      <c r="K29" s="1"/>
      <c r="L29" s="1"/>
      <c r="M29" s="1"/>
      <c r="N29" s="1"/>
      <c r="O29" s="1"/>
    </row>
    <row r="30" spans="1:15" x14ac:dyDescent="0.25">
      <c r="B30" s="4" t="s">
        <v>30</v>
      </c>
      <c r="C30" s="29">
        <f t="shared" ref="C30:H30" si="1">C29/C4</f>
        <v>0.94866666666666666</v>
      </c>
      <c r="D30" s="29">
        <f t="shared" si="1"/>
        <v>0.9913333333333334</v>
      </c>
      <c r="E30" s="29">
        <f>E29/E4</f>
        <v>0.99826666666666664</v>
      </c>
      <c r="F30" s="29">
        <f>F29/F4</f>
        <v>1</v>
      </c>
      <c r="G30" s="29">
        <f t="shared" si="1"/>
        <v>1</v>
      </c>
      <c r="H30" s="29">
        <f t="shared" si="1"/>
        <v>1</v>
      </c>
      <c r="I30" s="29" t="e">
        <f>I29/#REF!</f>
        <v>#REF!</v>
      </c>
      <c r="J30" s="29">
        <f t="shared" ref="J30:O30" si="2">J29/J4</f>
        <v>1</v>
      </c>
      <c r="K30" s="29">
        <f t="shared" si="2"/>
        <v>0</v>
      </c>
      <c r="L30" s="29">
        <f t="shared" si="2"/>
        <v>0</v>
      </c>
      <c r="M30" s="29">
        <f t="shared" si="2"/>
        <v>0</v>
      </c>
      <c r="N30" s="29">
        <f t="shared" si="2"/>
        <v>0</v>
      </c>
      <c r="O30" s="29">
        <f t="shared" si="2"/>
        <v>0</v>
      </c>
    </row>
    <row r="31" spans="1:15" ht="22.5" customHeight="1" x14ac:dyDescent="0.25">
      <c r="B31" s="2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95" customHeight="1" x14ac:dyDescent="0.25">
      <c r="B32" s="31" t="s">
        <v>1</v>
      </c>
      <c r="C32" s="42">
        <v>1.3729166666666666</v>
      </c>
      <c r="D32" s="1">
        <v>0</v>
      </c>
      <c r="E32" s="34">
        <v>0</v>
      </c>
      <c r="F32" s="1">
        <v>0</v>
      </c>
      <c r="G32" s="34">
        <v>0</v>
      </c>
      <c r="H32" s="1">
        <v>0</v>
      </c>
      <c r="I32" s="1">
        <v>0</v>
      </c>
      <c r="J32" s="1">
        <v>0</v>
      </c>
      <c r="K32" s="1"/>
      <c r="L32" s="1"/>
      <c r="M32" s="1"/>
      <c r="N32" s="1"/>
      <c r="O32" s="1"/>
    </row>
    <row r="33" spans="2:15" ht="15.95" customHeight="1" x14ac:dyDescent="0.25">
      <c r="B33" s="31" t="s">
        <v>2</v>
      </c>
      <c r="C33" s="42">
        <v>1.4722222222222223</v>
      </c>
      <c r="D33" s="1">
        <v>0</v>
      </c>
      <c r="E33" s="37">
        <v>2.5548611111111112</v>
      </c>
      <c r="F33" s="1">
        <v>0</v>
      </c>
      <c r="G33" s="39">
        <v>2.0854166666666667</v>
      </c>
      <c r="H33" s="39">
        <v>2.8159722222222223</v>
      </c>
      <c r="I33" s="39">
        <v>3.0548611111111112</v>
      </c>
      <c r="J33" s="39">
        <v>2.0083333333333333</v>
      </c>
      <c r="K33" s="1"/>
      <c r="L33" s="1"/>
      <c r="M33" s="1"/>
      <c r="N33" s="1"/>
      <c r="O33" s="1"/>
    </row>
    <row r="34" spans="2:15" ht="15.95" customHeight="1" x14ac:dyDescent="0.25">
      <c r="B34" s="31" t="s">
        <v>3</v>
      </c>
      <c r="C34" s="42">
        <v>1.7354166666666666</v>
      </c>
      <c r="D34" s="37">
        <v>1.7527777777777778</v>
      </c>
      <c r="E34" s="37">
        <v>2.8854166666666665</v>
      </c>
      <c r="F34" s="1">
        <v>0</v>
      </c>
      <c r="G34" s="39">
        <v>2.254861111111111</v>
      </c>
      <c r="H34" s="39">
        <v>3.0201388888888889</v>
      </c>
      <c r="I34" s="39">
        <v>2.9201388888888888</v>
      </c>
      <c r="J34" s="39">
        <v>2.5597222222222222</v>
      </c>
      <c r="K34" s="1"/>
      <c r="L34" s="1"/>
      <c r="M34" s="1"/>
      <c r="N34" s="1"/>
      <c r="O34" s="1"/>
    </row>
    <row r="35" spans="2:15" ht="15.95" customHeight="1" x14ac:dyDescent="0.25">
      <c r="B35" s="31" t="s">
        <v>4</v>
      </c>
      <c r="C35" s="42">
        <v>1.6194444444444445</v>
      </c>
      <c r="D35" s="37">
        <v>2.2777777777777777</v>
      </c>
      <c r="E35" s="37">
        <v>2.9375</v>
      </c>
      <c r="F35" s="39">
        <v>3.2368055555555557</v>
      </c>
      <c r="G35" s="39">
        <v>2.6958333333333333</v>
      </c>
      <c r="H35" s="39">
        <v>3.1118055555555557</v>
      </c>
      <c r="I35" s="39">
        <v>3.432638888888889</v>
      </c>
      <c r="J35" s="39">
        <v>2.6034722222222224</v>
      </c>
      <c r="K35" s="1"/>
      <c r="L35" s="1"/>
      <c r="M35" s="1"/>
      <c r="N35" s="1"/>
      <c r="O35" s="1"/>
    </row>
    <row r="36" spans="2:15" ht="15.95" customHeight="1" x14ac:dyDescent="0.25">
      <c r="B36" s="31" t="s">
        <v>5</v>
      </c>
      <c r="C36" s="1">
        <v>0</v>
      </c>
      <c r="D36" s="37">
        <v>3.1881944444444446</v>
      </c>
      <c r="E36" s="1">
        <v>0</v>
      </c>
      <c r="F36" s="39">
        <v>4.1847222222222218</v>
      </c>
      <c r="G36" s="40">
        <v>0</v>
      </c>
      <c r="H36" s="40">
        <v>0</v>
      </c>
      <c r="I36" s="40">
        <v>0</v>
      </c>
      <c r="J36" s="40">
        <v>0</v>
      </c>
      <c r="K36" s="1"/>
      <c r="L36" s="1"/>
      <c r="M36" s="1"/>
      <c r="N36" s="1"/>
      <c r="O36" s="1"/>
    </row>
    <row r="37" spans="2:15" ht="15.95" customHeight="1" x14ac:dyDescent="0.25">
      <c r="B37" s="31" t="s">
        <v>36</v>
      </c>
      <c r="C37" s="42">
        <v>1.5020833333333334</v>
      </c>
      <c r="D37" s="37">
        <v>2.6180555555555554</v>
      </c>
      <c r="E37" s="37">
        <v>2.7590277777777779</v>
      </c>
      <c r="F37" s="39">
        <v>3.9972222222222222</v>
      </c>
      <c r="G37" s="39">
        <v>2.2527777777777778</v>
      </c>
      <c r="H37" s="39">
        <v>2.9506944444444443</v>
      </c>
      <c r="I37" s="39">
        <v>3.0381944444444446</v>
      </c>
      <c r="J37" s="39">
        <v>2.3555555555555556</v>
      </c>
      <c r="K37" s="1"/>
      <c r="L37" s="1"/>
      <c r="M37" s="1"/>
      <c r="N37" s="1"/>
      <c r="O37" s="1"/>
    </row>
    <row r="38" spans="2:15" ht="18" customHeight="1" x14ac:dyDescent="0.25">
      <c r="B38" s="2" t="s">
        <v>39</v>
      </c>
      <c r="C38" s="1"/>
      <c r="D38" s="1"/>
      <c r="E38" s="1"/>
      <c r="F38" s="1"/>
      <c r="G38" s="40"/>
      <c r="H38" s="40"/>
      <c r="I38" s="40"/>
      <c r="J38" s="40"/>
      <c r="K38" s="1"/>
      <c r="L38" s="1"/>
      <c r="M38" s="1"/>
      <c r="N38" s="1"/>
      <c r="O38" s="1"/>
    </row>
    <row r="39" spans="2:15" ht="15.95" customHeight="1" x14ac:dyDescent="0.25">
      <c r="B39" s="31" t="s">
        <v>1</v>
      </c>
      <c r="C39" s="43">
        <v>0.12708333333333333</v>
      </c>
      <c r="D39" s="1">
        <v>0</v>
      </c>
      <c r="E39" s="1">
        <v>0</v>
      </c>
      <c r="F39" s="1">
        <v>0</v>
      </c>
      <c r="G39" s="40">
        <v>0</v>
      </c>
      <c r="H39" s="40">
        <v>0</v>
      </c>
      <c r="I39" s="40">
        <v>0</v>
      </c>
      <c r="J39" s="40">
        <v>0</v>
      </c>
      <c r="K39" s="1"/>
      <c r="L39" s="1"/>
      <c r="M39" s="1"/>
      <c r="N39" s="1"/>
      <c r="O39" s="1"/>
    </row>
    <row r="40" spans="2:15" ht="15.95" customHeight="1" x14ac:dyDescent="0.25">
      <c r="B40" s="31" t="s">
        <v>2</v>
      </c>
      <c r="C40" s="43">
        <v>0.05</v>
      </c>
      <c r="D40" s="1">
        <v>0</v>
      </c>
      <c r="E40" s="39">
        <v>1.0069444444444444</v>
      </c>
      <c r="F40" s="1">
        <v>0</v>
      </c>
      <c r="G40" s="38">
        <v>0.51875000000000004</v>
      </c>
      <c r="H40" s="39">
        <v>1.0874999999999999</v>
      </c>
      <c r="I40" s="39">
        <v>1.3291666666666666</v>
      </c>
      <c r="J40" s="38">
        <v>0.26874999999999999</v>
      </c>
      <c r="K40" s="1"/>
      <c r="L40" s="1"/>
      <c r="M40" s="1"/>
      <c r="N40" s="1"/>
      <c r="O40" s="1"/>
    </row>
    <row r="41" spans="2:15" ht="15.95" customHeight="1" x14ac:dyDescent="0.25">
      <c r="B41" s="31" t="s">
        <v>3</v>
      </c>
      <c r="C41" s="43">
        <v>0.18680555555555556</v>
      </c>
      <c r="D41" s="38">
        <v>0.15833333333333333</v>
      </c>
      <c r="E41" s="38">
        <v>0.96736111111111112</v>
      </c>
      <c r="F41" s="1">
        <v>0</v>
      </c>
      <c r="G41" s="38">
        <v>0.80833333333333335</v>
      </c>
      <c r="H41" s="39">
        <v>1.0423611111111111</v>
      </c>
      <c r="I41" s="38">
        <v>0.94513888888888886</v>
      </c>
      <c r="J41" s="38">
        <v>0.53749999999999998</v>
      </c>
      <c r="K41" s="1"/>
      <c r="L41" s="1"/>
      <c r="M41" s="1"/>
      <c r="N41" s="1"/>
      <c r="O41" s="1"/>
    </row>
    <row r="42" spans="2:15" ht="15.95" customHeight="1" x14ac:dyDescent="0.25">
      <c r="B42" s="31" t="s">
        <v>4</v>
      </c>
      <c r="C42" s="43">
        <v>0.20694444444444443</v>
      </c>
      <c r="D42" s="38">
        <v>7.7777777777777779E-2</v>
      </c>
      <c r="E42" s="38">
        <v>0.66041666666666665</v>
      </c>
      <c r="F42" s="38">
        <v>0.6791666666666667</v>
      </c>
      <c r="G42" s="38">
        <v>0.60347222222222219</v>
      </c>
      <c r="H42" s="38">
        <v>0.91180555555555554</v>
      </c>
      <c r="I42" s="39">
        <v>1.0909722222222222</v>
      </c>
      <c r="J42" s="38">
        <v>0.43958333333333333</v>
      </c>
      <c r="K42" s="1"/>
      <c r="L42" s="1"/>
      <c r="M42" s="1"/>
      <c r="N42" s="1"/>
      <c r="O42" s="1"/>
    </row>
    <row r="43" spans="2:15" ht="15.95" customHeight="1" x14ac:dyDescent="0.25">
      <c r="B43" s="31" t="s">
        <v>5</v>
      </c>
      <c r="C43" s="1">
        <v>0</v>
      </c>
      <c r="D43" s="38">
        <v>0.2326388888888889</v>
      </c>
      <c r="E43" s="40">
        <v>0</v>
      </c>
      <c r="F43" s="38">
        <v>0.97152777777777777</v>
      </c>
      <c r="G43" s="40">
        <v>0</v>
      </c>
      <c r="H43" s="40">
        <v>0</v>
      </c>
      <c r="I43" s="40">
        <v>0</v>
      </c>
      <c r="J43" s="40">
        <v>0</v>
      </c>
      <c r="K43" s="1"/>
      <c r="L43" s="1"/>
      <c r="M43" s="1"/>
      <c r="N43" s="1"/>
      <c r="O43" s="1"/>
    </row>
    <row r="44" spans="2:15" ht="15.95" customHeight="1" x14ac:dyDescent="0.25">
      <c r="B44" s="31" t="s">
        <v>36</v>
      </c>
      <c r="C44" s="43">
        <v>0.1</v>
      </c>
      <c r="D44" s="38">
        <v>0.18541666666666667</v>
      </c>
      <c r="E44" s="38">
        <v>0.95902777777777781</v>
      </c>
      <c r="F44" s="38">
        <v>0.9555555555555556</v>
      </c>
      <c r="G44" s="38">
        <v>0.61111111111111116</v>
      </c>
      <c r="H44" s="39">
        <v>1.0402777777777779</v>
      </c>
      <c r="I44" s="39">
        <v>1.1305555555555555</v>
      </c>
      <c r="J44" s="38">
        <v>0.42638888888888887</v>
      </c>
      <c r="K44" s="1"/>
      <c r="L44" s="1"/>
      <c r="M44" s="1"/>
      <c r="N44" s="1"/>
      <c r="O44" s="1"/>
    </row>
    <row r="45" spans="2:15" ht="18.600000000000001" customHeight="1" x14ac:dyDescent="0.25">
      <c r="B45" s="2" t="s">
        <v>40</v>
      </c>
      <c r="C45" s="42">
        <v>1.1076388888888888</v>
      </c>
      <c r="D45" s="39">
        <v>2.1541666666666668</v>
      </c>
      <c r="E45" s="39">
        <v>6.6604166666666664</v>
      </c>
      <c r="F45" s="39">
        <v>13.017361111111111</v>
      </c>
      <c r="G45" s="39">
        <v>5.8708333333333336</v>
      </c>
      <c r="H45" s="39">
        <v>6.9993055555555559</v>
      </c>
      <c r="I45" s="39">
        <v>6.3326388888888889</v>
      </c>
      <c r="J45" s="39">
        <v>9.0687499999999996</v>
      </c>
      <c r="K45" s="1"/>
      <c r="L45" s="1"/>
      <c r="M45" s="1"/>
      <c r="N45" s="1"/>
      <c r="O45" s="1"/>
    </row>
    <row r="46" spans="2:15" ht="18.95" customHeight="1" x14ac:dyDescent="0.25">
      <c r="B46" s="5" t="s">
        <v>21</v>
      </c>
      <c r="C46" s="1" t="s">
        <v>42</v>
      </c>
      <c r="D46" s="1" t="s">
        <v>42</v>
      </c>
      <c r="E46" s="1" t="s">
        <v>42</v>
      </c>
      <c r="F46" s="40" t="s">
        <v>42</v>
      </c>
      <c r="G46" s="40" t="s">
        <v>42</v>
      </c>
      <c r="H46" s="1" t="s">
        <v>42</v>
      </c>
      <c r="I46" s="1" t="s">
        <v>42</v>
      </c>
      <c r="J46" s="1" t="s">
        <v>42</v>
      </c>
      <c r="K46" s="1"/>
      <c r="L46" s="1"/>
      <c r="M46" s="1"/>
      <c r="N46" s="1"/>
      <c r="O46" s="1"/>
    </row>
    <row r="47" spans="2:15" ht="30" x14ac:dyDescent="0.25">
      <c r="B47" s="32" t="s">
        <v>37</v>
      </c>
      <c r="C47" s="1">
        <v>0.25</v>
      </c>
      <c r="D47" s="1">
        <v>0.06</v>
      </c>
      <c r="E47" s="1">
        <v>0.87</v>
      </c>
      <c r="F47" s="41">
        <v>0.52</v>
      </c>
      <c r="G47" s="1">
        <v>0.54</v>
      </c>
      <c r="H47" s="1">
        <v>0.83</v>
      </c>
      <c r="I47" s="1">
        <v>1</v>
      </c>
      <c r="J47" s="1">
        <v>0</v>
      </c>
      <c r="K47" s="1"/>
      <c r="L47" s="1"/>
      <c r="M47" s="1"/>
      <c r="N47" s="1"/>
      <c r="O47" s="1"/>
    </row>
    <row r="48" spans="2:15" x14ac:dyDescent="0.25">
      <c r="B48" s="36" t="s">
        <v>41</v>
      </c>
      <c r="C48" s="35">
        <v>57</v>
      </c>
      <c r="D48" s="35">
        <v>24</v>
      </c>
      <c r="E48" s="35">
        <v>230</v>
      </c>
      <c r="F48">
        <v>101</v>
      </c>
      <c r="G48" s="35">
        <v>224</v>
      </c>
      <c r="H48" s="35">
        <v>228</v>
      </c>
      <c r="I48" s="35">
        <v>229</v>
      </c>
      <c r="J48" s="35">
        <v>231</v>
      </c>
    </row>
    <row r="52" spans="3:15" x14ac:dyDescent="0.25">
      <c r="C52" s="43"/>
      <c r="D52" s="43"/>
      <c r="E52" s="43"/>
      <c r="F52" s="43"/>
      <c r="G52" s="43"/>
      <c r="H52" s="43"/>
      <c r="I52" s="43"/>
      <c r="J52" s="43"/>
      <c r="K52" s="42"/>
      <c r="L52" s="43"/>
      <c r="M52" s="43"/>
      <c r="N52" s="43"/>
      <c r="O52" s="43"/>
    </row>
    <row r="53" spans="3:15" x14ac:dyDescent="0.25"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3:15" x14ac:dyDescent="0.25">
      <c r="C54" s="43"/>
      <c r="D54" s="43"/>
      <c r="E54" s="43"/>
      <c r="F54" s="43"/>
      <c r="G54" s="43"/>
      <c r="H54" s="43"/>
      <c r="I54" s="43"/>
      <c r="J54" s="43"/>
      <c r="K54" s="42"/>
      <c r="L54" s="43"/>
      <c r="M54" s="43"/>
      <c r="N54" s="43"/>
      <c r="O54" s="43"/>
    </row>
    <row r="55" spans="3:15" x14ac:dyDescent="0.25"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spans="3:15" x14ac:dyDescent="0.25"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spans="3:15" x14ac:dyDescent="0.25">
      <c r="C57" s="42"/>
      <c r="D57" s="42"/>
      <c r="E57" s="42"/>
      <c r="F57" s="42"/>
      <c r="G57" s="42"/>
      <c r="H57" s="42"/>
      <c r="I57" s="42"/>
      <c r="J57" s="42"/>
      <c r="K57" s="44"/>
      <c r="L57" s="42"/>
      <c r="M57" s="42"/>
      <c r="N57" s="42"/>
      <c r="O57" s="42"/>
    </row>
    <row r="58" spans="3:15" x14ac:dyDescent="0.25">
      <c r="C58" s="42"/>
      <c r="D58" s="43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4"/>
    </row>
    <row r="69" spans="1:15" x14ac:dyDescent="0.25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</row>
    <row r="70" spans="1:15" x14ac:dyDescent="0.25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</row>
    <row r="71" spans="1:15" x14ac:dyDescent="0.25">
      <c r="B71" s="45"/>
      <c r="C71" s="46"/>
      <c r="D71" s="46"/>
      <c r="E71" s="46"/>
      <c r="F71" s="46"/>
      <c r="G71" s="46"/>
      <c r="H71" s="46"/>
      <c r="I71" s="46"/>
      <c r="J71" s="46"/>
      <c r="K71" s="47"/>
      <c r="L71" s="46"/>
      <c r="M71" s="46"/>
      <c r="N71" s="46"/>
      <c r="O71" s="46"/>
    </row>
    <row r="72" spans="1:15" x14ac:dyDescent="0.25">
      <c r="B72" s="45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x14ac:dyDescent="0.25">
      <c r="B73" s="45"/>
      <c r="C73" s="46"/>
      <c r="D73" s="46"/>
      <c r="E73" s="46"/>
      <c r="F73" s="46"/>
      <c r="G73" s="46"/>
      <c r="H73" s="46"/>
      <c r="I73" s="46"/>
      <c r="J73" s="46"/>
      <c r="K73" s="47"/>
      <c r="L73" s="46"/>
      <c r="M73" s="46"/>
      <c r="N73" s="46"/>
      <c r="O73" s="46"/>
    </row>
    <row r="74" spans="1:15" x14ac:dyDescent="0.25">
      <c r="B74" s="45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1:15" x14ac:dyDescent="0.25">
      <c r="B75" s="45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</row>
    <row r="76" spans="1:15" x14ac:dyDescent="0.25">
      <c r="B76" s="45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</row>
    <row r="77" spans="1:15" x14ac:dyDescent="0.25">
      <c r="B77" s="45"/>
      <c r="C77" s="47"/>
      <c r="D77" s="46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</row>
    <row r="79" spans="1:15" ht="15.75" thickBot="1" x14ac:dyDescent="0.3">
      <c r="B79" s="45"/>
    </row>
    <row r="80" spans="1:15" ht="15.75" thickBot="1" x14ac:dyDescent="0.3">
      <c r="A80" s="3" t="s">
        <v>18</v>
      </c>
    </row>
    <row r="81" spans="2:15" x14ac:dyDescent="0.25">
      <c r="B81" s="10"/>
      <c r="C81" s="11" t="s">
        <v>6</v>
      </c>
      <c r="D81" s="12" t="s">
        <v>7</v>
      </c>
      <c r="E81" s="11" t="s">
        <v>8</v>
      </c>
      <c r="F81" s="13" t="s">
        <v>9</v>
      </c>
      <c r="G81" s="13" t="s">
        <v>10</v>
      </c>
      <c r="H81" s="13" t="s">
        <v>11</v>
      </c>
      <c r="I81" s="13" t="s">
        <v>12</v>
      </c>
      <c r="J81" s="13" t="s">
        <v>13</v>
      </c>
      <c r="K81" s="11" t="s">
        <v>14</v>
      </c>
      <c r="L81" s="13" t="s">
        <v>15</v>
      </c>
      <c r="M81" s="13" t="s">
        <v>27</v>
      </c>
      <c r="N81" s="13" t="s">
        <v>28</v>
      </c>
      <c r="O81" s="12" t="s">
        <v>29</v>
      </c>
    </row>
    <row r="82" spans="2:15" x14ac:dyDescent="0.25">
      <c r="B82" s="14" t="s">
        <v>26</v>
      </c>
      <c r="C82" s="15">
        <v>1.5</v>
      </c>
      <c r="D82" s="16">
        <v>1.5</v>
      </c>
      <c r="E82" s="15">
        <v>7.5</v>
      </c>
      <c r="F82" s="1">
        <v>7.5</v>
      </c>
      <c r="G82" s="1">
        <v>7.5</v>
      </c>
      <c r="H82" s="1">
        <v>7.5</v>
      </c>
      <c r="I82" s="1">
        <v>7.5</v>
      </c>
      <c r="J82" s="10">
        <v>7.5</v>
      </c>
      <c r="K82" s="15">
        <v>30</v>
      </c>
      <c r="L82" s="1">
        <v>30</v>
      </c>
      <c r="M82" s="1">
        <v>30</v>
      </c>
      <c r="N82" s="1">
        <v>30</v>
      </c>
      <c r="O82" s="16">
        <v>30</v>
      </c>
    </row>
    <row r="83" spans="2:15" x14ac:dyDescent="0.25">
      <c r="B83" s="14" t="s">
        <v>0</v>
      </c>
      <c r="C83" s="17"/>
      <c r="D83" s="18"/>
      <c r="E83" s="17"/>
      <c r="F83" s="2"/>
      <c r="G83" s="2"/>
      <c r="H83" s="2"/>
      <c r="I83" s="2"/>
      <c r="J83" s="14"/>
      <c r="K83" s="17"/>
      <c r="L83" s="2"/>
      <c r="M83" s="2"/>
      <c r="N83" s="2"/>
      <c r="O83" s="18"/>
    </row>
    <row r="84" spans="2:15" x14ac:dyDescent="0.25">
      <c r="B84" s="19" t="s">
        <v>1</v>
      </c>
      <c r="C84" s="20">
        <v>0.3</v>
      </c>
      <c r="D84" s="6">
        <v>0</v>
      </c>
      <c r="E84" s="20">
        <v>0</v>
      </c>
      <c r="F84" s="22">
        <v>0</v>
      </c>
      <c r="G84" s="21">
        <v>0</v>
      </c>
      <c r="H84" s="21">
        <v>0</v>
      </c>
      <c r="I84" s="21">
        <v>0</v>
      </c>
      <c r="J84" s="21">
        <v>0</v>
      </c>
      <c r="K84" s="20">
        <v>0</v>
      </c>
      <c r="L84" s="20">
        <v>0</v>
      </c>
      <c r="M84" s="20">
        <v>0</v>
      </c>
      <c r="N84" s="20">
        <v>0</v>
      </c>
      <c r="O84" s="7">
        <v>0</v>
      </c>
    </row>
    <row r="85" spans="2:15" x14ac:dyDescent="0.25">
      <c r="B85" s="19" t="s">
        <v>2</v>
      </c>
      <c r="C85" s="20">
        <v>0.5</v>
      </c>
      <c r="D85" s="6">
        <v>0</v>
      </c>
      <c r="E85" s="20">
        <v>0.4</v>
      </c>
      <c r="F85" s="22">
        <v>0.4</v>
      </c>
      <c r="G85" s="21">
        <v>0.4</v>
      </c>
      <c r="H85" s="21">
        <v>0.4</v>
      </c>
      <c r="I85" s="21">
        <v>0</v>
      </c>
      <c r="J85" s="21">
        <v>0.4</v>
      </c>
      <c r="K85" s="20">
        <v>0.1</v>
      </c>
      <c r="L85" s="20">
        <v>0.1</v>
      </c>
      <c r="M85" s="20">
        <v>0.1</v>
      </c>
      <c r="N85" s="20">
        <v>0.1</v>
      </c>
      <c r="O85" s="7">
        <v>0</v>
      </c>
    </row>
    <row r="86" spans="2:15" x14ac:dyDescent="0.25">
      <c r="B86" s="19" t="s">
        <v>3</v>
      </c>
      <c r="C86" s="20">
        <v>0.1</v>
      </c>
      <c r="D86" s="6">
        <v>0.2</v>
      </c>
      <c r="E86" s="20">
        <v>0.5</v>
      </c>
      <c r="F86" s="22">
        <v>0.5</v>
      </c>
      <c r="G86" s="21">
        <v>0.5</v>
      </c>
      <c r="H86" s="21">
        <v>0.5</v>
      </c>
      <c r="I86" s="21">
        <v>0</v>
      </c>
      <c r="J86" s="21">
        <v>0.5</v>
      </c>
      <c r="K86" s="20">
        <v>0.5</v>
      </c>
      <c r="L86" s="20">
        <v>0.5</v>
      </c>
      <c r="M86" s="20">
        <v>0.5</v>
      </c>
      <c r="N86" s="20">
        <v>0.5</v>
      </c>
      <c r="O86" s="7">
        <v>0</v>
      </c>
    </row>
    <row r="87" spans="2:15" x14ac:dyDescent="0.25">
      <c r="B87" s="19" t="s">
        <v>4</v>
      </c>
      <c r="C87" s="20">
        <v>0.1</v>
      </c>
      <c r="D87" s="6">
        <v>0.2</v>
      </c>
      <c r="E87" s="20">
        <v>0.1</v>
      </c>
      <c r="F87" s="22">
        <v>0.1</v>
      </c>
      <c r="G87" s="21">
        <v>0.1</v>
      </c>
      <c r="H87" s="21">
        <v>0.1</v>
      </c>
      <c r="I87" s="21">
        <v>0.2</v>
      </c>
      <c r="J87" s="21">
        <v>0.1</v>
      </c>
      <c r="K87" s="20">
        <v>0.4</v>
      </c>
      <c r="L87" s="20">
        <v>0.4</v>
      </c>
      <c r="M87" s="20">
        <v>0.4</v>
      </c>
      <c r="N87" s="20">
        <v>0.4</v>
      </c>
      <c r="O87" s="7">
        <v>0.2</v>
      </c>
    </row>
    <row r="88" spans="2:15" x14ac:dyDescent="0.25">
      <c r="B88" s="19" t="s">
        <v>5</v>
      </c>
      <c r="C88" s="20">
        <v>0</v>
      </c>
      <c r="D88" s="6">
        <v>0.6</v>
      </c>
      <c r="E88" s="20">
        <v>0</v>
      </c>
      <c r="F88" s="22">
        <v>0</v>
      </c>
      <c r="G88" s="21">
        <v>0</v>
      </c>
      <c r="H88" s="21">
        <v>0</v>
      </c>
      <c r="I88" s="21">
        <v>0.8</v>
      </c>
      <c r="J88" s="21">
        <v>0</v>
      </c>
      <c r="K88" s="20">
        <v>0</v>
      </c>
      <c r="L88" s="20">
        <v>0</v>
      </c>
      <c r="M88" s="20">
        <v>0</v>
      </c>
      <c r="N88" s="20">
        <v>0</v>
      </c>
      <c r="O88" s="7">
        <v>0.8</v>
      </c>
    </row>
    <row r="89" spans="2:15" x14ac:dyDescent="0.25">
      <c r="B89" s="14" t="s">
        <v>24</v>
      </c>
      <c r="C89" s="17"/>
      <c r="D89" s="18"/>
      <c r="E89" s="17"/>
      <c r="F89" s="14"/>
      <c r="G89" s="2"/>
      <c r="H89" s="2"/>
      <c r="I89" s="2"/>
      <c r="J89" s="2"/>
      <c r="K89" s="17"/>
      <c r="L89" s="2"/>
      <c r="M89" s="2"/>
      <c r="N89" s="2"/>
      <c r="O89" s="18"/>
    </row>
    <row r="90" spans="2:15" x14ac:dyDescent="0.25">
      <c r="B90" s="19" t="s">
        <v>1</v>
      </c>
      <c r="C90" s="15">
        <v>1200</v>
      </c>
      <c r="D90" s="16">
        <v>1200</v>
      </c>
      <c r="E90" s="15">
        <v>1200</v>
      </c>
      <c r="F90" s="25">
        <v>1200</v>
      </c>
      <c r="G90" s="24">
        <v>1200</v>
      </c>
      <c r="H90" s="24">
        <v>1200</v>
      </c>
      <c r="I90" s="15">
        <v>1200</v>
      </c>
      <c r="J90" s="8">
        <v>1800</v>
      </c>
      <c r="K90" s="1">
        <v>1800</v>
      </c>
      <c r="L90" s="1">
        <v>1800</v>
      </c>
      <c r="M90" s="1">
        <v>1800</v>
      </c>
      <c r="N90" s="1">
        <v>1800</v>
      </c>
      <c r="O90" s="1">
        <v>1800</v>
      </c>
    </row>
    <row r="91" spans="2:15" x14ac:dyDescent="0.25">
      <c r="B91" s="19" t="s">
        <v>2</v>
      </c>
      <c r="C91" s="15">
        <v>1500</v>
      </c>
      <c r="D91" s="16">
        <v>1500</v>
      </c>
      <c r="E91" s="15">
        <v>1500</v>
      </c>
      <c r="F91" s="25">
        <v>1500</v>
      </c>
      <c r="G91" s="24">
        <v>1500</v>
      </c>
      <c r="H91" s="24">
        <v>1500</v>
      </c>
      <c r="I91" s="15">
        <v>1500</v>
      </c>
      <c r="J91" s="8">
        <v>2000</v>
      </c>
      <c r="K91" s="1">
        <v>2000</v>
      </c>
      <c r="L91" s="1">
        <v>2000</v>
      </c>
      <c r="M91" s="1">
        <v>2000</v>
      </c>
      <c r="N91" s="1">
        <v>2000</v>
      </c>
      <c r="O91" s="1">
        <v>2000</v>
      </c>
    </row>
    <row r="92" spans="2:15" x14ac:dyDescent="0.25">
      <c r="B92" s="19" t="s">
        <v>3</v>
      </c>
      <c r="C92" s="15">
        <v>1800</v>
      </c>
      <c r="D92" s="16">
        <v>1800</v>
      </c>
      <c r="E92" s="15">
        <v>1800</v>
      </c>
      <c r="F92" s="25">
        <v>1800</v>
      </c>
      <c r="G92" s="24">
        <v>1800</v>
      </c>
      <c r="H92" s="24">
        <v>1800</v>
      </c>
      <c r="I92" s="15">
        <v>1800</v>
      </c>
      <c r="J92" s="8">
        <v>2800</v>
      </c>
      <c r="K92" s="1">
        <v>2800</v>
      </c>
      <c r="L92" s="1">
        <v>2800</v>
      </c>
      <c r="M92" s="1">
        <v>2800</v>
      </c>
      <c r="N92" s="1">
        <v>2800</v>
      </c>
      <c r="O92" s="1">
        <v>2800</v>
      </c>
    </row>
    <row r="93" spans="2:15" x14ac:dyDescent="0.25">
      <c r="B93" s="19" t="s">
        <v>4</v>
      </c>
      <c r="C93" s="15">
        <v>2200</v>
      </c>
      <c r="D93" s="16">
        <v>2200</v>
      </c>
      <c r="E93" s="15">
        <v>2200</v>
      </c>
      <c r="F93" s="25">
        <v>2200</v>
      </c>
      <c r="G93" s="24">
        <v>2200</v>
      </c>
      <c r="H93" s="24">
        <v>2200</v>
      </c>
      <c r="I93" s="15">
        <v>2200</v>
      </c>
      <c r="J93" s="8">
        <v>4200</v>
      </c>
      <c r="K93" s="1">
        <v>4200</v>
      </c>
      <c r="L93" s="1">
        <v>4200</v>
      </c>
      <c r="M93" s="1">
        <v>4200</v>
      </c>
      <c r="N93" s="1">
        <v>4200</v>
      </c>
      <c r="O93" s="1">
        <v>4200</v>
      </c>
    </row>
    <row r="94" spans="2:15" x14ac:dyDescent="0.25">
      <c r="B94" s="19" t="s">
        <v>5</v>
      </c>
      <c r="C94" s="15">
        <v>2400</v>
      </c>
      <c r="D94" s="16">
        <v>2400</v>
      </c>
      <c r="E94" s="15">
        <v>2400</v>
      </c>
      <c r="F94" s="25">
        <v>2400</v>
      </c>
      <c r="G94" s="24">
        <v>2400</v>
      </c>
      <c r="H94" s="24">
        <v>2400</v>
      </c>
      <c r="I94" s="15">
        <v>2400</v>
      </c>
      <c r="J94" s="8">
        <v>4200</v>
      </c>
      <c r="K94" s="1">
        <v>4200</v>
      </c>
      <c r="L94" s="1">
        <v>4200</v>
      </c>
      <c r="M94" s="1">
        <v>4200</v>
      </c>
      <c r="N94" s="1">
        <v>4200</v>
      </c>
      <c r="O94" s="1">
        <v>4200</v>
      </c>
    </row>
    <row r="95" spans="2:15" x14ac:dyDescent="0.25">
      <c r="B95" s="14" t="s">
        <v>25</v>
      </c>
      <c r="C95" s="15">
        <v>40000</v>
      </c>
      <c r="D95" s="16">
        <v>40000</v>
      </c>
      <c r="E95" s="15">
        <v>80000</v>
      </c>
      <c r="F95" s="10">
        <v>80000</v>
      </c>
      <c r="G95" s="1">
        <v>80000</v>
      </c>
      <c r="H95" s="8">
        <v>120000</v>
      </c>
      <c r="I95" s="15">
        <v>80000</v>
      </c>
      <c r="J95" s="1">
        <v>80000</v>
      </c>
      <c r="K95" s="15">
        <v>200000</v>
      </c>
      <c r="L95" s="15">
        <v>200000</v>
      </c>
      <c r="M95" s="15">
        <v>200000</v>
      </c>
      <c r="N95" s="48">
        <v>280000</v>
      </c>
      <c r="O95" s="15">
        <v>200000</v>
      </c>
    </row>
    <row r="96" spans="2:15" x14ac:dyDescent="0.25">
      <c r="B96" s="14" t="s">
        <v>17</v>
      </c>
      <c r="C96" s="15" t="s">
        <v>23</v>
      </c>
      <c r="D96" s="16" t="s">
        <v>23</v>
      </c>
      <c r="E96" s="15" t="s">
        <v>23</v>
      </c>
      <c r="F96" s="10" t="s">
        <v>23</v>
      </c>
      <c r="G96" s="8" t="s">
        <v>22</v>
      </c>
      <c r="H96" s="1" t="s">
        <v>23</v>
      </c>
      <c r="I96" s="15" t="s">
        <v>23</v>
      </c>
      <c r="J96" s="1" t="s">
        <v>23</v>
      </c>
      <c r="K96" s="15" t="s">
        <v>23</v>
      </c>
      <c r="L96" s="1" t="s">
        <v>23</v>
      </c>
      <c r="M96" s="33" t="s">
        <v>22</v>
      </c>
      <c r="N96" s="1" t="s">
        <v>23</v>
      </c>
      <c r="O96" s="1" t="s">
        <v>23</v>
      </c>
    </row>
    <row r="97" spans="2:21" ht="15.75" thickBot="1" x14ac:dyDescent="0.3">
      <c r="B97" s="14" t="s">
        <v>16</v>
      </c>
      <c r="C97" s="26">
        <v>1</v>
      </c>
      <c r="D97" s="27">
        <v>1</v>
      </c>
      <c r="E97" s="26">
        <v>2</v>
      </c>
      <c r="F97" s="9">
        <v>3</v>
      </c>
      <c r="G97" s="28">
        <v>2</v>
      </c>
      <c r="H97" s="28">
        <v>2</v>
      </c>
      <c r="I97" s="26">
        <v>2</v>
      </c>
      <c r="J97" s="28">
        <v>2</v>
      </c>
      <c r="K97" s="26">
        <v>5</v>
      </c>
      <c r="L97" s="49">
        <v>6</v>
      </c>
      <c r="M97" s="28">
        <v>5</v>
      </c>
      <c r="N97" s="28">
        <v>5</v>
      </c>
      <c r="O97" s="27">
        <v>5</v>
      </c>
    </row>
    <row r="101" spans="2:21" ht="18" customHeight="1" x14ac:dyDescent="0.25"/>
    <row r="102" spans="2:21" ht="27" customHeight="1" x14ac:dyDescent="0.25">
      <c r="B102" s="79" t="s">
        <v>52</v>
      </c>
      <c r="C102" s="80">
        <v>1500.8333333333301</v>
      </c>
      <c r="D102" s="80">
        <v>1515.5</v>
      </c>
      <c r="E102" s="81">
        <v>7562.8333333333303</v>
      </c>
      <c r="F102" s="81">
        <v>7573.6666666666597</v>
      </c>
      <c r="G102" s="81">
        <v>7533.6666666666597</v>
      </c>
      <c r="H102" s="81">
        <v>7538.6666666666597</v>
      </c>
      <c r="I102" s="81">
        <v>7598.99999999999</v>
      </c>
      <c r="J102" s="81">
        <v>7525.3333333333303</v>
      </c>
      <c r="K102" s="82">
        <v>30085.833333333299</v>
      </c>
      <c r="L102" s="82">
        <v>30048.666666666599</v>
      </c>
      <c r="M102" s="82">
        <v>30060.999999999902</v>
      </c>
      <c r="N102" s="82">
        <v>30103.333333333299</v>
      </c>
      <c r="O102" s="82">
        <v>30146.666666666599</v>
      </c>
    </row>
    <row r="103" spans="2:21" x14ac:dyDescent="0.25">
      <c r="B103" s="52" t="s">
        <v>53</v>
      </c>
      <c r="C103" s="55">
        <v>0.165879250151791</v>
      </c>
      <c r="D103" s="55">
        <v>0.13038858530661801</v>
      </c>
      <c r="E103" s="59">
        <v>0.52853863084395802</v>
      </c>
      <c r="F103" s="59">
        <v>0.38102041590771002</v>
      </c>
      <c r="G103" s="59">
        <v>0.532488995142683</v>
      </c>
      <c r="H103" s="59">
        <v>0.47746281117182698</v>
      </c>
      <c r="I103" s="59">
        <v>0.42438714329083099</v>
      </c>
      <c r="J103" s="59">
        <v>0.45172852155434101</v>
      </c>
      <c r="K103" s="67">
        <v>0.67893518518518503</v>
      </c>
      <c r="L103" s="67">
        <v>0.54963000910746795</v>
      </c>
      <c r="M103" s="67">
        <v>0.66743321190042504</v>
      </c>
      <c r="N103" s="67">
        <v>0.59978749241044305</v>
      </c>
      <c r="O103" s="67">
        <v>0.403874468731026</v>
      </c>
    </row>
    <row r="104" spans="2:21" x14ac:dyDescent="0.25">
      <c r="B104" s="52" t="s">
        <v>54</v>
      </c>
      <c r="C104" s="55"/>
      <c r="D104" s="55"/>
      <c r="E104" s="59">
        <v>0.48831018518518499</v>
      </c>
      <c r="F104" s="59">
        <v>0.3400956284153</v>
      </c>
      <c r="G104" s="59">
        <v>0.50325402246508799</v>
      </c>
      <c r="H104" s="59">
        <v>0.41564966605950199</v>
      </c>
      <c r="I104" s="59">
        <v>0.41149248633879698</v>
      </c>
      <c r="J104" s="59">
        <v>0.40709623557984198</v>
      </c>
      <c r="K104" s="67">
        <v>0.63091795689131702</v>
      </c>
      <c r="L104" s="67">
        <v>0.50213076806314505</v>
      </c>
      <c r="M104" s="67">
        <v>0.65287264723740102</v>
      </c>
      <c r="N104" s="67">
        <v>0.57271364602307195</v>
      </c>
      <c r="O104" s="67">
        <v>0.40179872495446201</v>
      </c>
    </row>
    <row r="105" spans="2:21" x14ac:dyDescent="0.25">
      <c r="B105" s="52" t="s">
        <v>55</v>
      </c>
      <c r="C105" s="55"/>
      <c r="D105" s="55"/>
      <c r="E105" s="59"/>
      <c r="F105" s="59">
        <v>0.33440725561627199</v>
      </c>
      <c r="G105" s="59"/>
      <c r="H105" s="59"/>
      <c r="I105" s="59"/>
      <c r="J105" s="59"/>
      <c r="K105" s="67">
        <v>0.61324377656344797</v>
      </c>
      <c r="L105" s="67">
        <v>0.52505122950819605</v>
      </c>
      <c r="M105" s="67">
        <v>0.64214101396478396</v>
      </c>
      <c r="N105" s="67">
        <v>0.54709130236794101</v>
      </c>
      <c r="O105" s="67">
        <v>0.423161429872495</v>
      </c>
    </row>
    <row r="106" spans="2:21" x14ac:dyDescent="0.25">
      <c r="B106" s="52" t="s">
        <v>56</v>
      </c>
      <c r="C106" s="55"/>
      <c r="D106" s="55"/>
      <c r="E106" s="59"/>
      <c r="F106" s="59"/>
      <c r="G106" s="59"/>
      <c r="H106" s="59"/>
      <c r="I106" s="59"/>
      <c r="J106" s="59"/>
      <c r="K106" s="67">
        <v>0.63514913479052804</v>
      </c>
      <c r="L106" s="67">
        <v>0.49366082270795297</v>
      </c>
      <c r="M106" s="67">
        <v>0.62597525804493004</v>
      </c>
      <c r="N106" s="67">
        <v>0.54933401639344204</v>
      </c>
      <c r="O106" s="67">
        <v>0.42604546144505101</v>
      </c>
    </row>
    <row r="107" spans="2:21" x14ac:dyDescent="0.25">
      <c r="B107" s="52" t="s">
        <v>57</v>
      </c>
      <c r="C107" s="55"/>
      <c r="D107" s="55"/>
      <c r="E107" s="59"/>
      <c r="F107" s="59"/>
      <c r="G107" s="59"/>
      <c r="H107" s="59"/>
      <c r="I107" s="59"/>
      <c r="J107" s="59"/>
      <c r="K107" s="67">
        <v>0.61005426533090401</v>
      </c>
      <c r="L107" s="67">
        <v>0.50272465088038798</v>
      </c>
      <c r="M107" s="67">
        <v>0.60020871281117105</v>
      </c>
      <c r="N107" s="67">
        <v>0.54616917122039998</v>
      </c>
      <c r="O107" s="67">
        <v>0.397886308439587</v>
      </c>
    </row>
    <row r="108" spans="2:21" x14ac:dyDescent="0.25">
      <c r="B108" s="52" t="s">
        <v>58</v>
      </c>
      <c r="C108" s="55"/>
      <c r="D108" s="55"/>
      <c r="E108" s="59"/>
      <c r="F108" s="59"/>
      <c r="G108" s="59"/>
      <c r="H108" s="59"/>
      <c r="I108" s="59"/>
      <c r="J108" s="59"/>
      <c r="K108" s="67"/>
      <c r="L108" s="67">
        <v>0.51963418336369105</v>
      </c>
      <c r="M108" s="67"/>
      <c r="N108" s="67"/>
      <c r="O108" s="67"/>
      <c r="R108" s="50" t="s">
        <v>62</v>
      </c>
      <c r="S108" s="50" t="s">
        <v>63</v>
      </c>
      <c r="T108" s="50" t="s">
        <v>64</v>
      </c>
      <c r="U108" s="50" t="s">
        <v>68</v>
      </c>
    </row>
    <row r="109" spans="2:21" x14ac:dyDescent="0.25">
      <c r="B109" s="53" t="s">
        <v>61</v>
      </c>
      <c r="C109" s="56">
        <f>AVERAGE(C103:C108)*100</f>
        <v>16.587925015179099</v>
      </c>
      <c r="D109" s="56">
        <f t="shared" ref="D109:O109" si="3">AVERAGE(D103:D108)*100</f>
        <v>13.038858530661802</v>
      </c>
      <c r="E109" s="60">
        <f t="shared" si="3"/>
        <v>50.842440801457144</v>
      </c>
      <c r="F109" s="61">
        <f t="shared" si="3"/>
        <v>35.184109997976073</v>
      </c>
      <c r="G109" s="60">
        <f t="shared" si="3"/>
        <v>51.787150880388545</v>
      </c>
      <c r="H109" s="60">
        <f t="shared" si="3"/>
        <v>44.655623861566454</v>
      </c>
      <c r="I109" s="60">
        <f t="shared" si="3"/>
        <v>41.793981481481403</v>
      </c>
      <c r="J109" s="60">
        <f t="shared" si="3"/>
        <v>42.941237856709144</v>
      </c>
      <c r="K109" s="68">
        <f t="shared" si="3"/>
        <v>63.366006375227649</v>
      </c>
      <c r="L109" s="68">
        <f t="shared" si="3"/>
        <v>51.547194393847349</v>
      </c>
      <c r="M109" s="68">
        <f t="shared" si="3"/>
        <v>63.772616879174237</v>
      </c>
      <c r="N109" s="68">
        <f t="shared" si="3"/>
        <v>56.301912568305958</v>
      </c>
      <c r="O109" s="72">
        <f t="shared" si="3"/>
        <v>41.055327868852423</v>
      </c>
      <c r="Q109" s="53" t="s">
        <v>61</v>
      </c>
      <c r="R109" s="76">
        <f>MIN(E109:J109)</f>
        <v>35.184109997976073</v>
      </c>
      <c r="S109" s="50">
        <v>4</v>
      </c>
      <c r="T109" s="50" t="s">
        <v>65</v>
      </c>
      <c r="U109" s="50">
        <f>100*R109/E109</f>
        <v>69.202244116037207</v>
      </c>
    </row>
    <row r="110" spans="2:21" x14ac:dyDescent="0.25">
      <c r="B110" s="52" t="s">
        <v>43</v>
      </c>
      <c r="C110" s="55">
        <v>5.4545455E-2</v>
      </c>
      <c r="D110" s="55">
        <v>1.9230770000000001E-2</v>
      </c>
      <c r="E110" s="59">
        <v>0.46320346299999998</v>
      </c>
      <c r="F110" s="62">
        <v>0.13829786999999999</v>
      </c>
      <c r="G110" s="59">
        <v>0.53056768600000004</v>
      </c>
      <c r="H110" s="59">
        <v>0.29059829100000001</v>
      </c>
      <c r="I110" s="62">
        <v>0.12592592999999999</v>
      </c>
      <c r="J110" s="59">
        <v>0.19098712000000001</v>
      </c>
      <c r="K110" s="67">
        <v>2.97808765</v>
      </c>
      <c r="L110" s="73">
        <v>0.93975903999999999</v>
      </c>
      <c r="M110" s="67">
        <v>1.754386</v>
      </c>
      <c r="N110" s="67">
        <v>1.6027851500000001</v>
      </c>
      <c r="O110" s="67">
        <v>0.18440594099999999</v>
      </c>
      <c r="Q110" s="52" t="s">
        <v>43</v>
      </c>
      <c r="R110" s="76">
        <f t="shared" ref="R110:R111" si="4">MIN(E110:J110)</f>
        <v>0.12592592999999999</v>
      </c>
      <c r="S110" s="50">
        <v>4</v>
      </c>
      <c r="T110" s="50" t="s">
        <v>65</v>
      </c>
      <c r="U110" s="50">
        <f t="shared" ref="U110:U117" si="5">100*R110/E110</f>
        <v>27.185878357735852</v>
      </c>
    </row>
    <row r="111" spans="2:21" x14ac:dyDescent="0.25">
      <c r="B111" s="52" t="s">
        <v>44</v>
      </c>
      <c r="C111" s="55">
        <v>40.757575760000002</v>
      </c>
      <c r="D111" s="55">
        <v>39.942307700000001</v>
      </c>
      <c r="E111" s="59">
        <v>32.832611829999998</v>
      </c>
      <c r="F111" s="59">
        <v>30.740425500000001</v>
      </c>
      <c r="G111" s="59">
        <v>32.465793300000001</v>
      </c>
      <c r="H111" s="62">
        <v>53.585470090000001</v>
      </c>
      <c r="I111" s="59">
        <v>36</v>
      </c>
      <c r="J111" s="59">
        <v>34.065373600000001</v>
      </c>
      <c r="K111" s="67">
        <v>74.297255399999997</v>
      </c>
      <c r="L111" s="67">
        <v>78.125167300000001</v>
      </c>
      <c r="M111" s="67">
        <v>76.973684000000006</v>
      </c>
      <c r="N111" s="73">
        <v>116.193006</v>
      </c>
      <c r="O111" s="67">
        <v>69.145214519999996</v>
      </c>
      <c r="Q111" s="52" t="s">
        <v>44</v>
      </c>
      <c r="R111" s="76">
        <f t="shared" si="4"/>
        <v>30.740425500000001</v>
      </c>
      <c r="S111" s="50">
        <v>6</v>
      </c>
      <c r="T111" s="50" t="s">
        <v>66</v>
      </c>
      <c r="U111" s="50">
        <f t="shared" si="5"/>
        <v>93.627718864302139</v>
      </c>
    </row>
    <row r="112" spans="2:21" x14ac:dyDescent="0.25">
      <c r="B112" s="52" t="s">
        <v>45</v>
      </c>
      <c r="C112" s="57">
        <v>7.4999999999999997E-2</v>
      </c>
      <c r="D112" s="57">
        <v>1.3194444444444444E-2</v>
      </c>
      <c r="E112" s="63">
        <v>0.50208333333333333</v>
      </c>
      <c r="F112" s="64">
        <v>0.16666666666666666</v>
      </c>
      <c r="G112" s="63">
        <v>0.59652777777777777</v>
      </c>
      <c r="H112" s="63">
        <v>0.29722222222222222</v>
      </c>
      <c r="I112" s="64">
        <v>0.1875</v>
      </c>
      <c r="J112" s="63">
        <v>0.23958333333333334</v>
      </c>
      <c r="K112" s="69">
        <v>1.2618055555555556</v>
      </c>
      <c r="L112" s="70">
        <v>0.36805555555555558</v>
      </c>
      <c r="M112" s="70">
        <v>0.72013888888888888</v>
      </c>
      <c r="N112" s="70">
        <v>0.65208333333333335</v>
      </c>
      <c r="O112" s="74">
        <v>0.13472222222222222</v>
      </c>
      <c r="Q112" s="52" t="s">
        <v>45</v>
      </c>
      <c r="R112" s="77">
        <f>MIN(E112:J112)</f>
        <v>0.16666666666666666</v>
      </c>
      <c r="S112" s="50">
        <v>4</v>
      </c>
      <c r="T112" s="50" t="s">
        <v>65</v>
      </c>
      <c r="U112" s="50">
        <f t="shared" si="5"/>
        <v>33.195020746887963</v>
      </c>
    </row>
    <row r="113" spans="2:21" x14ac:dyDescent="0.25">
      <c r="B113" s="52" t="s">
        <v>46</v>
      </c>
      <c r="C113" s="57">
        <v>2.5000000000000001E-2</v>
      </c>
      <c r="D113" s="57">
        <v>1.1805555555555555E-2</v>
      </c>
      <c r="E113" s="63">
        <v>5.9027777777777776E-2</v>
      </c>
      <c r="F113" s="63">
        <v>6.6666666666666666E-2</v>
      </c>
      <c r="G113" s="63">
        <v>7.9861111111111105E-2</v>
      </c>
      <c r="H113" s="75">
        <v>3.4027777777777775E-2</v>
      </c>
      <c r="I113" s="63">
        <v>4.8611111111111112E-2</v>
      </c>
      <c r="J113" s="63">
        <v>8.4027777777777785E-2</v>
      </c>
      <c r="K113" s="74">
        <v>5.7638888888888892E-2</v>
      </c>
      <c r="L113" s="74">
        <v>6.1111111111111109E-2</v>
      </c>
      <c r="M113" s="74">
        <v>6.1111111111111109E-2</v>
      </c>
      <c r="N113" s="74">
        <v>0.05</v>
      </c>
      <c r="O113" s="74">
        <v>7.0833333333333331E-2</v>
      </c>
      <c r="Q113" s="52" t="s">
        <v>46</v>
      </c>
      <c r="R113" s="77">
        <f>MIN(E113:J113)</f>
        <v>3.4027777777777775E-2</v>
      </c>
      <c r="S113" s="50"/>
      <c r="T113" s="50"/>
      <c r="U113" s="50">
        <f t="shared" si="5"/>
        <v>57.647058823529413</v>
      </c>
    </row>
    <row r="114" spans="2:21" x14ac:dyDescent="0.25">
      <c r="B114" s="52" t="s">
        <v>47</v>
      </c>
      <c r="C114" s="57">
        <v>0.1</v>
      </c>
      <c r="D114" s="57">
        <v>2.5000000000000001E-2</v>
      </c>
      <c r="E114" s="63">
        <v>0.56180555555555556</v>
      </c>
      <c r="F114" s="64">
        <v>0.23402777777777778</v>
      </c>
      <c r="G114" s="63">
        <v>0.67638888888888893</v>
      </c>
      <c r="H114" s="63">
        <v>0.33124999999999999</v>
      </c>
      <c r="I114" s="64">
        <v>0.23680555555555555</v>
      </c>
      <c r="J114" s="63">
        <v>0.32361111111111113</v>
      </c>
      <c r="K114" s="69">
        <v>1.320138888888889</v>
      </c>
      <c r="L114" s="70">
        <v>0.42916666666666664</v>
      </c>
      <c r="M114" s="70">
        <v>0.78125</v>
      </c>
      <c r="N114" s="70">
        <v>0.70277777777777772</v>
      </c>
      <c r="O114" s="74">
        <v>0.20624999999999999</v>
      </c>
      <c r="Q114" s="52" t="s">
        <v>47</v>
      </c>
      <c r="R114" s="77">
        <f>MIN(E114:J114)</f>
        <v>0.23402777777777778</v>
      </c>
      <c r="S114" s="50">
        <v>4</v>
      </c>
      <c r="T114" s="50" t="s">
        <v>65</v>
      </c>
      <c r="U114" s="50">
        <f t="shared" si="5"/>
        <v>41.656365883807169</v>
      </c>
    </row>
    <row r="115" spans="2:21" x14ac:dyDescent="0.25">
      <c r="B115" s="52" t="s">
        <v>48</v>
      </c>
      <c r="C115" s="57">
        <v>0.32708333333333334</v>
      </c>
      <c r="D115" s="57">
        <v>0.69166666666666665</v>
      </c>
      <c r="E115" s="63">
        <v>0.61875000000000002</v>
      </c>
      <c r="F115" s="63">
        <v>0.65069444444444446</v>
      </c>
      <c r="G115" s="63">
        <v>0.64166666666666672</v>
      </c>
      <c r="H115" s="64">
        <v>0.38611111111111113</v>
      </c>
      <c r="I115" s="63">
        <v>0.94791666666666663</v>
      </c>
      <c r="J115" s="63">
        <v>0.57986111111111116</v>
      </c>
      <c r="K115" s="70">
        <v>0.65208333333333335</v>
      </c>
      <c r="L115" s="70">
        <v>0.62222222222222223</v>
      </c>
      <c r="M115" s="70">
        <v>0.66111111111111109</v>
      </c>
      <c r="N115" s="70">
        <v>0.47083333333333333</v>
      </c>
      <c r="O115" s="70">
        <v>0.82152777777777775</v>
      </c>
      <c r="Q115" s="52" t="s">
        <v>48</v>
      </c>
      <c r="R115" s="77">
        <f t="shared" ref="R115" si="6">MIN(E115:J115)</f>
        <v>0.38611111111111113</v>
      </c>
      <c r="S115" s="50">
        <v>6</v>
      </c>
      <c r="T115" s="50" t="s">
        <v>66</v>
      </c>
      <c r="U115" s="50">
        <f t="shared" si="5"/>
        <v>62.40179573512907</v>
      </c>
    </row>
    <row r="116" spans="2:21" x14ac:dyDescent="0.25">
      <c r="B116" s="52" t="s">
        <v>49</v>
      </c>
      <c r="C116" s="58">
        <v>1.1034722222222222</v>
      </c>
      <c r="D116" s="58">
        <v>1.8354166666666667</v>
      </c>
      <c r="E116" s="65">
        <v>1.6111111111111112</v>
      </c>
      <c r="F116" s="65">
        <v>1.64375</v>
      </c>
      <c r="G116" s="65">
        <v>1.6548611111111111</v>
      </c>
      <c r="H116" s="66">
        <v>1.4027777777777777</v>
      </c>
      <c r="I116" s="65">
        <v>2.2659722222222221</v>
      </c>
      <c r="J116" s="66">
        <v>1.3604166666666666</v>
      </c>
      <c r="K116" s="69">
        <v>1.5458333333333334</v>
      </c>
      <c r="L116" s="69">
        <v>1.51875</v>
      </c>
      <c r="M116" s="69">
        <v>1.5763888888888888</v>
      </c>
      <c r="N116" s="69">
        <v>1.3680555555555556</v>
      </c>
      <c r="O116" s="69">
        <v>1.8590277777777777</v>
      </c>
      <c r="Q116" s="52" t="s">
        <v>49</v>
      </c>
      <c r="R116" s="78">
        <v>1.3604166666666666</v>
      </c>
      <c r="S116" s="50">
        <v>8</v>
      </c>
      <c r="T116" s="50" t="s">
        <v>67</v>
      </c>
      <c r="U116" s="50">
        <f t="shared" si="5"/>
        <v>84.439655172413779</v>
      </c>
    </row>
    <row r="117" spans="2:21" x14ac:dyDescent="0.25">
      <c r="B117" s="52" t="s">
        <v>50</v>
      </c>
      <c r="C117" s="58">
        <v>1.5020833333333334</v>
      </c>
      <c r="D117" s="58">
        <v>2.1847222222222222</v>
      </c>
      <c r="E117" s="65">
        <v>2.4812500000000002</v>
      </c>
      <c r="F117" s="65">
        <v>2.1986111111111111</v>
      </c>
      <c r="G117" s="65">
        <v>2.5479166666666666</v>
      </c>
      <c r="H117" s="66">
        <v>2.0513888888888889</v>
      </c>
      <c r="I117" s="65">
        <v>2.8215277777777779</v>
      </c>
      <c r="J117" s="66">
        <v>1.9722222222222223</v>
      </c>
      <c r="K117" s="69">
        <v>3.2381944444444444</v>
      </c>
      <c r="L117" s="69">
        <v>2.3263888888888888</v>
      </c>
      <c r="M117" s="69">
        <v>2.625</v>
      </c>
      <c r="N117" s="69">
        <v>2.4381944444444446</v>
      </c>
      <c r="O117" s="69">
        <v>2.3888888888888888</v>
      </c>
      <c r="Q117" s="52" t="s">
        <v>50</v>
      </c>
      <c r="R117" s="78">
        <v>1.9722222222222223</v>
      </c>
      <c r="S117" s="50">
        <v>8</v>
      </c>
      <c r="T117" s="50" t="s">
        <v>67</v>
      </c>
      <c r="U117" s="50">
        <f t="shared" si="5"/>
        <v>79.485026588301139</v>
      </c>
    </row>
    <row r="118" spans="2:21" x14ac:dyDescent="0.25">
      <c r="B118" s="52" t="s">
        <v>51</v>
      </c>
      <c r="C118" s="58">
        <v>1.1076388888888888</v>
      </c>
      <c r="D118" s="57">
        <v>0.34930555555555554</v>
      </c>
      <c r="E118" s="65">
        <v>4.2937500000000002</v>
      </c>
      <c r="F118" s="66">
        <v>3.1937500000000001</v>
      </c>
      <c r="G118" s="65">
        <v>6.2277777777777779</v>
      </c>
      <c r="H118" s="65">
        <v>4.6687500000000002</v>
      </c>
      <c r="I118" s="65">
        <v>3.3569444444444443</v>
      </c>
      <c r="J118" s="66">
        <v>3.1916666666666669</v>
      </c>
      <c r="K118" s="69">
        <v>9.3326388888888889</v>
      </c>
      <c r="L118" s="69">
        <v>6.135416666666667</v>
      </c>
      <c r="M118" s="69">
        <v>6.0145833333333334</v>
      </c>
      <c r="N118" s="69">
        <v>5.8034722222222221</v>
      </c>
      <c r="O118" s="69">
        <v>4.4000000000000004</v>
      </c>
      <c r="U118" s="50"/>
    </row>
    <row r="119" spans="2:21" x14ac:dyDescent="0.25"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</row>
    <row r="120" spans="2:21" x14ac:dyDescent="0.25">
      <c r="B120" s="51" t="s">
        <v>59</v>
      </c>
      <c r="C120" s="55"/>
      <c r="D120" s="55"/>
      <c r="E120" s="59"/>
      <c r="F120" s="59"/>
      <c r="G120" s="59"/>
      <c r="H120" s="59"/>
      <c r="I120" s="59"/>
      <c r="J120" s="59"/>
      <c r="K120" s="67"/>
      <c r="L120" s="67"/>
      <c r="M120" s="67"/>
      <c r="N120" s="67"/>
      <c r="O120" s="67"/>
    </row>
    <row r="121" spans="2:21" x14ac:dyDescent="0.25">
      <c r="B121" s="54" t="s">
        <v>1</v>
      </c>
      <c r="C121" s="58">
        <v>1.3729166666666666</v>
      </c>
      <c r="D121" s="55"/>
      <c r="E121" s="59"/>
      <c r="F121" s="59"/>
      <c r="G121" s="59"/>
      <c r="H121" s="59"/>
      <c r="I121" s="59"/>
      <c r="J121" s="59"/>
      <c r="K121" s="67"/>
      <c r="L121" s="67"/>
      <c r="M121" s="67"/>
      <c r="N121" s="67"/>
      <c r="O121" s="67"/>
    </row>
    <row r="122" spans="2:21" x14ac:dyDescent="0.25">
      <c r="B122" s="54" t="s">
        <v>2</v>
      </c>
      <c r="C122" s="58">
        <v>1.4722222222222223</v>
      </c>
      <c r="D122" s="55"/>
      <c r="E122" s="65">
        <v>2.370138888888889</v>
      </c>
      <c r="F122" s="66">
        <v>1.9798611111111111</v>
      </c>
      <c r="G122" s="65">
        <v>2.4249999999999998</v>
      </c>
      <c r="H122" s="65">
        <v>2.0756944444444443</v>
      </c>
      <c r="I122" s="59"/>
      <c r="J122" s="66">
        <v>1.8486111111111112</v>
      </c>
      <c r="K122" s="69">
        <v>2.8743055555555554</v>
      </c>
      <c r="L122" s="69">
        <v>1.9638888888888888</v>
      </c>
      <c r="M122" s="69">
        <v>2.4833333333333334</v>
      </c>
      <c r="N122" s="69">
        <v>2.2645833333333334</v>
      </c>
      <c r="O122" s="67"/>
    </row>
    <row r="123" spans="2:21" x14ac:dyDescent="0.25">
      <c r="B123" s="54" t="s">
        <v>3</v>
      </c>
      <c r="C123" s="58">
        <v>1.7354166666666666</v>
      </c>
      <c r="D123" s="58">
        <v>1.3305555555555555</v>
      </c>
      <c r="E123" s="65">
        <v>2.4631944444444445</v>
      </c>
      <c r="F123" s="65">
        <v>2.2909722222222224</v>
      </c>
      <c r="G123" s="65">
        <v>2.5486111111111112</v>
      </c>
      <c r="H123" s="66">
        <v>2.0187499999999998</v>
      </c>
      <c r="I123" s="59"/>
      <c r="J123" s="66">
        <v>2.0388888888888888</v>
      </c>
      <c r="K123" s="69">
        <v>2.9166666666666665</v>
      </c>
      <c r="L123" s="69">
        <v>2.2562500000000001</v>
      </c>
      <c r="M123" s="69">
        <v>2.5527777777777776</v>
      </c>
      <c r="N123" s="69">
        <v>2.3833333333333333</v>
      </c>
      <c r="O123" s="67"/>
    </row>
    <row r="124" spans="2:21" x14ac:dyDescent="0.25">
      <c r="B124" s="54" t="s">
        <v>4</v>
      </c>
      <c r="C124" s="58">
        <v>1.6194444444444445</v>
      </c>
      <c r="D124" s="58">
        <v>1.79375</v>
      </c>
      <c r="E124" s="65">
        <v>2.9479166666666665</v>
      </c>
      <c r="F124" s="65">
        <v>2.7243055555555555</v>
      </c>
      <c r="G124" s="65">
        <v>2.9777777777777779</v>
      </c>
      <c r="H124" s="66">
        <v>2.1090277777777779</v>
      </c>
      <c r="I124" s="65">
        <v>2.6402777777777779</v>
      </c>
      <c r="J124" s="66">
        <v>2.1375000000000002</v>
      </c>
      <c r="K124" s="69">
        <v>1.6055555555555556</v>
      </c>
      <c r="L124" s="70">
        <v>0.40555555555555556</v>
      </c>
      <c r="M124" s="70">
        <v>0.71180555555555558</v>
      </c>
      <c r="N124" s="70">
        <v>0.64444444444444449</v>
      </c>
      <c r="O124" s="70">
        <v>0.27708333333333335</v>
      </c>
    </row>
    <row r="125" spans="2:21" x14ac:dyDescent="0.25">
      <c r="B125" s="54" t="s">
        <v>5</v>
      </c>
      <c r="C125" s="55"/>
      <c r="D125" s="58">
        <v>3.0548611111111112</v>
      </c>
      <c r="E125" s="59"/>
      <c r="F125" s="59"/>
      <c r="G125" s="59"/>
      <c r="H125" s="59"/>
      <c r="I125" s="65">
        <v>3.5812499999999998</v>
      </c>
      <c r="J125" s="59"/>
      <c r="K125" s="67"/>
      <c r="L125" s="67"/>
      <c r="M125" s="67"/>
      <c r="N125" s="67"/>
      <c r="O125" s="69">
        <v>2.4173611111111111</v>
      </c>
    </row>
    <row r="126" spans="2:21" x14ac:dyDescent="0.25">
      <c r="B126" s="51" t="s">
        <v>60</v>
      </c>
      <c r="C126" s="55"/>
      <c r="D126" s="55"/>
      <c r="E126" s="59"/>
      <c r="F126" s="59"/>
      <c r="G126" s="59"/>
      <c r="H126" s="59"/>
      <c r="I126" s="59"/>
      <c r="J126" s="59"/>
      <c r="K126" s="67"/>
      <c r="L126" s="67"/>
      <c r="M126" s="67"/>
      <c r="N126" s="67"/>
      <c r="O126" s="67"/>
    </row>
    <row r="127" spans="2:21" x14ac:dyDescent="0.25">
      <c r="B127" s="54" t="s">
        <v>1</v>
      </c>
      <c r="C127" s="57">
        <v>0.12708333333333333</v>
      </c>
      <c r="D127" s="55"/>
      <c r="E127" s="59"/>
      <c r="F127" s="59"/>
      <c r="G127" s="59"/>
      <c r="H127" s="59"/>
      <c r="I127" s="59"/>
      <c r="J127" s="59"/>
      <c r="K127" s="67"/>
      <c r="L127" s="67"/>
      <c r="M127" s="67"/>
      <c r="N127" s="67"/>
      <c r="O127" s="67"/>
    </row>
    <row r="128" spans="2:21" x14ac:dyDescent="0.25">
      <c r="B128" s="54" t="s">
        <v>2</v>
      </c>
      <c r="C128" s="57">
        <v>0.05</v>
      </c>
      <c r="D128" s="55"/>
      <c r="E128" s="63">
        <v>0.59791666666666665</v>
      </c>
      <c r="F128" s="64">
        <v>0.17499999999999999</v>
      </c>
      <c r="G128" s="63">
        <v>0.73472222222222228</v>
      </c>
      <c r="H128" s="63">
        <v>0.38680555555555557</v>
      </c>
      <c r="I128" s="59"/>
      <c r="J128" s="63">
        <v>0.30069444444444443</v>
      </c>
      <c r="K128" s="69">
        <v>1.2034722222222223</v>
      </c>
      <c r="L128" s="70">
        <v>0.28125</v>
      </c>
      <c r="M128" s="70">
        <v>0.79513888888888884</v>
      </c>
      <c r="N128" s="70">
        <v>0.63194444444444442</v>
      </c>
      <c r="O128" s="67"/>
    </row>
    <row r="129" spans="2:15" x14ac:dyDescent="0.25">
      <c r="B129" s="54" t="s">
        <v>3</v>
      </c>
      <c r="C129" s="57">
        <v>0.18680555555555556</v>
      </c>
      <c r="D129" s="57">
        <v>3.888888888888889E-2</v>
      </c>
      <c r="E129" s="63">
        <v>0.5805555555555556</v>
      </c>
      <c r="F129" s="64">
        <v>0.28680555555555554</v>
      </c>
      <c r="G129" s="63">
        <v>0.6166666666666667</v>
      </c>
      <c r="H129" s="63">
        <v>0.32500000000000001</v>
      </c>
      <c r="I129" s="59"/>
      <c r="J129" s="63">
        <v>0.33958333333333335</v>
      </c>
      <c r="K129" s="69">
        <v>1.1222222222222222</v>
      </c>
      <c r="L129" s="70">
        <v>0.47847222222222224</v>
      </c>
      <c r="M129" s="70">
        <v>0.84513888888888888</v>
      </c>
      <c r="N129" s="70">
        <v>0.76249999999999996</v>
      </c>
      <c r="O129" s="67"/>
    </row>
    <row r="130" spans="2:15" x14ac:dyDescent="0.25">
      <c r="B130" s="54" t="s">
        <v>4</v>
      </c>
      <c r="C130" s="57">
        <v>0.20694444444444443</v>
      </c>
      <c r="D130" s="57">
        <v>0</v>
      </c>
      <c r="E130" s="63">
        <v>0.3576388888888889</v>
      </c>
      <c r="F130" s="63">
        <v>0.24722222222222223</v>
      </c>
      <c r="G130" s="63">
        <v>0.75138888888888888</v>
      </c>
      <c r="H130" s="64">
        <v>0.13750000000000001</v>
      </c>
      <c r="I130" s="63">
        <v>0.22847222222222222</v>
      </c>
      <c r="J130" s="63">
        <v>0.17847222222222223</v>
      </c>
      <c r="K130" s="69">
        <v>1.6055555555555556</v>
      </c>
      <c r="L130" s="70">
        <v>0.40555555555555556</v>
      </c>
      <c r="M130" s="70">
        <v>0.71180555555555558</v>
      </c>
      <c r="N130" s="70">
        <v>0.64444444444444449</v>
      </c>
      <c r="O130" s="70">
        <v>0.27708333333333335</v>
      </c>
    </row>
    <row r="131" spans="2:15" x14ac:dyDescent="0.25">
      <c r="B131" s="54" t="s">
        <v>5</v>
      </c>
      <c r="C131" s="55"/>
      <c r="D131" s="57">
        <v>3.125E-2</v>
      </c>
      <c r="E131" s="59"/>
      <c r="F131" s="59"/>
      <c r="G131" s="59"/>
      <c r="H131" s="59"/>
      <c r="I131" s="63">
        <v>0.27013888888888887</v>
      </c>
      <c r="J131" s="59"/>
      <c r="K131" s="67"/>
      <c r="L131" s="67"/>
      <c r="M131" s="67"/>
      <c r="N131" s="67"/>
      <c r="O131" s="70">
        <v>0.19027777777777777</v>
      </c>
    </row>
    <row r="132" spans="2:15" x14ac:dyDescent="0.25">
      <c r="C132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Nisrine SOAID</dc:creator>
  <cp:lastModifiedBy>mohamed kh</cp:lastModifiedBy>
  <dcterms:created xsi:type="dcterms:W3CDTF">2015-06-05T18:17:20Z</dcterms:created>
  <dcterms:modified xsi:type="dcterms:W3CDTF">2024-12-11T11:41:41Z</dcterms:modified>
</cp:coreProperties>
</file>