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CFC7D87-5341-401D-81D1-DFDC8C3F46E8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4" i="1" l="1"/>
  <c r="I74" i="1"/>
  <c r="O18" i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17" i="1"/>
  <c r="O16" i="1"/>
  <c r="L74" i="1" l="1"/>
  <c r="L22" i="1"/>
  <c r="L20" i="1"/>
  <c r="L18" i="1"/>
  <c r="I15" i="1"/>
  <c r="L19" i="1"/>
  <c r="L23" i="1"/>
  <c r="L21" i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I12" i="1"/>
  <c r="M17" i="1" l="1"/>
  <c r="N17" i="1"/>
  <c r="M18" i="1" s="1"/>
  <c r="N18" i="1" s="1"/>
  <c r="N16" i="1"/>
  <c r="M16" i="1"/>
  <c r="O11" i="1"/>
  <c r="L16" i="1"/>
  <c r="L17" i="1"/>
  <c r="K18" i="1"/>
  <c r="J18" i="1"/>
  <c r="L9" i="1"/>
  <c r="L8" i="1"/>
  <c r="I10" i="1"/>
  <c r="I8" i="1"/>
  <c r="H17" i="1"/>
  <c r="H11" i="1"/>
  <c r="K24" i="1"/>
  <c r="K21" i="1"/>
  <c r="K19" i="1"/>
  <c r="J31" i="1"/>
  <c r="J26" i="1"/>
  <c r="J24" i="1"/>
  <c r="J22" i="1"/>
  <c r="J20" i="1"/>
  <c r="J19" i="1"/>
  <c r="I17" i="1"/>
  <c r="G88" i="1"/>
  <c r="G89" i="1"/>
  <c r="G90" i="1"/>
  <c r="G91" i="1"/>
  <c r="G92" i="1"/>
  <c r="G93" i="1"/>
  <c r="G94" i="1"/>
  <c r="H12" i="1"/>
  <c r="H8" i="1"/>
  <c r="H7" i="1"/>
  <c r="K17" i="1"/>
  <c r="N8" i="1"/>
  <c r="N9" i="1"/>
  <c r="N10" i="1"/>
  <c r="N11" i="1"/>
  <c r="N12" i="1"/>
  <c r="N13" i="1"/>
  <c r="N14" i="1"/>
  <c r="N15" i="1"/>
  <c r="K8" i="1"/>
  <c r="K9" i="1"/>
  <c r="K10" i="1"/>
  <c r="K11" i="1"/>
  <c r="K12" i="1"/>
  <c r="K13" i="1"/>
  <c r="K14" i="1"/>
  <c r="K15" i="1"/>
  <c r="K16" i="1"/>
  <c r="M19" i="1" l="1"/>
  <c r="N19" i="1"/>
  <c r="K20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K7" i="1"/>
  <c r="L10" i="1" s="1"/>
  <c r="L11" i="1" s="1"/>
  <c r="L12" i="1" s="1"/>
  <c r="L13" i="1" s="1"/>
  <c r="L14" i="1" s="1"/>
  <c r="L15" i="1" s="1"/>
  <c r="N7" i="1"/>
  <c r="O8" i="1" s="1"/>
  <c r="O9" i="1" s="1"/>
  <c r="O10" i="1" s="1"/>
  <c r="O12" i="1" s="1"/>
  <c r="O13" i="1" s="1"/>
  <c r="O14" i="1" s="1"/>
  <c r="O15" i="1" s="1"/>
  <c r="G8" i="1"/>
  <c r="H9" i="1" s="1"/>
  <c r="H10" i="1" s="1"/>
  <c r="H13" i="1" s="1"/>
  <c r="H14" i="1" s="1"/>
  <c r="H15" i="1" s="1"/>
  <c r="H16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M20" i="1" l="1"/>
  <c r="N20" i="1" s="1"/>
  <c r="J21" i="1"/>
  <c r="I9" i="1"/>
  <c r="I11" i="1" s="1"/>
  <c r="I13" i="1" s="1"/>
  <c r="I14" i="1" s="1"/>
  <c r="I16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5" i="1" s="1"/>
  <c r="I76" i="1" l="1"/>
  <c r="L75" i="1"/>
  <c r="M21" i="1"/>
  <c r="N21" i="1"/>
  <c r="K22" i="1"/>
  <c r="I77" i="1" l="1"/>
  <c r="L76" i="1"/>
  <c r="M22" i="1"/>
  <c r="N22" i="1" s="1"/>
  <c r="J23" i="1"/>
  <c r="K23" i="1" s="1"/>
  <c r="I78" i="1" l="1"/>
  <c r="L77" i="1"/>
  <c r="M23" i="1"/>
  <c r="N23" i="1"/>
  <c r="I79" i="1" l="1"/>
  <c r="L78" i="1"/>
  <c r="M24" i="1"/>
  <c r="N24" i="1" s="1"/>
  <c r="J25" i="1"/>
  <c r="K25" i="1" s="1"/>
  <c r="I80" i="1" l="1"/>
  <c r="L79" i="1"/>
  <c r="M25" i="1"/>
  <c r="N25" i="1"/>
  <c r="K26" i="1"/>
  <c r="I81" i="1" l="1"/>
  <c r="L80" i="1"/>
  <c r="M26" i="1"/>
  <c r="N26" i="1"/>
  <c r="J27" i="1"/>
  <c r="K27" i="1" s="1"/>
  <c r="I82" i="1" l="1"/>
  <c r="L81" i="1"/>
  <c r="M27" i="1"/>
  <c r="N27" i="1"/>
  <c r="J28" i="1"/>
  <c r="K28" i="1"/>
  <c r="I83" i="1" l="1"/>
  <c r="L82" i="1"/>
  <c r="M28" i="1"/>
  <c r="N28" i="1" s="1"/>
  <c r="J29" i="1"/>
  <c r="K29" i="1" s="1"/>
  <c r="I84" i="1" l="1"/>
  <c r="L83" i="1"/>
  <c r="M29" i="1"/>
  <c r="N29" i="1"/>
  <c r="J30" i="1"/>
  <c r="K30" i="1" s="1"/>
  <c r="I85" i="1" l="1"/>
  <c r="L84" i="1"/>
  <c r="M30" i="1"/>
  <c r="N30" i="1"/>
  <c r="K31" i="1"/>
  <c r="I86" i="1" l="1"/>
  <c r="L85" i="1"/>
  <c r="M31" i="1"/>
  <c r="N31" i="1"/>
  <c r="J32" i="1"/>
  <c r="K32" i="1" s="1"/>
  <c r="I87" i="1" l="1"/>
  <c r="L86" i="1"/>
  <c r="O86" i="1" s="1"/>
  <c r="M32" i="1"/>
  <c r="N32" i="1" s="1"/>
  <c r="J33" i="1"/>
  <c r="K33" i="1" s="1"/>
  <c r="L87" i="1" l="1"/>
  <c r="O87" i="1" s="1"/>
  <c r="I88" i="1"/>
  <c r="M33" i="1"/>
  <c r="N33" i="1"/>
  <c r="J34" i="1"/>
  <c r="K34" i="1" s="1"/>
  <c r="L88" i="1" l="1"/>
  <c r="O88" i="1" s="1"/>
  <c r="I89" i="1"/>
  <c r="M34" i="1"/>
  <c r="N34" i="1"/>
  <c r="J35" i="1"/>
  <c r="K35" i="1" s="1"/>
  <c r="I90" i="1" l="1"/>
  <c r="L89" i="1"/>
  <c r="O89" i="1" s="1"/>
  <c r="M35" i="1"/>
  <c r="N35" i="1"/>
  <c r="J36" i="1"/>
  <c r="K36" i="1" s="1"/>
  <c r="I91" i="1" l="1"/>
  <c r="L90" i="1"/>
  <c r="O90" i="1" s="1"/>
  <c r="M36" i="1"/>
  <c r="N36" i="1" s="1"/>
  <c r="J37" i="1"/>
  <c r="K37" i="1" s="1"/>
  <c r="I92" i="1" l="1"/>
  <c r="L91" i="1"/>
  <c r="O91" i="1" s="1"/>
  <c r="M37" i="1"/>
  <c r="N37" i="1"/>
  <c r="J38" i="1"/>
  <c r="K38" i="1" s="1"/>
  <c r="I93" i="1" l="1"/>
  <c r="L92" i="1"/>
  <c r="O92" i="1" s="1"/>
  <c r="M38" i="1"/>
  <c r="N38" i="1" s="1"/>
  <c r="J39" i="1"/>
  <c r="K39" i="1" s="1"/>
  <c r="L93" i="1" l="1"/>
  <c r="O93" i="1" s="1"/>
  <c r="I94" i="1"/>
  <c r="L94" i="1" s="1"/>
  <c r="O94" i="1" s="1"/>
  <c r="M39" i="1"/>
  <c r="N39" i="1" s="1"/>
  <c r="J40" i="1"/>
  <c r="K40" i="1" s="1"/>
  <c r="M40" i="1" l="1"/>
  <c r="N40" i="1"/>
  <c r="J41" i="1"/>
  <c r="K41" i="1" s="1"/>
  <c r="M41" i="1" l="1"/>
  <c r="N41" i="1"/>
  <c r="J42" i="1"/>
  <c r="K42" i="1" s="1"/>
  <c r="M42" i="1" l="1"/>
  <c r="N42" i="1" s="1"/>
  <c r="J43" i="1"/>
  <c r="K43" i="1" s="1"/>
  <c r="M43" i="1" l="1"/>
  <c r="N43" i="1" s="1"/>
  <c r="J44" i="1"/>
  <c r="K44" i="1" s="1"/>
  <c r="M44" i="1" l="1"/>
  <c r="N44" i="1"/>
  <c r="J45" i="1"/>
  <c r="K45" i="1" s="1"/>
  <c r="M45" i="1" l="1"/>
  <c r="N45" i="1"/>
  <c r="J46" i="1"/>
  <c r="K46" i="1" s="1"/>
  <c r="M46" i="1" l="1"/>
  <c r="N46" i="1" s="1"/>
  <c r="J47" i="1"/>
  <c r="K47" i="1"/>
  <c r="M47" i="1" l="1"/>
  <c r="N47" i="1"/>
  <c r="J48" i="1"/>
  <c r="K48" i="1"/>
  <c r="M48" i="1" l="1"/>
  <c r="N48" i="1" s="1"/>
  <c r="J49" i="1"/>
  <c r="K49" i="1" s="1"/>
  <c r="M49" i="1" l="1"/>
  <c r="N49" i="1"/>
  <c r="J50" i="1"/>
  <c r="K50" i="1"/>
  <c r="M50" i="1" l="1"/>
  <c r="N50" i="1"/>
  <c r="J51" i="1"/>
  <c r="K51" i="1" s="1"/>
  <c r="M51" i="1" l="1"/>
  <c r="N51" i="1"/>
  <c r="J52" i="1"/>
  <c r="K52" i="1" s="1"/>
  <c r="M52" i="1" l="1"/>
  <c r="N52" i="1" s="1"/>
  <c r="J53" i="1"/>
  <c r="K53" i="1"/>
  <c r="M53" i="1" l="1"/>
  <c r="N53" i="1"/>
  <c r="J54" i="1"/>
  <c r="K54" i="1" s="1"/>
  <c r="M54" i="1" l="1"/>
  <c r="N54" i="1"/>
  <c r="J55" i="1"/>
  <c r="K55" i="1"/>
  <c r="M55" i="1" l="1"/>
  <c r="N55" i="1"/>
  <c r="J56" i="1"/>
  <c r="K56" i="1" s="1"/>
  <c r="M56" i="1" l="1"/>
  <c r="N56" i="1" s="1"/>
  <c r="J57" i="1"/>
  <c r="K57" i="1"/>
  <c r="M57" i="1" l="1"/>
  <c r="N57" i="1"/>
  <c r="J58" i="1"/>
  <c r="K58" i="1" s="1"/>
  <c r="M58" i="1" l="1"/>
  <c r="N58" i="1" s="1"/>
  <c r="J59" i="1"/>
  <c r="K59" i="1" s="1"/>
  <c r="M59" i="1" l="1"/>
  <c r="N59" i="1"/>
  <c r="J60" i="1"/>
  <c r="K60" i="1" s="1"/>
  <c r="M60" i="1" l="1"/>
  <c r="N60" i="1" s="1"/>
  <c r="J61" i="1"/>
  <c r="K61" i="1"/>
  <c r="M61" i="1" l="1"/>
  <c r="N61" i="1"/>
  <c r="J62" i="1"/>
  <c r="K62" i="1"/>
  <c r="M62" i="1" l="1"/>
  <c r="N62" i="1"/>
  <c r="J63" i="1"/>
  <c r="K63" i="1"/>
  <c r="M63" i="1" l="1"/>
  <c r="N63" i="1"/>
  <c r="J64" i="1"/>
  <c r="K64" i="1" s="1"/>
  <c r="M64" i="1" l="1"/>
  <c r="N64" i="1" s="1"/>
  <c r="J65" i="1"/>
  <c r="K65" i="1"/>
  <c r="M65" i="1" l="1"/>
  <c r="N65" i="1"/>
  <c r="J66" i="1"/>
  <c r="K66" i="1" s="1"/>
  <c r="M66" i="1" l="1"/>
  <c r="N66" i="1" s="1"/>
  <c r="J67" i="1"/>
  <c r="K67" i="1"/>
  <c r="M67" i="1" l="1"/>
  <c r="N67" i="1"/>
  <c r="J68" i="1"/>
  <c r="K68" i="1" s="1"/>
  <c r="M68" i="1" l="1"/>
  <c r="N68" i="1"/>
  <c r="J69" i="1"/>
  <c r="K69" i="1"/>
  <c r="M69" i="1" l="1"/>
  <c r="N69" i="1"/>
  <c r="J70" i="1"/>
  <c r="K70" i="1" s="1"/>
  <c r="M70" i="1" l="1"/>
  <c r="N70" i="1" s="1"/>
  <c r="J71" i="1"/>
  <c r="K71" i="1"/>
  <c r="M71" i="1" l="1"/>
  <c r="N71" i="1"/>
  <c r="J72" i="1"/>
  <c r="K72" i="1" s="1"/>
  <c r="M72" i="1" l="1"/>
  <c r="N72" i="1"/>
  <c r="J73" i="1"/>
  <c r="K73" i="1" s="1"/>
  <c r="M73" i="1" l="1"/>
  <c r="N73" i="1"/>
  <c r="J74" i="1"/>
  <c r="K74" i="1" s="1"/>
  <c r="M74" i="1" l="1"/>
  <c r="N74" i="1" s="1"/>
  <c r="J75" i="1"/>
  <c r="K75" i="1" s="1"/>
  <c r="M75" i="1" l="1"/>
  <c r="N75" i="1"/>
  <c r="J76" i="1"/>
  <c r="K76" i="1"/>
  <c r="M76" i="1" l="1"/>
  <c r="J77" i="1"/>
  <c r="K77" i="1" s="1"/>
  <c r="N76" i="1" l="1"/>
  <c r="O76" i="1"/>
  <c r="M77" i="1"/>
  <c r="N77" i="1"/>
  <c r="J78" i="1"/>
  <c r="K78" i="1" s="1"/>
  <c r="O77" i="1" l="1"/>
  <c r="M78" i="1"/>
  <c r="N78" i="1" s="1"/>
  <c r="J79" i="1"/>
  <c r="K79" i="1" s="1"/>
  <c r="O78" i="1" l="1"/>
  <c r="M79" i="1"/>
  <c r="N79" i="1" s="1"/>
  <c r="J80" i="1"/>
  <c r="K80" i="1" s="1"/>
  <c r="O79" i="1" l="1"/>
  <c r="M80" i="1"/>
  <c r="N80" i="1" s="1"/>
  <c r="J81" i="1"/>
  <c r="K81" i="1" s="1"/>
  <c r="O80" i="1" l="1"/>
  <c r="M81" i="1"/>
  <c r="N81" i="1"/>
  <c r="J82" i="1"/>
  <c r="K82" i="1" s="1"/>
  <c r="O81" i="1" l="1"/>
  <c r="M82" i="1"/>
  <c r="N82" i="1" s="1"/>
  <c r="J83" i="1"/>
  <c r="K83" i="1" s="1"/>
  <c r="O82" i="1" l="1"/>
  <c r="M83" i="1"/>
  <c r="N83" i="1" s="1"/>
  <c r="J84" i="1"/>
  <c r="K84" i="1" s="1"/>
  <c r="O83" i="1" l="1"/>
  <c r="M84" i="1"/>
  <c r="N84" i="1"/>
  <c r="J85" i="1"/>
  <c r="K85" i="1" s="1"/>
  <c r="O84" i="1" l="1"/>
  <c r="M85" i="1"/>
  <c r="N85" i="1" s="1"/>
  <c r="J86" i="1"/>
  <c r="K86" i="1" s="1"/>
  <c r="O85" i="1" l="1"/>
  <c r="M86" i="1"/>
  <c r="N86" i="1" s="1"/>
  <c r="J87" i="1"/>
  <c r="K87" i="1" s="1"/>
  <c r="J88" i="1" l="1"/>
  <c r="K88" i="1" s="1"/>
  <c r="M87" i="1"/>
  <c r="N87" i="1" s="1"/>
  <c r="J89" i="1" l="1"/>
  <c r="K89" i="1"/>
  <c r="M88" i="1"/>
  <c r="N88" i="1" s="1"/>
  <c r="J90" i="1" l="1"/>
  <c r="K90" i="1"/>
  <c r="J91" i="1" s="1"/>
  <c r="K91" i="1" s="1"/>
  <c r="J92" i="1" s="1"/>
  <c r="K92" i="1" s="1"/>
  <c r="M89" i="1"/>
  <c r="N89" i="1"/>
  <c r="J93" i="1" l="1"/>
  <c r="K93" i="1" s="1"/>
  <c r="M90" i="1"/>
  <c r="N90" i="1" s="1"/>
  <c r="J94" i="1" l="1"/>
  <c r="K94" i="1"/>
  <c r="M91" i="1"/>
  <c r="N91" i="1"/>
  <c r="M92" i="1" l="1"/>
  <c r="N92" i="1" s="1"/>
  <c r="M93" i="1" l="1"/>
  <c r="N93" i="1"/>
  <c r="M94" i="1" l="1"/>
  <c r="N94" i="1" s="1"/>
</calcChain>
</file>

<file path=xl/sharedStrings.xml><?xml version="1.0" encoding="utf-8"?>
<sst xmlns="http://schemas.openxmlformats.org/spreadsheetml/2006/main" count="17" uniqueCount="10">
  <si>
    <t>time</t>
  </si>
  <si>
    <t>speed</t>
  </si>
  <si>
    <t>distance</t>
  </si>
  <si>
    <t>The Leader Veh.</t>
  </si>
  <si>
    <t>The Following Veh.</t>
  </si>
  <si>
    <t>decc.</t>
  </si>
  <si>
    <t>alpha1</t>
  </si>
  <si>
    <t>alpha2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</si>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</sst>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0" xfId="0" applyFill="1"/>
    <xf numFmtId="0" fontId="1" fillId="0" borderId="0" xfId="0" applyFont="1" applyFill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Trajectories of 3 Vehicles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Sheet1!$L$7:$L$92</c:f>
              <c:numCache>
                <c:formatCode>General</c:formatCode>
                <c:ptCount val="86"/>
                <c:pt idx="0">
                  <c:v>380</c:v>
                </c:pt>
                <c:pt idx="1">
                  <c:v>374.49874999999997</c:v>
                </c:pt>
                <c:pt idx="2">
                  <c:v>368.99749999999995</c:v>
                </c:pt>
                <c:pt idx="3">
                  <c:v>363.49624999999992</c:v>
                </c:pt>
                <c:pt idx="4">
                  <c:v>357.99499999999989</c:v>
                </c:pt>
                <c:pt idx="5">
                  <c:v>352.49374999999986</c:v>
                </c:pt>
                <c:pt idx="6">
                  <c:v>346.99249999999984</c:v>
                </c:pt>
                <c:pt idx="7">
                  <c:v>341.49124999999981</c:v>
                </c:pt>
                <c:pt idx="8">
                  <c:v>335.98999999999978</c:v>
                </c:pt>
                <c:pt idx="9">
                  <c:v>330.48874999999975</c:v>
                </c:pt>
                <c:pt idx="10">
                  <c:v>324.98749999999973</c:v>
                </c:pt>
                <c:pt idx="11">
                  <c:v>319.47157999999968</c:v>
                </c:pt>
                <c:pt idx="12">
                  <c:v>313.98411979999969</c:v>
                </c:pt>
                <c:pt idx="13">
                  <c:v>308.52691500799966</c:v>
                </c:pt>
                <c:pt idx="14">
                  <c:v>303.10168940767966</c:v>
                </c:pt>
                <c:pt idx="15">
                  <c:v>297.71009783137248</c:v>
                </c:pt>
                <c:pt idx="16">
                  <c:v>292.35372891811755</c:v>
                </c:pt>
                <c:pt idx="17">
                  <c:v>287.03410776139282</c:v>
                </c:pt>
                <c:pt idx="18">
                  <c:v>281.75269845093709</c:v>
                </c:pt>
                <c:pt idx="19">
                  <c:v>276.51090651289957</c:v>
                </c:pt>
                <c:pt idx="20">
                  <c:v>271.31008125238355</c:v>
                </c:pt>
                <c:pt idx="21">
                  <c:v>266.15151800228819</c:v>
                </c:pt>
                <c:pt idx="22">
                  <c:v>261.03646028219663</c:v>
                </c:pt>
                <c:pt idx="23">
                  <c:v>255.96610187090874</c:v>
                </c:pt>
                <c:pt idx="24">
                  <c:v>250.94158879607238</c:v>
                </c:pt>
                <c:pt idx="25">
                  <c:v>245.96402124422949</c:v>
                </c:pt>
                <c:pt idx="26">
                  <c:v>241.03445539446028</c:v>
                </c:pt>
                <c:pt idx="27">
                  <c:v>236.15390517868187</c:v>
                </c:pt>
                <c:pt idx="28">
                  <c:v>231.32334397153457</c:v>
                </c:pt>
                <c:pt idx="29">
                  <c:v>226.54370621267319</c:v>
                </c:pt>
                <c:pt idx="30">
                  <c:v>221.81588896416625</c:v>
                </c:pt>
                <c:pt idx="31">
                  <c:v>217.14075340559958</c:v>
                </c:pt>
                <c:pt idx="32">
                  <c:v>212.51912626937559</c:v>
                </c:pt>
                <c:pt idx="33">
                  <c:v>207.95180121860054</c:v>
                </c:pt>
                <c:pt idx="34">
                  <c:v>203.43954016985649</c:v>
                </c:pt>
                <c:pt idx="35">
                  <c:v>198.98307456306219</c:v>
                </c:pt>
                <c:pt idx="36">
                  <c:v>194.58310658053969</c:v>
                </c:pt>
                <c:pt idx="37">
                  <c:v>190.24031031731809</c:v>
                </c:pt>
                <c:pt idx="38">
                  <c:v>185.95533290462535</c:v>
                </c:pt>
                <c:pt idx="39">
                  <c:v>181.72879558844033</c:v>
                </c:pt>
                <c:pt idx="40">
                  <c:v>177.5612947649027</c:v>
                </c:pt>
                <c:pt idx="41">
                  <c:v>173.45340297430656</c:v>
                </c:pt>
                <c:pt idx="42">
                  <c:v>169.40566985533425</c:v>
                </c:pt>
                <c:pt idx="43">
                  <c:v>165.41862306112085</c:v>
                </c:pt>
                <c:pt idx="44">
                  <c:v>161.49276913867601</c:v>
                </c:pt>
                <c:pt idx="45">
                  <c:v>157.62859437312895</c:v>
                </c:pt>
                <c:pt idx="46">
                  <c:v>153.82656559820379</c:v>
                </c:pt>
                <c:pt idx="47">
                  <c:v>150.08713097427562</c:v>
                </c:pt>
                <c:pt idx="48">
                  <c:v>146.41072073530458</c:v>
                </c:pt>
                <c:pt idx="49">
                  <c:v>142.79774790589238</c:v>
                </c:pt>
                <c:pt idx="50">
                  <c:v>139.24860898965665</c:v>
                </c:pt>
                <c:pt idx="51">
                  <c:v>135.76368463007034</c:v>
                </c:pt>
                <c:pt idx="52">
                  <c:v>132.34334024486751</c:v>
                </c:pt>
                <c:pt idx="53">
                  <c:v>128.9879266350728</c:v>
                </c:pt>
                <c:pt idx="54">
                  <c:v>125.69778056966986</c:v>
                </c:pt>
                <c:pt idx="55">
                  <c:v>122.47322534688304</c:v>
                </c:pt>
                <c:pt idx="56">
                  <c:v>119.31457133300771</c:v>
                </c:pt>
                <c:pt idx="57">
                  <c:v>116.22211647968737</c:v>
                </c:pt>
                <c:pt idx="58">
                  <c:v>113.19614682049985</c:v>
                </c:pt>
                <c:pt idx="59">
                  <c:v>110.23693694767984</c:v>
                </c:pt>
                <c:pt idx="60">
                  <c:v>107.34475046977262</c:v>
                </c:pt>
                <c:pt idx="61">
                  <c:v>104.51984045098169</c:v>
                </c:pt>
                <c:pt idx="62">
                  <c:v>101.76244983294239</c:v>
                </c:pt>
                <c:pt idx="63">
                  <c:v>99.072811839624677</c:v>
                </c:pt>
                <c:pt idx="64">
                  <c:v>96.45115036603967</c:v>
                </c:pt>
                <c:pt idx="65">
                  <c:v>93.897680351398066</c:v>
                </c:pt>
                <c:pt idx="66">
                  <c:v>91.412608137342119</c:v>
                </c:pt>
                <c:pt idx="67">
                  <c:v>91.135874999999629</c:v>
                </c:pt>
                <c:pt idx="68">
                  <c:v>90.512399999999616</c:v>
                </c:pt>
                <c:pt idx="69">
                  <c:v>89.962274999999607</c:v>
                </c:pt>
                <c:pt idx="70">
                  <c:v>89.485499999999604</c:v>
                </c:pt>
                <c:pt idx="71">
                  <c:v>89.082074999999591</c:v>
                </c:pt>
                <c:pt idx="72">
                  <c:v>88.751999999999583</c:v>
                </c:pt>
                <c:pt idx="73">
                  <c:v>88.49527499999958</c:v>
                </c:pt>
                <c:pt idx="74">
                  <c:v>88.311899999999568</c:v>
                </c:pt>
                <c:pt idx="75">
                  <c:v>88.201874999999561</c:v>
                </c:pt>
                <c:pt idx="76">
                  <c:v>88.165199999999558</c:v>
                </c:pt>
                <c:pt idx="77">
                  <c:v>88.201874999999546</c:v>
                </c:pt>
                <c:pt idx="78">
                  <c:v>88.31189999999954</c:v>
                </c:pt>
                <c:pt idx="79">
                  <c:v>88.495274999999538</c:v>
                </c:pt>
                <c:pt idx="80">
                  <c:v>88.751999999999526</c:v>
                </c:pt>
                <c:pt idx="81">
                  <c:v>89.08207499999952</c:v>
                </c:pt>
                <c:pt idx="82">
                  <c:v>89.485499999999519</c:v>
                </c:pt>
                <c:pt idx="83">
                  <c:v>89.962274999999508</c:v>
                </c:pt>
                <c:pt idx="84">
                  <c:v>90.512399999999502</c:v>
                </c:pt>
                <c:pt idx="85">
                  <c:v>91.135874999999501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9-4DBF-A925-A82A11571FE7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Sheet1!$O$7:$O$92</c:f>
              <c:numCache>
                <c:formatCode>General</c:formatCode>
                <c:ptCount val="86"/>
                <c:pt idx="0">
                  <c:v>460</c:v>
                </c:pt>
                <c:pt idx="1">
                  <c:v>454.45474000000002</c:v>
                </c:pt>
                <c:pt idx="2">
                  <c:v>448.90948000000003</c:v>
                </c:pt>
                <c:pt idx="3">
                  <c:v>443.36422000000005</c:v>
                </c:pt>
                <c:pt idx="4">
                  <c:v>437.81896000000006</c:v>
                </c:pt>
                <c:pt idx="5">
                  <c:v>432.27370000000008</c:v>
                </c:pt>
                <c:pt idx="6">
                  <c:v>426.72844000000009</c:v>
                </c:pt>
                <c:pt idx="7">
                  <c:v>421.18318000000011</c:v>
                </c:pt>
                <c:pt idx="8">
                  <c:v>415.63792000000012</c:v>
                </c:pt>
                <c:pt idx="9">
                  <c:v>410.09354020000012</c:v>
                </c:pt>
                <c:pt idx="10">
                  <c:v>404.5508855920001</c:v>
                </c:pt>
                <c:pt idx="11">
                  <c:v>399.00988716832006</c:v>
                </c:pt>
                <c:pt idx="12">
                  <c:v>393.47106548158729</c:v>
                </c:pt>
                <c:pt idx="13">
                  <c:v>387.93554227032377</c:v>
                </c:pt>
                <c:pt idx="14">
                  <c:v>382.40446341119082</c:v>
                </c:pt>
                <c:pt idx="15">
                  <c:v>376.87899519315602</c:v>
                </c:pt>
                <c:pt idx="16">
                  <c:v>371.36032085110605</c:v>
                </c:pt>
                <c:pt idx="17">
                  <c:v>365.84963734411104</c:v>
                </c:pt>
                <c:pt idx="18">
                  <c:v>360.34815236431388</c:v>
                </c:pt>
                <c:pt idx="19">
                  <c:v>354.8570815631499</c:v>
                </c:pt>
                <c:pt idx="20">
                  <c:v>349.37764598229614</c:v>
                </c:pt>
                <c:pt idx="21">
                  <c:v>343.91106967740961</c:v>
                </c:pt>
                <c:pt idx="22">
                  <c:v>338.45857752334234</c:v>
                </c:pt>
                <c:pt idx="23">
                  <c:v>333.02139319011661</c:v>
                </c:pt>
                <c:pt idx="24">
                  <c:v>327.60073727951158</c:v>
                </c:pt>
                <c:pt idx="25">
                  <c:v>322.19782561265077</c:v>
                </c:pt>
                <c:pt idx="26">
                  <c:v>316.81386765949162</c:v>
                </c:pt>
                <c:pt idx="27">
                  <c:v>311.45006510160493</c:v>
                </c:pt>
                <c:pt idx="28">
                  <c:v>306.107610520094</c:v>
                </c:pt>
                <c:pt idx="29">
                  <c:v>300.78768620094138</c:v>
                </c:pt>
                <c:pt idx="30">
                  <c:v>295.49146305048885</c:v>
                </c:pt>
                <c:pt idx="31">
                  <c:v>290.22009961415097</c:v>
                </c:pt>
                <c:pt idx="32">
                  <c:v>284.97474119183937</c:v>
                </c:pt>
                <c:pt idx="33">
                  <c:v>279.75651904393004</c:v>
                </c:pt>
                <c:pt idx="34">
                  <c:v>274.56654968194653</c:v>
                </c:pt>
                <c:pt idx="35">
                  <c:v>269.40593423845138</c:v>
                </c:pt>
                <c:pt idx="36">
                  <c:v>264.27575791094472</c:v>
                </c:pt>
                <c:pt idx="37">
                  <c:v>259.1770894748571</c:v>
                </c:pt>
                <c:pt idx="38">
                  <c:v>254.11098086099898</c:v>
                </c:pt>
                <c:pt idx="39">
                  <c:v>249.07846679308972</c:v>
                </c:pt>
                <c:pt idx="40">
                  <c:v>244.08056448123563</c:v>
                </c:pt>
                <c:pt idx="41">
                  <c:v>239.11827336746089</c:v>
                </c:pt>
                <c:pt idx="42">
                  <c:v>234.19257491961818</c:v>
                </c:pt>
                <c:pt idx="43">
                  <c:v>229.30443247021495</c:v>
                </c:pt>
                <c:pt idx="44">
                  <c:v>224.45479109689256</c:v>
                </c:pt>
                <c:pt idx="45">
                  <c:v>219.64457754148361</c:v>
                </c:pt>
                <c:pt idx="46">
                  <c:v>214.87470016475237</c:v>
                </c:pt>
                <c:pt idx="47">
                  <c:v>210.14604893409324</c:v>
                </c:pt>
                <c:pt idx="48">
                  <c:v>205.45949544162326</c:v>
                </c:pt>
                <c:pt idx="49">
                  <c:v>200.81589295025631</c:v>
                </c:pt>
                <c:pt idx="50">
                  <c:v>196.21607646549214</c:v>
                </c:pt>
                <c:pt idx="51">
                  <c:v>191.66086283078869</c:v>
                </c:pt>
                <c:pt idx="52">
                  <c:v>187.1510508445167</c:v>
                </c:pt>
                <c:pt idx="53">
                  <c:v>182.68742139661725</c:v>
                </c:pt>
                <c:pt idx="54">
                  <c:v>178.27073762319853</c:v>
                </c:pt>
                <c:pt idx="55">
                  <c:v>173.9017450774187</c:v>
                </c:pt>
                <c:pt idx="56">
                  <c:v>169.58117191510414</c:v>
                </c:pt>
                <c:pt idx="57">
                  <c:v>165.30972909365087</c:v>
                </c:pt>
                <c:pt idx="58">
                  <c:v>161.08811058284971</c:v>
                </c:pt>
                <c:pt idx="59">
                  <c:v>156.91699358636276</c:v>
                </c:pt>
                <c:pt idx="60">
                  <c:v>152.79703877266223</c:v>
                </c:pt>
                <c:pt idx="61">
                  <c:v>148.72889051431957</c:v>
                </c:pt>
                <c:pt idx="62">
                  <c:v>144.71317713460806</c:v>
                </c:pt>
                <c:pt idx="63">
                  <c:v>140.75051116045054</c:v>
                </c:pt>
                <c:pt idx="64">
                  <c:v>136.84148958081025</c:v>
                </c:pt>
                <c:pt idx="65">
                  <c:v>132.98669410968446</c:v>
                </c:pt>
                <c:pt idx="66">
                  <c:v>129.18669145291946</c:v>
                </c:pt>
                <c:pt idx="67">
                  <c:v>125.44203357812016</c:v>
                </c:pt>
                <c:pt idx="68">
                  <c:v>121.75325798698013</c:v>
                </c:pt>
                <c:pt idx="69">
                  <c:v>118.12088798940631</c:v>
                </c:pt>
                <c:pt idx="70">
                  <c:v>114.54543297885924</c:v>
                </c:pt>
                <c:pt idx="71">
                  <c:v>111.02738870837287</c:v>
                </c:pt>
                <c:pt idx="72">
                  <c:v>107.56723756675923</c:v>
                </c:pt>
                <c:pt idx="73">
                  <c:v>104.1654488545413</c:v>
                </c:pt>
                <c:pt idx="74">
                  <c:v>100.82247905919397</c:v>
                </c:pt>
                <c:pt idx="75">
                  <c:v>97.538772129307162</c:v>
                </c:pt>
                <c:pt idx="76">
                  <c:v>94.3147597473166</c:v>
                </c:pt>
                <c:pt idx="77">
                  <c:v>91.150861600478379</c:v>
                </c:pt>
                <c:pt idx="78">
                  <c:v>88.047485649791511</c:v>
                </c:pt>
                <c:pt idx="79">
                  <c:v>88.495274999999538</c:v>
                </c:pt>
                <c:pt idx="80">
                  <c:v>88.751999999999526</c:v>
                </c:pt>
                <c:pt idx="81">
                  <c:v>89.08207499999952</c:v>
                </c:pt>
                <c:pt idx="82">
                  <c:v>89.485499999999519</c:v>
                </c:pt>
                <c:pt idx="83">
                  <c:v>89.962274999999508</c:v>
                </c:pt>
                <c:pt idx="84">
                  <c:v>90.512399999999502</c:v>
                </c:pt>
                <c:pt idx="85">
                  <c:v>91.135874999999501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9-4DBF-A925-A82A11571FE7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Sheet1!$I$7:$I$92</c:f>
              <c:numCache>
                <c:formatCode>General</c:formatCode>
                <c:ptCount val="86"/>
                <c:pt idx="0">
                  <c:v>300</c:v>
                </c:pt>
                <c:pt idx="1">
                  <c:v>294.46207499999997</c:v>
                </c:pt>
                <c:pt idx="2">
                  <c:v>288.99749999999995</c:v>
                </c:pt>
                <c:pt idx="3">
                  <c:v>283.60627499999993</c:v>
                </c:pt>
                <c:pt idx="4">
                  <c:v>278.28839999999991</c:v>
                </c:pt>
                <c:pt idx="5">
                  <c:v>273.0438749999999</c:v>
                </c:pt>
                <c:pt idx="6">
                  <c:v>267.8726999999999</c:v>
                </c:pt>
                <c:pt idx="7">
                  <c:v>262.77487499999989</c:v>
                </c:pt>
                <c:pt idx="8">
                  <c:v>257.7503999999999</c:v>
                </c:pt>
                <c:pt idx="9">
                  <c:v>252.79927499999991</c:v>
                </c:pt>
                <c:pt idx="10">
                  <c:v>247.9214999999999</c:v>
                </c:pt>
                <c:pt idx="11">
                  <c:v>243.11707499999989</c:v>
                </c:pt>
                <c:pt idx="12">
                  <c:v>238.38599999999988</c:v>
                </c:pt>
                <c:pt idx="13">
                  <c:v>233.72827499999988</c:v>
                </c:pt>
                <c:pt idx="14">
                  <c:v>229.14389999999989</c:v>
                </c:pt>
                <c:pt idx="15">
                  <c:v>224.6328749999999</c:v>
                </c:pt>
                <c:pt idx="16">
                  <c:v>220.19519999999989</c:v>
                </c:pt>
                <c:pt idx="17">
                  <c:v>215.83087499999988</c:v>
                </c:pt>
                <c:pt idx="18">
                  <c:v>211.53989999999988</c:v>
                </c:pt>
                <c:pt idx="19">
                  <c:v>207.32227499999988</c:v>
                </c:pt>
                <c:pt idx="20">
                  <c:v>203.17799999999988</c:v>
                </c:pt>
                <c:pt idx="21">
                  <c:v>199.10707499999987</c:v>
                </c:pt>
                <c:pt idx="22">
                  <c:v>195.10949999999985</c:v>
                </c:pt>
                <c:pt idx="23">
                  <c:v>191.18527499999985</c:v>
                </c:pt>
                <c:pt idx="24">
                  <c:v>187.33439999999985</c:v>
                </c:pt>
                <c:pt idx="25">
                  <c:v>183.55687499999985</c:v>
                </c:pt>
                <c:pt idx="26">
                  <c:v>179.85269999999986</c:v>
                </c:pt>
                <c:pt idx="27">
                  <c:v>176.22187499999984</c:v>
                </c:pt>
                <c:pt idx="28">
                  <c:v>172.66439999999983</c:v>
                </c:pt>
                <c:pt idx="29">
                  <c:v>169.18027499999982</c:v>
                </c:pt>
                <c:pt idx="30">
                  <c:v>165.76949999999982</c:v>
                </c:pt>
                <c:pt idx="31">
                  <c:v>162.43207499999983</c:v>
                </c:pt>
                <c:pt idx="32">
                  <c:v>159.16799999999984</c:v>
                </c:pt>
                <c:pt idx="33">
                  <c:v>155.97727499999982</c:v>
                </c:pt>
                <c:pt idx="34">
                  <c:v>152.85989999999981</c:v>
                </c:pt>
                <c:pt idx="35">
                  <c:v>149.81587499999981</c:v>
                </c:pt>
                <c:pt idx="36">
                  <c:v>146.84519999999981</c:v>
                </c:pt>
                <c:pt idx="37">
                  <c:v>143.94787499999981</c:v>
                </c:pt>
                <c:pt idx="38">
                  <c:v>141.12389999999979</c:v>
                </c:pt>
                <c:pt idx="39">
                  <c:v>138.37327499999978</c:v>
                </c:pt>
                <c:pt idx="40">
                  <c:v>135.69599999999977</c:v>
                </c:pt>
                <c:pt idx="41">
                  <c:v>133.09207499999977</c:v>
                </c:pt>
                <c:pt idx="42">
                  <c:v>130.56149999999977</c:v>
                </c:pt>
                <c:pt idx="43">
                  <c:v>128.10427499999977</c:v>
                </c:pt>
                <c:pt idx="44">
                  <c:v>125.72039999999977</c:v>
                </c:pt>
                <c:pt idx="45">
                  <c:v>123.40987499999977</c:v>
                </c:pt>
                <c:pt idx="46">
                  <c:v>121.17269999999976</c:v>
                </c:pt>
                <c:pt idx="47">
                  <c:v>119.00887499999976</c:v>
                </c:pt>
                <c:pt idx="48">
                  <c:v>116.91839999999975</c:v>
                </c:pt>
                <c:pt idx="49">
                  <c:v>114.90127499999974</c:v>
                </c:pt>
                <c:pt idx="50">
                  <c:v>112.95749999999974</c:v>
                </c:pt>
                <c:pt idx="51">
                  <c:v>111.08707499999973</c:v>
                </c:pt>
                <c:pt idx="52">
                  <c:v>109.28999999999972</c:v>
                </c:pt>
                <c:pt idx="53">
                  <c:v>107.56627499999972</c:v>
                </c:pt>
                <c:pt idx="54">
                  <c:v>105.91589999999971</c:v>
                </c:pt>
                <c:pt idx="55">
                  <c:v>104.3388749999997</c:v>
                </c:pt>
                <c:pt idx="56">
                  <c:v>102.8351999999997</c:v>
                </c:pt>
                <c:pt idx="57">
                  <c:v>101.40487499999969</c:v>
                </c:pt>
                <c:pt idx="58">
                  <c:v>100.04789999999969</c:v>
                </c:pt>
                <c:pt idx="59">
                  <c:v>98.764274999999685</c:v>
                </c:pt>
                <c:pt idx="60">
                  <c:v>97.553999999999675</c:v>
                </c:pt>
                <c:pt idx="61">
                  <c:v>96.41707499999967</c:v>
                </c:pt>
                <c:pt idx="62">
                  <c:v>95.35349999999967</c:v>
                </c:pt>
                <c:pt idx="63">
                  <c:v>94.363274999999661</c:v>
                </c:pt>
                <c:pt idx="64">
                  <c:v>93.446399999999656</c:v>
                </c:pt>
                <c:pt idx="65">
                  <c:v>92.602874999999642</c:v>
                </c:pt>
                <c:pt idx="66">
                  <c:v>91.832699999999633</c:v>
                </c:pt>
                <c:pt idx="67">
                  <c:v>91.135874999999629</c:v>
                </c:pt>
                <c:pt idx="68">
                  <c:v>90.512399999999616</c:v>
                </c:pt>
                <c:pt idx="69">
                  <c:v>89.962274999999607</c:v>
                </c:pt>
                <c:pt idx="70">
                  <c:v>89.485499999999604</c:v>
                </c:pt>
                <c:pt idx="71">
                  <c:v>89.082074999999591</c:v>
                </c:pt>
                <c:pt idx="72">
                  <c:v>88.751999999999583</c:v>
                </c:pt>
                <c:pt idx="73">
                  <c:v>88.49527499999958</c:v>
                </c:pt>
                <c:pt idx="74">
                  <c:v>88.311899999999568</c:v>
                </c:pt>
                <c:pt idx="75">
                  <c:v>88.201874999999561</c:v>
                </c:pt>
                <c:pt idx="76">
                  <c:v>88.165199999999558</c:v>
                </c:pt>
                <c:pt idx="77">
                  <c:v>88.201874999999546</c:v>
                </c:pt>
                <c:pt idx="78">
                  <c:v>88.31189999999954</c:v>
                </c:pt>
                <c:pt idx="79">
                  <c:v>88.495274999999538</c:v>
                </c:pt>
                <c:pt idx="80">
                  <c:v>88.751999999999526</c:v>
                </c:pt>
                <c:pt idx="81">
                  <c:v>89.08207499999952</c:v>
                </c:pt>
                <c:pt idx="82">
                  <c:v>89.485499999999519</c:v>
                </c:pt>
                <c:pt idx="83">
                  <c:v>89.962274999999508</c:v>
                </c:pt>
                <c:pt idx="84">
                  <c:v>90.512399999999502</c:v>
                </c:pt>
                <c:pt idx="85">
                  <c:v>91.135874999999501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19-4DBF-A925-A82A1157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55000"/>
        <c:axId val="503155328"/>
      </c:scatterChart>
      <c:valAx>
        <c:axId val="50315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x10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55328"/>
        <c:crosses val="autoZero"/>
        <c:crossBetween val="midCat"/>
        <c:minorUnit val="0.8"/>
      </c:valAx>
      <c:valAx>
        <c:axId val="5031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5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530086</xdr:colOff>
      <xdr:row>5</xdr:row>
      <xdr:rowOff>15738</xdr:rowOff>
    </xdr:from>
    <xdr:to>
      <xdr:col>23</xdr:col>
      <xdr:colOff>215347</xdr:colOff>
      <xdr:row>19</xdr:row>
      <xdr:rowOff>149916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0D4B82-A9EB-4FFC-8D9A-9E00BE727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Q97"/>
  <sheetViews>
    <sheetView tabSelected="1" topLeftCell="D1" zoomScale="84" zoomScaleNormal="85" workbookViewId="0">
      <selection activeCell="T89" sqref="T89"/>
    </sheetView>
  </sheetViews>
  <sheetFormatPr defaultRowHeight="15" x14ac:dyDescent="0.25"/>
  <cols>
    <col min="8" max="8" width="12.7109375" bestFit="1" customWidth="1"/>
    <col min="9" max="9" width="9.140625" style="2"/>
    <col min="12" max="12" width="9.140625" style="2"/>
    <col min="15" max="15" width="9.140625" style="2"/>
  </cols>
  <sheetData>
    <row r="5" spans="2:17" x14ac:dyDescent="0.25">
      <c r="F5" s="4"/>
      <c r="G5" s="5" t="s">
        <v>3</v>
      </c>
      <c r="H5" s="5"/>
      <c r="I5" s="5"/>
      <c r="J5" s="5" t="s">
        <v>4</v>
      </c>
      <c r="K5" s="5"/>
      <c r="L5" s="5"/>
      <c r="M5" s="5" t="s">
        <v>4</v>
      </c>
      <c r="N5" s="5"/>
      <c r="O5" s="5"/>
      <c r="P5" s="1"/>
      <c r="Q5" s="1"/>
    </row>
    <row r="6" spans="2:17" x14ac:dyDescent="0.25">
      <c r="F6" s="6" t="s">
        <v>0</v>
      </c>
      <c r="G6" s="6" t="s">
        <v>5</v>
      </c>
      <c r="H6" s="6" t="s">
        <v>1</v>
      </c>
      <c r="I6" s="7" t="s">
        <v>2</v>
      </c>
      <c r="J6" s="6" t="s">
        <v>5</v>
      </c>
      <c r="K6" s="6" t="s">
        <v>1</v>
      </c>
      <c r="L6" s="7" t="s">
        <v>2</v>
      </c>
      <c r="M6" s="6" t="s">
        <v>5</v>
      </c>
      <c r="N6" s="6" t="s">
        <v>1</v>
      </c>
      <c r="O6" s="7" t="s">
        <v>2</v>
      </c>
    </row>
    <row r="7" spans="2:17" x14ac:dyDescent="0.25">
      <c r="F7" s="6">
        <v>0</v>
      </c>
      <c r="G7" s="6">
        <v>0</v>
      </c>
      <c r="H7" s="6">
        <f>37.5*1.467</f>
        <v>55.012500000000003</v>
      </c>
      <c r="I7" s="7">
        <v>300</v>
      </c>
      <c r="J7" s="6">
        <v>0</v>
      </c>
      <c r="K7" s="6">
        <f>37.5*1.467</f>
        <v>55.012500000000003</v>
      </c>
      <c r="L7" s="7">
        <v>380</v>
      </c>
      <c r="M7" s="6">
        <v>0</v>
      </c>
      <c r="N7" s="6">
        <f>37.8*1.467</f>
        <v>55.452599999999997</v>
      </c>
      <c r="O7" s="7">
        <v>460</v>
      </c>
    </row>
    <row r="8" spans="2:17" x14ac:dyDescent="0.25">
      <c r="B8" t="s">
        <v>6</v>
      </c>
      <c r="C8">
        <v>0.4</v>
      </c>
      <c r="F8" s="6">
        <v>0.1</v>
      </c>
      <c r="G8" s="6">
        <f>5*1.467</f>
        <v>7.3350000000000009</v>
      </c>
      <c r="H8" s="6">
        <f>H7-(G8*$F$8)</f>
        <v>54.279000000000003</v>
      </c>
      <c r="I8" s="7">
        <f>I7-(H7*$F$8)-(0.5*G8*$F$8^2)</f>
        <v>294.46207499999997</v>
      </c>
      <c r="J8" s="6">
        <v>0</v>
      </c>
      <c r="K8" s="6">
        <f t="shared" ref="K8:K17" si="0">37.5*1.467</f>
        <v>55.012500000000003</v>
      </c>
      <c r="L8" s="7">
        <f>L7-(K7*$F$8)</f>
        <v>374.49874999999997</v>
      </c>
      <c r="M8" s="6">
        <v>0</v>
      </c>
      <c r="N8" s="6">
        <f t="shared" ref="N8:N15" si="1">37.8*1.467</f>
        <v>55.452599999999997</v>
      </c>
      <c r="O8" s="7">
        <f>O7-(N7*$F$8)</f>
        <v>454.45474000000002</v>
      </c>
    </row>
    <row r="9" spans="2:17" x14ac:dyDescent="0.25">
      <c r="B9" t="s">
        <v>7</v>
      </c>
      <c r="C9">
        <v>0.4</v>
      </c>
      <c r="F9" s="6">
        <v>0.2</v>
      </c>
      <c r="G9" s="6">
        <f t="shared" ref="G9:G72" si="2">5*1.467</f>
        <v>7.3350000000000009</v>
      </c>
      <c r="H9" s="6">
        <f t="shared" ref="H9:H72" si="3">H8-(G9*$F$8)</f>
        <v>53.545500000000004</v>
      </c>
      <c r="I9" s="7">
        <f t="shared" ref="I9:I72" si="4">I8-(H8*$F$8)-(0.5*G9*$F$8^2)</f>
        <v>288.99749999999995</v>
      </c>
      <c r="J9" s="6">
        <v>0</v>
      </c>
      <c r="K9" s="6">
        <f t="shared" si="0"/>
        <v>55.012500000000003</v>
      </c>
      <c r="L9" s="7">
        <f>L8-(K8*$F$8)</f>
        <v>368.99749999999995</v>
      </c>
      <c r="M9" s="6">
        <v>0</v>
      </c>
      <c r="N9" s="6">
        <f t="shared" si="1"/>
        <v>55.452599999999997</v>
      </c>
      <c r="O9" s="7">
        <f t="shared" ref="O9:O15" si="5">O8-(N8*$F$8)</f>
        <v>448.90948000000003</v>
      </c>
    </row>
    <row r="10" spans="2:17" x14ac:dyDescent="0.25">
      <c r="B10" t="s">
        <v>8</v>
      </c>
      <c r="C10">
        <v>1.1000000000000001</v>
      </c>
      <c r="F10" s="6">
        <v>0.3</v>
      </c>
      <c r="G10" s="6">
        <f t="shared" si="2"/>
        <v>7.3350000000000009</v>
      </c>
      <c r="H10" s="6">
        <f t="shared" si="3"/>
        <v>52.812000000000005</v>
      </c>
      <c r="I10" s="7">
        <f>I9-(H9*$F$8)-(0.5*G10*$F$8^2)</f>
        <v>283.60627499999993</v>
      </c>
      <c r="J10" s="6">
        <v>0</v>
      </c>
      <c r="K10" s="6">
        <f t="shared" si="0"/>
        <v>55.012500000000003</v>
      </c>
      <c r="L10" s="7">
        <f t="shared" ref="L10:L15" si="6">L9-(K9*$F$8)</f>
        <v>363.49624999999992</v>
      </c>
      <c r="M10" s="6">
        <v>0</v>
      </c>
      <c r="N10" s="6">
        <f t="shared" si="1"/>
        <v>55.452599999999997</v>
      </c>
      <c r="O10" s="7">
        <f t="shared" si="5"/>
        <v>443.36422000000005</v>
      </c>
    </row>
    <row r="11" spans="2:17" x14ac:dyDescent="0.25">
      <c r="B11" t="s">
        <v>9</v>
      </c>
      <c r="C11">
        <v>0.9</v>
      </c>
      <c r="F11" s="6">
        <v>0.4</v>
      </c>
      <c r="G11" s="6">
        <f t="shared" si="2"/>
        <v>7.3350000000000009</v>
      </c>
      <c r="H11" s="6">
        <f>H10-(G11*$F$8)</f>
        <v>52.078500000000005</v>
      </c>
      <c r="I11" s="7">
        <f t="shared" si="4"/>
        <v>278.28839999999991</v>
      </c>
      <c r="J11" s="6">
        <v>0</v>
      </c>
      <c r="K11" s="6">
        <f t="shared" si="0"/>
        <v>55.012500000000003</v>
      </c>
      <c r="L11" s="7">
        <f t="shared" si="6"/>
        <v>357.99499999999989</v>
      </c>
      <c r="M11" s="6">
        <v>0</v>
      </c>
      <c r="N11" s="6">
        <f t="shared" si="1"/>
        <v>55.452599999999997</v>
      </c>
      <c r="O11" s="7">
        <f>O10-(N10*$F$8)</f>
        <v>437.81896000000006</v>
      </c>
    </row>
    <row r="12" spans="2:17" x14ac:dyDescent="0.25">
      <c r="F12" s="6">
        <v>0.5</v>
      </c>
      <c r="G12" s="6">
        <f t="shared" si="2"/>
        <v>7.3350000000000009</v>
      </c>
      <c r="H12" s="6">
        <f>H11-(G12*$F$8)</f>
        <v>51.345000000000006</v>
      </c>
      <c r="I12" s="7">
        <f>I11-(H11*$F$8)-(0.5*G12*$F$8^2)</f>
        <v>273.0438749999999</v>
      </c>
      <c r="J12" s="6">
        <v>0</v>
      </c>
      <c r="K12" s="6">
        <f t="shared" si="0"/>
        <v>55.012500000000003</v>
      </c>
      <c r="L12" s="7">
        <f t="shared" si="6"/>
        <v>352.49374999999986</v>
      </c>
      <c r="M12" s="6">
        <v>0</v>
      </c>
      <c r="N12" s="6">
        <f t="shared" si="1"/>
        <v>55.452599999999997</v>
      </c>
      <c r="O12" s="7">
        <f t="shared" si="5"/>
        <v>432.27370000000008</v>
      </c>
    </row>
    <row r="13" spans="2:17" x14ac:dyDescent="0.25">
      <c r="F13" s="6">
        <v>0.6</v>
      </c>
      <c r="G13" s="6">
        <f t="shared" si="2"/>
        <v>7.3350000000000009</v>
      </c>
      <c r="H13" s="6">
        <f t="shared" si="3"/>
        <v>50.611500000000007</v>
      </c>
      <c r="I13" s="7">
        <f t="shared" si="4"/>
        <v>267.8726999999999</v>
      </c>
      <c r="J13" s="6">
        <v>0</v>
      </c>
      <c r="K13" s="6">
        <f t="shared" si="0"/>
        <v>55.012500000000003</v>
      </c>
      <c r="L13" s="7">
        <f t="shared" si="6"/>
        <v>346.99249999999984</v>
      </c>
      <c r="M13" s="6">
        <v>0</v>
      </c>
      <c r="N13" s="6">
        <f t="shared" si="1"/>
        <v>55.452599999999997</v>
      </c>
      <c r="O13" s="7">
        <f t="shared" si="5"/>
        <v>426.72844000000009</v>
      </c>
    </row>
    <row r="14" spans="2:17" x14ac:dyDescent="0.25">
      <c r="F14" s="6">
        <v>0.7</v>
      </c>
      <c r="G14" s="6">
        <f t="shared" si="2"/>
        <v>7.3350000000000009</v>
      </c>
      <c r="H14" s="6">
        <f t="shared" si="3"/>
        <v>49.878000000000007</v>
      </c>
      <c r="I14" s="7">
        <f t="shared" si="4"/>
        <v>262.77487499999989</v>
      </c>
      <c r="J14" s="6">
        <v>0</v>
      </c>
      <c r="K14" s="6">
        <f t="shared" si="0"/>
        <v>55.012500000000003</v>
      </c>
      <c r="L14" s="7">
        <f t="shared" si="6"/>
        <v>341.49124999999981</v>
      </c>
      <c r="M14" s="6">
        <v>0</v>
      </c>
      <c r="N14" s="6">
        <f t="shared" si="1"/>
        <v>55.452599999999997</v>
      </c>
      <c r="O14" s="7">
        <f t="shared" si="5"/>
        <v>421.18318000000011</v>
      </c>
    </row>
    <row r="15" spans="2:17" x14ac:dyDescent="0.25">
      <c r="F15" s="6">
        <v>0.8</v>
      </c>
      <c r="G15" s="6">
        <f t="shared" si="2"/>
        <v>7.3350000000000009</v>
      </c>
      <c r="H15" s="6">
        <f t="shared" si="3"/>
        <v>49.144500000000008</v>
      </c>
      <c r="I15" s="7">
        <f>I14-(H14*$F$8)-(0.5*G15*$F$8^2)</f>
        <v>257.7503999999999</v>
      </c>
      <c r="J15" s="6">
        <v>0</v>
      </c>
      <c r="K15" s="6">
        <f t="shared" si="0"/>
        <v>55.012500000000003</v>
      </c>
      <c r="L15" s="7">
        <f t="shared" si="6"/>
        <v>335.98999999999978</v>
      </c>
      <c r="M15" s="6">
        <v>0</v>
      </c>
      <c r="N15" s="6">
        <f t="shared" si="1"/>
        <v>55.452599999999997</v>
      </c>
      <c r="O15" s="7">
        <f t="shared" si="5"/>
        <v>415.63792000000012</v>
      </c>
    </row>
    <row r="16" spans="2:17" x14ac:dyDescent="0.25">
      <c r="F16" s="6">
        <v>0.9</v>
      </c>
      <c r="G16" s="6">
        <f t="shared" si="2"/>
        <v>7.3350000000000009</v>
      </c>
      <c r="H16" s="6">
        <f t="shared" si="3"/>
        <v>48.411000000000008</v>
      </c>
      <c r="I16" s="7">
        <f t="shared" si="4"/>
        <v>252.79927499999991</v>
      </c>
      <c r="J16" s="6">
        <v>0</v>
      </c>
      <c r="K16" s="6">
        <f t="shared" si="0"/>
        <v>55.012500000000003</v>
      </c>
      <c r="L16" s="7">
        <f>L15-(K15*$F$8)</f>
        <v>330.48874999999975</v>
      </c>
      <c r="M16" s="6">
        <f>$C$9*(N15-K15)</f>
        <v>0.17603999999999759</v>
      </c>
      <c r="N16" s="6">
        <f>N15-(M16*$F$8)</f>
        <v>55.434995999999998</v>
      </c>
      <c r="O16" s="7">
        <f>O15-(N15*$F$8)+(0.5*M16*$F$8^2)</f>
        <v>410.09354020000012</v>
      </c>
    </row>
    <row r="17" spans="6:15" x14ac:dyDescent="0.25">
      <c r="F17" s="6">
        <v>1</v>
      </c>
      <c r="G17" s="6">
        <f t="shared" si="2"/>
        <v>7.3350000000000009</v>
      </c>
      <c r="H17" s="6">
        <f>H16-(G17*$F$8)</f>
        <v>47.677500000000009</v>
      </c>
      <c r="I17" s="7">
        <f>I16-(H16*$F$8)-(0.5*G17*$F$8^2)</f>
        <v>247.9214999999999</v>
      </c>
      <c r="J17" s="6">
        <v>0</v>
      </c>
      <c r="K17" s="6">
        <f t="shared" si="0"/>
        <v>55.012500000000003</v>
      </c>
      <c r="L17" s="7">
        <f>L16-(K16*$F$8)</f>
        <v>324.98749999999973</v>
      </c>
      <c r="M17" s="6">
        <f t="shared" ref="M17:M80" si="7">$C$9*(N16-K16)</f>
        <v>0.16899839999999813</v>
      </c>
      <c r="N17" s="6">
        <f t="shared" ref="N17:N80" si="8">N16-(M17*$F$8)</f>
        <v>55.418096159999997</v>
      </c>
      <c r="O17" s="7">
        <f>O16-(N16*$F$8)+(0.5*M17*$F$8^2)</f>
        <v>404.5508855920001</v>
      </c>
    </row>
    <row r="18" spans="6:15" x14ac:dyDescent="0.25">
      <c r="F18" s="6">
        <v>1.1000000000000001</v>
      </c>
      <c r="G18" s="6">
        <f t="shared" si="2"/>
        <v>7.3350000000000009</v>
      </c>
      <c r="H18" s="6">
        <f t="shared" si="3"/>
        <v>46.94400000000001</v>
      </c>
      <c r="I18" s="7">
        <f t="shared" si="4"/>
        <v>243.11707499999989</v>
      </c>
      <c r="J18" s="6">
        <f>$C$8*(K17-H17)</f>
        <v>2.9339999999999975</v>
      </c>
      <c r="K18" s="6">
        <f>K17-(J18*$F$8)</f>
        <v>54.719100000000005</v>
      </c>
      <c r="L18" s="7">
        <f t="shared" ref="L18:L23" si="9">L17-(K17*$F$8)-(0.5*J18*$F$8^2)</f>
        <v>319.47157999999968</v>
      </c>
      <c r="M18" s="6">
        <f t="shared" si="7"/>
        <v>0.16223846399999786</v>
      </c>
      <c r="N18" s="6">
        <f t="shared" si="8"/>
        <v>55.401872313599995</v>
      </c>
      <c r="O18" s="7">
        <f t="shared" ref="O18:O81" si="10">O17-(N17*$F$8)+(0.5*M18*$F$8^2)</f>
        <v>399.00988716832006</v>
      </c>
    </row>
    <row r="19" spans="6:15" x14ac:dyDescent="0.25">
      <c r="F19" s="6">
        <v>1.2</v>
      </c>
      <c r="G19" s="6">
        <f t="shared" si="2"/>
        <v>7.3350000000000009</v>
      </c>
      <c r="H19" s="6">
        <f t="shared" si="3"/>
        <v>46.21050000000001</v>
      </c>
      <c r="I19" s="7">
        <f t="shared" si="4"/>
        <v>238.38599999999988</v>
      </c>
      <c r="J19" s="6">
        <f>$C$8*(K18-H18)</f>
        <v>3.1100399999999979</v>
      </c>
      <c r="K19" s="6">
        <f>K18-(J19*$F$8)</f>
        <v>54.408096000000008</v>
      </c>
      <c r="L19" s="7">
        <f t="shared" si="9"/>
        <v>313.98411979999969</v>
      </c>
      <c r="M19" s="6">
        <f t="shared" si="7"/>
        <v>0.27310892543999615</v>
      </c>
      <c r="N19" s="6">
        <f t="shared" si="8"/>
        <v>55.374561421055994</v>
      </c>
      <c r="O19" s="7">
        <f t="shared" si="10"/>
        <v>393.47106548158729</v>
      </c>
    </row>
    <row r="20" spans="6:15" x14ac:dyDescent="0.25">
      <c r="F20" s="6">
        <v>1.3</v>
      </c>
      <c r="G20" s="6">
        <f t="shared" si="2"/>
        <v>7.3350000000000009</v>
      </c>
      <c r="H20" s="6">
        <f t="shared" si="3"/>
        <v>45.477000000000011</v>
      </c>
      <c r="I20" s="7">
        <f t="shared" si="4"/>
        <v>233.72827499999988</v>
      </c>
      <c r="J20" s="6">
        <f>$C$8*(K19-H19)</f>
        <v>3.2790383999999992</v>
      </c>
      <c r="K20" s="6">
        <f t="shared" ref="K20:K82" si="11">K19-(J20*$F$8)</f>
        <v>54.08019216000001</v>
      </c>
      <c r="L20" s="7">
        <f t="shared" si="9"/>
        <v>308.52691500799966</v>
      </c>
      <c r="M20" s="6">
        <f t="shared" si="7"/>
        <v>0.38658616842239441</v>
      </c>
      <c r="N20" s="6">
        <f t="shared" si="8"/>
        <v>55.335902804213752</v>
      </c>
      <c r="O20" s="7">
        <f t="shared" si="10"/>
        <v>387.93554227032377</v>
      </c>
    </row>
    <row r="21" spans="6:15" x14ac:dyDescent="0.25">
      <c r="F21" s="6">
        <v>1.4</v>
      </c>
      <c r="G21" s="6">
        <f t="shared" si="2"/>
        <v>7.3350000000000009</v>
      </c>
      <c r="H21" s="6">
        <f t="shared" si="3"/>
        <v>44.743500000000012</v>
      </c>
      <c r="I21" s="7">
        <f t="shared" si="4"/>
        <v>229.14389999999989</v>
      </c>
      <c r="J21" s="6">
        <f t="shared" ref="J21:J82" si="12">$C$8*(K20-H20)</f>
        <v>3.4412768639999998</v>
      </c>
      <c r="K21" s="6">
        <f>K20-(J21*$F$8)</f>
        <v>53.73606447360001</v>
      </c>
      <c r="L21" s="7">
        <f t="shared" si="9"/>
        <v>303.10168940767966</v>
      </c>
      <c r="M21" s="6">
        <f t="shared" si="7"/>
        <v>0.502284257685497</v>
      </c>
      <c r="N21" s="6">
        <f t="shared" si="8"/>
        <v>55.285674378445201</v>
      </c>
      <c r="O21" s="7">
        <f t="shared" si="10"/>
        <v>382.40446341119082</v>
      </c>
    </row>
    <row r="22" spans="6:15" x14ac:dyDescent="0.25">
      <c r="F22" s="6">
        <v>1.5</v>
      </c>
      <c r="G22" s="6">
        <f t="shared" si="2"/>
        <v>7.3350000000000009</v>
      </c>
      <c r="H22" s="6">
        <f t="shared" si="3"/>
        <v>44.010000000000012</v>
      </c>
      <c r="I22" s="7">
        <f t="shared" si="4"/>
        <v>224.6328749999999</v>
      </c>
      <c r="J22" s="6">
        <f>$C$8*(K21-H21)</f>
        <v>3.5970257894399995</v>
      </c>
      <c r="K22" s="6">
        <f t="shared" si="11"/>
        <v>53.376361894656007</v>
      </c>
      <c r="L22" s="7">
        <f t="shared" si="9"/>
        <v>297.71009783137248</v>
      </c>
      <c r="M22" s="6">
        <f t="shared" si="7"/>
        <v>0.61984396193807645</v>
      </c>
      <c r="N22" s="6">
        <f t="shared" si="8"/>
        <v>55.223689982251393</v>
      </c>
      <c r="O22" s="7">
        <f t="shared" si="10"/>
        <v>376.87899519315602</v>
      </c>
    </row>
    <row r="23" spans="6:15" x14ac:dyDescent="0.25">
      <c r="F23" s="6">
        <v>1.6</v>
      </c>
      <c r="G23" s="6">
        <f t="shared" si="2"/>
        <v>7.3350000000000009</v>
      </c>
      <c r="H23" s="6">
        <f t="shared" si="3"/>
        <v>43.276500000000013</v>
      </c>
      <c r="I23" s="7">
        <f t="shared" si="4"/>
        <v>220.19519999999989</v>
      </c>
      <c r="J23" s="6">
        <f t="shared" si="12"/>
        <v>3.7465447578623983</v>
      </c>
      <c r="K23" s="6">
        <f t="shared" si="11"/>
        <v>53.001707418869771</v>
      </c>
      <c r="L23" s="7">
        <f t="shared" si="9"/>
        <v>292.35372891811755</v>
      </c>
      <c r="M23" s="6">
        <f t="shared" si="7"/>
        <v>0.7389312350381545</v>
      </c>
      <c r="N23" s="6">
        <f t="shared" si="8"/>
        <v>55.149796858747578</v>
      </c>
      <c r="O23" s="7">
        <f t="shared" si="10"/>
        <v>371.36032085110605</v>
      </c>
    </row>
    <row r="24" spans="6:15" x14ac:dyDescent="0.25">
      <c r="F24" s="6">
        <v>1.7</v>
      </c>
      <c r="G24" s="6">
        <f t="shared" si="2"/>
        <v>7.3350000000000009</v>
      </c>
      <c r="H24" s="6">
        <f t="shared" si="3"/>
        <v>42.543000000000013</v>
      </c>
      <c r="I24" s="7">
        <f t="shared" si="4"/>
        <v>215.83087499999988</v>
      </c>
      <c r="J24" s="6">
        <f>$C$8*(K23-H23)</f>
        <v>3.8900829675479032</v>
      </c>
      <c r="K24" s="6">
        <f>K23-(J24*$F$8)</f>
        <v>52.612699122114982</v>
      </c>
      <c r="L24" s="7">
        <f t="shared" ref="L24:L73" si="13">L23-(K23*$F$8)-(0.5*J24*$F$8^2)</f>
        <v>287.03410776139282</v>
      </c>
      <c r="M24" s="6">
        <f t="shared" si="7"/>
        <v>0.8592357759511231</v>
      </c>
      <c r="N24" s="6">
        <f t="shared" si="8"/>
        <v>55.063873281152468</v>
      </c>
      <c r="O24" s="7">
        <f t="shared" si="10"/>
        <v>365.84963734411104</v>
      </c>
    </row>
    <row r="25" spans="6:15" x14ac:dyDescent="0.25">
      <c r="F25" s="6">
        <v>1.8</v>
      </c>
      <c r="G25" s="6">
        <f t="shared" si="2"/>
        <v>7.3350000000000009</v>
      </c>
      <c r="H25" s="6">
        <f t="shared" si="3"/>
        <v>41.809500000000014</v>
      </c>
      <c r="I25" s="7">
        <f t="shared" si="4"/>
        <v>211.53989999999988</v>
      </c>
      <c r="J25" s="6">
        <f t="shared" si="12"/>
        <v>4.027879648845988</v>
      </c>
      <c r="K25" s="6">
        <f t="shared" si="11"/>
        <v>52.209911157230387</v>
      </c>
      <c r="L25" s="7">
        <f t="shared" si="13"/>
        <v>281.75269845093709</v>
      </c>
      <c r="M25" s="6">
        <f t="shared" si="7"/>
        <v>0.98046966361499421</v>
      </c>
      <c r="N25" s="6">
        <f t="shared" si="8"/>
        <v>54.965826314790966</v>
      </c>
      <c r="O25" s="7">
        <f t="shared" si="10"/>
        <v>360.34815236431388</v>
      </c>
    </row>
    <row r="26" spans="6:15" x14ac:dyDescent="0.25">
      <c r="F26" s="6">
        <v>1.9</v>
      </c>
      <c r="G26" s="6">
        <f t="shared" si="2"/>
        <v>7.3350000000000009</v>
      </c>
      <c r="H26" s="6">
        <f t="shared" si="3"/>
        <v>41.076000000000015</v>
      </c>
      <c r="I26" s="7">
        <f t="shared" si="4"/>
        <v>207.32227499999988</v>
      </c>
      <c r="J26" s="6">
        <f>$C$8*(K25-H25)</f>
        <v>4.1601644628921495</v>
      </c>
      <c r="K26" s="6">
        <f t="shared" si="11"/>
        <v>51.793894710941174</v>
      </c>
      <c r="L26" s="7">
        <f t="shared" si="13"/>
        <v>276.51090651289957</v>
      </c>
      <c r="M26" s="6">
        <f t="shared" si="7"/>
        <v>1.1023660630242318</v>
      </c>
      <c r="N26" s="6">
        <f t="shared" si="8"/>
        <v>54.855589708488544</v>
      </c>
      <c r="O26" s="7">
        <f t="shared" si="10"/>
        <v>354.8570815631499</v>
      </c>
    </row>
    <row r="27" spans="6:15" x14ac:dyDescent="0.25">
      <c r="F27" s="6">
        <v>2</v>
      </c>
      <c r="G27" s="6">
        <f t="shared" si="2"/>
        <v>7.3350000000000009</v>
      </c>
      <c r="H27" s="6">
        <f t="shared" si="3"/>
        <v>40.342500000000015</v>
      </c>
      <c r="I27" s="7">
        <f t="shared" si="4"/>
        <v>203.17799999999988</v>
      </c>
      <c r="J27" s="6">
        <f t="shared" si="12"/>
        <v>4.2871578843764642</v>
      </c>
      <c r="K27" s="6">
        <f t="shared" si="11"/>
        <v>51.365178922503524</v>
      </c>
      <c r="L27" s="7">
        <f t="shared" si="13"/>
        <v>271.31008125238355</v>
      </c>
      <c r="M27" s="6">
        <f t="shared" si="7"/>
        <v>1.2246779990189482</v>
      </c>
      <c r="N27" s="6">
        <f t="shared" si="8"/>
        <v>54.733121908586646</v>
      </c>
      <c r="O27" s="7">
        <f t="shared" si="10"/>
        <v>349.37764598229614</v>
      </c>
    </row>
    <row r="28" spans="6:15" x14ac:dyDescent="0.25">
      <c r="F28" s="6">
        <v>2.1</v>
      </c>
      <c r="G28" s="6">
        <f t="shared" si="2"/>
        <v>7.3350000000000009</v>
      </c>
      <c r="H28" s="6">
        <f t="shared" si="3"/>
        <v>39.609000000000016</v>
      </c>
      <c r="I28" s="7">
        <f t="shared" si="4"/>
        <v>199.10707499999987</v>
      </c>
      <c r="J28" s="6">
        <f t="shared" si="12"/>
        <v>4.4090715690014042</v>
      </c>
      <c r="K28" s="6">
        <f t="shared" si="11"/>
        <v>50.924271765603386</v>
      </c>
      <c r="L28" s="7">
        <f t="shared" si="13"/>
        <v>266.15151800228819</v>
      </c>
      <c r="M28" s="6">
        <f t="shared" si="7"/>
        <v>1.3471771944332489</v>
      </c>
      <c r="N28" s="6">
        <f t="shared" si="8"/>
        <v>54.598404189143324</v>
      </c>
      <c r="O28" s="7">
        <f t="shared" si="10"/>
        <v>343.91106967740961</v>
      </c>
    </row>
    <row r="29" spans="6:15" x14ac:dyDescent="0.25">
      <c r="F29" s="6">
        <v>2.2000000000000002</v>
      </c>
      <c r="G29" s="6">
        <f t="shared" si="2"/>
        <v>7.3350000000000009</v>
      </c>
      <c r="H29" s="6">
        <f t="shared" si="3"/>
        <v>38.875500000000017</v>
      </c>
      <c r="I29" s="7">
        <f t="shared" si="4"/>
        <v>195.10949999999985</v>
      </c>
      <c r="J29" s="6">
        <f t="shared" si="12"/>
        <v>4.5261087062413479</v>
      </c>
      <c r="K29" s="6">
        <f t="shared" si="11"/>
        <v>50.471660894979252</v>
      </c>
      <c r="L29" s="7">
        <f t="shared" si="13"/>
        <v>261.03646028219663</v>
      </c>
      <c r="M29" s="6">
        <f t="shared" si="7"/>
        <v>1.469652969415975</v>
      </c>
      <c r="N29" s="6">
        <f t="shared" si="8"/>
        <v>54.451438892201729</v>
      </c>
      <c r="O29" s="7">
        <f t="shared" si="10"/>
        <v>338.45857752334234</v>
      </c>
    </row>
    <row r="30" spans="6:15" x14ac:dyDescent="0.25">
      <c r="F30" s="6">
        <v>2.2999999999999998</v>
      </c>
      <c r="G30" s="6">
        <f t="shared" si="2"/>
        <v>7.3350000000000009</v>
      </c>
      <c r="H30" s="6">
        <f t="shared" si="3"/>
        <v>38.142000000000017</v>
      </c>
      <c r="I30" s="7">
        <f t="shared" si="4"/>
        <v>191.18527499999985</v>
      </c>
      <c r="J30" s="6">
        <f t="shared" si="12"/>
        <v>4.638464357991694</v>
      </c>
      <c r="K30" s="6">
        <f t="shared" si="11"/>
        <v>50.007814459180082</v>
      </c>
      <c r="L30" s="7">
        <f t="shared" si="13"/>
        <v>255.96610187090874</v>
      </c>
      <c r="M30" s="6">
        <f t="shared" si="7"/>
        <v>1.5919111988889911</v>
      </c>
      <c r="N30" s="6">
        <f t="shared" si="8"/>
        <v>54.292247772312827</v>
      </c>
      <c r="O30" s="7">
        <f t="shared" si="10"/>
        <v>333.02139319011661</v>
      </c>
    </row>
    <row r="31" spans="6:15" x14ac:dyDescent="0.25">
      <c r="F31" s="6">
        <v>2.4</v>
      </c>
      <c r="G31" s="6">
        <f t="shared" si="2"/>
        <v>7.3350000000000009</v>
      </c>
      <c r="H31" s="6">
        <f t="shared" si="3"/>
        <v>37.408500000000018</v>
      </c>
      <c r="I31" s="7">
        <f t="shared" si="4"/>
        <v>187.33439999999985</v>
      </c>
      <c r="J31" s="6">
        <f>$C$8*(K30-H30)</f>
        <v>4.7463257836720265</v>
      </c>
      <c r="K31" s="6">
        <f t="shared" si="11"/>
        <v>49.533181880812883</v>
      </c>
      <c r="L31" s="7">
        <f t="shared" si="13"/>
        <v>250.94158879607238</v>
      </c>
      <c r="M31" s="6">
        <f t="shared" si="7"/>
        <v>1.713773325253098</v>
      </c>
      <c r="N31" s="6">
        <f t="shared" si="8"/>
        <v>54.120870439787517</v>
      </c>
      <c r="O31" s="7">
        <f t="shared" si="10"/>
        <v>327.60073727951158</v>
      </c>
    </row>
    <row r="32" spans="6:15" x14ac:dyDescent="0.25">
      <c r="F32" s="6">
        <v>2.5</v>
      </c>
      <c r="G32" s="6">
        <f t="shared" si="2"/>
        <v>7.3350000000000009</v>
      </c>
      <c r="H32" s="6">
        <f t="shared" si="3"/>
        <v>36.675000000000018</v>
      </c>
      <c r="I32" s="7">
        <f t="shared" si="4"/>
        <v>183.55687499999985</v>
      </c>
      <c r="J32" s="6">
        <f t="shared" si="12"/>
        <v>4.8498727523251466</v>
      </c>
      <c r="K32" s="6">
        <f t="shared" si="11"/>
        <v>49.04819460558037</v>
      </c>
      <c r="L32" s="7">
        <f t="shared" si="13"/>
        <v>245.96402124422949</v>
      </c>
      <c r="M32" s="6">
        <f t="shared" si="7"/>
        <v>1.8350754235898536</v>
      </c>
      <c r="N32" s="6">
        <f t="shared" si="8"/>
        <v>53.937362897428528</v>
      </c>
      <c r="O32" s="7">
        <f t="shared" si="10"/>
        <v>322.19782561265077</v>
      </c>
    </row>
    <row r="33" spans="6:15" x14ac:dyDescent="0.25">
      <c r="F33" s="6">
        <v>2.6</v>
      </c>
      <c r="G33" s="6">
        <f t="shared" si="2"/>
        <v>7.3350000000000009</v>
      </c>
      <c r="H33" s="6">
        <f t="shared" si="3"/>
        <v>35.941500000000019</v>
      </c>
      <c r="I33" s="7">
        <f t="shared" si="4"/>
        <v>179.85269999999986</v>
      </c>
      <c r="J33" s="6">
        <f t="shared" si="12"/>
        <v>4.9492778422321413</v>
      </c>
      <c r="K33" s="6">
        <f t="shared" si="11"/>
        <v>48.553266821357155</v>
      </c>
      <c r="L33" s="7">
        <f t="shared" si="13"/>
        <v>241.03445539446028</v>
      </c>
      <c r="M33" s="6">
        <f t="shared" si="7"/>
        <v>1.9556673167392633</v>
      </c>
      <c r="N33" s="6">
        <f t="shared" si="8"/>
        <v>53.7417961657546</v>
      </c>
      <c r="O33" s="7">
        <f t="shared" si="10"/>
        <v>316.81386765949162</v>
      </c>
    </row>
    <row r="34" spans="6:15" x14ac:dyDescent="0.25">
      <c r="F34" s="6">
        <v>2.7</v>
      </c>
      <c r="G34" s="6">
        <f t="shared" si="2"/>
        <v>7.3350000000000009</v>
      </c>
      <c r="H34" s="6">
        <f t="shared" si="3"/>
        <v>35.20800000000002</v>
      </c>
      <c r="I34" s="7">
        <f t="shared" si="4"/>
        <v>176.22187499999984</v>
      </c>
      <c r="J34" s="6">
        <f t="shared" si="12"/>
        <v>5.0447067285428551</v>
      </c>
      <c r="K34" s="6">
        <f t="shared" si="11"/>
        <v>48.048796148502873</v>
      </c>
      <c r="L34" s="7">
        <f t="shared" si="13"/>
        <v>236.15390517868187</v>
      </c>
      <c r="M34" s="6">
        <f t="shared" si="7"/>
        <v>2.0754117377589778</v>
      </c>
      <c r="N34" s="6">
        <f t="shared" si="8"/>
        <v>53.534254991978699</v>
      </c>
      <c r="O34" s="7">
        <f t="shared" si="10"/>
        <v>311.45006510160493</v>
      </c>
    </row>
    <row r="35" spans="6:15" x14ac:dyDescent="0.25">
      <c r="F35" s="6">
        <v>2.8</v>
      </c>
      <c r="G35" s="6">
        <f t="shared" si="2"/>
        <v>7.3350000000000009</v>
      </c>
      <c r="H35" s="6">
        <f t="shared" si="3"/>
        <v>34.47450000000002</v>
      </c>
      <c r="I35" s="7">
        <f t="shared" si="4"/>
        <v>172.66439999999983</v>
      </c>
      <c r="J35" s="6">
        <f t="shared" si="12"/>
        <v>5.1363184594011422</v>
      </c>
      <c r="K35" s="6">
        <f t="shared" si="11"/>
        <v>47.535164302562762</v>
      </c>
      <c r="L35" s="7">
        <f t="shared" si="13"/>
        <v>231.32334397153457</v>
      </c>
      <c r="M35" s="6">
        <f t="shared" si="7"/>
        <v>2.1941835373903302</v>
      </c>
      <c r="N35" s="6">
        <f t="shared" si="8"/>
        <v>53.314836638239669</v>
      </c>
      <c r="O35" s="7">
        <f t="shared" si="10"/>
        <v>306.107610520094</v>
      </c>
    </row>
    <row r="36" spans="6:15" x14ac:dyDescent="0.25">
      <c r="F36" s="6">
        <v>2.9</v>
      </c>
      <c r="G36" s="6">
        <f t="shared" si="2"/>
        <v>7.3350000000000009</v>
      </c>
      <c r="H36" s="6">
        <f t="shared" si="3"/>
        <v>33.741000000000021</v>
      </c>
      <c r="I36" s="7">
        <f t="shared" si="4"/>
        <v>169.18027499999982</v>
      </c>
      <c r="J36" s="6">
        <f t="shared" si="12"/>
        <v>5.2242657210250973</v>
      </c>
      <c r="K36" s="6">
        <f t="shared" si="11"/>
        <v>47.012737730460252</v>
      </c>
      <c r="L36" s="7">
        <f t="shared" si="13"/>
        <v>226.54370621267319</v>
      </c>
      <c r="M36" s="6">
        <f t="shared" si="7"/>
        <v>2.3118689342707626</v>
      </c>
      <c r="N36" s="6">
        <f t="shared" si="8"/>
        <v>53.08364974481259</v>
      </c>
      <c r="O36" s="7">
        <f t="shared" si="10"/>
        <v>300.78768620094138</v>
      </c>
    </row>
    <row r="37" spans="6:15" x14ac:dyDescent="0.25">
      <c r="F37" s="6">
        <v>3</v>
      </c>
      <c r="G37" s="6">
        <f t="shared" si="2"/>
        <v>7.3350000000000009</v>
      </c>
      <c r="H37" s="6">
        <f t="shared" si="3"/>
        <v>33.007500000000022</v>
      </c>
      <c r="I37" s="7">
        <f t="shared" si="4"/>
        <v>165.76949999999982</v>
      </c>
      <c r="J37" s="6">
        <f t="shared" si="12"/>
        <v>5.3086950921840925</v>
      </c>
      <c r="K37" s="6">
        <f t="shared" si="11"/>
        <v>46.481868221241839</v>
      </c>
      <c r="L37" s="7">
        <f t="shared" si="13"/>
        <v>221.81588896416625</v>
      </c>
      <c r="M37" s="6">
        <f t="shared" si="7"/>
        <v>2.4283648057409355</v>
      </c>
      <c r="N37" s="6">
        <f t="shared" si="8"/>
        <v>52.840813264238498</v>
      </c>
      <c r="O37" s="7">
        <f t="shared" si="10"/>
        <v>295.49146305048885</v>
      </c>
    </row>
    <row r="38" spans="6:15" x14ac:dyDescent="0.25">
      <c r="F38" s="6">
        <v>3.1</v>
      </c>
      <c r="G38" s="6">
        <f t="shared" si="2"/>
        <v>7.3350000000000009</v>
      </c>
      <c r="H38" s="6">
        <f t="shared" si="3"/>
        <v>32.274000000000022</v>
      </c>
      <c r="I38" s="7">
        <f t="shared" si="4"/>
        <v>162.43207499999983</v>
      </c>
      <c r="J38" s="6">
        <f t="shared" si="12"/>
        <v>5.3897472884967277</v>
      </c>
      <c r="K38" s="6">
        <f t="shared" si="11"/>
        <v>45.942893492392166</v>
      </c>
      <c r="L38" s="7">
        <f t="shared" si="13"/>
        <v>217.14075340559958</v>
      </c>
      <c r="M38" s="6">
        <f t="shared" si="7"/>
        <v>2.5435780171986639</v>
      </c>
      <c r="N38" s="6">
        <f t="shared" si="8"/>
        <v>52.586455462518629</v>
      </c>
      <c r="O38" s="7">
        <f t="shared" si="10"/>
        <v>290.22009961415097</v>
      </c>
    </row>
    <row r="39" spans="6:15" x14ac:dyDescent="0.25">
      <c r="F39" s="6">
        <v>3.2</v>
      </c>
      <c r="G39" s="6">
        <f t="shared" si="2"/>
        <v>7.3350000000000009</v>
      </c>
      <c r="H39" s="6">
        <f t="shared" si="3"/>
        <v>31.540500000000023</v>
      </c>
      <c r="I39" s="7">
        <f t="shared" si="4"/>
        <v>159.16799999999984</v>
      </c>
      <c r="J39" s="6">
        <f t="shared" si="12"/>
        <v>5.4675573969568578</v>
      </c>
      <c r="K39" s="6">
        <f t="shared" si="11"/>
        <v>45.396137752696482</v>
      </c>
      <c r="L39" s="7">
        <f t="shared" si="13"/>
        <v>212.51912626937559</v>
      </c>
      <c r="M39" s="6">
        <f t="shared" si="7"/>
        <v>2.6574247880505855</v>
      </c>
      <c r="N39" s="6">
        <f t="shared" si="8"/>
        <v>52.32071298371357</v>
      </c>
      <c r="O39" s="7">
        <f t="shared" si="10"/>
        <v>284.97474119183937</v>
      </c>
    </row>
    <row r="40" spans="6:15" x14ac:dyDescent="0.25">
      <c r="F40" s="6">
        <v>3.3</v>
      </c>
      <c r="G40" s="6">
        <f t="shared" si="2"/>
        <v>7.3350000000000009</v>
      </c>
      <c r="H40" s="6">
        <f t="shared" si="3"/>
        <v>30.807000000000023</v>
      </c>
      <c r="I40" s="7">
        <f t="shared" si="4"/>
        <v>155.97727499999982</v>
      </c>
      <c r="J40" s="6">
        <f t="shared" si="12"/>
        <v>5.5422551010785845</v>
      </c>
      <c r="K40" s="6">
        <f t="shared" si="11"/>
        <v>44.841912242588627</v>
      </c>
      <c r="L40" s="7">
        <f t="shared" si="13"/>
        <v>207.95180121860054</v>
      </c>
      <c r="M40" s="6">
        <f t="shared" si="7"/>
        <v>2.7698300924068349</v>
      </c>
      <c r="N40" s="6">
        <f t="shared" si="8"/>
        <v>52.043729974472889</v>
      </c>
      <c r="O40" s="7">
        <f t="shared" si="10"/>
        <v>279.75651904393004</v>
      </c>
    </row>
    <row r="41" spans="6:15" x14ac:dyDescent="0.25">
      <c r="F41" s="6">
        <v>3.4</v>
      </c>
      <c r="G41" s="6">
        <f t="shared" si="2"/>
        <v>7.3350000000000009</v>
      </c>
      <c r="H41" s="6">
        <f t="shared" si="3"/>
        <v>30.073500000000024</v>
      </c>
      <c r="I41" s="7">
        <f t="shared" si="4"/>
        <v>152.85989999999981</v>
      </c>
      <c r="J41" s="6">
        <f t="shared" si="12"/>
        <v>5.6139648970354417</v>
      </c>
      <c r="K41" s="6">
        <f t="shared" si="11"/>
        <v>44.28051575288508</v>
      </c>
      <c r="L41" s="7">
        <f t="shared" si="13"/>
        <v>203.43954016985649</v>
      </c>
      <c r="M41" s="6">
        <f t="shared" si="7"/>
        <v>2.880727092753705</v>
      </c>
      <c r="N41" s="6">
        <f t="shared" si="8"/>
        <v>51.75565726519752</v>
      </c>
      <c r="O41" s="7">
        <f t="shared" si="10"/>
        <v>274.56654968194653</v>
      </c>
    </row>
    <row r="42" spans="6:15" x14ac:dyDescent="0.25">
      <c r="F42" s="6">
        <v>3.5</v>
      </c>
      <c r="G42" s="6">
        <f t="shared" si="2"/>
        <v>7.3350000000000009</v>
      </c>
      <c r="H42" s="6">
        <f t="shared" si="3"/>
        <v>29.340000000000025</v>
      </c>
      <c r="I42" s="7">
        <f t="shared" si="4"/>
        <v>149.81587499999981</v>
      </c>
      <c r="J42" s="6">
        <f t="shared" si="12"/>
        <v>5.6828063011540229</v>
      </c>
      <c r="K42" s="6">
        <f t="shared" si="11"/>
        <v>43.712235122769677</v>
      </c>
      <c r="L42" s="7">
        <f t="shared" si="13"/>
        <v>198.98307456306219</v>
      </c>
      <c r="M42" s="6">
        <f t="shared" si="7"/>
        <v>2.9900566049249764</v>
      </c>
      <c r="N42" s="6">
        <f t="shared" si="8"/>
        <v>51.456651604705023</v>
      </c>
      <c r="O42" s="7">
        <f t="shared" si="10"/>
        <v>269.40593423845138</v>
      </c>
    </row>
    <row r="43" spans="6:15" x14ac:dyDescent="0.25">
      <c r="F43" s="6">
        <v>3.6</v>
      </c>
      <c r="G43" s="6">
        <f t="shared" si="2"/>
        <v>7.3350000000000009</v>
      </c>
      <c r="H43" s="6">
        <f t="shared" si="3"/>
        <v>28.606500000000025</v>
      </c>
      <c r="I43" s="7">
        <f t="shared" si="4"/>
        <v>146.84519999999981</v>
      </c>
      <c r="J43" s="6">
        <f t="shared" si="12"/>
        <v>5.7488940491078608</v>
      </c>
      <c r="K43" s="6">
        <f t="shared" si="11"/>
        <v>43.137345717858892</v>
      </c>
      <c r="L43" s="7">
        <f t="shared" si="13"/>
        <v>194.58310658053969</v>
      </c>
      <c r="M43" s="6">
        <f t="shared" si="7"/>
        <v>3.0977665927741387</v>
      </c>
      <c r="N43" s="6">
        <f t="shared" si="8"/>
        <v>51.146874945427612</v>
      </c>
      <c r="O43" s="7">
        <f t="shared" si="10"/>
        <v>264.27575791094472</v>
      </c>
    </row>
    <row r="44" spans="6:15" x14ac:dyDescent="0.25">
      <c r="F44" s="6">
        <v>3.7</v>
      </c>
      <c r="G44" s="6">
        <f t="shared" si="2"/>
        <v>7.3350000000000009</v>
      </c>
      <c r="H44" s="6">
        <f t="shared" si="3"/>
        <v>27.873000000000026</v>
      </c>
      <c r="I44" s="7">
        <f t="shared" si="4"/>
        <v>143.94787499999981</v>
      </c>
      <c r="J44" s="6">
        <f t="shared" si="12"/>
        <v>5.8123382871435467</v>
      </c>
      <c r="K44" s="6">
        <f t="shared" si="11"/>
        <v>42.556111889144539</v>
      </c>
      <c r="L44" s="7">
        <f t="shared" si="13"/>
        <v>190.24031031731809</v>
      </c>
      <c r="M44" s="6">
        <f t="shared" si="7"/>
        <v>3.2038116910274881</v>
      </c>
      <c r="N44" s="6">
        <f t="shared" si="8"/>
        <v>50.826493776324867</v>
      </c>
      <c r="O44" s="7">
        <f t="shared" si="10"/>
        <v>259.1770894748571</v>
      </c>
    </row>
    <row r="45" spans="6:15" x14ac:dyDescent="0.25">
      <c r="F45" s="6">
        <v>3.8</v>
      </c>
      <c r="G45" s="6">
        <f t="shared" si="2"/>
        <v>7.3350000000000009</v>
      </c>
      <c r="H45" s="6">
        <f t="shared" si="3"/>
        <v>27.139500000000027</v>
      </c>
      <c r="I45" s="7">
        <f t="shared" si="4"/>
        <v>141.12389999999979</v>
      </c>
      <c r="J45" s="6">
        <f t="shared" si="12"/>
        <v>5.8732447556578053</v>
      </c>
      <c r="K45" s="6">
        <f t="shared" si="11"/>
        <v>41.96878741357876</v>
      </c>
      <c r="L45" s="7">
        <f t="shared" si="13"/>
        <v>185.95533290462535</v>
      </c>
      <c r="M45" s="6">
        <f t="shared" si="7"/>
        <v>3.3081527548721312</v>
      </c>
      <c r="N45" s="6">
        <f t="shared" si="8"/>
        <v>50.495678500837656</v>
      </c>
      <c r="O45" s="7">
        <f t="shared" si="10"/>
        <v>254.11098086099898</v>
      </c>
    </row>
    <row r="46" spans="6:15" x14ac:dyDescent="0.25">
      <c r="F46" s="6">
        <v>3.9</v>
      </c>
      <c r="G46" s="6">
        <f t="shared" si="2"/>
        <v>7.3350000000000009</v>
      </c>
      <c r="H46" s="6">
        <f t="shared" si="3"/>
        <v>26.406000000000027</v>
      </c>
      <c r="I46" s="7">
        <f t="shared" si="4"/>
        <v>138.37327499999978</v>
      </c>
      <c r="J46" s="6">
        <f t="shared" si="12"/>
        <v>5.9317149654314933</v>
      </c>
      <c r="K46" s="6">
        <f t="shared" si="11"/>
        <v>41.37561591703561</v>
      </c>
      <c r="L46" s="7">
        <f t="shared" si="13"/>
        <v>181.72879558844033</v>
      </c>
      <c r="M46" s="6">
        <f t="shared" si="7"/>
        <v>3.4107564349035586</v>
      </c>
      <c r="N46" s="6">
        <f t="shared" si="8"/>
        <v>50.1546028573473</v>
      </c>
      <c r="O46" s="7">
        <f t="shared" si="10"/>
        <v>249.07846679308972</v>
      </c>
    </row>
    <row r="47" spans="6:15" x14ac:dyDescent="0.25">
      <c r="F47" s="6">
        <v>4</v>
      </c>
      <c r="G47" s="6">
        <f t="shared" si="2"/>
        <v>7.3350000000000009</v>
      </c>
      <c r="H47" s="6">
        <f t="shared" si="3"/>
        <v>25.672500000000028</v>
      </c>
      <c r="I47" s="7">
        <f t="shared" si="4"/>
        <v>135.69599999999977</v>
      </c>
      <c r="J47" s="6">
        <f t="shared" si="12"/>
        <v>5.9878463668142334</v>
      </c>
      <c r="K47" s="6">
        <f t="shared" si="11"/>
        <v>40.776831280354187</v>
      </c>
      <c r="L47" s="7">
        <f t="shared" si="13"/>
        <v>177.5612947649027</v>
      </c>
      <c r="M47" s="6">
        <f t="shared" si="7"/>
        <v>3.5115947761246762</v>
      </c>
      <c r="N47" s="6">
        <f t="shared" si="8"/>
        <v>49.80344337973483</v>
      </c>
      <c r="O47" s="7">
        <f t="shared" si="10"/>
        <v>244.08056448123563</v>
      </c>
    </row>
    <row r="48" spans="6:15" x14ac:dyDescent="0.25">
      <c r="F48" s="6">
        <v>4.0999999999999996</v>
      </c>
      <c r="G48" s="6">
        <f t="shared" si="2"/>
        <v>7.3350000000000009</v>
      </c>
      <c r="H48" s="6">
        <f t="shared" si="3"/>
        <v>24.939000000000028</v>
      </c>
      <c r="I48" s="7">
        <f t="shared" si="4"/>
        <v>133.09207499999977</v>
      </c>
      <c r="J48" s="6">
        <f t="shared" si="12"/>
        <v>6.0417325121416638</v>
      </c>
      <c r="K48" s="6">
        <f t="shared" si="11"/>
        <v>40.172658029140024</v>
      </c>
      <c r="L48" s="7">
        <f t="shared" si="13"/>
        <v>173.45340297430656</v>
      </c>
      <c r="M48" s="6">
        <f t="shared" si="7"/>
        <v>3.6106448397522573</v>
      </c>
      <c r="N48" s="6">
        <f t="shared" si="8"/>
        <v>49.442378895759603</v>
      </c>
      <c r="O48" s="7">
        <f t="shared" si="10"/>
        <v>239.11827336746089</v>
      </c>
    </row>
    <row r="49" spans="6:15" x14ac:dyDescent="0.25">
      <c r="F49" s="6">
        <v>4.2</v>
      </c>
      <c r="G49" s="6">
        <f t="shared" si="2"/>
        <v>7.3350000000000009</v>
      </c>
      <c r="H49" s="6">
        <f t="shared" si="3"/>
        <v>24.205500000000029</v>
      </c>
      <c r="I49" s="7">
        <f t="shared" si="4"/>
        <v>130.56149999999977</v>
      </c>
      <c r="J49" s="6">
        <f t="shared" si="12"/>
        <v>6.0934632116559984</v>
      </c>
      <c r="K49" s="6">
        <f t="shared" si="11"/>
        <v>39.563311707974421</v>
      </c>
      <c r="L49" s="7">
        <f t="shared" si="13"/>
        <v>169.40566985533425</v>
      </c>
      <c r="M49" s="6">
        <f t="shared" si="7"/>
        <v>3.7078883466478318</v>
      </c>
      <c r="N49" s="6">
        <f t="shared" si="8"/>
        <v>49.071590061094817</v>
      </c>
      <c r="O49" s="7">
        <f t="shared" si="10"/>
        <v>234.19257491961818</v>
      </c>
    </row>
    <row r="50" spans="6:15" x14ac:dyDescent="0.25">
      <c r="F50" s="6">
        <v>4.3</v>
      </c>
      <c r="G50" s="6">
        <f t="shared" si="2"/>
        <v>7.3350000000000009</v>
      </c>
      <c r="H50" s="6">
        <f t="shared" si="3"/>
        <v>23.47200000000003</v>
      </c>
      <c r="I50" s="7">
        <f t="shared" si="4"/>
        <v>128.10427499999977</v>
      </c>
      <c r="J50" s="6">
        <f t="shared" si="12"/>
        <v>6.1431246831897575</v>
      </c>
      <c r="K50" s="6">
        <f t="shared" si="11"/>
        <v>38.948999239655443</v>
      </c>
      <c r="L50" s="7">
        <f t="shared" si="13"/>
        <v>165.41862306112085</v>
      </c>
      <c r="M50" s="6">
        <f t="shared" si="7"/>
        <v>3.8033113412481585</v>
      </c>
      <c r="N50" s="6">
        <f t="shared" si="8"/>
        <v>48.691258926970001</v>
      </c>
      <c r="O50" s="7">
        <f t="shared" si="10"/>
        <v>229.30443247021495</v>
      </c>
    </row>
    <row r="51" spans="6:15" x14ac:dyDescent="0.25">
      <c r="F51" s="6">
        <v>4.4000000000000004</v>
      </c>
      <c r="G51" s="6">
        <f t="shared" si="2"/>
        <v>7.3350000000000009</v>
      </c>
      <c r="H51" s="6">
        <f t="shared" si="3"/>
        <v>22.73850000000003</v>
      </c>
      <c r="I51" s="7">
        <f t="shared" si="4"/>
        <v>125.72039999999977</v>
      </c>
      <c r="J51" s="6">
        <f t="shared" si="12"/>
        <v>6.1907996958621654</v>
      </c>
      <c r="K51" s="6">
        <f t="shared" si="11"/>
        <v>38.329919270069226</v>
      </c>
      <c r="L51" s="7">
        <f t="shared" si="13"/>
        <v>161.49276913867601</v>
      </c>
      <c r="M51" s="6">
        <f t="shared" si="7"/>
        <v>3.8969038749258234</v>
      </c>
      <c r="N51" s="6">
        <f t="shared" si="8"/>
        <v>48.301568539477415</v>
      </c>
      <c r="O51" s="7">
        <f t="shared" si="10"/>
        <v>224.45479109689256</v>
      </c>
    </row>
    <row r="52" spans="6:15" x14ac:dyDescent="0.25">
      <c r="F52" s="6">
        <v>4.5</v>
      </c>
      <c r="G52" s="6">
        <f t="shared" si="2"/>
        <v>7.3350000000000009</v>
      </c>
      <c r="H52" s="6">
        <f t="shared" si="3"/>
        <v>22.005000000000031</v>
      </c>
      <c r="I52" s="7">
        <f t="shared" si="4"/>
        <v>123.40987499999977</v>
      </c>
      <c r="J52" s="6">
        <f t="shared" si="12"/>
        <v>6.2365677080276782</v>
      </c>
      <c r="K52" s="6">
        <f t="shared" si="11"/>
        <v>37.706262499266458</v>
      </c>
      <c r="L52" s="7">
        <f t="shared" si="13"/>
        <v>157.62859437312895</v>
      </c>
      <c r="M52" s="6">
        <f t="shared" si="7"/>
        <v>3.9886597077632757</v>
      </c>
      <c r="N52" s="6">
        <f t="shared" si="8"/>
        <v>47.902702568701088</v>
      </c>
      <c r="O52" s="7">
        <f t="shared" si="10"/>
        <v>219.64457754148361</v>
      </c>
    </row>
    <row r="53" spans="6:15" x14ac:dyDescent="0.25">
      <c r="F53" s="6">
        <v>4.5999999999999996</v>
      </c>
      <c r="G53" s="6">
        <f t="shared" si="2"/>
        <v>7.3350000000000009</v>
      </c>
      <c r="H53" s="6">
        <f t="shared" si="3"/>
        <v>21.271500000000032</v>
      </c>
      <c r="I53" s="7">
        <f t="shared" si="4"/>
        <v>121.17269999999976</v>
      </c>
      <c r="J53" s="6">
        <f t="shared" si="12"/>
        <v>6.2805049997065714</v>
      </c>
      <c r="K53" s="6">
        <f t="shared" si="11"/>
        <v>37.078211999295803</v>
      </c>
      <c r="L53" s="7">
        <f t="shared" si="13"/>
        <v>153.82656559820379</v>
      </c>
      <c r="M53" s="6">
        <f t="shared" si="7"/>
        <v>4.0785760277738516</v>
      </c>
      <c r="N53" s="6">
        <f t="shared" si="8"/>
        <v>47.494844965923704</v>
      </c>
      <c r="O53" s="7">
        <f t="shared" si="10"/>
        <v>214.87470016475237</v>
      </c>
    </row>
    <row r="54" spans="6:15" x14ac:dyDescent="0.25">
      <c r="F54" s="6">
        <v>4.7</v>
      </c>
      <c r="G54" s="6">
        <f t="shared" si="2"/>
        <v>7.3350000000000009</v>
      </c>
      <c r="H54" s="6">
        <f t="shared" si="3"/>
        <v>20.538000000000032</v>
      </c>
      <c r="I54" s="7">
        <f t="shared" si="4"/>
        <v>119.00887499999976</v>
      </c>
      <c r="J54" s="6">
        <f t="shared" si="12"/>
        <v>6.3226847997183091</v>
      </c>
      <c r="K54" s="6">
        <f t="shared" si="11"/>
        <v>36.445943519323976</v>
      </c>
      <c r="L54" s="7">
        <f t="shared" si="13"/>
        <v>150.08713097427562</v>
      </c>
      <c r="M54" s="6">
        <f t="shared" si="7"/>
        <v>4.1666531866511605</v>
      </c>
      <c r="N54" s="6">
        <f t="shared" si="8"/>
        <v>47.078179647258587</v>
      </c>
      <c r="O54" s="7">
        <f t="shared" si="10"/>
        <v>210.14604893409324</v>
      </c>
    </row>
    <row r="55" spans="6:15" x14ac:dyDescent="0.25">
      <c r="F55" s="6">
        <v>4.8</v>
      </c>
      <c r="G55" s="6">
        <f t="shared" si="2"/>
        <v>7.3350000000000009</v>
      </c>
      <c r="H55" s="6">
        <f t="shared" si="3"/>
        <v>19.804500000000033</v>
      </c>
      <c r="I55" s="7">
        <f t="shared" si="4"/>
        <v>116.91839999999975</v>
      </c>
      <c r="J55" s="6">
        <f t="shared" si="12"/>
        <v>6.3631774077295775</v>
      </c>
      <c r="K55" s="6">
        <f t="shared" si="11"/>
        <v>35.809625778551016</v>
      </c>
      <c r="L55" s="7">
        <f t="shared" si="13"/>
        <v>146.41072073530458</v>
      </c>
      <c r="M55" s="6">
        <f t="shared" si="7"/>
        <v>4.2528944511738445</v>
      </c>
      <c r="N55" s="6">
        <f t="shared" si="8"/>
        <v>46.652890202141201</v>
      </c>
      <c r="O55" s="7">
        <f t="shared" si="10"/>
        <v>205.45949544162326</v>
      </c>
    </row>
    <row r="56" spans="6:15" x14ac:dyDescent="0.25">
      <c r="F56" s="6">
        <v>4.9000000000000004</v>
      </c>
      <c r="G56" s="6">
        <f t="shared" si="2"/>
        <v>7.3350000000000009</v>
      </c>
      <c r="H56" s="6">
        <f t="shared" si="3"/>
        <v>19.071000000000033</v>
      </c>
      <c r="I56" s="7">
        <f t="shared" si="4"/>
        <v>114.90127499999974</v>
      </c>
      <c r="J56" s="6">
        <f t="shared" si="12"/>
        <v>6.4020503114203935</v>
      </c>
      <c r="K56" s="6">
        <f t="shared" si="11"/>
        <v>35.169420747408978</v>
      </c>
      <c r="L56" s="7">
        <f t="shared" si="13"/>
        <v>142.79774790589238</v>
      </c>
      <c r="M56" s="6">
        <f t="shared" si="7"/>
        <v>4.3373057694360737</v>
      </c>
      <c r="N56" s="6">
        <f t="shared" si="8"/>
        <v>46.219159625197591</v>
      </c>
      <c r="O56" s="7">
        <f t="shared" si="10"/>
        <v>200.81589295025631</v>
      </c>
    </row>
    <row r="57" spans="6:15" x14ac:dyDescent="0.25">
      <c r="F57" s="6">
        <v>5</v>
      </c>
      <c r="G57" s="6">
        <f t="shared" si="2"/>
        <v>7.3350000000000009</v>
      </c>
      <c r="H57" s="6">
        <f t="shared" si="3"/>
        <v>18.337500000000034</v>
      </c>
      <c r="I57" s="7">
        <f t="shared" si="4"/>
        <v>112.95749999999974</v>
      </c>
      <c r="J57" s="6">
        <f t="shared" si="12"/>
        <v>6.4393682989635783</v>
      </c>
      <c r="K57" s="6">
        <f t="shared" si="11"/>
        <v>34.525483917512616</v>
      </c>
      <c r="L57" s="7">
        <f t="shared" si="13"/>
        <v>139.24860898965665</v>
      </c>
      <c r="M57" s="6">
        <f t="shared" si="7"/>
        <v>4.4198955511154452</v>
      </c>
      <c r="N57" s="6">
        <f t="shared" si="8"/>
        <v>45.777170070086044</v>
      </c>
      <c r="O57" s="7">
        <f t="shared" si="10"/>
        <v>196.21607646549214</v>
      </c>
    </row>
    <row r="58" spans="6:15" x14ac:dyDescent="0.25">
      <c r="F58" s="6">
        <v>5.0999999999999996</v>
      </c>
      <c r="G58" s="6">
        <f t="shared" si="2"/>
        <v>7.3350000000000009</v>
      </c>
      <c r="H58" s="6">
        <f t="shared" si="3"/>
        <v>17.604000000000035</v>
      </c>
      <c r="I58" s="7">
        <f t="shared" si="4"/>
        <v>111.08707499999973</v>
      </c>
      <c r="J58" s="6">
        <f t="shared" si="12"/>
        <v>6.4751935670050331</v>
      </c>
      <c r="K58" s="6">
        <f t="shared" si="11"/>
        <v>33.87796456081211</v>
      </c>
      <c r="L58" s="7">
        <f t="shared" si="13"/>
        <v>135.76368463007034</v>
      </c>
      <c r="M58" s="6">
        <f t="shared" si="7"/>
        <v>4.5006744610293712</v>
      </c>
      <c r="N58" s="6">
        <f t="shared" si="8"/>
        <v>45.327102623983109</v>
      </c>
      <c r="O58" s="7">
        <f t="shared" si="10"/>
        <v>191.66086283078869</v>
      </c>
    </row>
    <row r="59" spans="6:15" x14ac:dyDescent="0.25">
      <c r="F59" s="6">
        <v>5.2</v>
      </c>
      <c r="G59" s="6">
        <f t="shared" si="2"/>
        <v>7.3350000000000009</v>
      </c>
      <c r="H59" s="6">
        <f t="shared" si="3"/>
        <v>16.870500000000035</v>
      </c>
      <c r="I59" s="7">
        <f t="shared" si="4"/>
        <v>109.28999999999972</v>
      </c>
      <c r="J59" s="6">
        <f t="shared" si="12"/>
        <v>6.5095858243248301</v>
      </c>
      <c r="K59" s="6">
        <f t="shared" si="11"/>
        <v>33.22700597837963</v>
      </c>
      <c r="L59" s="7">
        <f t="shared" si="13"/>
        <v>132.34334024486751</v>
      </c>
      <c r="M59" s="6">
        <f t="shared" si="7"/>
        <v>4.5796552252683993</v>
      </c>
      <c r="N59" s="6">
        <f t="shared" si="8"/>
        <v>44.869137101456268</v>
      </c>
      <c r="O59" s="7">
        <f t="shared" si="10"/>
        <v>187.1510508445167</v>
      </c>
    </row>
    <row r="60" spans="6:15" x14ac:dyDescent="0.25">
      <c r="F60" s="6">
        <v>5.3</v>
      </c>
      <c r="G60" s="6">
        <f t="shared" si="2"/>
        <v>7.3350000000000009</v>
      </c>
      <c r="H60" s="6">
        <f t="shared" si="3"/>
        <v>16.137000000000036</v>
      </c>
      <c r="I60" s="7">
        <f t="shared" si="4"/>
        <v>107.56627499999972</v>
      </c>
      <c r="J60" s="6">
        <f t="shared" si="12"/>
        <v>6.5426023913518385</v>
      </c>
      <c r="K60" s="6">
        <f t="shared" si="11"/>
        <v>32.572745739244446</v>
      </c>
      <c r="L60" s="7">
        <f t="shared" si="13"/>
        <v>128.9879266350728</v>
      </c>
      <c r="M60" s="6">
        <f t="shared" si="7"/>
        <v>4.6568524492306551</v>
      </c>
      <c r="N60" s="6">
        <f t="shared" si="8"/>
        <v>44.403451856533202</v>
      </c>
      <c r="O60" s="7">
        <f t="shared" si="10"/>
        <v>182.68742139661725</v>
      </c>
    </row>
    <row r="61" spans="6:15" x14ac:dyDescent="0.25">
      <c r="F61" s="6">
        <v>5.4</v>
      </c>
      <c r="G61" s="6">
        <f t="shared" si="2"/>
        <v>7.3350000000000009</v>
      </c>
      <c r="H61" s="6">
        <f t="shared" si="3"/>
        <v>15.403500000000037</v>
      </c>
      <c r="I61" s="7">
        <f t="shared" si="4"/>
        <v>105.91589999999971</v>
      </c>
      <c r="J61" s="6">
        <f t="shared" si="12"/>
        <v>6.5742982956977647</v>
      </c>
      <c r="K61" s="6">
        <f t="shared" si="11"/>
        <v>31.915315909674671</v>
      </c>
      <c r="L61" s="7">
        <f t="shared" si="13"/>
        <v>125.69778056966986</v>
      </c>
      <c r="M61" s="6">
        <f t="shared" si="7"/>
        <v>4.7322824469155025</v>
      </c>
      <c r="N61" s="6">
        <f t="shared" si="8"/>
        <v>43.930223611841654</v>
      </c>
      <c r="O61" s="7">
        <f t="shared" si="10"/>
        <v>178.27073762319853</v>
      </c>
    </row>
    <row r="62" spans="6:15" x14ac:dyDescent="0.25">
      <c r="F62" s="6">
        <v>5.5</v>
      </c>
      <c r="G62" s="6">
        <f t="shared" si="2"/>
        <v>7.3350000000000009</v>
      </c>
      <c r="H62" s="6">
        <f t="shared" si="3"/>
        <v>14.670000000000037</v>
      </c>
      <c r="I62" s="7">
        <f t="shared" si="4"/>
        <v>104.3388749999997</v>
      </c>
      <c r="J62" s="6">
        <f t="shared" si="12"/>
        <v>6.6047263638698546</v>
      </c>
      <c r="K62" s="6">
        <f t="shared" si="11"/>
        <v>31.254843273287687</v>
      </c>
      <c r="L62" s="7">
        <f t="shared" si="13"/>
        <v>122.47322534688304</v>
      </c>
      <c r="M62" s="6">
        <f t="shared" si="7"/>
        <v>4.8059630808667935</v>
      </c>
      <c r="N62" s="6">
        <f t="shared" si="8"/>
        <v>43.449627303754973</v>
      </c>
      <c r="O62" s="7">
        <f t="shared" si="10"/>
        <v>173.9017450774187</v>
      </c>
    </row>
    <row r="63" spans="6:15" x14ac:dyDescent="0.25">
      <c r="F63" s="6">
        <v>5.6</v>
      </c>
      <c r="G63" s="6">
        <f t="shared" si="2"/>
        <v>7.3350000000000009</v>
      </c>
      <c r="H63" s="6">
        <f t="shared" si="3"/>
        <v>13.936500000000038</v>
      </c>
      <c r="I63" s="7">
        <f t="shared" si="4"/>
        <v>102.8351999999997</v>
      </c>
      <c r="J63" s="6">
        <f t="shared" si="12"/>
        <v>6.6339373093150602</v>
      </c>
      <c r="K63" s="6">
        <f t="shared" si="11"/>
        <v>30.59144954235618</v>
      </c>
      <c r="L63" s="7">
        <f t="shared" si="13"/>
        <v>119.31457133300771</v>
      </c>
      <c r="M63" s="6">
        <f t="shared" si="7"/>
        <v>4.8779136121869149</v>
      </c>
      <c r="N63" s="6">
        <f t="shared" si="8"/>
        <v>42.961835942536283</v>
      </c>
      <c r="O63" s="7">
        <f t="shared" si="10"/>
        <v>169.58117191510414</v>
      </c>
    </row>
    <row r="64" spans="6:15" x14ac:dyDescent="0.25">
      <c r="F64" s="6">
        <v>5.7</v>
      </c>
      <c r="G64" s="6">
        <f t="shared" si="2"/>
        <v>7.3350000000000009</v>
      </c>
      <c r="H64" s="6">
        <f t="shared" si="3"/>
        <v>13.203000000000038</v>
      </c>
      <c r="I64" s="7">
        <f t="shared" si="4"/>
        <v>101.40487499999969</v>
      </c>
      <c r="J64" s="6">
        <f t="shared" si="12"/>
        <v>6.6619798169424573</v>
      </c>
      <c r="K64" s="6">
        <f t="shared" si="11"/>
        <v>29.925251560661934</v>
      </c>
      <c r="L64" s="7">
        <f t="shared" si="13"/>
        <v>116.22211647968737</v>
      </c>
      <c r="M64" s="6">
        <f t="shared" si="7"/>
        <v>4.9481545600720409</v>
      </c>
      <c r="N64" s="6">
        <f t="shared" si="8"/>
        <v>42.46702048652908</v>
      </c>
      <c r="O64" s="7">
        <f t="shared" si="10"/>
        <v>165.30972909365087</v>
      </c>
    </row>
    <row r="65" spans="6:15" x14ac:dyDescent="0.25">
      <c r="F65" s="6">
        <v>5.8</v>
      </c>
      <c r="G65" s="6">
        <f t="shared" si="2"/>
        <v>7.3350000000000009</v>
      </c>
      <c r="H65" s="6">
        <f t="shared" si="3"/>
        <v>12.469500000000039</v>
      </c>
      <c r="I65" s="7">
        <f t="shared" si="4"/>
        <v>100.04789999999969</v>
      </c>
      <c r="J65" s="6">
        <f t="shared" si="12"/>
        <v>6.6889006242647584</v>
      </c>
      <c r="K65" s="6">
        <f t="shared" si="11"/>
        <v>29.256361498235457</v>
      </c>
      <c r="L65" s="7">
        <f t="shared" si="13"/>
        <v>113.19614682049985</v>
      </c>
      <c r="M65" s="6">
        <f t="shared" si="7"/>
        <v>5.0167075703468589</v>
      </c>
      <c r="N65" s="6">
        <f t="shared" si="8"/>
        <v>41.965349729494392</v>
      </c>
      <c r="O65" s="7">
        <f t="shared" si="10"/>
        <v>161.08811058284971</v>
      </c>
    </row>
    <row r="66" spans="6:15" x14ac:dyDescent="0.25">
      <c r="F66" s="6">
        <v>5.9</v>
      </c>
      <c r="G66" s="6">
        <f t="shared" si="2"/>
        <v>7.3350000000000009</v>
      </c>
      <c r="H66" s="6">
        <f t="shared" si="3"/>
        <v>11.73600000000004</v>
      </c>
      <c r="I66" s="7">
        <f t="shared" si="4"/>
        <v>98.764274999999685</v>
      </c>
      <c r="J66" s="6">
        <f t="shared" si="12"/>
        <v>6.7147445992941677</v>
      </c>
      <c r="K66" s="6">
        <f t="shared" si="11"/>
        <v>28.584887038306039</v>
      </c>
      <c r="L66" s="7">
        <f t="shared" si="13"/>
        <v>110.23693694767984</v>
      </c>
      <c r="M66" s="6">
        <f t="shared" si="7"/>
        <v>5.0835952925035741</v>
      </c>
      <c r="N66" s="6">
        <f t="shared" si="8"/>
        <v>41.456990200244036</v>
      </c>
      <c r="O66" s="7">
        <f t="shared" si="10"/>
        <v>156.91699358636276</v>
      </c>
    </row>
    <row r="67" spans="6:15" x14ac:dyDescent="0.25">
      <c r="F67" s="6">
        <v>6</v>
      </c>
      <c r="G67" s="6">
        <f t="shared" si="2"/>
        <v>7.3350000000000009</v>
      </c>
      <c r="H67" s="6">
        <f t="shared" si="3"/>
        <v>11.00250000000004</v>
      </c>
      <c r="I67" s="7">
        <f t="shared" si="4"/>
        <v>97.553999999999675</v>
      </c>
      <c r="J67" s="6">
        <f t="shared" si="12"/>
        <v>6.7395548153223999</v>
      </c>
      <c r="K67" s="6">
        <f t="shared" si="11"/>
        <v>27.9109315567738</v>
      </c>
      <c r="L67" s="7">
        <f t="shared" si="13"/>
        <v>107.34475046977262</v>
      </c>
      <c r="M67" s="6">
        <f t="shared" si="7"/>
        <v>5.1488412647751991</v>
      </c>
      <c r="N67" s="6">
        <f t="shared" si="8"/>
        <v>40.942106073766517</v>
      </c>
      <c r="O67" s="7">
        <f t="shared" si="10"/>
        <v>152.79703877266223</v>
      </c>
    </row>
    <row r="68" spans="6:15" x14ac:dyDescent="0.25">
      <c r="F68" s="6">
        <v>6.1</v>
      </c>
      <c r="G68" s="6">
        <f t="shared" si="2"/>
        <v>7.3350000000000009</v>
      </c>
      <c r="H68" s="6">
        <f t="shared" si="3"/>
        <v>10.269000000000041</v>
      </c>
      <c r="I68" s="7">
        <f t="shared" si="4"/>
        <v>96.41707499999967</v>
      </c>
      <c r="J68" s="6">
        <f t="shared" si="12"/>
        <v>6.7633726227095039</v>
      </c>
      <c r="K68" s="6">
        <f t="shared" si="11"/>
        <v>27.234594294502848</v>
      </c>
      <c r="L68" s="7">
        <f t="shared" si="13"/>
        <v>104.51984045098169</v>
      </c>
      <c r="M68" s="6">
        <f t="shared" si="7"/>
        <v>5.2124698067970874</v>
      </c>
      <c r="N68" s="6">
        <f t="shared" si="8"/>
        <v>40.420859093086811</v>
      </c>
      <c r="O68" s="7">
        <f t="shared" si="10"/>
        <v>148.72889051431957</v>
      </c>
    </row>
    <row r="69" spans="6:15" x14ac:dyDescent="0.25">
      <c r="F69" s="6">
        <v>6.2</v>
      </c>
      <c r="G69" s="6">
        <f t="shared" si="2"/>
        <v>7.3350000000000009</v>
      </c>
      <c r="H69" s="6">
        <f t="shared" si="3"/>
        <v>9.5355000000000416</v>
      </c>
      <c r="I69" s="7">
        <f t="shared" si="4"/>
        <v>95.35349999999967</v>
      </c>
      <c r="J69" s="6">
        <f t="shared" si="12"/>
        <v>6.7862377178011233</v>
      </c>
      <c r="K69" s="6">
        <f t="shared" si="11"/>
        <v>26.555970522722735</v>
      </c>
      <c r="L69" s="7">
        <f t="shared" si="13"/>
        <v>101.76244983294239</v>
      </c>
      <c r="M69" s="6">
        <f t="shared" si="7"/>
        <v>5.2745059194335857</v>
      </c>
      <c r="N69" s="6">
        <f t="shared" si="8"/>
        <v>39.893408501143455</v>
      </c>
      <c r="O69" s="7">
        <f t="shared" si="10"/>
        <v>144.71317713460806</v>
      </c>
    </row>
    <row r="70" spans="6:15" x14ac:dyDescent="0.25">
      <c r="F70" s="6">
        <v>6.3</v>
      </c>
      <c r="G70" s="6">
        <f t="shared" si="2"/>
        <v>7.3350000000000009</v>
      </c>
      <c r="H70" s="6">
        <f t="shared" si="3"/>
        <v>8.8020000000000422</v>
      </c>
      <c r="I70" s="7">
        <f t="shared" si="4"/>
        <v>94.363274999999661</v>
      </c>
      <c r="J70" s="6">
        <f t="shared" si="12"/>
        <v>6.808188209089078</v>
      </c>
      <c r="K70" s="6">
        <f t="shared" si="11"/>
        <v>25.875151701813827</v>
      </c>
      <c r="L70" s="7">
        <f t="shared" si="13"/>
        <v>99.072811839624677</v>
      </c>
      <c r="M70" s="6">
        <f t="shared" si="7"/>
        <v>5.3349751913682883</v>
      </c>
      <c r="N70" s="6">
        <f t="shared" si="8"/>
        <v>39.359910982006625</v>
      </c>
      <c r="O70" s="7">
        <f t="shared" si="10"/>
        <v>140.75051116045054</v>
      </c>
    </row>
    <row r="71" spans="6:15" x14ac:dyDescent="0.25">
      <c r="F71" s="6">
        <v>6.4</v>
      </c>
      <c r="G71" s="6">
        <f t="shared" si="2"/>
        <v>7.3350000000000009</v>
      </c>
      <c r="H71" s="6">
        <f t="shared" si="3"/>
        <v>8.0685000000000429</v>
      </c>
      <c r="I71" s="7">
        <f t="shared" si="4"/>
        <v>93.446399999999656</v>
      </c>
      <c r="J71" s="6">
        <f t="shared" si="12"/>
        <v>6.8292606807255147</v>
      </c>
      <c r="K71" s="6">
        <f t="shared" si="11"/>
        <v>25.192225633741277</v>
      </c>
      <c r="L71" s="7">
        <f t="shared" si="13"/>
        <v>96.45115036603967</v>
      </c>
      <c r="M71" s="6">
        <f t="shared" si="7"/>
        <v>5.3939037120771189</v>
      </c>
      <c r="N71" s="6">
        <f t="shared" si="8"/>
        <v>38.820520610798916</v>
      </c>
      <c r="O71" s="7">
        <f t="shared" si="10"/>
        <v>136.84148958081025</v>
      </c>
    </row>
    <row r="72" spans="6:15" x14ac:dyDescent="0.25">
      <c r="F72" s="6">
        <v>6.5</v>
      </c>
      <c r="G72" s="6">
        <f t="shared" si="2"/>
        <v>7.3350000000000009</v>
      </c>
      <c r="H72" s="6">
        <f t="shared" si="3"/>
        <v>7.3350000000000426</v>
      </c>
      <c r="I72" s="7">
        <f t="shared" si="4"/>
        <v>92.602874999999642</v>
      </c>
      <c r="J72" s="6">
        <f t="shared" si="12"/>
        <v>6.8494902534964943</v>
      </c>
      <c r="K72" s="6">
        <f t="shared" si="11"/>
        <v>24.507276608391628</v>
      </c>
      <c r="L72" s="7">
        <f t="shared" si="13"/>
        <v>93.897680351398066</v>
      </c>
      <c r="M72" s="6">
        <f t="shared" si="7"/>
        <v>5.451317990823056</v>
      </c>
      <c r="N72" s="6">
        <f t="shared" si="8"/>
        <v>38.27538881171661</v>
      </c>
      <c r="O72" s="7">
        <f t="shared" si="10"/>
        <v>132.98669410968446</v>
      </c>
    </row>
    <row r="73" spans="6:15" x14ac:dyDescent="0.25">
      <c r="F73" s="6">
        <v>6.6</v>
      </c>
      <c r="G73" s="6">
        <f t="shared" ref="G73:G94" si="14">5*1.467</f>
        <v>7.3350000000000009</v>
      </c>
      <c r="H73" s="6">
        <f t="shared" ref="H73:H94" si="15">H72-(G73*$F$8)</f>
        <v>6.6015000000000423</v>
      </c>
      <c r="I73" s="8">
        <f t="shared" ref="I73:I93" si="16">I72-(H72*$F$8)-(0.5*G73*$F$8^2)</f>
        <v>91.832699999999633</v>
      </c>
      <c r="J73" s="6">
        <f t="shared" si="12"/>
        <v>6.8689106433566343</v>
      </c>
      <c r="K73" s="6">
        <f t="shared" si="11"/>
        <v>23.820385544055963</v>
      </c>
      <c r="L73" s="8">
        <f t="shared" si="13"/>
        <v>91.412608137342119</v>
      </c>
      <c r="M73" s="6">
        <f t="shared" si="7"/>
        <v>5.507244881329993</v>
      </c>
      <c r="N73" s="6">
        <f t="shared" si="8"/>
        <v>37.72466432358361</v>
      </c>
      <c r="O73" s="7">
        <f t="shared" si="10"/>
        <v>129.18669145291946</v>
      </c>
    </row>
    <row r="74" spans="6:15" x14ac:dyDescent="0.25">
      <c r="F74" s="6">
        <v>6.7</v>
      </c>
      <c r="G74" s="6">
        <f t="shared" si="14"/>
        <v>7.3350000000000009</v>
      </c>
      <c r="H74" s="6">
        <f t="shared" si="15"/>
        <v>5.8680000000000421</v>
      </c>
      <c r="I74" s="7">
        <f t="shared" si="16"/>
        <v>91.135874999999629</v>
      </c>
      <c r="J74" s="6">
        <f t="shared" si="12"/>
        <v>6.8875542176223696</v>
      </c>
      <c r="K74" s="6">
        <f t="shared" si="11"/>
        <v>23.131630122293725</v>
      </c>
      <c r="L74" s="7">
        <f t="shared" ref="L74:L79" si="17">I74</f>
        <v>91.135874999999629</v>
      </c>
      <c r="M74" s="6">
        <f t="shared" si="7"/>
        <v>5.5617115118110592</v>
      </c>
      <c r="N74" s="6">
        <f t="shared" si="8"/>
        <v>37.168493172402506</v>
      </c>
      <c r="O74" s="7">
        <f t="shared" si="10"/>
        <v>125.44203357812016</v>
      </c>
    </row>
    <row r="75" spans="6:15" x14ac:dyDescent="0.25">
      <c r="F75" s="6">
        <v>6.8</v>
      </c>
      <c r="G75" s="6">
        <f t="shared" si="14"/>
        <v>7.3350000000000009</v>
      </c>
      <c r="H75" s="6">
        <f t="shared" si="15"/>
        <v>5.1345000000000418</v>
      </c>
      <c r="I75" s="7">
        <f t="shared" si="16"/>
        <v>90.512399999999616</v>
      </c>
      <c r="J75" s="6">
        <f t="shared" si="12"/>
        <v>6.905452048917474</v>
      </c>
      <c r="K75" s="6">
        <f t="shared" si="11"/>
        <v>22.441084917401977</v>
      </c>
      <c r="L75" s="7">
        <f t="shared" si="17"/>
        <v>90.512399999999616</v>
      </c>
      <c r="M75" s="6">
        <f t="shared" si="7"/>
        <v>5.6147452200435133</v>
      </c>
      <c r="N75" s="6">
        <f t="shared" si="8"/>
        <v>36.607018650398153</v>
      </c>
      <c r="O75" s="7">
        <f t="shared" si="10"/>
        <v>121.75325798698013</v>
      </c>
    </row>
    <row r="76" spans="6:15" x14ac:dyDescent="0.25">
      <c r="F76" s="6">
        <v>6.9</v>
      </c>
      <c r="G76" s="6">
        <f t="shared" si="14"/>
        <v>7.3350000000000009</v>
      </c>
      <c r="H76" s="6">
        <f t="shared" si="15"/>
        <v>4.4010000000000415</v>
      </c>
      <c r="I76" s="7">
        <f t="shared" si="16"/>
        <v>89.962274999999607</v>
      </c>
      <c r="J76" s="6">
        <f t="shared" si="12"/>
        <v>6.9226339669607739</v>
      </c>
      <c r="K76" s="6">
        <f t="shared" si="11"/>
        <v>21.748821520705899</v>
      </c>
      <c r="L76" s="7">
        <f t="shared" si="17"/>
        <v>89.962274999999607</v>
      </c>
      <c r="M76" s="6">
        <f t="shared" si="7"/>
        <v>5.6663734931984706</v>
      </c>
      <c r="N76" s="6">
        <f t="shared" si="8"/>
        <v>36.040381301078305</v>
      </c>
      <c r="O76" s="7">
        <f t="shared" si="10"/>
        <v>118.12088798940631</v>
      </c>
    </row>
    <row r="77" spans="6:15" x14ac:dyDescent="0.25">
      <c r="F77" s="6">
        <v>7</v>
      </c>
      <c r="G77" s="6">
        <f t="shared" si="14"/>
        <v>7.3350000000000009</v>
      </c>
      <c r="H77" s="6">
        <f t="shared" si="15"/>
        <v>3.6675000000000413</v>
      </c>
      <c r="I77" s="7">
        <f t="shared" si="16"/>
        <v>89.485499999999604</v>
      </c>
      <c r="J77" s="6">
        <f t="shared" si="12"/>
        <v>6.9391286082823429</v>
      </c>
      <c r="K77" s="6">
        <f t="shared" si="11"/>
        <v>21.054908659877665</v>
      </c>
      <c r="L77" s="7">
        <f t="shared" si="17"/>
        <v>89.485499999999604</v>
      </c>
      <c r="M77" s="6">
        <f t="shared" si="7"/>
        <v>5.7166239121489628</v>
      </c>
      <c r="N77" s="6">
        <f t="shared" si="8"/>
        <v>35.468718909863412</v>
      </c>
      <c r="O77" s="7">
        <f t="shared" si="10"/>
        <v>114.54543297885924</v>
      </c>
    </row>
    <row r="78" spans="6:15" x14ac:dyDescent="0.25">
      <c r="F78" s="6">
        <v>7.1</v>
      </c>
      <c r="G78" s="6">
        <f t="shared" si="14"/>
        <v>7.3350000000000009</v>
      </c>
      <c r="H78" s="6">
        <f t="shared" si="15"/>
        <v>2.934000000000041</v>
      </c>
      <c r="I78" s="7">
        <f t="shared" si="16"/>
        <v>89.082074999999591</v>
      </c>
      <c r="J78" s="6">
        <f t="shared" si="12"/>
        <v>6.9549634639510494</v>
      </c>
      <c r="K78" s="6">
        <f t="shared" si="11"/>
        <v>20.359412313482558</v>
      </c>
      <c r="L78" s="7">
        <f t="shared" si="17"/>
        <v>89.082074999999591</v>
      </c>
      <c r="M78" s="6">
        <f t="shared" si="7"/>
        <v>5.7655240999942992</v>
      </c>
      <c r="N78" s="6">
        <f t="shared" si="8"/>
        <v>34.892166499863983</v>
      </c>
      <c r="O78" s="7">
        <f t="shared" si="10"/>
        <v>111.02738870837287</v>
      </c>
    </row>
    <row r="79" spans="6:15" x14ac:dyDescent="0.25">
      <c r="F79" s="6">
        <v>7.2</v>
      </c>
      <c r="G79" s="6">
        <f t="shared" si="14"/>
        <v>7.3350000000000009</v>
      </c>
      <c r="H79" s="6">
        <f t="shared" si="15"/>
        <v>2.2005000000000408</v>
      </c>
      <c r="I79" s="7">
        <f t="shared" si="16"/>
        <v>88.751999999999583</v>
      </c>
      <c r="J79" s="6">
        <f t="shared" si="12"/>
        <v>6.9701649253930071</v>
      </c>
      <c r="K79" s="6">
        <f t="shared" si="11"/>
        <v>19.662395820943257</v>
      </c>
      <c r="L79" s="7">
        <f t="shared" si="17"/>
        <v>88.751999999999583</v>
      </c>
      <c r="M79" s="6">
        <f t="shared" si="7"/>
        <v>5.8131016745525699</v>
      </c>
      <c r="N79" s="6">
        <f t="shared" si="8"/>
        <v>34.310856332408726</v>
      </c>
      <c r="O79" s="7">
        <f t="shared" si="10"/>
        <v>107.56723756675923</v>
      </c>
    </row>
    <row r="80" spans="6:15" x14ac:dyDescent="0.25">
      <c r="F80" s="6">
        <v>7.3</v>
      </c>
      <c r="G80" s="6">
        <f t="shared" si="14"/>
        <v>7.3350000000000009</v>
      </c>
      <c r="H80" s="6">
        <f t="shared" si="15"/>
        <v>1.4670000000000405</v>
      </c>
      <c r="I80" s="7">
        <f t="shared" si="16"/>
        <v>88.49527499999958</v>
      </c>
      <c r="J80" s="6">
        <f t="shared" si="12"/>
        <v>6.9847583283772865</v>
      </c>
      <c r="K80" s="6">
        <f t="shared" si="11"/>
        <v>18.963919988105527</v>
      </c>
      <c r="L80" s="7">
        <f t="shared" ref="L80:L94" si="18">I80</f>
        <v>88.49527499999958</v>
      </c>
      <c r="M80" s="6">
        <f t="shared" si="7"/>
        <v>5.8593842045861884</v>
      </c>
      <c r="N80" s="6">
        <f t="shared" si="8"/>
        <v>33.724917911950108</v>
      </c>
      <c r="O80" s="7">
        <f t="shared" si="10"/>
        <v>104.1654488545413</v>
      </c>
    </row>
    <row r="81" spans="6:15" x14ac:dyDescent="0.25">
      <c r="F81" s="6">
        <v>7.4</v>
      </c>
      <c r="G81" s="6">
        <f t="shared" si="14"/>
        <v>7.3350000000000009</v>
      </c>
      <c r="H81" s="6">
        <f t="shared" si="15"/>
        <v>0.73350000000004034</v>
      </c>
      <c r="I81" s="7">
        <f t="shared" si="16"/>
        <v>88.311899999999568</v>
      </c>
      <c r="J81" s="6">
        <f t="shared" si="12"/>
        <v>6.9987679952421944</v>
      </c>
      <c r="K81" s="6">
        <f t="shared" si="11"/>
        <v>18.264043188581308</v>
      </c>
      <c r="L81" s="7">
        <f t="shared" si="18"/>
        <v>88.311899999999568</v>
      </c>
      <c r="M81" s="6">
        <f t="shared" ref="M81:M94" si="19">$C$9*(N80-K80)</f>
        <v>5.9043991695378324</v>
      </c>
      <c r="N81" s="6">
        <f t="shared" ref="N81:N94" si="20">N80-(M81*$F$8)</f>
        <v>33.134477994996324</v>
      </c>
      <c r="O81" s="7">
        <f t="shared" si="10"/>
        <v>100.82247905919397</v>
      </c>
    </row>
    <row r="82" spans="6:15" x14ac:dyDescent="0.25">
      <c r="F82" s="6">
        <v>7.5</v>
      </c>
      <c r="G82" s="6">
        <f t="shared" si="14"/>
        <v>7.3350000000000009</v>
      </c>
      <c r="H82" s="6">
        <f t="shared" si="15"/>
        <v>4.0190073491430667E-14</v>
      </c>
      <c r="I82" s="7">
        <f t="shared" si="16"/>
        <v>88.201874999999561</v>
      </c>
      <c r="J82" s="6">
        <f t="shared" si="12"/>
        <v>7.0122172754325067</v>
      </c>
      <c r="K82" s="6">
        <f t="shared" si="11"/>
        <v>17.562821461038059</v>
      </c>
      <c r="L82" s="7">
        <f t="shared" si="18"/>
        <v>88.201874999999561</v>
      </c>
      <c r="M82" s="6">
        <f t="shared" si="19"/>
        <v>5.9481739225660064</v>
      </c>
      <c r="N82" s="6">
        <f t="shared" si="20"/>
        <v>32.539660602739723</v>
      </c>
      <c r="O82" s="7">
        <f t="shared" ref="O82:O85" si="21">O81-(N81*$F$8)+(0.5*M82*$F$8^2)</f>
        <v>97.538772129307162</v>
      </c>
    </row>
    <row r="83" spans="6:15" x14ac:dyDescent="0.25">
      <c r="F83" s="6">
        <v>7.6</v>
      </c>
      <c r="G83" s="6">
        <f t="shared" si="14"/>
        <v>7.3350000000000009</v>
      </c>
      <c r="H83" s="6">
        <f t="shared" si="15"/>
        <v>-0.73349999999995996</v>
      </c>
      <c r="I83" s="7">
        <f t="shared" si="16"/>
        <v>88.165199999999558</v>
      </c>
      <c r="J83" s="6">
        <f t="shared" ref="J83:J87" si="22">$C$8*(K82-H82)</f>
        <v>7.0251285844152083</v>
      </c>
      <c r="K83" s="6">
        <f t="shared" ref="K83:K87" si="23">K82-(J83*$F$8)</f>
        <v>16.86030860259654</v>
      </c>
      <c r="L83" s="7">
        <f t="shared" si="18"/>
        <v>88.165199999999558</v>
      </c>
      <c r="M83" s="6">
        <f t="shared" si="19"/>
        <v>5.9907356566806662</v>
      </c>
      <c r="N83" s="6">
        <f t="shared" si="20"/>
        <v>31.940587037071655</v>
      </c>
      <c r="O83" s="7">
        <f t="shared" si="21"/>
        <v>94.3147597473166</v>
      </c>
    </row>
    <row r="84" spans="6:15" x14ac:dyDescent="0.25">
      <c r="F84" s="6">
        <v>7.7</v>
      </c>
      <c r="G84" s="6">
        <f t="shared" si="14"/>
        <v>7.3350000000000009</v>
      </c>
      <c r="H84" s="6">
        <f t="shared" si="15"/>
        <v>-1.4669999999999601</v>
      </c>
      <c r="I84" s="7">
        <f t="shared" si="16"/>
        <v>88.201874999999546</v>
      </c>
      <c r="J84" s="6">
        <f t="shared" si="22"/>
        <v>7.0375234410386005</v>
      </c>
      <c r="K84" s="6">
        <f t="shared" si="23"/>
        <v>16.156556258492678</v>
      </c>
      <c r="L84" s="7">
        <f t="shared" si="18"/>
        <v>88.201874999999546</v>
      </c>
      <c r="M84" s="6">
        <f t="shared" si="19"/>
        <v>6.0321113737900465</v>
      </c>
      <c r="N84" s="6">
        <f t="shared" si="20"/>
        <v>31.337375899692649</v>
      </c>
      <c r="O84" s="7">
        <f t="shared" si="21"/>
        <v>91.150861600478379</v>
      </c>
    </row>
    <row r="85" spans="6:15" x14ac:dyDescent="0.25">
      <c r="F85" s="6">
        <v>7.8</v>
      </c>
      <c r="G85" s="6">
        <f t="shared" si="14"/>
        <v>7.3350000000000009</v>
      </c>
      <c r="H85" s="6">
        <f t="shared" si="15"/>
        <v>-2.2004999999999604</v>
      </c>
      <c r="I85" s="7">
        <f t="shared" si="16"/>
        <v>88.31189999999954</v>
      </c>
      <c r="J85" s="6">
        <f t="shared" si="22"/>
        <v>7.0494225033970555</v>
      </c>
      <c r="K85" s="6">
        <f t="shared" si="23"/>
        <v>15.451614008152973</v>
      </c>
      <c r="L85" s="9">
        <f t="shared" si="18"/>
        <v>88.31189999999954</v>
      </c>
      <c r="M85" s="6">
        <f t="shared" si="19"/>
        <v>6.0723278564799887</v>
      </c>
      <c r="N85" s="6">
        <f t="shared" si="20"/>
        <v>30.730143114044651</v>
      </c>
      <c r="O85" s="9">
        <f t="shared" si="21"/>
        <v>88.047485649791511</v>
      </c>
    </row>
    <row r="86" spans="6:15" x14ac:dyDescent="0.25">
      <c r="F86" s="6">
        <v>7.9</v>
      </c>
      <c r="G86" s="6">
        <f t="shared" si="14"/>
        <v>7.3350000000000009</v>
      </c>
      <c r="H86" s="6">
        <f t="shared" si="15"/>
        <v>-2.9339999999999606</v>
      </c>
      <c r="I86" s="7">
        <f t="shared" si="16"/>
        <v>88.495274999999538</v>
      </c>
      <c r="J86" s="6">
        <f t="shared" si="22"/>
        <v>7.0608456032611731</v>
      </c>
      <c r="K86" s="6">
        <f t="shared" si="23"/>
        <v>14.745529447826856</v>
      </c>
      <c r="L86" s="8">
        <f t="shared" si="18"/>
        <v>88.495274999999538</v>
      </c>
      <c r="M86" s="6">
        <f t="shared" si="19"/>
        <v>6.1114116423566713</v>
      </c>
      <c r="N86" s="6">
        <f t="shared" si="20"/>
        <v>30.119001949808982</v>
      </c>
      <c r="O86" s="8">
        <f>L86</f>
        <v>88.495274999999538</v>
      </c>
    </row>
    <row r="87" spans="6:15" x14ac:dyDescent="0.25">
      <c r="F87" s="6">
        <v>8</v>
      </c>
      <c r="G87" s="6">
        <f t="shared" si="14"/>
        <v>7.3350000000000009</v>
      </c>
      <c r="H87" s="6">
        <f>H86-(G87*$F$8)</f>
        <v>-3.6674999999999609</v>
      </c>
      <c r="I87" s="7">
        <f t="shared" si="16"/>
        <v>88.751999999999526</v>
      </c>
      <c r="J87" s="6">
        <f t="shared" si="22"/>
        <v>7.0718117791307264</v>
      </c>
      <c r="K87" s="6">
        <f t="shared" si="23"/>
        <v>14.038348269913783</v>
      </c>
      <c r="L87" s="7">
        <f t="shared" si="18"/>
        <v>88.751999999999526</v>
      </c>
      <c r="M87" s="6">
        <f t="shared" si="19"/>
        <v>6.1493890007928513</v>
      </c>
      <c r="N87" s="6">
        <f t="shared" si="20"/>
        <v>29.504063049729698</v>
      </c>
      <c r="O87" s="7">
        <f>L87</f>
        <v>88.751999999999526</v>
      </c>
    </row>
    <row r="88" spans="6:15" x14ac:dyDescent="0.25">
      <c r="F88" s="6">
        <v>8.1</v>
      </c>
      <c r="G88" s="6">
        <f t="shared" si="14"/>
        <v>7.3350000000000009</v>
      </c>
      <c r="H88" s="6">
        <f>H87-(G88*$F$8)</f>
        <v>-4.4009999999999607</v>
      </c>
      <c r="I88" s="7">
        <f>I87-(H87*$F$8)-(0.5*G88*$F$8^2)</f>
        <v>89.08207499999952</v>
      </c>
      <c r="J88" s="6">
        <f t="shared" ref="J88:J94" si="24">$C$8*(K87-H87)</f>
        <v>7.0823393079654977</v>
      </c>
      <c r="K88" s="6">
        <f t="shared" ref="K88:K94" si="25">K87-(J88*$F$8)</f>
        <v>13.330114339117234</v>
      </c>
      <c r="L88" s="7">
        <f t="shared" si="18"/>
        <v>89.08207499999952</v>
      </c>
      <c r="M88" s="6">
        <f t="shared" si="19"/>
        <v>6.1862859119263662</v>
      </c>
      <c r="N88" s="6">
        <f t="shared" si="20"/>
        <v>28.885434458537063</v>
      </c>
      <c r="O88" s="7">
        <f t="shared" ref="O88:O94" si="26">L88</f>
        <v>89.08207499999952</v>
      </c>
    </row>
    <row r="89" spans="6:15" x14ac:dyDescent="0.25">
      <c r="F89" s="6">
        <v>8.1999999999999993</v>
      </c>
      <c r="G89" s="6">
        <f t="shared" si="14"/>
        <v>7.3350000000000009</v>
      </c>
      <c r="H89" s="6">
        <f t="shared" si="15"/>
        <v>-5.134499999999961</v>
      </c>
      <c r="I89" s="7">
        <f t="shared" si="16"/>
        <v>89.485499999999519</v>
      </c>
      <c r="J89" s="6">
        <f t="shared" si="24"/>
        <v>7.0924457356468782</v>
      </c>
      <c r="K89" s="6">
        <f t="shared" si="25"/>
        <v>12.620869765552547</v>
      </c>
      <c r="L89" s="7">
        <f t="shared" si="18"/>
        <v>89.485499999999519</v>
      </c>
      <c r="M89" s="6">
        <f t="shared" si="19"/>
        <v>6.2221280477679315</v>
      </c>
      <c r="N89" s="6">
        <f t="shared" si="20"/>
        <v>28.263221653760269</v>
      </c>
      <c r="O89" s="7">
        <f t="shared" si="26"/>
        <v>89.485499999999519</v>
      </c>
    </row>
    <row r="90" spans="6:15" x14ac:dyDescent="0.25">
      <c r="F90" s="6">
        <v>8.3000000000000007</v>
      </c>
      <c r="G90" s="6">
        <f t="shared" si="14"/>
        <v>7.3350000000000009</v>
      </c>
      <c r="H90" s="6">
        <f t="shared" si="15"/>
        <v>-5.8679999999999612</v>
      </c>
      <c r="I90" s="7">
        <f t="shared" si="16"/>
        <v>89.962274999999508</v>
      </c>
      <c r="J90" s="6">
        <f t="shared" si="24"/>
        <v>7.1021479062210036</v>
      </c>
      <c r="K90" s="6">
        <f t="shared" si="25"/>
        <v>11.910654974930447</v>
      </c>
      <c r="L90" s="7">
        <f t="shared" si="18"/>
        <v>89.962274999999508</v>
      </c>
      <c r="M90" s="6">
        <f t="shared" si="19"/>
        <v>6.2569407552830896</v>
      </c>
      <c r="N90" s="6">
        <f t="shared" si="20"/>
        <v>27.63752757823196</v>
      </c>
      <c r="O90" s="7">
        <f t="shared" si="26"/>
        <v>89.962274999999508</v>
      </c>
    </row>
    <row r="91" spans="6:15" x14ac:dyDescent="0.25">
      <c r="F91" s="6">
        <v>8.4</v>
      </c>
      <c r="G91" s="6">
        <f t="shared" si="14"/>
        <v>7.3350000000000009</v>
      </c>
      <c r="H91" s="6">
        <f t="shared" si="15"/>
        <v>-6.6014999999999615</v>
      </c>
      <c r="I91" s="7">
        <f t="shared" si="16"/>
        <v>90.512399999999502</v>
      </c>
      <c r="J91" s="6">
        <f t="shared" si="24"/>
        <v>7.1114619899721632</v>
      </c>
      <c r="K91" s="6">
        <f t="shared" si="25"/>
        <v>11.19950877593323</v>
      </c>
      <c r="L91" s="7">
        <f t="shared" si="18"/>
        <v>90.512399999999502</v>
      </c>
      <c r="M91" s="6">
        <f t="shared" si="19"/>
        <v>6.2907490413206055</v>
      </c>
      <c r="N91" s="6">
        <f t="shared" si="20"/>
        <v>27.0084526740999</v>
      </c>
      <c r="O91" s="7">
        <f t="shared" si="26"/>
        <v>90.512399999999502</v>
      </c>
    </row>
    <row r="92" spans="6:15" x14ac:dyDescent="0.25">
      <c r="F92" s="6">
        <v>8.5</v>
      </c>
      <c r="G92" s="6">
        <f t="shared" si="14"/>
        <v>7.3350000000000009</v>
      </c>
      <c r="H92" s="6">
        <f t="shared" si="15"/>
        <v>-7.3349999999999618</v>
      </c>
      <c r="I92" s="7">
        <f t="shared" si="16"/>
        <v>91.135874999999501</v>
      </c>
      <c r="J92" s="6">
        <f t="shared" si="24"/>
        <v>7.1204035103732766</v>
      </c>
      <c r="K92" s="6">
        <f t="shared" si="25"/>
        <v>10.487468424895903</v>
      </c>
      <c r="L92" s="7">
        <f t="shared" si="18"/>
        <v>91.135874999999501</v>
      </c>
      <c r="M92" s="6">
        <f t="shared" si="19"/>
        <v>6.3235775592666679</v>
      </c>
      <c r="N92" s="6">
        <f t="shared" si="20"/>
        <v>26.376094918173234</v>
      </c>
      <c r="O92" s="7">
        <f t="shared" si="26"/>
        <v>91.135874999999501</v>
      </c>
    </row>
    <row r="93" spans="6:15" x14ac:dyDescent="0.25">
      <c r="F93" s="6">
        <v>8.6</v>
      </c>
      <c r="G93" s="6">
        <f t="shared" si="14"/>
        <v>7.3350000000000009</v>
      </c>
      <c r="H93" s="6">
        <f t="shared" si="15"/>
        <v>-8.0684999999999611</v>
      </c>
      <c r="I93" s="7">
        <f t="shared" si="16"/>
        <v>91.832699999999491</v>
      </c>
      <c r="J93" s="6">
        <f t="shared" si="24"/>
        <v>7.128987369958347</v>
      </c>
      <c r="K93" s="6">
        <f t="shared" si="25"/>
        <v>9.774569687900069</v>
      </c>
      <c r="L93" s="7">
        <f t="shared" si="18"/>
        <v>91.832699999999491</v>
      </c>
      <c r="M93" s="6">
        <f t="shared" si="19"/>
        <v>6.3554505973109325</v>
      </c>
      <c r="N93" s="6">
        <f t="shared" si="20"/>
        <v>25.74054985844214</v>
      </c>
      <c r="O93" s="7">
        <f t="shared" si="26"/>
        <v>91.832699999999491</v>
      </c>
    </row>
    <row r="94" spans="6:15" x14ac:dyDescent="0.25">
      <c r="F94" s="6">
        <v>8.6999999999999993</v>
      </c>
      <c r="G94" s="6">
        <f t="shared" si="14"/>
        <v>7.3350000000000009</v>
      </c>
      <c r="H94" s="6">
        <f t="shared" si="15"/>
        <v>-8.8019999999999605</v>
      </c>
      <c r="I94" s="7">
        <f>I93-(H93*$F$8)-(0.5*G94*$F$8^2)</f>
        <v>92.602874999999486</v>
      </c>
      <c r="J94" s="6">
        <f t="shared" si="24"/>
        <v>7.1372278751600122</v>
      </c>
      <c r="K94" s="6">
        <f t="shared" si="25"/>
        <v>9.0608469003840675</v>
      </c>
      <c r="L94" s="7">
        <f t="shared" si="18"/>
        <v>92.602874999999486</v>
      </c>
      <c r="M94" s="6">
        <f t="shared" si="19"/>
        <v>6.3863920682168285</v>
      </c>
      <c r="N94" s="6">
        <f t="shared" si="20"/>
        <v>25.101910651620457</v>
      </c>
      <c r="O94" s="7">
        <f t="shared" si="26"/>
        <v>92.602874999999486</v>
      </c>
    </row>
    <row r="97" spans="15:15" x14ac:dyDescent="0.25">
      <c r="O97" s="3"/>
    </row>
  </sheetData>
  <mergeCells count="3">
    <mergeCell ref="G5:I5"/>
    <mergeCell ref="J5:L5"/>
    <mergeCell ref="M5:O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2018-11-09T08:26:02Z</dcterms:modified>
</cp:coreProperties>
</file>