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https://d.docs.live.net/bf563664c7f3298e/Desktop/Retail-Sales-Inventory-Excel/Excel File/"/>
    </mc:Choice>
  </mc:AlternateContent>
  <xr:revisionPtr revIDLastSave="832" documentId="11_F25DC773A252ABDACC10486CA15A7BF05ADE58F6" xr6:coauthVersionLast="47" xr6:coauthVersionMax="47" xr10:uidLastSave="{C7D3A94A-1E24-464D-8622-0B8C43FA5DAE}"/>
  <bookViews>
    <workbookView xWindow="-108" yWindow="-108" windowWidth="23256" windowHeight="12456" firstSheet="1" activeTab="3" xr2:uid="{00000000-000D-0000-FFFF-FFFF00000000}"/>
  </bookViews>
  <sheets>
    <sheet name="Sales_Data" sheetId="1" r:id="rId1"/>
    <sheet name="Inventory_Tracker" sheetId="5" r:id="rId2"/>
    <sheet name="Product_Master" sheetId="4" r:id="rId3"/>
    <sheet name="Dashboard" sheetId="6" r:id="rId4"/>
  </sheets>
  <definedNames>
    <definedName name="Slicer_Branch">#N/A</definedName>
    <definedName name="Slicer_Category">#N/A</definedName>
    <definedName name="Slicer_Months__Date">#N/A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6" l="1"/>
  <c r="F9" i="6"/>
  <c r="D5" i="5"/>
  <c r="B9" i="6"/>
  <c r="F5" i="6"/>
  <c r="A10" i="4"/>
  <c r="A6" i="4"/>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2" i="1"/>
  <c r="A2" i="4"/>
  <c r="D3" i="5"/>
  <c r="D4" i="5"/>
  <c r="D6" i="5"/>
  <c r="D2" i="5"/>
</calcChain>
</file>

<file path=xl/sharedStrings.xml><?xml version="1.0" encoding="utf-8"?>
<sst xmlns="http://schemas.openxmlformats.org/spreadsheetml/2006/main" count="978" uniqueCount="52">
  <si>
    <t>Date</t>
  </si>
  <si>
    <t>Branch</t>
  </si>
  <si>
    <t>Product</t>
  </si>
  <si>
    <t>Category</t>
  </si>
  <si>
    <t>Qty Sold</t>
  </si>
  <si>
    <t>Unit Price</t>
  </si>
  <si>
    <t>Discount %</t>
  </si>
  <si>
    <t>Hyderabad</t>
  </si>
  <si>
    <t>Laptop</t>
  </si>
  <si>
    <t>Electronics</t>
  </si>
  <si>
    <t>Delhi</t>
  </si>
  <si>
    <t>Shoes</t>
  </si>
  <si>
    <t>Revenue</t>
  </si>
  <si>
    <t>Profit</t>
  </si>
  <si>
    <t>Banglore</t>
  </si>
  <si>
    <t>Mumbai</t>
  </si>
  <si>
    <t>Chennai</t>
  </si>
  <si>
    <t>T-shirt</t>
  </si>
  <si>
    <t>Apparel</t>
  </si>
  <si>
    <t>Mobile</t>
  </si>
  <si>
    <t>Headphones</t>
  </si>
  <si>
    <t>Stock In</t>
  </si>
  <si>
    <t>Stock Out</t>
  </si>
  <si>
    <t>Current Stock</t>
  </si>
  <si>
    <t>Reorder Level</t>
  </si>
  <si>
    <t>Headphone</t>
  </si>
  <si>
    <t>Total Revenue</t>
  </si>
  <si>
    <t>Row Labels</t>
  </si>
  <si>
    <t>Grand Total</t>
  </si>
  <si>
    <t>Jan</t>
  </si>
  <si>
    <t>Feb</t>
  </si>
  <si>
    <t>Mar</t>
  </si>
  <si>
    <t>Apr</t>
  </si>
  <si>
    <t>May</t>
  </si>
  <si>
    <t>Jun</t>
  </si>
  <si>
    <t>Jul</t>
  </si>
  <si>
    <t>Aug</t>
  </si>
  <si>
    <t>Sep</t>
  </si>
  <si>
    <t>Oct</t>
  </si>
  <si>
    <t>Nov</t>
  </si>
  <si>
    <t>Dec</t>
  </si>
  <si>
    <t>Sales</t>
  </si>
  <si>
    <t>Total Profit</t>
  </si>
  <si>
    <t>Total Orders</t>
  </si>
  <si>
    <t>Top 5 Products</t>
  </si>
  <si>
    <t>Monthly sales trends</t>
  </si>
  <si>
    <t>Sum of Revenue</t>
  </si>
  <si>
    <t>Branch wise sales</t>
  </si>
  <si>
    <t>Category-wise Sales</t>
  </si>
  <si>
    <t>Sum of Current Stock</t>
  </si>
  <si>
    <t>Sales and Inventory Performance Dashboard</t>
  </si>
  <si>
    <t>Top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</si>
</sst>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7" x14ac:knownFonts="1">
    <font>
      <sz val="11"/>
      <color theme="1"/>
      <name val="Calibri"/>
      <family val="2"/>
      <scheme val="minor"/>
    </font>
    <font>
      <b/>
      <sz val="11"/>
      <color theme="1"/>
      <name val="Calibri"/>
      <family val="2"/>
      <scheme val="minor"/>
    </font>
    <font>
      <b/>
      <sz val="16"/>
      <color theme="1"/>
      <name val="Calibri"/>
      <family val="2"/>
      <scheme val="minor"/>
    </font>
    <font>
      <b/>
      <sz val="20"/>
      <color rgb="FF2F2F2F"/>
      <name val="Segoe UI"/>
      <family val="2"/>
    </font>
    <font>
      <b/>
      <sz val="10"/>
      <color theme="0"/>
      <name val="Calibri"/>
      <family val="2"/>
      <scheme val="minor"/>
    </font>
    <font>
      <b/>
      <sz val="16"/>
      <color theme="0"/>
      <name val="Calibri"/>
      <family val="2"/>
      <scheme val="minor"/>
    </font>
    <font>
      <b/>
      <sz val="16"/>
      <color rgb="FFF4F4F4"/>
      <name val="Segoe UI"/>
      <family val="2"/>
    </font>
  </fonts>
  <fills count="9">
    <fill>
      <patternFill patternType="none"/>
    </fill>
    <fill>
      <patternFill patternType="gray125"/>
    </fill>
    <fill>
      <patternFill patternType="solid">
        <fgColor rgb="FFF4F4F4"/>
        <bgColor indexed="64"/>
      </patternFill>
    </fill>
    <fill>
      <patternFill patternType="solid">
        <fgColor rgb="FF2F80ED"/>
        <bgColor indexed="64"/>
      </patternFill>
    </fill>
    <fill>
      <patternFill patternType="solid">
        <fgColor theme="1"/>
        <bgColor indexed="64"/>
      </patternFill>
    </fill>
    <fill>
      <patternFill patternType="solid">
        <fgColor rgb="FF27AE60"/>
        <bgColor indexed="64"/>
      </patternFill>
    </fill>
    <fill>
      <patternFill patternType="solid">
        <fgColor rgb="FF00B8D9"/>
        <bgColor indexed="64"/>
      </patternFill>
    </fill>
    <fill>
      <patternFill patternType="solid">
        <fgColor rgb="FF9B51E0"/>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4" fillId="0" borderId="5" applyBorder="0"/>
    <xf numFmtId="0" fontId="6" fillId="4" borderId="5" applyBorder="0"/>
  </cellStyleXfs>
  <cellXfs count="44">
    <xf numFmtId="0" fontId="0" fillId="0" borderId="0" xfId="0"/>
    <xf numFmtId="14" fontId="0" fillId="0" borderId="0" xfId="0" applyNumberFormat="1"/>
    <xf numFmtId="0" fontId="1" fillId="0" borderId="0" xfId="0" applyFont="1" applyAlignment="1">
      <alignment horizontal="center" vertical="center"/>
    </xf>
    <xf numFmtId="0" fontId="0" fillId="0" borderId="0" xfId="0" applyAlignment="1">
      <alignment vertical="center"/>
    </xf>
    <xf numFmtId="164" fontId="0" fillId="0" borderId="0" xfId="0" applyNumberFormat="1" applyAlignment="1">
      <alignment vertical="center"/>
    </xf>
    <xf numFmtId="164" fontId="0" fillId="0" borderId="0" xfId="0" applyNumberFormat="1"/>
    <xf numFmtId="0" fontId="1"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xf numFmtId="0" fontId="0" fillId="0" borderId="0" xfId="0" pivotButton="1"/>
    <xf numFmtId="0" fontId="0" fillId="0" borderId="0" xfId="0" applyAlignment="1">
      <alignment horizontal="left"/>
    </xf>
    <xf numFmtId="164" fontId="0" fillId="0" borderId="1" xfId="0" applyNumberFormat="1" applyBorder="1"/>
    <xf numFmtId="1" fontId="0" fillId="0" borderId="1" xfId="0" applyNumberFormat="1" applyBorder="1"/>
    <xf numFmtId="0" fontId="0" fillId="2" borderId="0" xfId="0" applyFill="1"/>
    <xf numFmtId="0" fontId="0" fillId="2" borderId="0" xfId="0" applyFill="1" applyAlignment="1">
      <alignment vertical="center"/>
    </xf>
    <xf numFmtId="0" fontId="2" fillId="2" borderId="0" xfId="0" applyFont="1" applyFill="1" applyAlignment="1">
      <alignment vertical="center"/>
    </xf>
    <xf numFmtId="1" fontId="0" fillId="2" borderId="0" xfId="0" applyNumberFormat="1" applyFill="1"/>
    <xf numFmtId="0" fontId="4" fillId="3" borderId="7" xfId="0" applyFont="1" applyFill="1" applyBorder="1"/>
    <xf numFmtId="0" fontId="2" fillId="0" borderId="0" xfId="0" applyFont="1" applyAlignment="1">
      <alignment horizontal="center" vertical="center"/>
    </xf>
    <xf numFmtId="0" fontId="4" fillId="3" borderId="5" xfId="0" applyFont="1" applyFill="1" applyBorder="1" applyAlignment="1">
      <alignment horizontal="center"/>
    </xf>
    <xf numFmtId="0" fontId="4" fillId="3" borderId="6" xfId="0" applyFont="1" applyFill="1" applyBorder="1" applyAlignment="1">
      <alignment horizontal="center"/>
    </xf>
    <xf numFmtId="164" fontId="6" fillId="5" borderId="2" xfId="2" applyNumberFormat="1" applyFill="1" applyBorder="1" applyAlignment="1">
      <alignment horizontal="center" vertical="center"/>
    </xf>
    <xf numFmtId="164" fontId="6" fillId="5" borderId="3" xfId="2" applyNumberFormat="1" applyFill="1" applyBorder="1" applyAlignment="1">
      <alignment horizontal="center" vertical="center"/>
    </xf>
    <xf numFmtId="164" fontId="6" fillId="5" borderId="4" xfId="2" applyNumberFormat="1" applyFill="1" applyBorder="1" applyAlignment="1">
      <alignment horizontal="center" vertical="center"/>
    </xf>
    <xf numFmtId="0" fontId="6" fillId="6" borderId="2" xfId="2" applyFill="1" applyBorder="1"/>
    <xf numFmtId="0" fontId="6" fillId="6" borderId="3" xfId="2" applyFill="1" applyBorder="1"/>
    <xf numFmtId="0" fontId="6" fillId="6" borderId="4" xfId="2" applyFill="1" applyBorder="1"/>
    <xf numFmtId="0" fontId="4" fillId="6" borderId="5" xfId="1" applyFill="1" applyBorder="1"/>
    <xf numFmtId="0" fontId="4" fillId="6" borderId="6" xfId="1" applyFill="1" applyBorder="1"/>
    <xf numFmtId="0" fontId="4" fillId="6" borderId="7" xfId="1" applyFill="1" applyBorder="1"/>
    <xf numFmtId="0" fontId="4" fillId="7" borderId="5" xfId="1" applyFill="1" applyBorder="1"/>
    <xf numFmtId="0" fontId="4" fillId="7" borderId="6" xfId="1" applyFill="1" applyBorder="1"/>
    <xf numFmtId="0" fontId="4" fillId="7" borderId="7" xfId="1" applyFill="1" applyBorder="1"/>
    <xf numFmtId="0" fontId="6" fillId="7" borderId="2" xfId="2" applyFill="1" applyBorder="1" applyAlignment="1">
      <alignment horizontal="center"/>
    </xf>
    <xf numFmtId="0" fontId="6" fillId="7" borderId="3" xfId="2" applyFill="1" applyBorder="1" applyAlignment="1">
      <alignment horizontal="center"/>
    </xf>
    <xf numFmtId="0" fontId="6" fillId="7" borderId="4" xfId="2" applyFill="1" applyBorder="1" applyAlignment="1">
      <alignment horizontal="center"/>
    </xf>
    <xf numFmtId="164" fontId="5" fillId="3" borderId="2" xfId="0" applyNumberFormat="1" applyFont="1" applyFill="1" applyBorder="1" applyAlignment="1">
      <alignment horizontal="center" vertical="center"/>
    </xf>
    <xf numFmtId="164" fontId="5" fillId="3" borderId="3" xfId="0" applyNumberFormat="1" applyFont="1" applyFill="1" applyBorder="1" applyAlignment="1">
      <alignment horizontal="center" vertical="center"/>
    </xf>
    <xf numFmtId="164" fontId="5" fillId="3" borderId="4" xfId="0" applyNumberFormat="1" applyFont="1" applyFill="1" applyBorder="1" applyAlignment="1">
      <alignment horizontal="center" vertical="center"/>
    </xf>
    <xf numFmtId="0" fontId="4" fillId="5" borderId="5" xfId="1" applyFill="1" applyBorder="1"/>
    <xf numFmtId="0" fontId="4" fillId="5" borderId="6" xfId="1" applyFill="1" applyBorder="1"/>
    <xf numFmtId="0" fontId="4" fillId="5" borderId="7" xfId="1" applyFill="1" applyBorder="1"/>
    <xf numFmtId="0" fontId="3" fillId="8" borderId="0" xfId="0" applyFont="1" applyFill="1" applyAlignment="1">
      <alignment horizontal="center" vertical="center"/>
    </xf>
    <xf numFmtId="0" fontId="3" fillId="8" borderId="3" xfId="0" applyFont="1" applyFill="1" applyBorder="1" applyAlignment="1">
      <alignment horizontal="center" vertical="center"/>
    </xf>
  </cellXfs>
  <cellStyles count="3">
    <cellStyle name="Lable" xfId="1" xr:uid="{1E63F5D3-DD70-452A-AFD3-80811C905C88}"/>
    <cellStyle name="Normal" xfId="0" builtinId="0"/>
    <cellStyle name="Value" xfId="2" xr:uid="{544C7C04-31C1-4810-ACE8-536DC8632752}"/>
  </cellStyles>
  <dxfs count="0"/>
  <tableStyles count="0" defaultTableStyle="TableStyleMedium2" defaultPivotStyle="PivotStyleLight16"/>
  <colors>
    <mruColors>
      <color rgb="FF9B51E0"/>
      <color rgb="FF27AE60"/>
      <color rgb="FF00B8D9"/>
      <color rgb="FFF4F4F4"/>
      <color rgb="FF2F80ED"/>
      <color rgb="FF2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[Retail_Sales_Dashboard.xlsx]Product_Master!Top 5 products</c:name>
    <c:fmtId val="4"/>
  </c:pivotSource>
  <c:chart>
    <c:title>
      <c:tx>
        <c:rich>
          <a:bodyPr rot="0" spcFirstLastPara="1" vertOverflow="ellipsis" vert="horz" wrap="square" anchor="ctr" anchorCtr="1"/>
          <a:lstStyle/>
          <a:p>
            <a:pPr>
              <a:defRPr sz="1200" b="1" i="0" u="none" strike="noStrike" kern="1200" cap="none" baseline="0">
                <a:solidFill>
                  <a:schemeClr val="lt1"/>
                </a:solidFill>
                <a:latin typeface="Segoe UI" panose="020B0502040204020203" pitchFamily="34" charset="0"/>
                <a:ea typeface="+mn-ea"/>
                <a:cs typeface="+mn-cs"/>
              </a:defRPr>
            </a:pPr>
            <a:r>
              <a:rPr lang="en-US" sz="1200" b="1" i="0" cap="none" baseline="0">
                <a:latin typeface="Segoe UI" panose="020B0502040204020203" pitchFamily="34" charset="0"/>
              </a:rPr>
              <a:t>Revenue by Category</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solidFill>
              <a:latin typeface="Segoe UI"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marker>
          <c:symbol val="none"/>
        </c:marker>
        <c:dLbl>
          <c:idx val="0"/>
          <c:spPr>
            <a:solidFill>
              <a:schemeClr val="accent1">
                <a:lumMod val="75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Product_Master!$D$5</c:f>
              <c:strCache>
                <c:ptCount val="1"/>
                <c:pt idx="0">
                  <c:v>Total</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chemeClr val="accent1">
                  <a:lumMod val="75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Product_Master!$C$6:$C$11</c:f>
              <c:strCache>
                <c:ptCount val="5"/>
                <c:pt idx="0">
                  <c:v>Laptop</c:v>
                </c:pt>
                <c:pt idx="1">
                  <c:v>Mobile</c:v>
                </c:pt>
                <c:pt idx="2">
                  <c:v>Shoes</c:v>
                </c:pt>
                <c:pt idx="3">
                  <c:v>T-shirt</c:v>
                </c:pt>
                <c:pt idx="4">
                  <c:v>Headphones</c:v>
                </c:pt>
              </c:strCache>
            </c:strRef>
          </c:cat>
          <c:val>
            <c:numRef>
              <c:f>Product_Master!$D$6:$D$11</c:f>
              <c:numCache>
                <c:formatCode>"₹"\ #,##0.00</c:formatCode>
                <c:ptCount val="5"/>
                <c:pt idx="0">
                  <c:v>17901220</c:v>
                </c:pt>
                <c:pt idx="1">
                  <c:v>7418940</c:v>
                </c:pt>
                <c:pt idx="2">
                  <c:v>2650500</c:v>
                </c:pt>
                <c:pt idx="3">
                  <c:v>2145600</c:v>
                </c:pt>
                <c:pt idx="4">
                  <c:v>2126240</c:v>
                </c:pt>
              </c:numCache>
            </c:numRef>
          </c:val>
          <c:extLst>
            <c:ext xmlns:c16="http://schemas.microsoft.com/office/drawing/2014/chart" uri="{C3380CC4-5D6E-409C-BE32-E72D297353CC}">
              <c16:uniqueId val="{00000000-2C7A-427D-BAC4-289CC09CFB9A}"/>
            </c:ext>
          </c:extLst>
        </c:ser>
        <c:dLbls>
          <c:showLegendKey val="0"/>
          <c:showVal val="1"/>
          <c:showCatName val="0"/>
          <c:showSerName val="0"/>
          <c:showPercent val="0"/>
          <c:showBubbleSize val="0"/>
        </c:dLbls>
        <c:gapWidth val="84"/>
        <c:gapDepth val="53"/>
        <c:shape val="box"/>
        <c:axId val="90652736"/>
        <c:axId val="90649376"/>
        <c:axId val="0"/>
      </c:bar3DChart>
      <c:catAx>
        <c:axId val="9065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649376"/>
        <c:crosses val="autoZero"/>
        <c:auto val="1"/>
        <c:lblAlgn val="ctr"/>
        <c:lblOffset val="100"/>
        <c:noMultiLvlLbl val="0"/>
      </c:catAx>
      <c:valAx>
        <c:axId val="90649376"/>
        <c:scaling>
          <c:orientation val="minMax"/>
        </c:scaling>
        <c:delete val="1"/>
        <c:axPos val="l"/>
        <c:numFmt formatCode="&quot;₹&quot;\ #,##0" sourceLinked="0"/>
        <c:majorTickMark val="out"/>
        <c:minorTickMark val="none"/>
        <c:tickLblPos val="nextTo"/>
        <c:crossAx val="9065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[Retail_Sales_Dashboard.xlsx]Product_Master!Category-wiese Sales</c:name>
    <c:fmtId val="1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Product_Master!$N$5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2E3-43EE-949E-D9415116FE6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2E3-43EE-949E-D9415116FE6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Product_Master!$M$6:$M$8</c:f>
              <c:strCache>
                <c:ptCount val="2"/>
                <c:pt idx="0">
                  <c:v>Apparel</c:v>
                </c:pt>
                <c:pt idx="1">
                  <c:v>Electronics</c:v>
                </c:pt>
              </c:strCache>
            </c:strRef>
          </c:cat>
          <c:val>
            <c:numRef>
              <c:f>Product_Master!$N$6:$N$8</c:f>
              <c:numCache>
                <c:formatCode>"₹"\ #,##0.00</c:formatCode>
                <c:ptCount val="2"/>
                <c:pt idx="0">
                  <c:v>4796100</c:v>
                </c:pt>
                <c:pt idx="1">
                  <c:v>27446400</c:v>
                </c:pt>
              </c:numCache>
            </c:numRef>
          </c:val>
          <c:extLst>
            <c:ext xmlns:c16="http://schemas.microsoft.com/office/drawing/2014/chart" uri="{C3380CC4-5D6E-409C-BE32-E72D297353CC}">
              <c16:uniqueId val="{00000004-A2E3-43EE-949E-D9415116FE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[Retail_Sales_Dashboard.xlsx]Product_Master!Branch wise sales</c:name>
    <c:fmtId val="17"/>
  </c:pivotSource>
  <c:chart>
    <c:title>
      <c:tx>
        <c:rich>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Segoe UI" panose="020B0502040204020203" pitchFamily="34" charset="0"/>
                <a:ea typeface="+mn-ea"/>
                <a:cs typeface="+mn-cs"/>
              </a:defRPr>
            </a:pPr>
            <a:r>
              <a:rPr lang="en-US" sz="1200" baseline="0">
                <a:latin typeface="Segoe UI" panose="020B0502040204020203" pitchFamily="34" charset="0"/>
              </a:rPr>
              <a:t>Branch wise Sales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Segoe UI"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B51E0"/>
          </a:solidFill>
          <a:ln>
            <a:solidFill>
              <a:srgbClr val="9B51E0"/>
            </a:solid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51E0"/>
          </a:solidFill>
          <a:ln>
            <a:solidFill>
              <a:srgbClr val="9B51E0"/>
            </a:solidFill>
          </a:ln>
          <a:effectLst>
            <a:outerShdw blurRad="76200" dir="18900000" sy="23000" kx="-1200000" algn="bl" rotWithShape="0">
              <a:prstClr val="black">
                <a:alpha val="20000"/>
              </a:prstClr>
            </a:outerShdw>
          </a:effectLst>
        </c:spPr>
      </c:pivotFmt>
      <c:pivotFmt>
        <c:idx val="6"/>
        <c:spPr>
          <a:solidFill>
            <a:srgbClr val="9B51E0"/>
          </a:solidFill>
          <a:ln>
            <a:solidFill>
              <a:srgbClr val="9B51E0"/>
            </a:solidFill>
          </a:ln>
          <a:effectLst>
            <a:outerShdw blurRad="76200" dir="18900000" sy="23000" kx="-1200000" algn="bl" rotWithShape="0">
              <a:prstClr val="black">
                <a:alpha val="20000"/>
              </a:prstClr>
            </a:outerShdw>
          </a:effectLst>
        </c:spPr>
      </c:pivotFmt>
      <c:pivotFmt>
        <c:idx val="7"/>
        <c:spPr>
          <a:solidFill>
            <a:srgbClr val="9B51E0"/>
          </a:solidFill>
          <a:ln>
            <a:solidFill>
              <a:srgbClr val="9B51E0"/>
            </a:solidFill>
          </a:ln>
          <a:effectLst>
            <a:outerShdw blurRad="76200" dir="18900000" sy="23000" kx="-1200000" algn="bl" rotWithShape="0">
              <a:prstClr val="black">
                <a:alpha val="20000"/>
              </a:prstClr>
            </a:outerShdw>
          </a:effectLst>
        </c:spPr>
      </c:pivotFmt>
      <c:pivotFmt>
        <c:idx val="8"/>
        <c:spPr>
          <a:solidFill>
            <a:srgbClr val="9B51E0"/>
          </a:solidFill>
          <a:ln>
            <a:solidFill>
              <a:srgbClr val="9B51E0"/>
            </a:solid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Product_Master!$K$5</c:f>
              <c:strCache>
                <c:ptCount val="1"/>
                <c:pt idx="0">
                  <c:v>Total</c:v>
                </c:pt>
              </c:strCache>
            </c:strRef>
          </c:tx>
          <c:spPr>
            <a:solidFill>
              <a:srgbClr val="9B51E0"/>
            </a:solidFill>
            <a:ln>
              <a:solidFill>
                <a:srgbClr val="9B51E0"/>
              </a:solid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85000"/>
                        <a:lumOff val="1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Product_Master!$J$6:$J$11</c:f>
              <c:strCache>
                <c:ptCount val="5"/>
                <c:pt idx="0">
                  <c:v>Banglore</c:v>
                </c:pt>
                <c:pt idx="1">
                  <c:v>Chennai</c:v>
                </c:pt>
                <c:pt idx="2">
                  <c:v>Delhi</c:v>
                </c:pt>
                <c:pt idx="3">
                  <c:v>Hyderabad</c:v>
                </c:pt>
                <c:pt idx="4">
                  <c:v>Mumbai</c:v>
                </c:pt>
              </c:strCache>
            </c:strRef>
          </c:cat>
          <c:val>
            <c:numRef>
              <c:f>Product_Master!$K$6:$K$11</c:f>
              <c:numCache>
                <c:formatCode>"₹"\ #,##0.00</c:formatCode>
                <c:ptCount val="5"/>
                <c:pt idx="0">
                  <c:v>6267380</c:v>
                </c:pt>
                <c:pt idx="1">
                  <c:v>7957420</c:v>
                </c:pt>
                <c:pt idx="2">
                  <c:v>6937150</c:v>
                </c:pt>
                <c:pt idx="3">
                  <c:v>6787490</c:v>
                </c:pt>
                <c:pt idx="4">
                  <c:v>4293060</c:v>
                </c:pt>
              </c:numCache>
            </c:numRef>
          </c:val>
          <c:extLst>
            <c:ext xmlns:c16="http://schemas.microsoft.com/office/drawing/2014/chart" uri="{C3380CC4-5D6E-409C-BE32-E72D297353CC}">
              <c16:uniqueId val="{00000000-B2B3-4989-9FE0-E2F47E4B8F75}"/>
            </c:ext>
          </c:extLst>
        </c:ser>
        <c:dLbls>
          <c:dLblPos val="inEnd"/>
          <c:showLegendKey val="0"/>
          <c:showVal val="1"/>
          <c:showCatName val="0"/>
          <c:showSerName val="0"/>
          <c:showPercent val="0"/>
          <c:showBubbleSize val="0"/>
        </c:dLbls>
        <c:gapWidth val="41"/>
        <c:axId val="212735024"/>
        <c:axId val="126287840"/>
      </c:barChart>
      <c:catAx>
        <c:axId val="2127350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6287840"/>
        <c:crosses val="autoZero"/>
        <c:auto val="1"/>
        <c:lblAlgn val="ctr"/>
        <c:lblOffset val="100"/>
        <c:noMultiLvlLbl val="0"/>
      </c:catAx>
      <c:valAx>
        <c:axId val="126287840"/>
        <c:scaling>
          <c:orientation val="minMax"/>
        </c:scaling>
        <c:delete val="1"/>
        <c:axPos val="l"/>
        <c:numFmt formatCode="&quot;₹&quot;\ #,##0" sourceLinked="0"/>
        <c:majorTickMark val="none"/>
        <c:minorTickMark val="none"/>
        <c:tickLblPos val="nextTo"/>
        <c:crossAx val="21273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[Retail_Sales_Dashboard.xlsx]Product_Master!Monthly sales trends</c:name>
    <c:fmtId val="7"/>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mn-cs"/>
              </a:defRPr>
            </a:pPr>
            <a:r>
              <a:rPr lang="en-US" sz="1200" baseline="0">
                <a:latin typeface="Segoe UI" panose="020B0502040204020203" pitchFamily="34" charset="0"/>
              </a:rPr>
              <a:t>Month wise Revenue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Product_Master!$H$5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Product_Master!$G$6:$G$18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Product_Master!$H$6:$H$18</c:f>
              <c:numCache>
                <c:formatCode>"₹"\ #,##0.00</c:formatCode>
                <c:ptCount val="12"/>
                <c:pt idx="0">
                  <c:v>3265590</c:v>
                </c:pt>
                <c:pt idx="1">
                  <c:v>2696450</c:v>
                </c:pt>
                <c:pt idx="2">
                  <c:v>851190</c:v>
                </c:pt>
                <c:pt idx="3">
                  <c:v>2679360</c:v>
                </c:pt>
                <c:pt idx="4">
                  <c:v>2547600</c:v>
                </c:pt>
                <c:pt idx="5">
                  <c:v>2164000</c:v>
                </c:pt>
                <c:pt idx="6">
                  <c:v>2129600</c:v>
                </c:pt>
                <c:pt idx="7">
                  <c:v>4478400</c:v>
                </c:pt>
                <c:pt idx="8">
                  <c:v>2912130</c:v>
                </c:pt>
                <c:pt idx="9">
                  <c:v>1645750</c:v>
                </c:pt>
                <c:pt idx="10">
                  <c:v>3195720</c:v>
                </c:pt>
                <c:pt idx="11">
                  <c:v>3676710</c:v>
                </c:pt>
              </c:numCache>
            </c:numRef>
          </c:val>
          <c:smooth val="0"/>
          <c:extLst>
            <c:ext xmlns:c16="http://schemas.microsoft.com/office/drawing/2014/chart" uri="{C3380CC4-5D6E-409C-BE32-E72D297353CC}">
              <c16:uniqueId val="{00000000-8DE6-4DD9-B676-A1203634E23F}"/>
            </c:ext>
          </c:extLst>
        </c:ser>
        <c:dLbls>
          <c:showLegendKey val="0"/>
          <c:showVal val="0"/>
          <c:showCatName val="0"/>
          <c:showSerName val="0"/>
          <c:showPercent val="0"/>
          <c:showBubbleSize val="0"/>
        </c:dLbls>
        <c:marker val="1"/>
        <c:smooth val="0"/>
        <c:axId val="126287360"/>
        <c:axId val="88467408"/>
      </c:lineChart>
      <c:catAx>
        <c:axId val="1262873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67408"/>
        <c:crosses val="autoZero"/>
        <c:auto val="1"/>
        <c:lblAlgn val="ctr"/>
        <c:lblOffset val="100"/>
        <c:noMultiLvlLbl val="0"/>
      </c:catAx>
      <c:valAx>
        <c:axId val="88467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7360"/>
        <c:crosses val="autoZero"/>
        <c:crossBetween val="between"/>
      </c:valAx>
      <c:spPr>
        <a:solidFill>
          <a:srgbClr val="27AE6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2.svg"/><Relationship Id="rId7"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121920</xdr:colOff>
      <xdr:row>10</xdr:row>
      <xdr:rowOff>15240</xdr:rowOff>
    </xdr:from>
    <xdr:to>
      <xdr:col>8</xdr:col>
      <xdr:colOff>99060</xdr:colOff>
      <xdr:row>25</xdr:row>
      <xdr:rowOff>83819</xdr:rowOff>
    </xdr:to>
    <xdr:graphicFrame macro="">
      <xdr:nvGraphicFramePr>
        <xdr:cNvPr id="2" name="Chart 1">
          <a:extLst>
            <a:ext uri="{FF2B5EF4-FFF2-40B4-BE49-F238E27FC236}">
              <a16:creationId xmlns:a16="http://schemas.microsoft.com/office/drawing/2014/main" id="{DEEA29A2-AC6C-44BC-A986-F27B667D5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47508</xdr:colOff>
      <xdr:row>8</xdr:row>
      <xdr:rowOff>297857</xdr:rowOff>
    </xdr:from>
    <xdr:to>
      <xdr:col>22</xdr:col>
      <xdr:colOff>505463</xdr:colOff>
      <xdr:row>11</xdr:row>
      <xdr:rowOff>236469</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C22A7750-8AA0-7CB4-4C0F-5715888170C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629908" y="1837097"/>
              <a:ext cx="2286755" cy="616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464820</xdr:colOff>
      <xdr:row>2</xdr:row>
      <xdr:rowOff>121920</xdr:rowOff>
    </xdr:from>
    <xdr:to>
      <xdr:col>18</xdr:col>
      <xdr:colOff>377882</xdr:colOff>
      <xdr:row>11</xdr:row>
      <xdr:rowOff>259080</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98A924B4-D84B-D791-0E7F-071C6519A18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608820" y="487680"/>
              <a:ext cx="1741862"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2</xdr:row>
      <xdr:rowOff>118110</xdr:rowOff>
    </xdr:from>
    <xdr:to>
      <xdr:col>22</xdr:col>
      <xdr:colOff>188769</xdr:colOff>
      <xdr:row>8</xdr:row>
      <xdr:rowOff>114300</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C5D33240-6C8E-452F-8D3E-02530D863D4B}"/>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864340" y="483870"/>
              <a:ext cx="1735629" cy="1169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144780</xdr:colOff>
      <xdr:row>2</xdr:row>
      <xdr:rowOff>144780</xdr:rowOff>
    </xdr:from>
    <xdr:to>
      <xdr:col>3</xdr:col>
      <xdr:colOff>419100</xdr:colOff>
      <xdr:row>4</xdr:row>
      <xdr:rowOff>38100</xdr:rowOff>
    </xdr:to>
    <xdr:pic>
      <xdr:nvPicPr>
        <xdr:cNvPr id="16" name="Graphic 15" descr="Money with solid fill">
          <a:extLst>
            <a:ext uri="{FF2B5EF4-FFF2-40B4-BE49-F238E27FC236}">
              <a16:creationId xmlns:a16="http://schemas.microsoft.com/office/drawing/2014/main" id="{DB78C7B8-B2A1-4CF8-8890-655AB64FF47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973580" y="510540"/>
          <a:ext cx="274320" cy="274320"/>
        </a:xfrm>
        <a:prstGeom prst="rect">
          <a:avLst/>
        </a:prstGeom>
      </xdr:spPr>
    </xdr:pic>
    <xdr:clientData/>
  </xdr:twoCellAnchor>
  <xdr:twoCellAnchor>
    <xdr:from>
      <xdr:col>8</xdr:col>
      <xdr:colOff>289560</xdr:colOff>
      <xdr:row>2</xdr:row>
      <xdr:rowOff>91440</xdr:rowOff>
    </xdr:from>
    <xdr:to>
      <xdr:col>15</xdr:col>
      <xdr:colOff>99060</xdr:colOff>
      <xdr:row>12</xdr:row>
      <xdr:rowOff>160020</xdr:rowOff>
    </xdr:to>
    <xdr:graphicFrame macro="">
      <xdr:nvGraphicFramePr>
        <xdr:cNvPr id="19" name="Chart 18">
          <a:extLst>
            <a:ext uri="{FF2B5EF4-FFF2-40B4-BE49-F238E27FC236}">
              <a16:creationId xmlns:a16="http://schemas.microsoft.com/office/drawing/2014/main" id="{802BB292-B65E-4218-BDCE-71FE79B1F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257116</xdr:colOff>
      <xdr:row>12</xdr:row>
      <xdr:rowOff>92854</xdr:rowOff>
    </xdr:from>
    <xdr:to>
      <xdr:col>22</xdr:col>
      <xdr:colOff>558774</xdr:colOff>
      <xdr:row>25</xdr:row>
      <xdr:rowOff>108094</xdr:rowOff>
    </xdr:to>
    <xdr:graphicFrame macro="">
      <xdr:nvGraphicFramePr>
        <xdr:cNvPr id="20" name="Chart 19">
          <a:extLst>
            <a:ext uri="{FF2B5EF4-FFF2-40B4-BE49-F238E27FC236}">
              <a16:creationId xmlns:a16="http://schemas.microsoft.com/office/drawing/2014/main" id="{36E1FAB1-DE95-4B88-8FB6-F041F955A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266700</xdr:colOff>
      <xdr:row>13</xdr:row>
      <xdr:rowOff>121920</xdr:rowOff>
    </xdr:from>
    <xdr:to>
      <xdr:col>15</xdr:col>
      <xdr:colOff>106680</xdr:colOff>
      <xdr:row>25</xdr:row>
      <xdr:rowOff>99060</xdr:rowOff>
    </xdr:to>
    <xdr:graphicFrame macro="">
      <xdr:nvGraphicFramePr>
        <xdr:cNvPr id="21" name="Chart 20">
          <a:extLst>
            <a:ext uri="{FF2B5EF4-FFF2-40B4-BE49-F238E27FC236}">
              <a16:creationId xmlns:a16="http://schemas.microsoft.com/office/drawing/2014/main" id="{3D9C85EF-6AD5-460C-869C-700C6A6FB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139816</xdr:colOff>
      <xdr:row>2</xdr:row>
      <xdr:rowOff>146807</xdr:rowOff>
    </xdr:from>
    <xdr:to>
      <xdr:col>7</xdr:col>
      <xdr:colOff>426440</xdr:colOff>
      <xdr:row>4</xdr:row>
      <xdr:rowOff>55926</xdr:rowOff>
    </xdr:to>
    <xdr:pic>
      <xdr:nvPicPr>
        <xdr:cNvPr id="4" name="Graphic 3" descr="Coins with solid fill">
          <a:extLst>
            <a:ext uri="{FF2B5EF4-FFF2-40B4-BE49-F238E27FC236}">
              <a16:creationId xmlns:a16="http://schemas.microsoft.com/office/drawing/2014/main" id="{B42073BD-9EF9-2062-12DE-7C256DC4839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397229" y="510330"/>
          <a:ext cx="286624" cy="28662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froze Uddin" refreshedDate="45807.53807696759" createdVersion="8" refreshedVersion="8" minRefreshableVersion="3" recordCount="299" xr:uid="{F0D26BAF-9C90-4101-B8ED-A905D39AEA8E}">
  <cacheSource type="worksheet">
    <worksheetSource ref="A1:I300" sheet="Sales_Data"/>
  </cacheSource>
  <cacheFields count="12">
    <cacheField name="Date" numFmtId="14">
      <sharedItems containsSemiMixedTypes="0" containsNonDate="0" containsDate="1" containsString="0" minDate="2023-05-01T00:00:00" maxDate="2024-05-01T00:00:00" count="207">
        <d v="2024-01-11T00:00:00"/>
        <d v="2023-11-15T00:00:00"/>
        <d v="2024-01-10T00:00:00"/>
        <d v="2024-02-21T00:00:00"/>
        <d v="2023-10-31T00:00:00"/>
        <d v="2024-03-08T00:00:00"/>
        <d v="2023-11-11T00:00:00"/>
        <d v="2024-01-07T00:00:00"/>
        <d v="2023-12-27T00:00:00"/>
        <d v="2023-08-16T00:00:00"/>
        <d v="2024-03-02T00:00:00"/>
        <d v="2023-05-25T00:00:00"/>
        <d v="2023-11-19T00:00:00"/>
        <d v="2023-08-08T00:00:00"/>
        <d v="2023-08-11T00:00:00"/>
        <d v="2024-04-28T00:00:00"/>
        <d v="2023-07-24T00:00:00"/>
        <d v="2024-01-12T00:00:00"/>
        <d v="2024-01-17T00:00:00"/>
        <d v="2023-08-19T00:00:00"/>
        <d v="2023-11-25T00:00:00"/>
        <d v="2024-03-31T00:00:00"/>
        <d v="2024-04-08T00:00:00"/>
        <d v="2023-12-28T00:00:00"/>
        <d v="2024-04-04T00:00:00"/>
        <d v="2023-09-16T00:00:00"/>
        <d v="2023-06-19T00:00:00"/>
        <d v="2023-12-23T00:00:00"/>
        <d v="2024-04-30T00:00:00"/>
        <d v="2024-04-07T00:00:00"/>
        <d v="2023-05-16T00:00:00"/>
        <d v="2023-08-10T00:00:00"/>
        <d v="2024-01-28T00:00:00"/>
        <d v="2023-09-03T00:00:00"/>
        <d v="2023-09-26T00:00:00"/>
        <d v="2023-06-24T00:00:00"/>
        <d v="2023-07-12T00:00:00"/>
        <d v="2023-08-15T00:00:00"/>
        <d v="2023-09-15T00:00:00"/>
        <d v="2024-04-20T00:00:00"/>
        <d v="2023-05-30T00:00:00"/>
        <d v="2023-09-24T00:00:00"/>
        <d v="2023-12-02T00:00:00"/>
        <d v="2024-04-05T00:00:00"/>
        <d v="2023-12-12T00:00:00"/>
        <d v="2023-06-29T00:00:00"/>
        <d v="2023-09-09T00:00:00"/>
        <d v="2023-12-29T00:00:00"/>
        <d v="2024-04-17T00:00:00"/>
        <d v="2023-07-29T00:00:00"/>
        <d v="2024-04-12T00:00:00"/>
        <d v="2024-02-16T00:00:00"/>
        <d v="2023-08-26T00:00:00"/>
        <d v="2024-01-24T00:00:00"/>
        <d v="2023-09-01T00:00:00"/>
        <d v="2023-12-04T00:00:00"/>
        <d v="2023-05-18T00:00:00"/>
        <d v="2024-04-06T00:00:00"/>
        <d v="2024-02-05T00:00:00"/>
        <d v="2023-06-11T00:00:00"/>
        <d v="2023-05-04T00:00:00"/>
        <d v="2023-09-20T00:00:00"/>
        <d v="2024-02-09T00:00:00"/>
        <d v="2023-09-17T00:00:00"/>
        <d v="2023-07-16T00:00:00"/>
        <d v="2023-12-11T00:00:00"/>
        <d v="2023-07-08T00:00:00"/>
        <d v="2023-09-25T00:00:00"/>
        <d v="2024-03-06T00:00:00"/>
        <d v="2023-08-23T00:00:00"/>
        <d v="2024-01-18T00:00:00"/>
        <d v="2023-12-08T00:00:00"/>
        <d v="2024-02-01T00:00:00"/>
        <d v="2023-12-18T00:00:00"/>
        <d v="2023-08-05T00:00:00"/>
        <d v="2023-08-31T00:00:00"/>
        <d v="2023-06-18T00:00:00"/>
        <d v="2023-07-18T00:00:00"/>
        <d v="2023-05-17T00:00:00"/>
        <d v="2023-10-28T00:00:00"/>
        <d v="2024-02-27T00:00:00"/>
        <d v="2024-03-04T00:00:00"/>
        <d v="2023-12-17T00:00:00"/>
        <d v="2023-08-25T00:00:00"/>
        <d v="2023-10-22T00:00:00"/>
        <d v="2024-04-03T00:00:00"/>
        <d v="2023-11-20T00:00:00"/>
        <d v="2024-04-25T00:00:00"/>
        <d v="2023-11-23T00:00:00"/>
        <d v="2023-06-15T00:00:00"/>
        <d v="2023-08-21T00:00:00"/>
        <d v="2023-05-27T00:00:00"/>
        <d v="2024-03-15T00:00:00"/>
        <d v="2023-05-01T00:00:00"/>
        <d v="2024-02-12T00:00:00"/>
        <d v="2023-07-01T00:00:00"/>
        <d v="2023-08-20T00:00:00"/>
        <d v="2024-02-14T00:00:00"/>
        <d v="2024-03-26T00:00:00"/>
        <d v="2024-02-08T00:00:00"/>
        <d v="2023-09-11T00:00:00"/>
        <d v="2024-01-25T00:00:00"/>
        <d v="2023-12-09T00:00:00"/>
        <d v="2023-07-10T00:00:00"/>
        <d v="2024-02-02T00:00:00"/>
        <d v="2023-12-03T00:00:00"/>
        <d v="2024-01-06T00:00:00"/>
        <d v="2023-08-09T00:00:00"/>
        <d v="2023-09-18T00:00:00"/>
        <d v="2023-06-02T00:00:00"/>
        <d v="2023-08-04T00:00:00"/>
        <d v="2024-04-09T00:00:00"/>
        <d v="2024-01-03T00:00:00"/>
        <d v="2023-11-10T00:00:00"/>
        <d v="2024-01-05T00:00:00"/>
        <d v="2023-07-30T00:00:00"/>
        <d v="2023-12-13T00:00:00"/>
        <d v="2023-08-28T00:00:00"/>
        <d v="2023-08-30T00:00:00"/>
        <d v="2023-10-17T00:00:00"/>
        <d v="2023-08-12T00:00:00"/>
        <d v="2023-05-31T00:00:00"/>
        <d v="2023-08-14T00:00:00"/>
        <d v="2023-09-27T00:00:00"/>
        <d v="2023-11-07T00:00:00"/>
        <d v="2023-05-12T00:00:00"/>
        <d v="2024-02-06T00:00:00"/>
        <d v="2023-07-14T00:00:00"/>
        <d v="2023-10-13T00:00:00"/>
        <d v="2023-05-29T00:00:00"/>
        <d v="2024-02-13T00:00:00"/>
        <d v="2023-08-24T00:00:00"/>
        <d v="2023-10-16T00:00:00"/>
        <d v="2023-06-08T00:00:00"/>
        <d v="2023-10-10T00:00:00"/>
        <d v="2024-03-09T00:00:00"/>
        <d v="2023-06-16T00:00:00"/>
        <d v="2023-07-23T00:00:00"/>
        <d v="2023-05-02T00:00:00"/>
        <d v="2024-03-12T00:00:00"/>
        <d v="2023-09-23T00:00:00"/>
        <d v="2023-08-01T00:00:00"/>
        <d v="2023-07-03T00:00:00"/>
        <d v="2023-05-07T00:00:00"/>
        <d v="2023-06-03T00:00:00"/>
        <d v="2023-05-06T00:00:00"/>
        <d v="2023-09-22T00:00:00"/>
        <d v="2023-05-09T00:00:00"/>
        <d v="2024-01-16T00:00:00"/>
        <d v="2024-01-09T00:00:00"/>
        <d v="2024-02-17T00:00:00"/>
        <d v="2023-11-14T00:00:00"/>
        <d v="2024-01-08T00:00:00"/>
        <d v="2023-05-26T00:00:00"/>
        <d v="2023-10-04T00:00:00"/>
        <d v="2023-06-12T00:00:00"/>
        <d v="2023-05-24T00:00:00"/>
        <d v="2023-07-20T00:00:00"/>
        <d v="2023-12-20T00:00:00"/>
        <d v="2024-01-14T00:00:00"/>
        <d v="2024-02-20T00:00:00"/>
        <d v="2023-10-05T00:00:00"/>
        <d v="2024-02-24T00:00:00"/>
        <d v="2023-08-27T00:00:00"/>
        <d v="2023-06-04T00:00:00"/>
        <d v="2023-11-21T00:00:00"/>
        <d v="2023-12-14T00:00:00"/>
        <d v="2023-08-29T00:00:00"/>
        <d v="2024-02-18T00:00:00"/>
        <d v="2023-11-29T00:00:00"/>
        <d v="2023-05-23T00:00:00"/>
        <d v="2023-12-05T00:00:00"/>
        <d v="2023-09-08T00:00:00"/>
        <d v="2023-10-25T00:00:00"/>
        <d v="2023-10-24T00:00:00"/>
        <d v="2023-09-10T00:00:00"/>
        <d v="2023-08-13T00:00:00"/>
        <d v="2024-01-01T00:00:00"/>
        <d v="2023-10-06T00:00:00"/>
        <d v="2024-04-10T00:00:00"/>
        <d v="2023-09-14T00:00:00"/>
        <d v="2023-06-07T00:00:00"/>
        <d v="2023-12-31T00:00:00"/>
        <d v="2023-11-24T00:00:00"/>
        <d v="2024-02-10T00:00:00"/>
        <d v="2023-10-30T00:00:00"/>
        <d v="2023-12-24T00:00:00"/>
        <d v="2023-09-21T00:00:00"/>
        <d v="2023-09-04T00:00:00"/>
        <d v="2023-11-04T00:00:00"/>
        <d v="2023-10-01T00:00:00"/>
        <d v="2023-10-23T00:00:00"/>
        <d v="2024-04-18T00:00:00"/>
        <d v="2023-12-19T00:00:00"/>
        <d v="2023-11-30T00:00:00"/>
        <d v="2023-11-27T00:00:00"/>
        <d v="2023-10-12T00:00:00"/>
        <d v="2024-03-28T00:00:00"/>
        <d v="2023-07-25T00:00:00"/>
        <d v="2024-02-03T00:00:00"/>
        <d v="2024-04-15T00:00:00"/>
        <d v="2023-12-25T00:00:00"/>
        <d v="2023-07-07T00:00:00"/>
        <d v="2024-03-03T00:00:00"/>
        <d v="2024-02-19T00:00:00"/>
        <d v="2023-11-03T00:00:00"/>
        <d v="2023-12-10T00:00:00"/>
      </sharedItems>
      <fieldGroup par="11"/>
    </cacheField>
    <cacheField name="Branch" numFmtId="0">
      <sharedItems count="5">
        <s v="Delhi"/>
        <s v="Banglore"/>
        <s v="Hyderabad"/>
        <s v="Mumbai"/>
        <s v="Chennai"/>
      </sharedItems>
    </cacheField>
    <cacheField name="Product" numFmtId="0">
      <sharedItems count="5">
        <s v="Laptop"/>
        <s v="T-shirt"/>
        <s v="Mobile"/>
        <s v="Shoes"/>
        <s v="Headphones"/>
      </sharedItems>
    </cacheField>
    <cacheField name="Category" numFmtId="0">
      <sharedItems/>
    </cacheField>
    <cacheField name="Qty Sold" numFmtId="0">
      <sharedItems containsSemiMixedTypes="0" containsString="0" containsNumber="1" containsInteger="1" minValue="0" maxValue="15" count="16">
        <n v="2"/>
        <n v="5"/>
        <n v="15"/>
        <n v="4"/>
        <n v="9"/>
        <n v="11"/>
        <n v="7"/>
        <n v="10"/>
        <n v="12"/>
        <n v="1"/>
        <n v="3"/>
        <n v="0"/>
        <n v="8"/>
        <n v="14"/>
        <n v="13"/>
        <n v="6"/>
      </sharedItems>
    </cacheField>
    <cacheField name="Unit Price" numFmtId="164">
      <sharedItems containsSemiMixedTypes="0" containsString="0" containsNumber="1" containsInteger="1" minValue="1000" maxValue="50000"/>
    </cacheField>
    <cacheField name="Discount %" numFmtId="0">
      <sharedItems containsSemiMixedTypes="0" containsString="0" containsNumber="1" containsInteger="1" minValue="5" maxValue="15"/>
    </cacheField>
    <cacheField name="Revenue" numFmtId="164">
      <sharedItems containsSemiMixedTypes="0" containsString="0" containsNumber="1" minValue="0" maxValue="667500" count="207">
        <n v="86000"/>
        <n v="4550"/>
        <n v="13500"/>
        <n v="326250"/>
        <n v="3680"/>
        <n v="15300"/>
        <n v="500500"/>
        <n v="18690"/>
        <n v="470000"/>
        <n v="534000"/>
        <n v="11040"/>
        <n v="2820"/>
        <n v="127500"/>
        <n v="9000"/>
        <n v="13200"/>
        <n v="16560"/>
        <n v="202500"/>
        <n v="0"/>
        <n v="9350"/>
        <n v="39150"/>
        <n v="9200"/>
        <n v="9500"/>
        <n v="13760"/>
        <n v="24360"/>
        <n v="13920"/>
        <n v="7830"/>
        <n v="285000"/>
        <n v="39900"/>
        <n v="484000"/>
        <n v="2640"/>
        <n v="2850"/>
        <n v="387000"/>
        <n v="611000"/>
        <n v="19530"/>
        <n v="142500"/>
        <n v="21500"/>
        <n v="10010"/>
        <n v="21600"/>
        <n v="18480"/>
        <n v="14720"/>
        <n v="19000"/>
        <n v="2550"/>
        <n v="17200"/>
        <n v="609000"/>
        <n v="10120"/>
        <n v="3440"/>
        <n v="6230"/>
        <n v="30030"/>
        <n v="13300"/>
        <n v="8100"/>
        <n v="26100"/>
        <n v="4350"/>
        <n v="559000"/>
        <n v="9570"/>
        <n v="473000"/>
        <n v="91000"/>
        <n v="30960"/>
        <n v="9400"/>
        <n v="204750"/>
        <n v="33120"/>
        <n v="141000"/>
        <n v="282000"/>
        <n v="464999.99999999994"/>
        <n v="89000"/>
        <n v="6800"/>
        <n v="8600"/>
        <n v="570000"/>
        <n v="2700"/>
        <n v="18400"/>
        <n v="644000"/>
        <n v="66000"/>
        <n v="46000"/>
        <n v="21750"/>
        <n v="261000"/>
        <n v="176000"/>
        <n v="136500"/>
        <n v="115000"/>
        <n v="117500"/>
        <n v="5520"/>
        <n v="19950"/>
        <n v="10440"/>
        <n v="445000"/>
        <n v="26040"/>
        <n v="5400"/>
        <n v="152250"/>
        <n v="667500"/>
        <n v="178000"/>
        <n v="19110"/>
        <n v="2580"/>
        <n v="45500"/>
        <n v="37380"/>
        <n v="47500"/>
        <n v="546000"/>
        <n v="27600"/>
        <n v="22320"/>
        <n v="8370"/>
        <n v="2730"/>
        <n v="36660"/>
        <n v="85000"/>
        <n v="22250"/>
        <n v="17100"/>
        <n v="3800"/>
        <n v="564000"/>
        <n v="33930"/>
        <n v="2760"/>
        <n v="7439.9999999999991"/>
        <n v="261250"/>
        <n v="39600"/>
        <n v="270000"/>
        <n v="11400"/>
        <n v="44500"/>
        <n v="24440"/>
        <n v="414000"/>
        <n v="92000"/>
        <n v="8460"/>
        <n v="25760"/>
        <n v="660000"/>
        <n v="322000"/>
        <n v="329000"/>
        <n v="12600"/>
        <n v="186000"/>
        <n v="12740"/>
        <n v="5220"/>
        <n v="495000"/>
        <n v="337500"/>
        <n v="2670"/>
        <n v="585000"/>
        <n v="13949.999999999998"/>
        <n v="3719.9999999999995"/>
        <n v="12040"/>
        <n v="24920"/>
        <n v="22560"/>
        <n v="29700"/>
        <n v="286000"/>
        <n v="139500"/>
        <n v="108750"/>
        <n v="1820"/>
        <n v="870"/>
        <n v="15660"/>
        <n v="24180"/>
        <n v="11280"/>
        <n v="552500"/>
        <n v="24640"/>
        <n v="35700"/>
        <n v="138000"/>
        <n v="25480"/>
        <n v="516000"/>
        <n v="423000"/>
        <n v="14100"/>
        <n v="5580"/>
        <n v="522000"/>
        <n v="24700"/>
        <n v="68250"/>
        <n v="880"/>
        <n v="25800"/>
        <n v="3400"/>
        <n v="276000"/>
        <n v="7740"/>
        <n v="3600"/>
        <n v="28200"/>
        <n v="267000"/>
        <n v="227500"/>
        <n v="25380"/>
        <n v="43000"/>
        <n v="7040"/>
        <n v="24030"/>
        <n v="12880"/>
        <n v="11160"/>
        <n v="9100"/>
        <n v="12750"/>
        <n v="132000"/>
        <n v="27300"/>
        <n v="133500"/>
        <n v="13650"/>
        <n v="23000"/>
        <n v="95000"/>
        <n v="217500"/>
        <n v="24840"/>
        <n v="11900"/>
        <n v="4600"/>
        <n v="94000"/>
        <n v="7920"/>
        <n v="16740"/>
        <n v="5700"/>
        <n v="318500"/>
        <n v="460000"/>
        <n v="23750"/>
        <n v="162750"/>
        <n v="20640"/>
        <n v="455000"/>
        <n v="7600"/>
        <n v="405000"/>
        <n v="910"/>
        <n v="10680"/>
        <n v="174000"/>
        <n v="5160"/>
        <n v="93000"/>
        <n v="430000"/>
        <n v="67500"/>
        <n v="154000"/>
        <n v="42500"/>
        <n v="8900"/>
        <n v="23490"/>
        <n v="16020"/>
        <n v="13160"/>
        <n v="230000"/>
        <n v="14080"/>
      </sharedItems>
    </cacheField>
    <cacheField name="Profit" numFmtId="164">
      <sharedItems containsSemiMixedTypes="0" containsString="0" containsNumber="1" minValue="0" maxValue="93450.000000000015"/>
    </cacheField>
    <cacheField name="Months (Date)" numFmtId="0" databaseField="0">
      <fieldGroup base="0">
        <rangePr groupBy="months" startDate="2023-05-01T00:00:00" endDate="2024-05-01T00:00:00"/>
        <groupItems count="14">
          <s v="&lt;01-05-2023"/>
          <s v="Jan"/>
          <s v="Feb"/>
          <s v="Mar"/>
          <s v="Apr"/>
          <s v="May"/>
          <s v="Jun"/>
          <s v="Jul"/>
          <s v="Aug"/>
          <s v="Sep"/>
          <s v="Oct"/>
          <s v="Nov"/>
          <s v="Dec"/>
          <s v="&gt;01-05-2024"/>
        </groupItems>
      </fieldGroup>
    </cacheField>
    <cacheField name="Quarters (Date)" numFmtId="0" databaseField="0">
      <fieldGroup base="0">
        <rangePr groupBy="quarters" startDate="2023-05-01T00:00:00" endDate="2024-05-01T00:00:00"/>
        <groupItems count="6">
          <s v="&lt;01-05-2023"/>
          <s v="Qtr1"/>
          <s v="Qtr2"/>
          <s v="Qtr3"/>
          <s v="Qtr4"/>
          <s v="&gt;01-05-2024"/>
        </groupItems>
      </fieldGroup>
    </cacheField>
    <cacheField name="Years (Date)" numFmtId="0" databaseField="0">
      <fieldGroup base="0">
        <rangePr groupBy="years" startDate="2023-05-01T00:00:00" endDate="2024-05-01T00:00:00"/>
        <groupItems count="4">
          <s v="&lt;01-05-2023"/>
          <s v="2023"/>
          <s v="2024"/>
          <s v="&gt;01-05-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froze Uddin" refreshedDate="45807.548225347222" createdVersion="8" refreshedVersion="8" minRefreshableVersion="3" recordCount="299" xr:uid="{A82D28AE-1170-4061-BF8D-FD1391A4596C}">
  <cacheSource type="worksheet">
    <worksheetSource ref="A1:J300" sheet="Sales_Data"/>
  </cacheSource>
  <cacheFields count="13">
    <cacheField name="Date" numFmtId="14">
      <sharedItems containsSemiMixedTypes="0" containsNonDate="0" containsDate="1" containsString="0" minDate="2023-05-01T00:00:00" maxDate="2024-05-01T00:00:00" count="207">
        <d v="2024-01-11T00:00:00"/>
        <d v="2023-11-15T00:00:00"/>
        <d v="2024-01-10T00:00:00"/>
        <d v="2024-02-21T00:00:00"/>
        <d v="2023-10-31T00:00:00"/>
        <d v="2024-03-08T00:00:00"/>
        <d v="2023-11-11T00:00:00"/>
        <d v="2024-01-07T00:00:00"/>
        <d v="2023-12-27T00:00:00"/>
        <d v="2023-08-16T00:00:00"/>
        <d v="2024-03-02T00:00:00"/>
        <d v="2023-05-25T00:00:00"/>
        <d v="2023-11-19T00:00:00"/>
        <d v="2023-08-08T00:00:00"/>
        <d v="2023-08-11T00:00:00"/>
        <d v="2024-04-28T00:00:00"/>
        <d v="2023-07-24T00:00:00"/>
        <d v="2024-01-12T00:00:00"/>
        <d v="2024-01-17T00:00:00"/>
        <d v="2023-08-19T00:00:00"/>
        <d v="2023-11-25T00:00:00"/>
        <d v="2024-03-31T00:00:00"/>
        <d v="2024-04-08T00:00:00"/>
        <d v="2023-12-28T00:00:00"/>
        <d v="2024-04-04T00:00:00"/>
        <d v="2023-09-16T00:00:00"/>
        <d v="2023-06-19T00:00:00"/>
        <d v="2023-12-23T00:00:00"/>
        <d v="2024-04-30T00:00:00"/>
        <d v="2024-04-07T00:00:00"/>
        <d v="2023-05-16T00:00:00"/>
        <d v="2023-08-10T00:00:00"/>
        <d v="2024-01-28T00:00:00"/>
        <d v="2023-09-03T00:00:00"/>
        <d v="2023-09-26T00:00:00"/>
        <d v="2023-06-24T00:00:00"/>
        <d v="2023-07-12T00:00:00"/>
        <d v="2023-08-15T00:00:00"/>
        <d v="2023-09-15T00:00:00"/>
        <d v="2024-04-20T00:00:00"/>
        <d v="2023-05-30T00:00:00"/>
        <d v="2023-09-24T00:00:00"/>
        <d v="2023-12-02T00:00:00"/>
        <d v="2024-04-05T00:00:00"/>
        <d v="2023-12-12T00:00:00"/>
        <d v="2023-06-29T00:00:00"/>
        <d v="2023-09-09T00:00:00"/>
        <d v="2023-12-29T00:00:00"/>
        <d v="2024-04-17T00:00:00"/>
        <d v="2023-07-29T00:00:00"/>
        <d v="2024-04-12T00:00:00"/>
        <d v="2024-02-16T00:00:00"/>
        <d v="2023-08-26T00:00:00"/>
        <d v="2024-01-24T00:00:00"/>
        <d v="2023-09-01T00:00:00"/>
        <d v="2023-12-04T00:00:00"/>
        <d v="2023-05-18T00:00:00"/>
        <d v="2024-04-06T00:00:00"/>
        <d v="2024-02-05T00:00:00"/>
        <d v="2023-06-11T00:00:00"/>
        <d v="2023-05-04T00:00:00"/>
        <d v="2023-09-20T00:00:00"/>
        <d v="2024-02-09T00:00:00"/>
        <d v="2023-09-17T00:00:00"/>
        <d v="2023-07-16T00:00:00"/>
        <d v="2023-12-11T00:00:00"/>
        <d v="2023-07-08T00:00:00"/>
        <d v="2023-09-25T00:00:00"/>
        <d v="2024-03-06T00:00:00"/>
        <d v="2023-08-23T00:00:00"/>
        <d v="2024-01-18T00:00:00"/>
        <d v="2023-12-08T00:00:00"/>
        <d v="2024-02-01T00:00:00"/>
        <d v="2023-12-18T00:00:00"/>
        <d v="2023-08-05T00:00:00"/>
        <d v="2023-08-31T00:00:00"/>
        <d v="2023-06-18T00:00:00"/>
        <d v="2023-07-18T00:00:00"/>
        <d v="2023-05-17T00:00:00"/>
        <d v="2023-10-28T00:00:00"/>
        <d v="2024-02-27T00:00:00"/>
        <d v="2024-03-04T00:00:00"/>
        <d v="2023-12-17T00:00:00"/>
        <d v="2023-08-25T00:00:00"/>
        <d v="2023-10-22T00:00:00"/>
        <d v="2024-04-03T00:00:00"/>
        <d v="2023-11-20T00:00:00"/>
        <d v="2024-04-25T00:00:00"/>
        <d v="2023-11-23T00:00:00"/>
        <d v="2023-06-15T00:00:00"/>
        <d v="2023-08-21T00:00:00"/>
        <d v="2023-05-27T00:00:00"/>
        <d v="2024-03-15T00:00:00"/>
        <d v="2023-05-01T00:00:00"/>
        <d v="2024-02-12T00:00:00"/>
        <d v="2023-07-01T00:00:00"/>
        <d v="2023-08-20T00:00:00"/>
        <d v="2024-02-14T00:00:00"/>
        <d v="2024-03-26T00:00:00"/>
        <d v="2024-02-08T00:00:00"/>
        <d v="2023-09-11T00:00:00"/>
        <d v="2024-01-25T00:00:00"/>
        <d v="2023-12-09T00:00:00"/>
        <d v="2023-07-10T00:00:00"/>
        <d v="2024-02-02T00:00:00"/>
        <d v="2023-12-03T00:00:00"/>
        <d v="2024-01-06T00:00:00"/>
        <d v="2023-08-09T00:00:00"/>
        <d v="2023-09-18T00:00:00"/>
        <d v="2023-06-02T00:00:00"/>
        <d v="2023-08-04T00:00:00"/>
        <d v="2024-04-09T00:00:00"/>
        <d v="2024-01-03T00:00:00"/>
        <d v="2023-11-10T00:00:00"/>
        <d v="2024-01-05T00:00:00"/>
        <d v="2023-07-30T00:00:00"/>
        <d v="2023-12-13T00:00:00"/>
        <d v="2023-08-28T00:00:00"/>
        <d v="2023-08-30T00:00:00"/>
        <d v="2023-10-17T00:00:00"/>
        <d v="2023-08-12T00:00:00"/>
        <d v="2023-05-31T00:00:00"/>
        <d v="2023-08-14T00:00:00"/>
        <d v="2023-09-27T00:00:00"/>
        <d v="2023-11-07T00:00:00"/>
        <d v="2023-05-12T00:00:00"/>
        <d v="2024-02-06T00:00:00"/>
        <d v="2023-07-14T00:00:00"/>
        <d v="2023-10-13T00:00:00"/>
        <d v="2023-05-29T00:00:00"/>
        <d v="2024-02-13T00:00:00"/>
        <d v="2023-08-24T00:00:00"/>
        <d v="2023-10-16T00:00:00"/>
        <d v="2023-06-08T00:00:00"/>
        <d v="2023-10-10T00:00:00"/>
        <d v="2024-03-09T00:00:00"/>
        <d v="2023-06-16T00:00:00"/>
        <d v="2023-07-23T00:00:00"/>
        <d v="2023-05-02T00:00:00"/>
        <d v="2024-03-12T00:00:00"/>
        <d v="2023-09-23T00:00:00"/>
        <d v="2023-08-01T00:00:00"/>
        <d v="2023-07-03T00:00:00"/>
        <d v="2023-05-07T00:00:00"/>
        <d v="2023-06-03T00:00:00"/>
        <d v="2023-05-06T00:00:00"/>
        <d v="2023-09-22T00:00:00"/>
        <d v="2023-05-09T00:00:00"/>
        <d v="2024-01-16T00:00:00"/>
        <d v="2024-01-09T00:00:00"/>
        <d v="2024-02-17T00:00:00"/>
        <d v="2023-11-14T00:00:00"/>
        <d v="2024-01-08T00:00:00"/>
        <d v="2023-05-26T00:00:00"/>
        <d v="2023-10-04T00:00:00"/>
        <d v="2023-06-12T00:00:00"/>
        <d v="2023-05-24T00:00:00"/>
        <d v="2023-07-20T00:00:00"/>
        <d v="2023-12-20T00:00:00"/>
        <d v="2024-01-14T00:00:00"/>
        <d v="2024-02-20T00:00:00"/>
        <d v="2023-10-05T00:00:00"/>
        <d v="2024-02-24T00:00:00"/>
        <d v="2023-08-27T00:00:00"/>
        <d v="2023-06-04T00:00:00"/>
        <d v="2023-11-21T00:00:00"/>
        <d v="2023-12-14T00:00:00"/>
        <d v="2023-08-29T00:00:00"/>
        <d v="2024-02-18T00:00:00"/>
        <d v="2023-11-29T00:00:00"/>
        <d v="2023-05-23T00:00:00"/>
        <d v="2023-12-05T00:00:00"/>
        <d v="2023-09-08T00:00:00"/>
        <d v="2023-10-25T00:00:00"/>
        <d v="2023-10-24T00:00:00"/>
        <d v="2023-09-10T00:00:00"/>
        <d v="2023-08-13T00:00:00"/>
        <d v="2024-01-01T00:00:00"/>
        <d v="2023-10-06T00:00:00"/>
        <d v="2024-04-10T00:00:00"/>
        <d v="2023-09-14T00:00:00"/>
        <d v="2023-06-07T00:00:00"/>
        <d v="2023-12-31T00:00:00"/>
        <d v="2023-11-24T00:00:00"/>
        <d v="2024-02-10T00:00:00"/>
        <d v="2023-10-30T00:00:00"/>
        <d v="2023-12-24T00:00:00"/>
        <d v="2023-09-21T00:00:00"/>
        <d v="2023-09-04T00:00:00"/>
        <d v="2023-11-04T00:00:00"/>
        <d v="2023-10-01T00:00:00"/>
        <d v="2023-10-23T00:00:00"/>
        <d v="2024-04-18T00:00:00"/>
        <d v="2023-12-19T00:00:00"/>
        <d v="2023-11-30T00:00:00"/>
        <d v="2023-11-27T00:00:00"/>
        <d v="2023-10-12T00:00:00"/>
        <d v="2024-03-28T00:00:00"/>
        <d v="2023-07-25T00:00:00"/>
        <d v="2024-02-03T00:00:00"/>
        <d v="2024-04-15T00:00:00"/>
        <d v="2023-12-25T00:00:00"/>
        <d v="2023-07-07T00:00:00"/>
        <d v="2024-03-03T00:00:00"/>
        <d v="2024-02-19T00:00:00"/>
        <d v="2023-11-03T00:00:00"/>
        <d v="2023-12-10T00:00:00"/>
      </sharedItems>
      <fieldGroup par="12"/>
    </cacheField>
    <cacheField name="Branch" numFmtId="0">
      <sharedItems count="5">
        <s v="Delhi"/>
        <s v="Banglore"/>
        <s v="Hyderabad"/>
        <s v="Mumbai"/>
        <s v="Chennai"/>
      </sharedItems>
    </cacheField>
    <cacheField name="Product" numFmtId="0">
      <sharedItems/>
    </cacheField>
    <cacheField name="Category" numFmtId="0">
      <sharedItems count="2">
        <s v="Electronics"/>
        <s v="Apparel"/>
      </sharedItems>
    </cacheField>
    <cacheField name="Qty Sold" numFmtId="0">
      <sharedItems containsSemiMixedTypes="0" containsString="0" containsNumber="1" containsInteger="1" minValue="0" maxValue="15"/>
    </cacheField>
    <cacheField name="Unit Price" numFmtId="164">
      <sharedItems containsSemiMixedTypes="0" containsString="0" containsNumber="1" containsInteger="1" minValue="1000" maxValue="50000"/>
    </cacheField>
    <cacheField name="Discount %" numFmtId="0">
      <sharedItems containsSemiMixedTypes="0" containsString="0" containsNumber="1" containsInteger="1" minValue="5" maxValue="15"/>
    </cacheField>
    <cacheField name="Revenue" numFmtId="164">
      <sharedItems containsSemiMixedTypes="0" containsString="0" containsNumber="1" minValue="0" maxValue="667500"/>
    </cacheField>
    <cacheField name="Profit" numFmtId="164">
      <sharedItems containsSemiMixedTypes="0" containsString="0" containsNumber="1" minValue="0" maxValue="93450.000000000015"/>
    </cacheField>
    <cacheField name="Sales" numFmtId="164">
      <sharedItems containsSemiMixedTypes="0" containsString="0" containsNumber="1" containsInteger="1" minValue="0" maxValue="750000"/>
    </cacheField>
    <cacheField name="Months (Date)" numFmtId="0" databaseField="0">
      <fieldGroup base="0">
        <rangePr groupBy="months" startDate="2023-05-01T00:00:00" endDate="2024-05-01T00:00:00"/>
        <groupItems count="14">
          <s v="&lt;01-05-2023"/>
          <s v="Jan"/>
          <s v="Feb"/>
          <s v="Mar"/>
          <s v="Apr"/>
          <s v="May"/>
          <s v="Jun"/>
          <s v="Jul"/>
          <s v="Aug"/>
          <s v="Sep"/>
          <s v="Oct"/>
          <s v="Nov"/>
          <s v="Dec"/>
          <s v="&gt;01-05-2024"/>
        </groupItems>
      </fieldGroup>
    </cacheField>
    <cacheField name="Quarters (Date)" numFmtId="0" databaseField="0">
      <fieldGroup base="0">
        <rangePr groupBy="quarters" startDate="2023-05-01T00:00:00" endDate="2024-05-01T00:00:00"/>
        <groupItems count="6">
          <s v="&lt;01-05-2023"/>
          <s v="Qtr1"/>
          <s v="Qtr2"/>
          <s v="Qtr3"/>
          <s v="Qtr4"/>
          <s v="&gt;01-05-2024"/>
        </groupItems>
      </fieldGroup>
    </cacheField>
    <cacheField name="Years (Date)" numFmtId="0" databaseField="0">
      <fieldGroup base="0">
        <rangePr groupBy="years" startDate="2023-05-01T00:00:00" endDate="2024-05-01T00:00:00"/>
        <groupItems count="4">
          <s v="&lt;01-05-2023"/>
          <s v="2023"/>
          <s v="2024"/>
          <s v="&gt;01-05-2024"/>
        </groupItems>
      </fieldGroup>
    </cacheField>
  </cacheFields>
  <extLst>
    <ext xmlns:x14="http://schemas.microsoft.com/office/spreadsheetml/2009/9/main" uri="{725AE2AE-9491-48be-B2B4-4EB974FC3084}">
      <x14:pivotCacheDefinition pivotCacheId="8267186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froze Uddin" refreshedDate="45809.635210300927" createdVersion="8" refreshedVersion="8" minRefreshableVersion="3" recordCount="5" xr:uid="{5B34905B-EC16-4C47-87EE-BABD2088090F}">
  <cacheSource type="worksheet">
    <worksheetSource ref="A1:E6" sheet="Inventory_Tracker"/>
  </cacheSource>
  <cacheFields count="5">
    <cacheField name="Product" numFmtId="0">
      <sharedItems count="5">
        <s v="Laptop"/>
        <s v="Mobile"/>
        <s v="Headphone"/>
        <s v="Shoes"/>
        <s v="T-shirt"/>
      </sharedItems>
    </cacheField>
    <cacheField name="Stock In" numFmtId="0">
      <sharedItems containsSemiMixedTypes="0" containsString="0" containsNumber="1" containsInteger="1" minValue="50" maxValue="200"/>
    </cacheField>
    <cacheField name="Stock Out" numFmtId="0">
      <sharedItems containsSemiMixedTypes="0" containsString="0" containsNumber="1" containsInteger="1" minValue="30" maxValue="150"/>
    </cacheField>
    <cacheField name="Current Stock" numFmtId="0">
      <sharedItems containsSemiMixedTypes="0" containsString="0" containsNumber="1" containsInteger="1" minValue="20" maxValue="75"/>
    </cacheField>
    <cacheField name="Reorder Level" numFmtId="0">
      <sharedItems containsSemiMixedTypes="0" containsString="0" containsNumber="1" containsInteger="1" minValue="10"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x v="0"/>
    <s v="Electronics"/>
    <x v="0"/>
    <n v="50000"/>
    <n v="14"/>
    <x v="0"/>
    <n v="12040.000000000002"/>
  </r>
  <r>
    <x v="1"/>
    <x v="1"/>
    <x v="1"/>
    <s v="Apparel"/>
    <x v="1"/>
    <n v="1000"/>
    <n v="9"/>
    <x v="1"/>
    <n v="910"/>
  </r>
  <r>
    <x v="2"/>
    <x v="2"/>
    <x v="1"/>
    <s v="Apparel"/>
    <x v="2"/>
    <n v="1000"/>
    <n v="10"/>
    <x v="2"/>
    <n v="2700"/>
  </r>
  <r>
    <x v="3"/>
    <x v="1"/>
    <x v="2"/>
    <s v="Electronics"/>
    <x v="2"/>
    <n v="25000"/>
    <n v="13"/>
    <x v="3"/>
    <n v="45675.000000000007"/>
  </r>
  <r>
    <x v="4"/>
    <x v="3"/>
    <x v="1"/>
    <s v="Apparel"/>
    <x v="3"/>
    <n v="1000"/>
    <n v="8"/>
    <x v="4"/>
    <n v="736"/>
  </r>
  <r>
    <x v="5"/>
    <x v="2"/>
    <x v="3"/>
    <s v="Apparel"/>
    <x v="4"/>
    <n v="2000"/>
    <n v="15"/>
    <x v="5"/>
    <n v="3060"/>
  </r>
  <r>
    <x v="6"/>
    <x v="0"/>
    <x v="0"/>
    <s v="Electronics"/>
    <x v="5"/>
    <n v="50000"/>
    <n v="9"/>
    <x v="6"/>
    <n v="70070"/>
  </r>
  <r>
    <x v="7"/>
    <x v="1"/>
    <x v="4"/>
    <s v="Electronics"/>
    <x v="6"/>
    <n v="3000"/>
    <n v="11"/>
    <x v="7"/>
    <n v="2616.6000000000004"/>
  </r>
  <r>
    <x v="8"/>
    <x v="2"/>
    <x v="0"/>
    <s v="Electronics"/>
    <x v="7"/>
    <n v="50000"/>
    <n v="6"/>
    <x v="8"/>
    <n v="65800"/>
  </r>
  <r>
    <x v="9"/>
    <x v="4"/>
    <x v="0"/>
    <s v="Electronics"/>
    <x v="8"/>
    <n v="50000"/>
    <n v="11"/>
    <x v="9"/>
    <n v="74760"/>
  </r>
  <r>
    <x v="10"/>
    <x v="3"/>
    <x v="4"/>
    <s v="Electronics"/>
    <x v="3"/>
    <n v="3000"/>
    <n v="8"/>
    <x v="10"/>
    <n v="1545.6000000000001"/>
  </r>
  <r>
    <x v="11"/>
    <x v="0"/>
    <x v="4"/>
    <s v="Electronics"/>
    <x v="9"/>
    <n v="3000"/>
    <n v="6"/>
    <x v="11"/>
    <n v="394.8"/>
  </r>
  <r>
    <x v="12"/>
    <x v="2"/>
    <x v="0"/>
    <s v="Electronics"/>
    <x v="10"/>
    <n v="50000"/>
    <n v="15"/>
    <x v="12"/>
    <n v="17850"/>
  </r>
  <r>
    <x v="13"/>
    <x v="4"/>
    <x v="3"/>
    <s v="Apparel"/>
    <x v="1"/>
    <n v="2000"/>
    <n v="10"/>
    <x v="13"/>
    <n v="1800"/>
  </r>
  <r>
    <x v="14"/>
    <x v="1"/>
    <x v="4"/>
    <s v="Electronics"/>
    <x v="1"/>
    <n v="3000"/>
    <n v="12"/>
    <x v="14"/>
    <n v="1848.0000000000002"/>
  </r>
  <r>
    <x v="15"/>
    <x v="0"/>
    <x v="3"/>
    <s v="Apparel"/>
    <x v="4"/>
    <n v="2000"/>
    <n v="8"/>
    <x v="15"/>
    <n v="3312"/>
  </r>
  <r>
    <x v="16"/>
    <x v="1"/>
    <x v="2"/>
    <s v="Electronics"/>
    <x v="4"/>
    <n v="25000"/>
    <n v="10"/>
    <x v="16"/>
    <n v="28350.000000000004"/>
  </r>
  <r>
    <x v="17"/>
    <x v="0"/>
    <x v="0"/>
    <s v="Electronics"/>
    <x v="11"/>
    <n v="50000"/>
    <n v="6"/>
    <x v="17"/>
    <n v="0"/>
  </r>
  <r>
    <x v="18"/>
    <x v="1"/>
    <x v="1"/>
    <s v="Apparel"/>
    <x v="5"/>
    <n v="1000"/>
    <n v="15"/>
    <x v="18"/>
    <n v="1870"/>
  </r>
  <r>
    <x v="19"/>
    <x v="4"/>
    <x v="4"/>
    <s v="Electronics"/>
    <x v="2"/>
    <n v="3000"/>
    <n v="13"/>
    <x v="19"/>
    <n v="5481.0000000000009"/>
  </r>
  <r>
    <x v="20"/>
    <x v="3"/>
    <x v="3"/>
    <s v="Apparel"/>
    <x v="1"/>
    <n v="2000"/>
    <n v="8"/>
    <x v="20"/>
    <n v="1840"/>
  </r>
  <r>
    <x v="21"/>
    <x v="2"/>
    <x v="3"/>
    <s v="Apparel"/>
    <x v="1"/>
    <n v="2000"/>
    <n v="5"/>
    <x v="21"/>
    <n v="1900"/>
  </r>
  <r>
    <x v="22"/>
    <x v="2"/>
    <x v="3"/>
    <s v="Apparel"/>
    <x v="12"/>
    <n v="2000"/>
    <n v="14"/>
    <x v="22"/>
    <n v="2752"/>
  </r>
  <r>
    <x v="23"/>
    <x v="1"/>
    <x v="3"/>
    <s v="Apparel"/>
    <x v="13"/>
    <n v="2000"/>
    <n v="13"/>
    <x v="23"/>
    <n v="4872"/>
  </r>
  <r>
    <x v="24"/>
    <x v="4"/>
    <x v="3"/>
    <s v="Apparel"/>
    <x v="12"/>
    <n v="2000"/>
    <n v="13"/>
    <x v="24"/>
    <n v="2784"/>
  </r>
  <r>
    <x v="25"/>
    <x v="0"/>
    <x v="4"/>
    <s v="Electronics"/>
    <x v="10"/>
    <n v="3000"/>
    <n v="13"/>
    <x v="25"/>
    <n v="1096.2"/>
  </r>
  <r>
    <x v="8"/>
    <x v="0"/>
    <x v="2"/>
    <s v="Electronics"/>
    <x v="8"/>
    <n v="25000"/>
    <n v="5"/>
    <x v="26"/>
    <n v="39900.000000000007"/>
  </r>
  <r>
    <x v="26"/>
    <x v="0"/>
    <x v="4"/>
    <s v="Electronics"/>
    <x v="13"/>
    <n v="3000"/>
    <n v="5"/>
    <x v="27"/>
    <n v="5586.0000000000009"/>
  </r>
  <r>
    <x v="27"/>
    <x v="3"/>
    <x v="0"/>
    <s v="Electronics"/>
    <x v="5"/>
    <n v="50000"/>
    <n v="12"/>
    <x v="28"/>
    <n v="67760"/>
  </r>
  <r>
    <x v="28"/>
    <x v="3"/>
    <x v="4"/>
    <s v="Electronics"/>
    <x v="9"/>
    <n v="3000"/>
    <n v="12"/>
    <x v="29"/>
    <n v="369.6"/>
  </r>
  <r>
    <x v="29"/>
    <x v="3"/>
    <x v="4"/>
    <s v="Electronics"/>
    <x v="9"/>
    <n v="3000"/>
    <n v="5"/>
    <x v="30"/>
    <n v="399.00000000000006"/>
  </r>
  <r>
    <x v="30"/>
    <x v="0"/>
    <x v="0"/>
    <s v="Electronics"/>
    <x v="4"/>
    <n v="50000"/>
    <n v="14"/>
    <x v="31"/>
    <n v="54180.000000000007"/>
  </r>
  <r>
    <x v="31"/>
    <x v="1"/>
    <x v="0"/>
    <s v="Electronics"/>
    <x v="14"/>
    <n v="50000"/>
    <n v="6"/>
    <x v="32"/>
    <n v="85540.000000000015"/>
  </r>
  <r>
    <x v="32"/>
    <x v="4"/>
    <x v="4"/>
    <s v="Electronics"/>
    <x v="6"/>
    <n v="3000"/>
    <n v="7"/>
    <x v="33"/>
    <n v="2734.2000000000003"/>
  </r>
  <r>
    <x v="33"/>
    <x v="2"/>
    <x v="2"/>
    <s v="Electronics"/>
    <x v="8"/>
    <n v="25000"/>
    <n v="5"/>
    <x v="26"/>
    <n v="39900.000000000007"/>
  </r>
  <r>
    <x v="25"/>
    <x v="4"/>
    <x v="2"/>
    <s v="Electronics"/>
    <x v="15"/>
    <n v="25000"/>
    <n v="5"/>
    <x v="34"/>
    <n v="19950.000000000004"/>
  </r>
  <r>
    <x v="34"/>
    <x v="2"/>
    <x v="2"/>
    <s v="Electronics"/>
    <x v="9"/>
    <n v="25000"/>
    <n v="14"/>
    <x v="35"/>
    <n v="3010.0000000000005"/>
  </r>
  <r>
    <x v="35"/>
    <x v="0"/>
    <x v="1"/>
    <s v="Apparel"/>
    <x v="5"/>
    <n v="1000"/>
    <n v="9"/>
    <x v="36"/>
    <n v="2002"/>
  </r>
  <r>
    <x v="36"/>
    <x v="4"/>
    <x v="4"/>
    <s v="Electronics"/>
    <x v="12"/>
    <n v="3000"/>
    <n v="10"/>
    <x v="37"/>
    <n v="3024.0000000000005"/>
  </r>
  <r>
    <x v="37"/>
    <x v="1"/>
    <x v="4"/>
    <s v="Electronics"/>
    <x v="6"/>
    <n v="3000"/>
    <n v="12"/>
    <x v="38"/>
    <n v="2587.2000000000003"/>
  </r>
  <r>
    <x v="13"/>
    <x v="3"/>
    <x v="3"/>
    <s v="Apparel"/>
    <x v="12"/>
    <n v="2000"/>
    <n v="8"/>
    <x v="39"/>
    <n v="2944"/>
  </r>
  <r>
    <x v="38"/>
    <x v="1"/>
    <x v="3"/>
    <s v="Apparel"/>
    <x v="7"/>
    <n v="2000"/>
    <n v="5"/>
    <x v="40"/>
    <n v="3800"/>
  </r>
  <r>
    <x v="39"/>
    <x v="2"/>
    <x v="4"/>
    <s v="Electronics"/>
    <x v="9"/>
    <n v="3000"/>
    <n v="15"/>
    <x v="41"/>
    <n v="357.00000000000006"/>
  </r>
  <r>
    <x v="40"/>
    <x v="2"/>
    <x v="3"/>
    <s v="Apparel"/>
    <x v="7"/>
    <n v="2000"/>
    <n v="14"/>
    <x v="42"/>
    <n v="3440"/>
  </r>
  <r>
    <x v="41"/>
    <x v="4"/>
    <x v="0"/>
    <s v="Electronics"/>
    <x v="13"/>
    <n v="50000"/>
    <n v="13"/>
    <x v="43"/>
    <n v="85260.000000000015"/>
  </r>
  <r>
    <x v="42"/>
    <x v="2"/>
    <x v="1"/>
    <s v="Apparel"/>
    <x v="5"/>
    <n v="1000"/>
    <n v="8"/>
    <x v="44"/>
    <n v="2024"/>
  </r>
  <r>
    <x v="43"/>
    <x v="0"/>
    <x v="0"/>
    <s v="Electronics"/>
    <x v="13"/>
    <n v="50000"/>
    <n v="13"/>
    <x v="43"/>
    <n v="85260.000000000015"/>
  </r>
  <r>
    <x v="13"/>
    <x v="1"/>
    <x v="1"/>
    <s v="Apparel"/>
    <x v="3"/>
    <n v="1000"/>
    <n v="14"/>
    <x v="45"/>
    <n v="688"/>
  </r>
  <r>
    <x v="44"/>
    <x v="0"/>
    <x v="1"/>
    <s v="Apparel"/>
    <x v="6"/>
    <n v="1000"/>
    <n v="11"/>
    <x v="46"/>
    <n v="1246"/>
  </r>
  <r>
    <x v="45"/>
    <x v="1"/>
    <x v="4"/>
    <s v="Electronics"/>
    <x v="5"/>
    <n v="3000"/>
    <n v="9"/>
    <x v="47"/>
    <n v="4204.2000000000007"/>
  </r>
  <r>
    <x v="46"/>
    <x v="4"/>
    <x v="1"/>
    <s v="Apparel"/>
    <x v="13"/>
    <n v="1000"/>
    <n v="5"/>
    <x v="48"/>
    <n v="2660"/>
  </r>
  <r>
    <x v="47"/>
    <x v="4"/>
    <x v="4"/>
    <s v="Electronics"/>
    <x v="10"/>
    <n v="3000"/>
    <n v="10"/>
    <x v="49"/>
    <n v="1134"/>
  </r>
  <r>
    <x v="9"/>
    <x v="0"/>
    <x v="4"/>
    <s v="Electronics"/>
    <x v="7"/>
    <n v="3000"/>
    <n v="13"/>
    <x v="50"/>
    <n v="3654.0000000000005"/>
  </r>
  <r>
    <x v="48"/>
    <x v="1"/>
    <x v="1"/>
    <s v="Apparel"/>
    <x v="1"/>
    <n v="1000"/>
    <n v="13"/>
    <x v="51"/>
    <n v="870"/>
  </r>
  <r>
    <x v="32"/>
    <x v="2"/>
    <x v="0"/>
    <s v="Electronics"/>
    <x v="14"/>
    <n v="50000"/>
    <n v="14"/>
    <x v="52"/>
    <n v="78260.000000000015"/>
  </r>
  <r>
    <x v="49"/>
    <x v="1"/>
    <x v="0"/>
    <s v="Electronics"/>
    <x v="11"/>
    <n v="50000"/>
    <n v="11"/>
    <x v="17"/>
    <n v="0"/>
  </r>
  <r>
    <x v="5"/>
    <x v="3"/>
    <x v="1"/>
    <s v="Apparel"/>
    <x v="5"/>
    <n v="1000"/>
    <n v="13"/>
    <x v="53"/>
    <n v="1914"/>
  </r>
  <r>
    <x v="50"/>
    <x v="4"/>
    <x v="0"/>
    <s v="Electronics"/>
    <x v="5"/>
    <n v="50000"/>
    <n v="14"/>
    <x v="54"/>
    <n v="66220"/>
  </r>
  <r>
    <x v="51"/>
    <x v="2"/>
    <x v="2"/>
    <s v="Electronics"/>
    <x v="3"/>
    <n v="25000"/>
    <n v="9"/>
    <x v="55"/>
    <n v="12740.000000000002"/>
  </r>
  <r>
    <x v="52"/>
    <x v="2"/>
    <x v="2"/>
    <s v="Electronics"/>
    <x v="11"/>
    <n v="25000"/>
    <n v="7"/>
    <x v="17"/>
    <n v="0"/>
  </r>
  <r>
    <x v="53"/>
    <x v="0"/>
    <x v="4"/>
    <s v="Electronics"/>
    <x v="8"/>
    <n v="3000"/>
    <n v="14"/>
    <x v="56"/>
    <n v="4334.4000000000005"/>
  </r>
  <r>
    <x v="54"/>
    <x v="1"/>
    <x v="1"/>
    <s v="Apparel"/>
    <x v="7"/>
    <n v="1000"/>
    <n v="6"/>
    <x v="57"/>
    <n v="1880"/>
  </r>
  <r>
    <x v="55"/>
    <x v="0"/>
    <x v="2"/>
    <s v="Electronics"/>
    <x v="4"/>
    <n v="25000"/>
    <n v="9"/>
    <x v="58"/>
    <n v="28665.000000000004"/>
  </r>
  <r>
    <x v="19"/>
    <x v="1"/>
    <x v="4"/>
    <s v="Electronics"/>
    <x v="8"/>
    <n v="3000"/>
    <n v="8"/>
    <x v="59"/>
    <n v="4636.8"/>
  </r>
  <r>
    <x v="56"/>
    <x v="2"/>
    <x v="1"/>
    <s v="Apparel"/>
    <x v="11"/>
    <n v="1000"/>
    <n v="9"/>
    <x v="17"/>
    <n v="0"/>
  </r>
  <r>
    <x v="57"/>
    <x v="3"/>
    <x v="0"/>
    <s v="Electronics"/>
    <x v="10"/>
    <n v="50000"/>
    <n v="6"/>
    <x v="60"/>
    <n v="19740.000000000004"/>
  </r>
  <r>
    <x v="58"/>
    <x v="4"/>
    <x v="0"/>
    <s v="Electronics"/>
    <x v="15"/>
    <n v="50000"/>
    <n v="6"/>
    <x v="61"/>
    <n v="39480.000000000007"/>
  </r>
  <r>
    <x v="44"/>
    <x v="3"/>
    <x v="0"/>
    <s v="Electronics"/>
    <x v="7"/>
    <n v="50000"/>
    <n v="7"/>
    <x v="62"/>
    <n v="65100"/>
  </r>
  <r>
    <x v="16"/>
    <x v="3"/>
    <x v="1"/>
    <s v="Apparel"/>
    <x v="7"/>
    <n v="1000"/>
    <n v="10"/>
    <x v="13"/>
    <n v="1800"/>
  </r>
  <r>
    <x v="59"/>
    <x v="4"/>
    <x v="0"/>
    <s v="Electronics"/>
    <x v="0"/>
    <n v="50000"/>
    <n v="11"/>
    <x v="63"/>
    <n v="12460.000000000002"/>
  </r>
  <r>
    <x v="60"/>
    <x v="3"/>
    <x v="1"/>
    <s v="Apparel"/>
    <x v="12"/>
    <n v="1000"/>
    <n v="15"/>
    <x v="64"/>
    <n v="1360"/>
  </r>
  <r>
    <x v="61"/>
    <x v="4"/>
    <x v="3"/>
    <s v="Apparel"/>
    <x v="1"/>
    <n v="2000"/>
    <n v="14"/>
    <x v="65"/>
    <n v="1720"/>
  </r>
  <r>
    <x v="62"/>
    <x v="2"/>
    <x v="0"/>
    <s v="Electronics"/>
    <x v="8"/>
    <n v="50000"/>
    <n v="5"/>
    <x v="66"/>
    <n v="79800.000000000015"/>
  </r>
  <r>
    <x v="63"/>
    <x v="3"/>
    <x v="0"/>
    <s v="Electronics"/>
    <x v="11"/>
    <n v="50000"/>
    <n v="8"/>
    <x v="17"/>
    <n v="0"/>
  </r>
  <r>
    <x v="64"/>
    <x v="4"/>
    <x v="1"/>
    <s v="Apparel"/>
    <x v="10"/>
    <n v="1000"/>
    <n v="10"/>
    <x v="67"/>
    <n v="540"/>
  </r>
  <r>
    <x v="65"/>
    <x v="0"/>
    <x v="3"/>
    <s v="Apparel"/>
    <x v="7"/>
    <n v="2000"/>
    <n v="8"/>
    <x v="68"/>
    <n v="3680"/>
  </r>
  <r>
    <x v="66"/>
    <x v="3"/>
    <x v="0"/>
    <s v="Electronics"/>
    <x v="13"/>
    <n v="50000"/>
    <n v="8"/>
    <x v="69"/>
    <n v="90160.000000000015"/>
  </r>
  <r>
    <x v="67"/>
    <x v="4"/>
    <x v="0"/>
    <s v="Electronics"/>
    <x v="11"/>
    <n v="50000"/>
    <n v="7"/>
    <x v="17"/>
    <n v="0"/>
  </r>
  <r>
    <x v="68"/>
    <x v="1"/>
    <x v="2"/>
    <s v="Electronics"/>
    <x v="10"/>
    <n v="25000"/>
    <n v="12"/>
    <x v="70"/>
    <n v="9240"/>
  </r>
  <r>
    <x v="55"/>
    <x v="3"/>
    <x v="0"/>
    <s v="Electronics"/>
    <x v="9"/>
    <n v="50000"/>
    <n v="8"/>
    <x v="71"/>
    <n v="6440.0000000000009"/>
  </r>
  <r>
    <x v="69"/>
    <x v="2"/>
    <x v="2"/>
    <s v="Electronics"/>
    <x v="9"/>
    <n v="25000"/>
    <n v="13"/>
    <x v="72"/>
    <n v="3045.0000000000005"/>
  </r>
  <r>
    <x v="49"/>
    <x v="3"/>
    <x v="0"/>
    <s v="Electronics"/>
    <x v="15"/>
    <n v="50000"/>
    <n v="13"/>
    <x v="73"/>
    <n v="36540"/>
  </r>
  <r>
    <x v="70"/>
    <x v="0"/>
    <x v="0"/>
    <s v="Electronics"/>
    <x v="15"/>
    <n v="50000"/>
    <n v="6"/>
    <x v="61"/>
    <n v="39480.000000000007"/>
  </r>
  <r>
    <x v="71"/>
    <x v="2"/>
    <x v="1"/>
    <s v="Apparel"/>
    <x v="7"/>
    <n v="1000"/>
    <n v="8"/>
    <x v="20"/>
    <n v="1840"/>
  </r>
  <r>
    <x v="72"/>
    <x v="2"/>
    <x v="0"/>
    <s v="Electronics"/>
    <x v="3"/>
    <n v="50000"/>
    <n v="12"/>
    <x v="74"/>
    <n v="24640.000000000004"/>
  </r>
  <r>
    <x v="73"/>
    <x v="3"/>
    <x v="2"/>
    <s v="Electronics"/>
    <x v="15"/>
    <n v="25000"/>
    <n v="9"/>
    <x v="75"/>
    <n v="19110"/>
  </r>
  <r>
    <x v="74"/>
    <x v="2"/>
    <x v="2"/>
    <s v="Electronics"/>
    <x v="1"/>
    <n v="25000"/>
    <n v="8"/>
    <x v="76"/>
    <n v="16100.000000000002"/>
  </r>
  <r>
    <x v="4"/>
    <x v="4"/>
    <x v="2"/>
    <s v="Electronics"/>
    <x v="1"/>
    <n v="25000"/>
    <n v="6"/>
    <x v="77"/>
    <n v="16450"/>
  </r>
  <r>
    <x v="75"/>
    <x v="0"/>
    <x v="2"/>
    <s v="Electronics"/>
    <x v="4"/>
    <n v="25000"/>
    <n v="10"/>
    <x v="16"/>
    <n v="28350.000000000004"/>
  </r>
  <r>
    <x v="76"/>
    <x v="0"/>
    <x v="3"/>
    <s v="Apparel"/>
    <x v="10"/>
    <n v="2000"/>
    <n v="8"/>
    <x v="78"/>
    <n v="1104"/>
  </r>
  <r>
    <x v="26"/>
    <x v="2"/>
    <x v="4"/>
    <s v="Electronics"/>
    <x v="6"/>
    <n v="3000"/>
    <n v="5"/>
    <x v="79"/>
    <n v="2793.0000000000005"/>
  </r>
  <r>
    <x v="77"/>
    <x v="3"/>
    <x v="4"/>
    <s v="Electronics"/>
    <x v="3"/>
    <n v="3000"/>
    <n v="13"/>
    <x v="80"/>
    <n v="1461.6000000000001"/>
  </r>
  <r>
    <x v="78"/>
    <x v="0"/>
    <x v="0"/>
    <s v="Electronics"/>
    <x v="7"/>
    <n v="50000"/>
    <n v="11"/>
    <x v="81"/>
    <n v="62300.000000000007"/>
  </r>
  <r>
    <x v="79"/>
    <x v="3"/>
    <x v="3"/>
    <s v="Apparel"/>
    <x v="15"/>
    <n v="2000"/>
    <n v="8"/>
    <x v="10"/>
    <n v="2208"/>
  </r>
  <r>
    <x v="80"/>
    <x v="2"/>
    <x v="3"/>
    <s v="Apparel"/>
    <x v="13"/>
    <n v="2000"/>
    <n v="7"/>
    <x v="82"/>
    <n v="5208"/>
  </r>
  <r>
    <x v="81"/>
    <x v="4"/>
    <x v="3"/>
    <s v="Apparel"/>
    <x v="10"/>
    <n v="2000"/>
    <n v="10"/>
    <x v="83"/>
    <n v="1080"/>
  </r>
  <r>
    <x v="82"/>
    <x v="4"/>
    <x v="2"/>
    <s v="Electronics"/>
    <x v="6"/>
    <n v="25000"/>
    <n v="13"/>
    <x v="84"/>
    <n v="21315.000000000004"/>
  </r>
  <r>
    <x v="83"/>
    <x v="4"/>
    <x v="3"/>
    <s v="Apparel"/>
    <x v="11"/>
    <n v="2000"/>
    <n v="14"/>
    <x v="17"/>
    <n v="0"/>
  </r>
  <r>
    <x v="19"/>
    <x v="1"/>
    <x v="0"/>
    <s v="Electronics"/>
    <x v="2"/>
    <n v="50000"/>
    <n v="11"/>
    <x v="85"/>
    <n v="93450.000000000015"/>
  </r>
  <r>
    <x v="30"/>
    <x v="1"/>
    <x v="0"/>
    <s v="Electronics"/>
    <x v="3"/>
    <n v="50000"/>
    <n v="11"/>
    <x v="86"/>
    <n v="24920.000000000004"/>
  </r>
  <r>
    <x v="84"/>
    <x v="1"/>
    <x v="4"/>
    <s v="Electronics"/>
    <x v="6"/>
    <n v="3000"/>
    <n v="9"/>
    <x v="87"/>
    <n v="2675.4"/>
  </r>
  <r>
    <x v="3"/>
    <x v="4"/>
    <x v="4"/>
    <s v="Electronics"/>
    <x v="9"/>
    <n v="3000"/>
    <n v="14"/>
    <x v="88"/>
    <n v="361.20000000000005"/>
  </r>
  <r>
    <x v="85"/>
    <x v="4"/>
    <x v="0"/>
    <s v="Electronics"/>
    <x v="9"/>
    <n v="50000"/>
    <n v="9"/>
    <x v="89"/>
    <n v="6370.0000000000009"/>
  </r>
  <r>
    <x v="86"/>
    <x v="0"/>
    <x v="4"/>
    <s v="Electronics"/>
    <x v="13"/>
    <n v="3000"/>
    <n v="11"/>
    <x v="90"/>
    <n v="5233.2000000000007"/>
  </r>
  <r>
    <x v="87"/>
    <x v="4"/>
    <x v="3"/>
    <s v="Apparel"/>
    <x v="11"/>
    <n v="2000"/>
    <n v="11"/>
    <x v="17"/>
    <n v="0"/>
  </r>
  <r>
    <x v="17"/>
    <x v="3"/>
    <x v="2"/>
    <s v="Electronics"/>
    <x v="1"/>
    <n v="25000"/>
    <n v="6"/>
    <x v="77"/>
    <n v="16450"/>
  </r>
  <r>
    <x v="88"/>
    <x v="2"/>
    <x v="2"/>
    <s v="Electronics"/>
    <x v="0"/>
    <n v="25000"/>
    <n v="5"/>
    <x v="91"/>
    <n v="6650.0000000000009"/>
  </r>
  <r>
    <x v="89"/>
    <x v="3"/>
    <x v="0"/>
    <s v="Electronics"/>
    <x v="8"/>
    <n v="50000"/>
    <n v="9"/>
    <x v="92"/>
    <n v="76440"/>
  </r>
  <r>
    <x v="90"/>
    <x v="3"/>
    <x v="3"/>
    <s v="Apparel"/>
    <x v="2"/>
    <n v="2000"/>
    <n v="8"/>
    <x v="93"/>
    <n v="5520"/>
  </r>
  <r>
    <x v="91"/>
    <x v="0"/>
    <x v="2"/>
    <s v="Electronics"/>
    <x v="12"/>
    <n v="25000"/>
    <n v="12"/>
    <x v="74"/>
    <n v="24640.000000000004"/>
  </r>
  <r>
    <x v="92"/>
    <x v="4"/>
    <x v="3"/>
    <s v="Apparel"/>
    <x v="8"/>
    <n v="2000"/>
    <n v="7"/>
    <x v="94"/>
    <n v="4464"/>
  </r>
  <r>
    <x v="93"/>
    <x v="1"/>
    <x v="1"/>
    <s v="Apparel"/>
    <x v="11"/>
    <n v="1000"/>
    <n v="9"/>
    <x v="17"/>
    <n v="0"/>
  </r>
  <r>
    <x v="94"/>
    <x v="2"/>
    <x v="4"/>
    <s v="Electronics"/>
    <x v="10"/>
    <n v="3000"/>
    <n v="7"/>
    <x v="95"/>
    <n v="1171.8000000000002"/>
  </r>
  <r>
    <x v="95"/>
    <x v="4"/>
    <x v="1"/>
    <s v="Apparel"/>
    <x v="10"/>
    <n v="1000"/>
    <n v="9"/>
    <x v="96"/>
    <n v="546"/>
  </r>
  <r>
    <x v="9"/>
    <x v="4"/>
    <x v="4"/>
    <s v="Electronics"/>
    <x v="14"/>
    <n v="3000"/>
    <n v="6"/>
    <x v="97"/>
    <n v="5132.4000000000005"/>
  </r>
  <r>
    <x v="96"/>
    <x v="4"/>
    <x v="2"/>
    <s v="Electronics"/>
    <x v="3"/>
    <n v="25000"/>
    <n v="15"/>
    <x v="98"/>
    <n v="11900.000000000002"/>
  </r>
  <r>
    <x v="44"/>
    <x v="4"/>
    <x v="2"/>
    <s v="Electronics"/>
    <x v="9"/>
    <n v="25000"/>
    <n v="11"/>
    <x v="99"/>
    <n v="3115.0000000000005"/>
  </r>
  <r>
    <x v="97"/>
    <x v="3"/>
    <x v="4"/>
    <s v="Electronics"/>
    <x v="15"/>
    <n v="3000"/>
    <n v="5"/>
    <x v="100"/>
    <n v="2394.0000000000005"/>
  </r>
  <r>
    <x v="98"/>
    <x v="3"/>
    <x v="1"/>
    <s v="Apparel"/>
    <x v="3"/>
    <n v="1000"/>
    <n v="5"/>
    <x v="101"/>
    <n v="760"/>
  </r>
  <r>
    <x v="99"/>
    <x v="4"/>
    <x v="0"/>
    <s v="Electronics"/>
    <x v="8"/>
    <n v="50000"/>
    <n v="6"/>
    <x v="102"/>
    <n v="78960.000000000015"/>
  </r>
  <r>
    <x v="100"/>
    <x v="0"/>
    <x v="4"/>
    <s v="Electronics"/>
    <x v="14"/>
    <n v="3000"/>
    <n v="13"/>
    <x v="103"/>
    <n v="4750.2000000000007"/>
  </r>
  <r>
    <x v="101"/>
    <x v="2"/>
    <x v="0"/>
    <s v="Electronics"/>
    <x v="5"/>
    <n v="50000"/>
    <n v="14"/>
    <x v="54"/>
    <n v="66220"/>
  </r>
  <r>
    <x v="102"/>
    <x v="1"/>
    <x v="4"/>
    <s v="Electronics"/>
    <x v="9"/>
    <n v="3000"/>
    <n v="8"/>
    <x v="104"/>
    <n v="386.40000000000003"/>
  </r>
  <r>
    <x v="55"/>
    <x v="1"/>
    <x v="0"/>
    <s v="Electronics"/>
    <x v="3"/>
    <n v="50000"/>
    <n v="12"/>
    <x v="74"/>
    <n v="24640.000000000004"/>
  </r>
  <r>
    <x v="103"/>
    <x v="2"/>
    <x v="4"/>
    <s v="Electronics"/>
    <x v="11"/>
    <n v="3000"/>
    <n v="13"/>
    <x v="17"/>
    <n v="0"/>
  </r>
  <r>
    <x v="104"/>
    <x v="0"/>
    <x v="3"/>
    <s v="Apparel"/>
    <x v="3"/>
    <n v="2000"/>
    <n v="7"/>
    <x v="105"/>
    <n v="1488"/>
  </r>
  <r>
    <x v="105"/>
    <x v="3"/>
    <x v="2"/>
    <s v="Electronics"/>
    <x v="5"/>
    <n v="25000"/>
    <n v="5"/>
    <x v="106"/>
    <n v="36575"/>
  </r>
  <r>
    <x v="106"/>
    <x v="0"/>
    <x v="3"/>
    <s v="Apparel"/>
    <x v="2"/>
    <n v="2000"/>
    <n v="8"/>
    <x v="93"/>
    <n v="5520"/>
  </r>
  <r>
    <x v="107"/>
    <x v="0"/>
    <x v="4"/>
    <s v="Electronics"/>
    <x v="2"/>
    <n v="3000"/>
    <n v="12"/>
    <x v="107"/>
    <n v="5544.0000000000009"/>
  </r>
  <r>
    <x v="108"/>
    <x v="4"/>
    <x v="2"/>
    <s v="Electronics"/>
    <x v="8"/>
    <n v="25000"/>
    <n v="10"/>
    <x v="108"/>
    <n v="37800"/>
  </r>
  <r>
    <x v="109"/>
    <x v="1"/>
    <x v="4"/>
    <s v="Electronics"/>
    <x v="3"/>
    <n v="3000"/>
    <n v="5"/>
    <x v="109"/>
    <n v="1596.0000000000002"/>
  </r>
  <r>
    <x v="110"/>
    <x v="1"/>
    <x v="2"/>
    <s v="Electronics"/>
    <x v="0"/>
    <n v="25000"/>
    <n v="11"/>
    <x v="110"/>
    <n v="6230.0000000000009"/>
  </r>
  <r>
    <x v="83"/>
    <x v="2"/>
    <x v="3"/>
    <s v="Apparel"/>
    <x v="14"/>
    <n v="2000"/>
    <n v="6"/>
    <x v="111"/>
    <n v="4888"/>
  </r>
  <r>
    <x v="111"/>
    <x v="2"/>
    <x v="0"/>
    <s v="Electronics"/>
    <x v="4"/>
    <n v="50000"/>
    <n v="8"/>
    <x v="112"/>
    <n v="57960.000000000007"/>
  </r>
  <r>
    <x v="28"/>
    <x v="3"/>
    <x v="2"/>
    <s v="Electronics"/>
    <x v="3"/>
    <n v="25000"/>
    <n v="8"/>
    <x v="113"/>
    <n v="12880.000000000002"/>
  </r>
  <r>
    <x v="70"/>
    <x v="4"/>
    <x v="4"/>
    <s v="Electronics"/>
    <x v="10"/>
    <n v="3000"/>
    <n v="6"/>
    <x v="114"/>
    <n v="1184.4000000000001"/>
  </r>
  <r>
    <x v="112"/>
    <x v="1"/>
    <x v="3"/>
    <s v="Apparel"/>
    <x v="13"/>
    <n v="2000"/>
    <n v="8"/>
    <x v="115"/>
    <n v="5152"/>
  </r>
  <r>
    <x v="113"/>
    <x v="2"/>
    <x v="0"/>
    <s v="Electronics"/>
    <x v="2"/>
    <n v="50000"/>
    <n v="12"/>
    <x v="116"/>
    <n v="92400.000000000015"/>
  </r>
  <r>
    <x v="114"/>
    <x v="2"/>
    <x v="0"/>
    <s v="Electronics"/>
    <x v="7"/>
    <n v="50000"/>
    <n v="11"/>
    <x v="81"/>
    <n v="62300.000000000007"/>
  </r>
  <r>
    <x v="78"/>
    <x v="1"/>
    <x v="2"/>
    <s v="Electronics"/>
    <x v="0"/>
    <n v="25000"/>
    <n v="8"/>
    <x v="71"/>
    <n v="6440.0000000000009"/>
  </r>
  <r>
    <x v="115"/>
    <x v="4"/>
    <x v="2"/>
    <s v="Electronics"/>
    <x v="13"/>
    <n v="25000"/>
    <n v="8"/>
    <x v="117"/>
    <n v="45080.000000000007"/>
  </r>
  <r>
    <x v="58"/>
    <x v="2"/>
    <x v="2"/>
    <s v="Electronics"/>
    <x v="13"/>
    <n v="25000"/>
    <n v="6"/>
    <x v="118"/>
    <n v="46060.000000000007"/>
  </r>
  <r>
    <x v="116"/>
    <x v="1"/>
    <x v="1"/>
    <s v="Apparel"/>
    <x v="13"/>
    <n v="1000"/>
    <n v="10"/>
    <x v="119"/>
    <n v="2520"/>
  </r>
  <r>
    <x v="5"/>
    <x v="3"/>
    <x v="3"/>
    <s v="Apparel"/>
    <x v="12"/>
    <n v="2000"/>
    <n v="14"/>
    <x v="22"/>
    <n v="2752"/>
  </r>
  <r>
    <x v="98"/>
    <x v="4"/>
    <x v="0"/>
    <s v="Electronics"/>
    <x v="3"/>
    <n v="50000"/>
    <n v="7"/>
    <x v="120"/>
    <n v="26040.000000000004"/>
  </r>
  <r>
    <x v="117"/>
    <x v="4"/>
    <x v="3"/>
    <s v="Apparel"/>
    <x v="6"/>
    <n v="2000"/>
    <n v="9"/>
    <x v="121"/>
    <n v="2548"/>
  </r>
  <r>
    <x v="66"/>
    <x v="1"/>
    <x v="1"/>
    <s v="Apparel"/>
    <x v="15"/>
    <n v="1000"/>
    <n v="13"/>
    <x v="122"/>
    <n v="1044"/>
  </r>
  <r>
    <x v="118"/>
    <x v="3"/>
    <x v="2"/>
    <s v="Electronics"/>
    <x v="6"/>
    <n v="25000"/>
    <n v="13"/>
    <x v="84"/>
    <n v="21315.000000000004"/>
  </r>
  <r>
    <x v="119"/>
    <x v="0"/>
    <x v="3"/>
    <s v="Apparel"/>
    <x v="12"/>
    <n v="2000"/>
    <n v="13"/>
    <x v="24"/>
    <n v="2784"/>
  </r>
  <r>
    <x v="120"/>
    <x v="0"/>
    <x v="0"/>
    <s v="Electronics"/>
    <x v="5"/>
    <n v="50000"/>
    <n v="10"/>
    <x v="123"/>
    <n v="69300"/>
  </r>
  <r>
    <x v="121"/>
    <x v="2"/>
    <x v="2"/>
    <s v="Electronics"/>
    <x v="2"/>
    <n v="25000"/>
    <n v="10"/>
    <x v="124"/>
    <n v="47250.000000000007"/>
  </r>
  <r>
    <x v="122"/>
    <x v="2"/>
    <x v="1"/>
    <s v="Apparel"/>
    <x v="10"/>
    <n v="1000"/>
    <n v="11"/>
    <x v="125"/>
    <n v="534"/>
  </r>
  <r>
    <x v="12"/>
    <x v="1"/>
    <x v="0"/>
    <s v="Electronics"/>
    <x v="14"/>
    <n v="50000"/>
    <n v="10"/>
    <x v="126"/>
    <n v="81900.000000000015"/>
  </r>
  <r>
    <x v="123"/>
    <x v="0"/>
    <x v="2"/>
    <s v="Electronics"/>
    <x v="3"/>
    <n v="25000"/>
    <n v="8"/>
    <x v="113"/>
    <n v="12880.000000000002"/>
  </r>
  <r>
    <x v="124"/>
    <x v="4"/>
    <x v="1"/>
    <s v="Apparel"/>
    <x v="4"/>
    <n v="1000"/>
    <n v="13"/>
    <x v="25"/>
    <n v="1566"/>
  </r>
  <r>
    <x v="125"/>
    <x v="1"/>
    <x v="4"/>
    <s v="Electronics"/>
    <x v="8"/>
    <n v="3000"/>
    <n v="8"/>
    <x v="59"/>
    <n v="4636.8"/>
  </r>
  <r>
    <x v="9"/>
    <x v="4"/>
    <x v="4"/>
    <s v="Electronics"/>
    <x v="1"/>
    <n v="3000"/>
    <n v="7"/>
    <x v="127"/>
    <n v="1953"/>
  </r>
  <r>
    <x v="126"/>
    <x v="3"/>
    <x v="3"/>
    <s v="Apparel"/>
    <x v="0"/>
    <n v="2000"/>
    <n v="7"/>
    <x v="128"/>
    <n v="744"/>
  </r>
  <r>
    <x v="127"/>
    <x v="1"/>
    <x v="1"/>
    <s v="Apparel"/>
    <x v="13"/>
    <n v="1000"/>
    <n v="14"/>
    <x v="129"/>
    <n v="2408"/>
  </r>
  <r>
    <x v="97"/>
    <x v="3"/>
    <x v="2"/>
    <s v="Electronics"/>
    <x v="0"/>
    <n v="25000"/>
    <n v="5"/>
    <x v="91"/>
    <n v="6650.0000000000009"/>
  </r>
  <r>
    <x v="117"/>
    <x v="4"/>
    <x v="3"/>
    <s v="Apparel"/>
    <x v="6"/>
    <n v="2000"/>
    <n v="9"/>
    <x v="121"/>
    <n v="2548"/>
  </r>
  <r>
    <x v="128"/>
    <x v="0"/>
    <x v="2"/>
    <s v="Electronics"/>
    <x v="13"/>
    <n v="25000"/>
    <n v="6"/>
    <x v="118"/>
    <n v="46060.000000000007"/>
  </r>
  <r>
    <x v="129"/>
    <x v="0"/>
    <x v="3"/>
    <s v="Apparel"/>
    <x v="13"/>
    <n v="2000"/>
    <n v="11"/>
    <x v="130"/>
    <n v="4984"/>
  </r>
  <r>
    <x v="38"/>
    <x v="0"/>
    <x v="3"/>
    <s v="Apparel"/>
    <x v="8"/>
    <n v="2000"/>
    <n v="6"/>
    <x v="131"/>
    <n v="4512"/>
  </r>
  <r>
    <x v="130"/>
    <x v="1"/>
    <x v="4"/>
    <s v="Electronics"/>
    <x v="5"/>
    <n v="3000"/>
    <n v="10"/>
    <x v="132"/>
    <n v="4158"/>
  </r>
  <r>
    <x v="131"/>
    <x v="1"/>
    <x v="2"/>
    <s v="Electronics"/>
    <x v="14"/>
    <n v="25000"/>
    <n v="12"/>
    <x v="133"/>
    <n v="40040.000000000007"/>
  </r>
  <r>
    <x v="30"/>
    <x v="0"/>
    <x v="2"/>
    <s v="Electronics"/>
    <x v="15"/>
    <n v="25000"/>
    <n v="7"/>
    <x v="134"/>
    <n v="19530.000000000004"/>
  </r>
  <r>
    <x v="132"/>
    <x v="1"/>
    <x v="2"/>
    <s v="Electronics"/>
    <x v="1"/>
    <n v="25000"/>
    <n v="13"/>
    <x v="135"/>
    <n v="15225.000000000002"/>
  </r>
  <r>
    <x v="133"/>
    <x v="1"/>
    <x v="4"/>
    <s v="Electronics"/>
    <x v="15"/>
    <n v="3000"/>
    <n v="15"/>
    <x v="5"/>
    <n v="2142"/>
  </r>
  <r>
    <x v="117"/>
    <x v="4"/>
    <x v="1"/>
    <s v="Apparel"/>
    <x v="0"/>
    <n v="1000"/>
    <n v="9"/>
    <x v="136"/>
    <n v="364"/>
  </r>
  <r>
    <x v="87"/>
    <x v="1"/>
    <x v="1"/>
    <s v="Apparel"/>
    <x v="9"/>
    <n v="1000"/>
    <n v="13"/>
    <x v="137"/>
    <n v="174"/>
  </r>
  <r>
    <x v="22"/>
    <x v="2"/>
    <x v="4"/>
    <s v="Electronics"/>
    <x v="15"/>
    <n v="3000"/>
    <n v="13"/>
    <x v="138"/>
    <n v="2192.4"/>
  </r>
  <r>
    <x v="134"/>
    <x v="4"/>
    <x v="3"/>
    <s v="Apparel"/>
    <x v="14"/>
    <n v="2000"/>
    <n v="7"/>
    <x v="139"/>
    <n v="4836"/>
  </r>
  <r>
    <x v="135"/>
    <x v="1"/>
    <x v="3"/>
    <s v="Apparel"/>
    <x v="15"/>
    <n v="2000"/>
    <n v="6"/>
    <x v="140"/>
    <n v="2256"/>
  </r>
  <r>
    <x v="136"/>
    <x v="4"/>
    <x v="0"/>
    <s v="Electronics"/>
    <x v="14"/>
    <n v="50000"/>
    <n v="15"/>
    <x v="141"/>
    <n v="77350.000000000015"/>
  </r>
  <r>
    <x v="137"/>
    <x v="4"/>
    <x v="4"/>
    <s v="Electronics"/>
    <x v="11"/>
    <n v="3000"/>
    <n v="15"/>
    <x v="17"/>
    <n v="0"/>
  </r>
  <r>
    <x v="89"/>
    <x v="2"/>
    <x v="3"/>
    <s v="Apparel"/>
    <x v="13"/>
    <n v="2000"/>
    <n v="12"/>
    <x v="142"/>
    <n v="4928"/>
  </r>
  <r>
    <x v="138"/>
    <x v="4"/>
    <x v="4"/>
    <s v="Electronics"/>
    <x v="13"/>
    <n v="3000"/>
    <n v="15"/>
    <x v="143"/>
    <n v="4998.0000000000009"/>
  </r>
  <r>
    <x v="139"/>
    <x v="1"/>
    <x v="1"/>
    <s v="Apparel"/>
    <x v="9"/>
    <n v="1000"/>
    <n v="13"/>
    <x v="137"/>
    <n v="174"/>
  </r>
  <r>
    <x v="59"/>
    <x v="3"/>
    <x v="2"/>
    <s v="Electronics"/>
    <x v="15"/>
    <n v="25000"/>
    <n v="8"/>
    <x v="144"/>
    <n v="19320.000000000004"/>
  </r>
  <r>
    <x v="140"/>
    <x v="0"/>
    <x v="3"/>
    <s v="Apparel"/>
    <x v="13"/>
    <n v="2000"/>
    <n v="9"/>
    <x v="145"/>
    <n v="5096"/>
  </r>
  <r>
    <x v="63"/>
    <x v="4"/>
    <x v="0"/>
    <s v="Electronics"/>
    <x v="8"/>
    <n v="50000"/>
    <n v="14"/>
    <x v="146"/>
    <n v="72240"/>
  </r>
  <r>
    <x v="141"/>
    <x v="4"/>
    <x v="0"/>
    <s v="Electronics"/>
    <x v="4"/>
    <n v="50000"/>
    <n v="6"/>
    <x v="147"/>
    <n v="59220.000000000007"/>
  </r>
  <r>
    <x v="142"/>
    <x v="3"/>
    <x v="1"/>
    <s v="Apparel"/>
    <x v="2"/>
    <n v="1000"/>
    <n v="6"/>
    <x v="148"/>
    <n v="2820"/>
  </r>
  <r>
    <x v="143"/>
    <x v="2"/>
    <x v="1"/>
    <s v="Apparel"/>
    <x v="15"/>
    <n v="1000"/>
    <n v="7"/>
    <x v="149"/>
    <n v="1116"/>
  </r>
  <r>
    <x v="103"/>
    <x v="2"/>
    <x v="0"/>
    <s v="Electronics"/>
    <x v="8"/>
    <n v="50000"/>
    <n v="13"/>
    <x v="150"/>
    <n v="73080"/>
  </r>
  <r>
    <x v="144"/>
    <x v="0"/>
    <x v="3"/>
    <s v="Apparel"/>
    <x v="14"/>
    <n v="2000"/>
    <n v="5"/>
    <x v="151"/>
    <n v="4940"/>
  </r>
  <r>
    <x v="145"/>
    <x v="2"/>
    <x v="2"/>
    <s v="Electronics"/>
    <x v="10"/>
    <n v="25000"/>
    <n v="9"/>
    <x v="152"/>
    <n v="9555"/>
  </r>
  <r>
    <x v="58"/>
    <x v="1"/>
    <x v="1"/>
    <s v="Apparel"/>
    <x v="12"/>
    <n v="1000"/>
    <n v="7"/>
    <x v="105"/>
    <n v="1488"/>
  </r>
  <r>
    <x v="146"/>
    <x v="4"/>
    <x v="4"/>
    <s v="Electronics"/>
    <x v="9"/>
    <n v="3000"/>
    <n v="8"/>
    <x v="104"/>
    <n v="386.40000000000003"/>
  </r>
  <r>
    <x v="59"/>
    <x v="1"/>
    <x v="0"/>
    <s v="Electronics"/>
    <x v="5"/>
    <n v="50000"/>
    <n v="14"/>
    <x v="54"/>
    <n v="66220"/>
  </r>
  <r>
    <x v="9"/>
    <x v="0"/>
    <x v="4"/>
    <s v="Electronics"/>
    <x v="1"/>
    <n v="3000"/>
    <n v="6"/>
    <x v="148"/>
    <n v="1974.0000000000002"/>
  </r>
  <r>
    <x v="147"/>
    <x v="2"/>
    <x v="3"/>
    <s v="Apparel"/>
    <x v="4"/>
    <n v="2000"/>
    <n v="8"/>
    <x v="15"/>
    <n v="3312"/>
  </r>
  <r>
    <x v="148"/>
    <x v="4"/>
    <x v="1"/>
    <s v="Apparel"/>
    <x v="9"/>
    <n v="1000"/>
    <n v="12"/>
    <x v="153"/>
    <n v="176"/>
  </r>
  <r>
    <x v="149"/>
    <x v="0"/>
    <x v="4"/>
    <s v="Electronics"/>
    <x v="6"/>
    <n v="3000"/>
    <n v="5"/>
    <x v="79"/>
    <n v="2793.0000000000005"/>
  </r>
  <r>
    <x v="41"/>
    <x v="4"/>
    <x v="4"/>
    <s v="Electronics"/>
    <x v="13"/>
    <n v="3000"/>
    <n v="5"/>
    <x v="27"/>
    <n v="5586.0000000000009"/>
  </r>
  <r>
    <x v="150"/>
    <x v="0"/>
    <x v="3"/>
    <s v="Apparel"/>
    <x v="2"/>
    <n v="2000"/>
    <n v="14"/>
    <x v="154"/>
    <n v="5160"/>
  </r>
  <r>
    <x v="151"/>
    <x v="3"/>
    <x v="4"/>
    <s v="Electronics"/>
    <x v="6"/>
    <n v="3000"/>
    <n v="11"/>
    <x v="7"/>
    <n v="2616.6000000000004"/>
  </r>
  <r>
    <x v="152"/>
    <x v="0"/>
    <x v="3"/>
    <s v="Apparel"/>
    <x v="0"/>
    <n v="2000"/>
    <n v="15"/>
    <x v="155"/>
    <n v="680"/>
  </r>
  <r>
    <x v="153"/>
    <x v="0"/>
    <x v="2"/>
    <s v="Electronics"/>
    <x v="15"/>
    <n v="50000"/>
    <n v="8"/>
    <x v="156"/>
    <n v="55200"/>
  </r>
  <r>
    <x v="107"/>
    <x v="3"/>
    <x v="3"/>
    <s v="Apparel"/>
    <x v="11"/>
    <n v="1000"/>
    <n v="12"/>
    <x v="17"/>
    <n v="0"/>
  </r>
  <r>
    <x v="154"/>
    <x v="3"/>
    <x v="2"/>
    <s v="Electronics"/>
    <x v="3"/>
    <n v="1000"/>
    <n v="7"/>
    <x v="128"/>
    <n v="744"/>
  </r>
  <r>
    <x v="155"/>
    <x v="4"/>
    <x v="3"/>
    <s v="Apparel"/>
    <x v="6"/>
    <n v="25000"/>
    <n v="13"/>
    <x v="84"/>
    <n v="21315.000000000004"/>
  </r>
  <r>
    <x v="156"/>
    <x v="3"/>
    <x v="1"/>
    <s v="Apparel"/>
    <x v="4"/>
    <n v="1000"/>
    <n v="14"/>
    <x v="157"/>
    <n v="1083.6000000000001"/>
  </r>
  <r>
    <x v="157"/>
    <x v="0"/>
    <x v="4"/>
    <s v="Electronics"/>
    <x v="0"/>
    <n v="2000"/>
    <n v="10"/>
    <x v="158"/>
    <n v="720"/>
  </r>
  <r>
    <x v="87"/>
    <x v="1"/>
    <x v="4"/>
    <s v="Electronics"/>
    <x v="10"/>
    <n v="50000"/>
    <n v="9"/>
    <x v="75"/>
    <n v="27300"/>
  </r>
  <r>
    <x v="144"/>
    <x v="4"/>
    <x v="0"/>
    <s v="Electronics"/>
    <x v="7"/>
    <n v="3000"/>
    <n v="6"/>
    <x v="159"/>
    <n v="5640"/>
  </r>
  <r>
    <x v="18"/>
    <x v="1"/>
    <x v="0"/>
    <s v="Electronics"/>
    <x v="15"/>
    <n v="50000"/>
    <n v="11"/>
    <x v="160"/>
    <n v="53400"/>
  </r>
  <r>
    <x v="158"/>
    <x v="4"/>
    <x v="1"/>
    <s v="Apparel"/>
    <x v="1"/>
    <n v="50000"/>
    <n v="9"/>
    <x v="161"/>
    <n v="31850.000000000004"/>
  </r>
  <r>
    <x v="118"/>
    <x v="3"/>
    <x v="1"/>
    <s v="Apparel"/>
    <x v="10"/>
    <n v="3000"/>
    <n v="7"/>
    <x v="95"/>
    <n v="1171.8000000000002"/>
  </r>
  <r>
    <x v="106"/>
    <x v="2"/>
    <x v="2"/>
    <s v="Electronics"/>
    <x v="4"/>
    <n v="3000"/>
    <n v="6"/>
    <x v="162"/>
    <n v="5076"/>
  </r>
  <r>
    <x v="159"/>
    <x v="0"/>
    <x v="1"/>
    <s v="Apparel"/>
    <x v="15"/>
    <n v="50000"/>
    <n v="5"/>
    <x v="26"/>
    <n v="39900.000000000007"/>
  </r>
  <r>
    <x v="154"/>
    <x v="2"/>
    <x v="1"/>
    <s v="Apparel"/>
    <x v="10"/>
    <n v="2000"/>
    <n v="8"/>
    <x v="78"/>
    <n v="772.80000000000007"/>
  </r>
  <r>
    <x v="160"/>
    <x v="3"/>
    <x v="2"/>
    <s v="Electronics"/>
    <x v="11"/>
    <n v="3000"/>
    <n v="13"/>
    <x v="17"/>
    <n v="0"/>
  </r>
  <r>
    <x v="161"/>
    <x v="4"/>
    <x v="4"/>
    <s v="Electronics"/>
    <x v="11"/>
    <n v="2000"/>
    <n v="5"/>
    <x v="17"/>
    <n v="0"/>
  </r>
  <r>
    <x v="70"/>
    <x v="3"/>
    <x v="0"/>
    <s v="Electronics"/>
    <x v="11"/>
    <n v="25000"/>
    <n v="9"/>
    <x v="17"/>
    <n v="0"/>
  </r>
  <r>
    <x v="162"/>
    <x v="1"/>
    <x v="4"/>
    <s v="Electronics"/>
    <x v="9"/>
    <n v="50000"/>
    <n v="14"/>
    <x v="163"/>
    <n v="8600"/>
  </r>
  <r>
    <x v="163"/>
    <x v="4"/>
    <x v="4"/>
    <s v="Electronics"/>
    <x v="12"/>
    <n v="1000"/>
    <n v="12"/>
    <x v="164"/>
    <n v="1408"/>
  </r>
  <r>
    <x v="110"/>
    <x v="1"/>
    <x v="4"/>
    <s v="Electronics"/>
    <x v="4"/>
    <n v="3000"/>
    <n v="11"/>
    <x v="165"/>
    <n v="4806"/>
  </r>
  <r>
    <x v="164"/>
    <x v="3"/>
    <x v="3"/>
    <s v="Apparel"/>
    <x v="0"/>
    <n v="2000"/>
    <n v="10"/>
    <x v="158"/>
    <n v="504.00000000000006"/>
  </r>
  <r>
    <x v="165"/>
    <x v="0"/>
    <x v="1"/>
    <s v="Apparel"/>
    <x v="6"/>
    <n v="2000"/>
    <n v="8"/>
    <x v="166"/>
    <n v="1803.2000000000003"/>
  </r>
  <r>
    <x v="166"/>
    <x v="1"/>
    <x v="3"/>
    <s v="Apparel"/>
    <x v="15"/>
    <n v="2000"/>
    <n v="7"/>
    <x v="167"/>
    <n v="1562.4"/>
  </r>
  <r>
    <x v="167"/>
    <x v="1"/>
    <x v="0"/>
    <s v="Electronics"/>
    <x v="6"/>
    <n v="2000"/>
    <n v="5"/>
    <x v="48"/>
    <n v="2660"/>
  </r>
  <r>
    <x v="51"/>
    <x v="3"/>
    <x v="4"/>
    <s v="Electronics"/>
    <x v="1"/>
    <n v="2000"/>
    <n v="9"/>
    <x v="168"/>
    <n v="1820"/>
  </r>
  <r>
    <x v="123"/>
    <x v="1"/>
    <x v="1"/>
    <s v="Apparel"/>
    <x v="1"/>
    <n v="3000"/>
    <n v="15"/>
    <x v="169"/>
    <n v="1785.0000000000002"/>
  </r>
  <r>
    <x v="168"/>
    <x v="3"/>
    <x v="0"/>
    <s v="Electronics"/>
    <x v="9"/>
    <n v="25000"/>
    <n v="11"/>
    <x v="99"/>
    <n v="4450"/>
  </r>
  <r>
    <x v="78"/>
    <x v="0"/>
    <x v="3"/>
    <s v="Apparel"/>
    <x v="12"/>
    <n v="3000"/>
    <n v="6"/>
    <x v="131"/>
    <n v="3158.4"/>
  </r>
  <r>
    <x v="65"/>
    <x v="1"/>
    <x v="0"/>
    <s v="Electronics"/>
    <x v="10"/>
    <n v="50000"/>
    <n v="12"/>
    <x v="170"/>
    <n v="26400"/>
  </r>
  <r>
    <x v="169"/>
    <x v="1"/>
    <x v="0"/>
    <s v="Electronics"/>
    <x v="7"/>
    <n v="3000"/>
    <n v="9"/>
    <x v="171"/>
    <n v="5460"/>
  </r>
  <r>
    <x v="44"/>
    <x v="3"/>
    <x v="3"/>
    <s v="Apparel"/>
    <x v="9"/>
    <n v="3000"/>
    <n v="11"/>
    <x v="125"/>
    <n v="373.8"/>
  </r>
  <r>
    <x v="170"/>
    <x v="4"/>
    <x v="0"/>
    <s v="Electronics"/>
    <x v="10"/>
    <n v="50000"/>
    <n v="11"/>
    <x v="172"/>
    <n v="26700"/>
  </r>
  <r>
    <x v="171"/>
    <x v="0"/>
    <x v="1"/>
    <s v="Apparel"/>
    <x v="11"/>
    <n v="50000"/>
    <n v="10"/>
    <x v="17"/>
    <n v="0"/>
  </r>
  <r>
    <x v="172"/>
    <x v="3"/>
    <x v="0"/>
    <s v="Electronics"/>
    <x v="1"/>
    <n v="3000"/>
    <n v="9"/>
    <x v="173"/>
    <n v="2730"/>
  </r>
  <r>
    <x v="173"/>
    <x v="0"/>
    <x v="2"/>
    <s v="Electronics"/>
    <x v="9"/>
    <n v="25000"/>
    <n v="8"/>
    <x v="174"/>
    <n v="4600"/>
  </r>
  <r>
    <x v="174"/>
    <x v="2"/>
    <x v="2"/>
    <s v="Electronics"/>
    <x v="3"/>
    <n v="25000"/>
    <n v="5"/>
    <x v="175"/>
    <n v="19000"/>
  </r>
  <r>
    <x v="175"/>
    <x v="1"/>
    <x v="3"/>
    <s v="Apparel"/>
    <x v="7"/>
    <n v="25000"/>
    <n v="13"/>
    <x v="176"/>
    <n v="30450.000000000004"/>
  </r>
  <r>
    <x v="14"/>
    <x v="0"/>
    <x v="2"/>
    <s v="Electronics"/>
    <x v="10"/>
    <n v="1000"/>
    <n v="6"/>
    <x v="11"/>
    <n v="564"/>
  </r>
  <r>
    <x v="176"/>
    <x v="4"/>
    <x v="2"/>
    <s v="Electronics"/>
    <x v="4"/>
    <n v="3000"/>
    <n v="8"/>
    <x v="177"/>
    <n v="4968"/>
  </r>
  <r>
    <x v="90"/>
    <x v="3"/>
    <x v="0"/>
    <s v="Electronics"/>
    <x v="6"/>
    <n v="3000"/>
    <n v="5"/>
    <x v="79"/>
    <n v="3990"/>
  </r>
  <r>
    <x v="55"/>
    <x v="3"/>
    <x v="3"/>
    <s v="Apparel"/>
    <x v="0"/>
    <n v="2000"/>
    <n v="8"/>
    <x v="4"/>
    <n v="515.20000000000005"/>
  </r>
  <r>
    <x v="177"/>
    <x v="2"/>
    <x v="4"/>
    <s v="Electronics"/>
    <x v="10"/>
    <n v="2000"/>
    <n v="10"/>
    <x v="83"/>
    <n v="1080"/>
  </r>
  <r>
    <x v="86"/>
    <x v="0"/>
    <x v="1"/>
    <s v="Apparel"/>
    <x v="0"/>
    <n v="3000"/>
    <n v="10"/>
    <x v="83"/>
    <n v="756.00000000000011"/>
  </r>
  <r>
    <x v="178"/>
    <x v="0"/>
    <x v="0"/>
    <s v="Electronics"/>
    <x v="6"/>
    <n v="2000"/>
    <n v="15"/>
    <x v="178"/>
    <n v="2380"/>
  </r>
  <r>
    <x v="9"/>
    <x v="0"/>
    <x v="1"/>
    <s v="Apparel"/>
    <x v="11"/>
    <n v="50000"/>
    <n v="7"/>
    <x v="17"/>
    <n v="0"/>
  </r>
  <r>
    <x v="170"/>
    <x v="4"/>
    <x v="2"/>
    <s v="Electronics"/>
    <x v="1"/>
    <n v="1000"/>
    <n v="8"/>
    <x v="179"/>
    <n v="920"/>
  </r>
  <r>
    <x v="179"/>
    <x v="4"/>
    <x v="4"/>
    <s v="Electronics"/>
    <x v="0"/>
    <n v="50000"/>
    <n v="6"/>
    <x v="180"/>
    <n v="18800"/>
  </r>
  <r>
    <x v="41"/>
    <x v="2"/>
    <x v="3"/>
    <s v="Apparel"/>
    <x v="12"/>
    <n v="1000"/>
    <n v="15"/>
    <x v="64"/>
    <n v="952.00000000000011"/>
  </r>
  <r>
    <x v="180"/>
    <x v="2"/>
    <x v="1"/>
    <s v="Apparel"/>
    <x v="10"/>
    <n v="1000"/>
    <n v="11"/>
    <x v="125"/>
    <n v="373.8"/>
  </r>
  <r>
    <x v="181"/>
    <x v="4"/>
    <x v="3"/>
    <s v="Apparel"/>
    <x v="11"/>
    <n v="3000"/>
    <n v="12"/>
    <x v="17"/>
    <n v="0"/>
  </r>
  <r>
    <x v="84"/>
    <x v="4"/>
    <x v="0"/>
    <s v="Electronics"/>
    <x v="4"/>
    <n v="1000"/>
    <n v="12"/>
    <x v="181"/>
    <n v="1584"/>
  </r>
  <r>
    <x v="113"/>
    <x v="1"/>
    <x v="1"/>
    <s v="Apparel"/>
    <x v="9"/>
    <n v="3000"/>
    <n v="12"/>
    <x v="29"/>
    <n v="369.6"/>
  </r>
  <r>
    <x v="182"/>
    <x v="3"/>
    <x v="4"/>
    <s v="Electronics"/>
    <x v="15"/>
    <n v="3000"/>
    <n v="7"/>
    <x v="182"/>
    <n v="3348"/>
  </r>
  <r>
    <x v="48"/>
    <x v="0"/>
    <x v="3"/>
    <s v="Apparel"/>
    <x v="15"/>
    <n v="1000"/>
    <n v="5"/>
    <x v="183"/>
    <n v="798.00000000000011"/>
  </r>
  <r>
    <x v="183"/>
    <x v="3"/>
    <x v="2"/>
    <s v="Electronics"/>
    <x v="6"/>
    <n v="50000"/>
    <n v="9"/>
    <x v="184"/>
    <n v="63700"/>
  </r>
  <r>
    <x v="184"/>
    <x v="4"/>
    <x v="3"/>
    <s v="Apparel"/>
    <x v="11"/>
    <n v="50000"/>
    <n v="5"/>
    <x v="17"/>
    <n v="0"/>
  </r>
  <r>
    <x v="68"/>
    <x v="1"/>
    <x v="0"/>
    <s v="Electronics"/>
    <x v="7"/>
    <n v="1000"/>
    <n v="9"/>
    <x v="168"/>
    <n v="1820"/>
  </r>
  <r>
    <x v="15"/>
    <x v="0"/>
    <x v="3"/>
    <s v="Apparel"/>
    <x v="7"/>
    <n v="50000"/>
    <n v="8"/>
    <x v="185"/>
    <n v="64400.000000000007"/>
  </r>
  <r>
    <x v="185"/>
    <x v="0"/>
    <x v="2"/>
    <s v="Electronics"/>
    <x v="0"/>
    <n v="25000"/>
    <n v="8"/>
    <x v="71"/>
    <n v="9200"/>
  </r>
  <r>
    <x v="18"/>
    <x v="4"/>
    <x v="2"/>
    <s v="Electronics"/>
    <x v="9"/>
    <n v="25000"/>
    <n v="5"/>
    <x v="186"/>
    <n v="4750"/>
  </r>
  <r>
    <x v="152"/>
    <x v="4"/>
    <x v="0"/>
    <s v="Electronics"/>
    <x v="0"/>
    <n v="3000"/>
    <n v="10"/>
    <x v="83"/>
    <n v="1080"/>
  </r>
  <r>
    <x v="121"/>
    <x v="4"/>
    <x v="1"/>
    <s v="Apparel"/>
    <x v="10"/>
    <n v="1000"/>
    <n v="15"/>
    <x v="41"/>
    <n v="357.00000000000006"/>
  </r>
  <r>
    <x v="12"/>
    <x v="0"/>
    <x v="1"/>
    <s v="Apparel"/>
    <x v="6"/>
    <n v="25000"/>
    <n v="7"/>
    <x v="187"/>
    <n v="22785.000000000004"/>
  </r>
  <r>
    <x v="186"/>
    <x v="4"/>
    <x v="1"/>
    <s v="Apparel"/>
    <x v="12"/>
    <n v="3000"/>
    <n v="14"/>
    <x v="188"/>
    <n v="2889.6000000000004"/>
  </r>
  <r>
    <x v="185"/>
    <x v="0"/>
    <x v="1"/>
    <s v="Apparel"/>
    <x v="1"/>
    <n v="1000"/>
    <n v="8"/>
    <x v="179"/>
    <n v="644.00000000000011"/>
  </r>
  <r>
    <x v="187"/>
    <x v="4"/>
    <x v="3"/>
    <s v="Apparel"/>
    <x v="0"/>
    <n v="50000"/>
    <n v="15"/>
    <x v="98"/>
    <n v="11900.000000000002"/>
  </r>
  <r>
    <x v="188"/>
    <x v="4"/>
    <x v="2"/>
    <s v="Electronics"/>
    <x v="7"/>
    <n v="50000"/>
    <n v="9"/>
    <x v="189"/>
    <n v="91000"/>
  </r>
  <r>
    <x v="75"/>
    <x v="4"/>
    <x v="4"/>
    <s v="Electronics"/>
    <x v="1"/>
    <n v="50000"/>
    <n v="13"/>
    <x v="176"/>
    <n v="43500"/>
  </r>
  <r>
    <x v="189"/>
    <x v="0"/>
    <x v="4"/>
    <s v="Electronics"/>
    <x v="12"/>
    <n v="1000"/>
    <n v="5"/>
    <x v="190"/>
    <n v="1520"/>
  </r>
  <r>
    <x v="2"/>
    <x v="1"/>
    <x v="3"/>
    <s v="Apparel"/>
    <x v="4"/>
    <n v="50000"/>
    <n v="10"/>
    <x v="191"/>
    <n v="56700.000000000007"/>
  </r>
  <r>
    <x v="190"/>
    <x v="1"/>
    <x v="4"/>
    <s v="Electronics"/>
    <x v="9"/>
    <n v="1000"/>
    <n v="9"/>
    <x v="192"/>
    <n v="182"/>
  </r>
  <r>
    <x v="56"/>
    <x v="4"/>
    <x v="1"/>
    <s v="Apparel"/>
    <x v="15"/>
    <n v="2000"/>
    <n v="11"/>
    <x v="193"/>
    <n v="1495.2"/>
  </r>
  <r>
    <x v="52"/>
    <x v="0"/>
    <x v="4"/>
    <s v="Electronics"/>
    <x v="3"/>
    <n v="50000"/>
    <n v="13"/>
    <x v="194"/>
    <n v="34800"/>
  </r>
  <r>
    <x v="191"/>
    <x v="1"/>
    <x v="1"/>
    <s v="Apparel"/>
    <x v="4"/>
    <n v="50000"/>
    <n v="10"/>
    <x v="191"/>
    <n v="56700.000000000007"/>
  </r>
  <r>
    <x v="192"/>
    <x v="1"/>
    <x v="3"/>
    <s v="Apparel"/>
    <x v="11"/>
    <n v="1000"/>
    <n v="14"/>
    <x v="17"/>
    <n v="0"/>
  </r>
  <r>
    <x v="193"/>
    <x v="3"/>
    <x v="4"/>
    <s v="Electronics"/>
    <x v="10"/>
    <n v="2000"/>
    <n v="14"/>
    <x v="195"/>
    <n v="1032"/>
  </r>
  <r>
    <x v="2"/>
    <x v="3"/>
    <x v="4"/>
    <s v="Electronics"/>
    <x v="0"/>
    <n v="50000"/>
    <n v="6"/>
    <x v="180"/>
    <n v="18800"/>
  </r>
  <r>
    <x v="28"/>
    <x v="1"/>
    <x v="3"/>
    <s v="Apparel"/>
    <x v="0"/>
    <n v="50000"/>
    <n v="7"/>
    <x v="196"/>
    <n v="13020.000000000002"/>
  </r>
  <r>
    <x v="194"/>
    <x v="0"/>
    <x v="2"/>
    <s v="Electronics"/>
    <x v="0"/>
    <n v="25000"/>
    <n v="11"/>
    <x v="110"/>
    <n v="8900"/>
  </r>
  <r>
    <x v="186"/>
    <x v="2"/>
    <x v="4"/>
    <s v="Electronics"/>
    <x v="7"/>
    <n v="50000"/>
    <n v="14"/>
    <x v="197"/>
    <n v="86000"/>
  </r>
  <r>
    <x v="195"/>
    <x v="1"/>
    <x v="0"/>
    <s v="Electronics"/>
    <x v="10"/>
    <n v="25000"/>
    <n v="10"/>
    <x v="198"/>
    <n v="13500"/>
  </r>
  <r>
    <x v="174"/>
    <x v="4"/>
    <x v="2"/>
    <s v="Electronics"/>
    <x v="0"/>
    <n v="50000"/>
    <n v="14"/>
    <x v="0"/>
    <n v="17200"/>
  </r>
  <r>
    <x v="196"/>
    <x v="0"/>
    <x v="0"/>
    <s v="Electronics"/>
    <x v="6"/>
    <n v="50000"/>
    <n v="6"/>
    <x v="118"/>
    <n v="65800"/>
  </r>
  <r>
    <x v="197"/>
    <x v="2"/>
    <x v="3"/>
    <s v="Apparel"/>
    <x v="11"/>
    <n v="1000"/>
    <n v="14"/>
    <x v="17"/>
    <n v="0"/>
  </r>
  <r>
    <x v="198"/>
    <x v="1"/>
    <x v="2"/>
    <s v="Electronics"/>
    <x v="0"/>
    <n v="50000"/>
    <n v="6"/>
    <x v="180"/>
    <n v="18800"/>
  </r>
  <r>
    <x v="21"/>
    <x v="1"/>
    <x v="1"/>
    <s v="Apparel"/>
    <x v="9"/>
    <n v="25000"/>
    <n v="11"/>
    <x v="99"/>
    <n v="3115.0000000000005"/>
  </r>
  <r>
    <x v="199"/>
    <x v="1"/>
    <x v="1"/>
    <s v="Apparel"/>
    <x v="3"/>
    <n v="25000"/>
    <n v="5"/>
    <x v="175"/>
    <n v="13300.000000000002"/>
  </r>
  <r>
    <x v="147"/>
    <x v="4"/>
    <x v="1"/>
    <s v="Apparel"/>
    <x v="6"/>
    <n v="25000"/>
    <n v="12"/>
    <x v="199"/>
    <n v="21560.000000000004"/>
  </r>
  <r>
    <x v="200"/>
    <x v="1"/>
    <x v="4"/>
    <s v="Electronics"/>
    <x v="0"/>
    <n v="25000"/>
    <n v="15"/>
    <x v="200"/>
    <n v="8500"/>
  </r>
  <r>
    <x v="201"/>
    <x v="0"/>
    <x v="0"/>
    <s v="Electronics"/>
    <x v="1"/>
    <n v="2000"/>
    <n v="11"/>
    <x v="201"/>
    <n v="1780"/>
  </r>
  <r>
    <x v="202"/>
    <x v="3"/>
    <x v="0"/>
    <s v="Electronics"/>
    <x v="9"/>
    <n v="3000"/>
    <n v="11"/>
    <x v="125"/>
    <n v="534"/>
  </r>
  <r>
    <x v="182"/>
    <x v="3"/>
    <x v="1"/>
    <s v="Apparel"/>
    <x v="4"/>
    <n v="3000"/>
    <n v="13"/>
    <x v="202"/>
    <n v="3288.6000000000004"/>
  </r>
  <r>
    <x v="203"/>
    <x v="4"/>
    <x v="1"/>
    <s v="Apparel"/>
    <x v="7"/>
    <n v="50000"/>
    <n v="7"/>
    <x v="62"/>
    <n v="65100"/>
  </r>
  <r>
    <x v="138"/>
    <x v="3"/>
    <x v="0"/>
    <s v="Electronics"/>
    <x v="4"/>
    <n v="2000"/>
    <n v="11"/>
    <x v="203"/>
    <n v="3204"/>
  </r>
  <r>
    <x v="204"/>
    <x v="2"/>
    <x v="0"/>
    <s v="Electronics"/>
    <x v="6"/>
    <n v="2000"/>
    <n v="6"/>
    <x v="204"/>
    <n v="2632"/>
  </r>
  <r>
    <x v="141"/>
    <x v="2"/>
    <x v="1"/>
    <s v="Apparel"/>
    <x v="10"/>
    <n v="2000"/>
    <n v="8"/>
    <x v="78"/>
    <n v="772.80000000000007"/>
  </r>
  <r>
    <x v="205"/>
    <x v="2"/>
    <x v="3"/>
    <s v="Apparel"/>
    <x v="7"/>
    <n v="25000"/>
    <n v="8"/>
    <x v="205"/>
    <n v="32200.000000000004"/>
  </r>
  <r>
    <x v="149"/>
    <x v="0"/>
    <x v="2"/>
    <s v="Electronics"/>
    <x v="12"/>
    <n v="2000"/>
    <n v="12"/>
    <x v="206"/>
    <n v="2816"/>
  </r>
  <r>
    <x v="206"/>
    <x v="0"/>
    <x v="3"/>
    <s v="Apparel"/>
    <x v="11"/>
    <n v="50000"/>
    <n v="9"/>
    <x v="17"/>
    <n v="0"/>
  </r>
  <r>
    <x v="113"/>
    <x v="0"/>
    <x v="3"/>
    <s v="Apparel"/>
    <x v="6"/>
    <n v="50000"/>
    <n v="9"/>
    <x v="184"/>
    <n v="44590.00000000000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s v="Laptop"/>
    <x v="0"/>
    <n v="2"/>
    <n v="50000"/>
    <n v="14"/>
    <n v="86000"/>
    <n v="12040.000000000002"/>
    <n v="100000"/>
  </r>
  <r>
    <x v="1"/>
    <x v="1"/>
    <s v="T-shirt"/>
    <x v="1"/>
    <n v="5"/>
    <n v="1000"/>
    <n v="9"/>
    <n v="4550"/>
    <n v="910"/>
    <n v="5000"/>
  </r>
  <r>
    <x v="2"/>
    <x v="2"/>
    <s v="T-shirt"/>
    <x v="1"/>
    <n v="15"/>
    <n v="1000"/>
    <n v="10"/>
    <n v="13500"/>
    <n v="2700"/>
    <n v="15000"/>
  </r>
  <r>
    <x v="3"/>
    <x v="1"/>
    <s v="Mobile"/>
    <x v="0"/>
    <n v="15"/>
    <n v="25000"/>
    <n v="13"/>
    <n v="326250"/>
    <n v="45675.000000000007"/>
    <n v="375000"/>
  </r>
  <r>
    <x v="4"/>
    <x v="3"/>
    <s v="T-shirt"/>
    <x v="1"/>
    <n v="4"/>
    <n v="1000"/>
    <n v="8"/>
    <n v="3680"/>
    <n v="736"/>
    <n v="4000"/>
  </r>
  <r>
    <x v="5"/>
    <x v="2"/>
    <s v="Shoes"/>
    <x v="1"/>
    <n v="9"/>
    <n v="2000"/>
    <n v="15"/>
    <n v="15300"/>
    <n v="3060"/>
    <n v="18000"/>
  </r>
  <r>
    <x v="6"/>
    <x v="0"/>
    <s v="Laptop"/>
    <x v="0"/>
    <n v="11"/>
    <n v="50000"/>
    <n v="9"/>
    <n v="500500"/>
    <n v="70070"/>
    <n v="550000"/>
  </r>
  <r>
    <x v="7"/>
    <x v="1"/>
    <s v="Headphones"/>
    <x v="0"/>
    <n v="7"/>
    <n v="3000"/>
    <n v="11"/>
    <n v="18690"/>
    <n v="2616.6000000000004"/>
    <n v="21000"/>
  </r>
  <r>
    <x v="8"/>
    <x v="2"/>
    <s v="Laptop"/>
    <x v="0"/>
    <n v="10"/>
    <n v="50000"/>
    <n v="6"/>
    <n v="470000"/>
    <n v="65800"/>
    <n v="500000"/>
  </r>
  <r>
    <x v="9"/>
    <x v="4"/>
    <s v="Laptop"/>
    <x v="0"/>
    <n v="12"/>
    <n v="50000"/>
    <n v="11"/>
    <n v="534000"/>
    <n v="74760"/>
    <n v="600000"/>
  </r>
  <r>
    <x v="10"/>
    <x v="3"/>
    <s v="Headphones"/>
    <x v="0"/>
    <n v="4"/>
    <n v="3000"/>
    <n v="8"/>
    <n v="11040"/>
    <n v="1545.6000000000001"/>
    <n v="12000"/>
  </r>
  <r>
    <x v="11"/>
    <x v="0"/>
    <s v="Headphones"/>
    <x v="0"/>
    <n v="1"/>
    <n v="3000"/>
    <n v="6"/>
    <n v="2820"/>
    <n v="394.8"/>
    <n v="3000"/>
  </r>
  <r>
    <x v="12"/>
    <x v="2"/>
    <s v="Laptop"/>
    <x v="0"/>
    <n v="3"/>
    <n v="50000"/>
    <n v="15"/>
    <n v="127500"/>
    <n v="17850"/>
    <n v="150000"/>
  </r>
  <r>
    <x v="13"/>
    <x v="4"/>
    <s v="Shoes"/>
    <x v="1"/>
    <n v="5"/>
    <n v="2000"/>
    <n v="10"/>
    <n v="9000"/>
    <n v="1800"/>
    <n v="10000"/>
  </r>
  <r>
    <x v="14"/>
    <x v="1"/>
    <s v="Headphones"/>
    <x v="0"/>
    <n v="5"/>
    <n v="3000"/>
    <n v="12"/>
    <n v="13200"/>
    <n v="1848.0000000000002"/>
    <n v="15000"/>
  </r>
  <r>
    <x v="15"/>
    <x v="0"/>
    <s v="Shoes"/>
    <x v="1"/>
    <n v="9"/>
    <n v="2000"/>
    <n v="8"/>
    <n v="16560"/>
    <n v="3312"/>
    <n v="18000"/>
  </r>
  <r>
    <x v="16"/>
    <x v="1"/>
    <s v="Mobile"/>
    <x v="0"/>
    <n v="9"/>
    <n v="25000"/>
    <n v="10"/>
    <n v="202500"/>
    <n v="28350.000000000004"/>
    <n v="225000"/>
  </r>
  <r>
    <x v="17"/>
    <x v="0"/>
    <s v="Laptop"/>
    <x v="0"/>
    <n v="0"/>
    <n v="50000"/>
    <n v="6"/>
    <n v="0"/>
    <n v="0"/>
    <n v="0"/>
  </r>
  <r>
    <x v="18"/>
    <x v="1"/>
    <s v="T-shirt"/>
    <x v="1"/>
    <n v="11"/>
    <n v="1000"/>
    <n v="15"/>
    <n v="9350"/>
    <n v="1870"/>
    <n v="11000"/>
  </r>
  <r>
    <x v="19"/>
    <x v="4"/>
    <s v="Headphones"/>
    <x v="0"/>
    <n v="15"/>
    <n v="3000"/>
    <n v="13"/>
    <n v="39150"/>
    <n v="5481.0000000000009"/>
    <n v="45000"/>
  </r>
  <r>
    <x v="20"/>
    <x v="3"/>
    <s v="Shoes"/>
    <x v="1"/>
    <n v="5"/>
    <n v="2000"/>
    <n v="8"/>
    <n v="9200"/>
    <n v="1840"/>
    <n v="10000"/>
  </r>
  <r>
    <x v="21"/>
    <x v="2"/>
    <s v="Shoes"/>
    <x v="1"/>
    <n v="5"/>
    <n v="2000"/>
    <n v="5"/>
    <n v="9500"/>
    <n v="1900"/>
    <n v="10000"/>
  </r>
  <r>
    <x v="22"/>
    <x v="2"/>
    <s v="Shoes"/>
    <x v="1"/>
    <n v="8"/>
    <n v="2000"/>
    <n v="14"/>
    <n v="13760"/>
    <n v="2752"/>
    <n v="16000"/>
  </r>
  <r>
    <x v="23"/>
    <x v="1"/>
    <s v="Shoes"/>
    <x v="1"/>
    <n v="14"/>
    <n v="2000"/>
    <n v="13"/>
    <n v="24360"/>
    <n v="4872"/>
    <n v="28000"/>
  </r>
  <r>
    <x v="24"/>
    <x v="4"/>
    <s v="Shoes"/>
    <x v="1"/>
    <n v="8"/>
    <n v="2000"/>
    <n v="13"/>
    <n v="13920"/>
    <n v="2784"/>
    <n v="16000"/>
  </r>
  <r>
    <x v="25"/>
    <x v="0"/>
    <s v="Headphones"/>
    <x v="0"/>
    <n v="3"/>
    <n v="3000"/>
    <n v="13"/>
    <n v="7830"/>
    <n v="1096.2"/>
    <n v="9000"/>
  </r>
  <r>
    <x v="8"/>
    <x v="0"/>
    <s v="Mobile"/>
    <x v="0"/>
    <n v="12"/>
    <n v="25000"/>
    <n v="5"/>
    <n v="285000"/>
    <n v="39900.000000000007"/>
    <n v="300000"/>
  </r>
  <r>
    <x v="26"/>
    <x v="0"/>
    <s v="Headphones"/>
    <x v="0"/>
    <n v="14"/>
    <n v="3000"/>
    <n v="5"/>
    <n v="39900"/>
    <n v="5586.0000000000009"/>
    <n v="42000"/>
  </r>
  <r>
    <x v="27"/>
    <x v="3"/>
    <s v="Laptop"/>
    <x v="0"/>
    <n v="11"/>
    <n v="50000"/>
    <n v="12"/>
    <n v="484000"/>
    <n v="67760"/>
    <n v="550000"/>
  </r>
  <r>
    <x v="28"/>
    <x v="3"/>
    <s v="Headphones"/>
    <x v="0"/>
    <n v="1"/>
    <n v="3000"/>
    <n v="12"/>
    <n v="2640"/>
    <n v="369.6"/>
    <n v="3000"/>
  </r>
  <r>
    <x v="29"/>
    <x v="3"/>
    <s v="Headphones"/>
    <x v="0"/>
    <n v="1"/>
    <n v="3000"/>
    <n v="5"/>
    <n v="2850"/>
    <n v="399.00000000000006"/>
    <n v="3000"/>
  </r>
  <r>
    <x v="30"/>
    <x v="0"/>
    <s v="Laptop"/>
    <x v="0"/>
    <n v="9"/>
    <n v="50000"/>
    <n v="14"/>
    <n v="387000"/>
    <n v="54180.000000000007"/>
    <n v="450000"/>
  </r>
  <r>
    <x v="31"/>
    <x v="1"/>
    <s v="Laptop"/>
    <x v="0"/>
    <n v="13"/>
    <n v="50000"/>
    <n v="6"/>
    <n v="611000"/>
    <n v="85540.000000000015"/>
    <n v="650000"/>
  </r>
  <r>
    <x v="32"/>
    <x v="4"/>
    <s v="Headphones"/>
    <x v="0"/>
    <n v="7"/>
    <n v="3000"/>
    <n v="7"/>
    <n v="19530"/>
    <n v="2734.2000000000003"/>
    <n v="21000"/>
  </r>
  <r>
    <x v="33"/>
    <x v="2"/>
    <s v="Mobile"/>
    <x v="0"/>
    <n v="12"/>
    <n v="25000"/>
    <n v="5"/>
    <n v="285000"/>
    <n v="39900.000000000007"/>
    <n v="300000"/>
  </r>
  <r>
    <x v="25"/>
    <x v="4"/>
    <s v="Mobile"/>
    <x v="0"/>
    <n v="6"/>
    <n v="25000"/>
    <n v="5"/>
    <n v="142500"/>
    <n v="19950.000000000004"/>
    <n v="150000"/>
  </r>
  <r>
    <x v="34"/>
    <x v="2"/>
    <s v="Mobile"/>
    <x v="0"/>
    <n v="1"/>
    <n v="25000"/>
    <n v="14"/>
    <n v="21500"/>
    <n v="3010.0000000000005"/>
    <n v="25000"/>
  </r>
  <r>
    <x v="35"/>
    <x v="0"/>
    <s v="T-shirt"/>
    <x v="1"/>
    <n v="11"/>
    <n v="1000"/>
    <n v="9"/>
    <n v="10010"/>
    <n v="2002"/>
    <n v="11000"/>
  </r>
  <r>
    <x v="36"/>
    <x v="4"/>
    <s v="Headphones"/>
    <x v="0"/>
    <n v="8"/>
    <n v="3000"/>
    <n v="10"/>
    <n v="21600"/>
    <n v="3024.0000000000005"/>
    <n v="24000"/>
  </r>
  <r>
    <x v="37"/>
    <x v="1"/>
    <s v="Headphones"/>
    <x v="0"/>
    <n v="7"/>
    <n v="3000"/>
    <n v="12"/>
    <n v="18480"/>
    <n v="2587.2000000000003"/>
    <n v="21000"/>
  </r>
  <r>
    <x v="13"/>
    <x v="3"/>
    <s v="Shoes"/>
    <x v="1"/>
    <n v="8"/>
    <n v="2000"/>
    <n v="8"/>
    <n v="14720"/>
    <n v="2944"/>
    <n v="16000"/>
  </r>
  <r>
    <x v="38"/>
    <x v="1"/>
    <s v="Shoes"/>
    <x v="1"/>
    <n v="10"/>
    <n v="2000"/>
    <n v="5"/>
    <n v="19000"/>
    <n v="3800"/>
    <n v="20000"/>
  </r>
  <r>
    <x v="39"/>
    <x v="2"/>
    <s v="Headphones"/>
    <x v="0"/>
    <n v="1"/>
    <n v="3000"/>
    <n v="15"/>
    <n v="2550"/>
    <n v="357.00000000000006"/>
    <n v="3000"/>
  </r>
  <r>
    <x v="40"/>
    <x v="2"/>
    <s v="Shoes"/>
    <x v="1"/>
    <n v="10"/>
    <n v="2000"/>
    <n v="14"/>
    <n v="17200"/>
    <n v="3440"/>
    <n v="20000"/>
  </r>
  <r>
    <x v="41"/>
    <x v="4"/>
    <s v="Laptop"/>
    <x v="0"/>
    <n v="14"/>
    <n v="50000"/>
    <n v="13"/>
    <n v="609000"/>
    <n v="85260.000000000015"/>
    <n v="700000"/>
  </r>
  <r>
    <x v="42"/>
    <x v="2"/>
    <s v="T-shirt"/>
    <x v="1"/>
    <n v="11"/>
    <n v="1000"/>
    <n v="8"/>
    <n v="10120"/>
    <n v="2024"/>
    <n v="11000"/>
  </r>
  <r>
    <x v="43"/>
    <x v="0"/>
    <s v="Laptop"/>
    <x v="0"/>
    <n v="14"/>
    <n v="50000"/>
    <n v="13"/>
    <n v="609000"/>
    <n v="85260.000000000015"/>
    <n v="700000"/>
  </r>
  <r>
    <x v="13"/>
    <x v="1"/>
    <s v="T-shirt"/>
    <x v="1"/>
    <n v="4"/>
    <n v="1000"/>
    <n v="14"/>
    <n v="3440"/>
    <n v="688"/>
    <n v="4000"/>
  </r>
  <r>
    <x v="44"/>
    <x v="0"/>
    <s v="T-shirt"/>
    <x v="1"/>
    <n v="7"/>
    <n v="1000"/>
    <n v="11"/>
    <n v="6230"/>
    <n v="1246"/>
    <n v="7000"/>
  </r>
  <r>
    <x v="45"/>
    <x v="1"/>
    <s v="Headphones"/>
    <x v="0"/>
    <n v="11"/>
    <n v="3000"/>
    <n v="9"/>
    <n v="30030"/>
    <n v="4204.2000000000007"/>
    <n v="33000"/>
  </r>
  <r>
    <x v="46"/>
    <x v="4"/>
    <s v="T-shirt"/>
    <x v="1"/>
    <n v="14"/>
    <n v="1000"/>
    <n v="5"/>
    <n v="13300"/>
    <n v="2660"/>
    <n v="14000"/>
  </r>
  <r>
    <x v="47"/>
    <x v="4"/>
    <s v="Headphones"/>
    <x v="0"/>
    <n v="3"/>
    <n v="3000"/>
    <n v="10"/>
    <n v="8100"/>
    <n v="1134"/>
    <n v="9000"/>
  </r>
  <r>
    <x v="9"/>
    <x v="0"/>
    <s v="Headphones"/>
    <x v="0"/>
    <n v="10"/>
    <n v="3000"/>
    <n v="13"/>
    <n v="26100"/>
    <n v="3654.0000000000005"/>
    <n v="30000"/>
  </r>
  <r>
    <x v="48"/>
    <x v="1"/>
    <s v="T-shirt"/>
    <x v="1"/>
    <n v="5"/>
    <n v="1000"/>
    <n v="13"/>
    <n v="4350"/>
    <n v="870"/>
    <n v="5000"/>
  </r>
  <r>
    <x v="32"/>
    <x v="2"/>
    <s v="Laptop"/>
    <x v="0"/>
    <n v="13"/>
    <n v="50000"/>
    <n v="14"/>
    <n v="559000"/>
    <n v="78260.000000000015"/>
    <n v="650000"/>
  </r>
  <r>
    <x v="49"/>
    <x v="1"/>
    <s v="Laptop"/>
    <x v="0"/>
    <n v="0"/>
    <n v="50000"/>
    <n v="11"/>
    <n v="0"/>
    <n v="0"/>
    <n v="0"/>
  </r>
  <r>
    <x v="5"/>
    <x v="3"/>
    <s v="T-shirt"/>
    <x v="1"/>
    <n v="11"/>
    <n v="1000"/>
    <n v="13"/>
    <n v="9570"/>
    <n v="1914"/>
    <n v="11000"/>
  </r>
  <r>
    <x v="50"/>
    <x v="4"/>
    <s v="Laptop"/>
    <x v="0"/>
    <n v="11"/>
    <n v="50000"/>
    <n v="14"/>
    <n v="473000"/>
    <n v="66220"/>
    <n v="550000"/>
  </r>
  <r>
    <x v="51"/>
    <x v="2"/>
    <s v="Mobile"/>
    <x v="0"/>
    <n v="4"/>
    <n v="25000"/>
    <n v="9"/>
    <n v="91000"/>
    <n v="12740.000000000002"/>
    <n v="100000"/>
  </r>
  <r>
    <x v="52"/>
    <x v="2"/>
    <s v="Mobile"/>
    <x v="0"/>
    <n v="0"/>
    <n v="25000"/>
    <n v="7"/>
    <n v="0"/>
    <n v="0"/>
    <n v="0"/>
  </r>
  <r>
    <x v="53"/>
    <x v="0"/>
    <s v="Headphones"/>
    <x v="0"/>
    <n v="12"/>
    <n v="3000"/>
    <n v="14"/>
    <n v="30960"/>
    <n v="4334.4000000000005"/>
    <n v="36000"/>
  </r>
  <r>
    <x v="54"/>
    <x v="1"/>
    <s v="T-shirt"/>
    <x v="1"/>
    <n v="10"/>
    <n v="1000"/>
    <n v="6"/>
    <n v="9400"/>
    <n v="1880"/>
    <n v="10000"/>
  </r>
  <r>
    <x v="55"/>
    <x v="0"/>
    <s v="Mobile"/>
    <x v="0"/>
    <n v="9"/>
    <n v="25000"/>
    <n v="9"/>
    <n v="204750"/>
    <n v="28665.000000000004"/>
    <n v="225000"/>
  </r>
  <r>
    <x v="19"/>
    <x v="1"/>
    <s v="Headphones"/>
    <x v="0"/>
    <n v="12"/>
    <n v="3000"/>
    <n v="8"/>
    <n v="33120"/>
    <n v="4636.8"/>
    <n v="36000"/>
  </r>
  <r>
    <x v="56"/>
    <x v="2"/>
    <s v="T-shirt"/>
    <x v="1"/>
    <n v="0"/>
    <n v="1000"/>
    <n v="9"/>
    <n v="0"/>
    <n v="0"/>
    <n v="0"/>
  </r>
  <r>
    <x v="57"/>
    <x v="3"/>
    <s v="Laptop"/>
    <x v="0"/>
    <n v="3"/>
    <n v="50000"/>
    <n v="6"/>
    <n v="141000"/>
    <n v="19740.000000000004"/>
    <n v="150000"/>
  </r>
  <r>
    <x v="58"/>
    <x v="4"/>
    <s v="Laptop"/>
    <x v="0"/>
    <n v="6"/>
    <n v="50000"/>
    <n v="6"/>
    <n v="282000"/>
    <n v="39480.000000000007"/>
    <n v="300000"/>
  </r>
  <r>
    <x v="44"/>
    <x v="3"/>
    <s v="Laptop"/>
    <x v="0"/>
    <n v="10"/>
    <n v="50000"/>
    <n v="7"/>
    <n v="464999.99999999994"/>
    <n v="65100"/>
    <n v="500000"/>
  </r>
  <r>
    <x v="16"/>
    <x v="3"/>
    <s v="T-shirt"/>
    <x v="1"/>
    <n v="10"/>
    <n v="1000"/>
    <n v="10"/>
    <n v="9000"/>
    <n v="1800"/>
    <n v="10000"/>
  </r>
  <r>
    <x v="59"/>
    <x v="4"/>
    <s v="Laptop"/>
    <x v="0"/>
    <n v="2"/>
    <n v="50000"/>
    <n v="11"/>
    <n v="89000"/>
    <n v="12460.000000000002"/>
    <n v="100000"/>
  </r>
  <r>
    <x v="60"/>
    <x v="3"/>
    <s v="T-shirt"/>
    <x v="1"/>
    <n v="8"/>
    <n v="1000"/>
    <n v="15"/>
    <n v="6800"/>
    <n v="1360"/>
    <n v="8000"/>
  </r>
  <r>
    <x v="61"/>
    <x v="4"/>
    <s v="Shoes"/>
    <x v="1"/>
    <n v="5"/>
    <n v="2000"/>
    <n v="14"/>
    <n v="8600"/>
    <n v="1720"/>
    <n v="10000"/>
  </r>
  <r>
    <x v="62"/>
    <x v="2"/>
    <s v="Laptop"/>
    <x v="0"/>
    <n v="12"/>
    <n v="50000"/>
    <n v="5"/>
    <n v="570000"/>
    <n v="79800.000000000015"/>
    <n v="600000"/>
  </r>
  <r>
    <x v="63"/>
    <x v="3"/>
    <s v="Laptop"/>
    <x v="0"/>
    <n v="0"/>
    <n v="50000"/>
    <n v="8"/>
    <n v="0"/>
    <n v="0"/>
    <n v="0"/>
  </r>
  <r>
    <x v="64"/>
    <x v="4"/>
    <s v="T-shirt"/>
    <x v="1"/>
    <n v="3"/>
    <n v="1000"/>
    <n v="10"/>
    <n v="2700"/>
    <n v="540"/>
    <n v="3000"/>
  </r>
  <r>
    <x v="65"/>
    <x v="0"/>
    <s v="Shoes"/>
    <x v="1"/>
    <n v="10"/>
    <n v="2000"/>
    <n v="8"/>
    <n v="18400"/>
    <n v="3680"/>
    <n v="20000"/>
  </r>
  <r>
    <x v="66"/>
    <x v="3"/>
    <s v="Laptop"/>
    <x v="0"/>
    <n v="14"/>
    <n v="50000"/>
    <n v="8"/>
    <n v="644000"/>
    <n v="90160.000000000015"/>
    <n v="700000"/>
  </r>
  <r>
    <x v="67"/>
    <x v="4"/>
    <s v="Laptop"/>
    <x v="0"/>
    <n v="0"/>
    <n v="50000"/>
    <n v="7"/>
    <n v="0"/>
    <n v="0"/>
    <n v="0"/>
  </r>
  <r>
    <x v="68"/>
    <x v="1"/>
    <s v="Mobile"/>
    <x v="0"/>
    <n v="3"/>
    <n v="25000"/>
    <n v="12"/>
    <n v="66000"/>
    <n v="9240"/>
    <n v="75000"/>
  </r>
  <r>
    <x v="55"/>
    <x v="3"/>
    <s v="Laptop"/>
    <x v="0"/>
    <n v="1"/>
    <n v="50000"/>
    <n v="8"/>
    <n v="46000"/>
    <n v="6440.0000000000009"/>
    <n v="50000"/>
  </r>
  <r>
    <x v="69"/>
    <x v="2"/>
    <s v="Mobile"/>
    <x v="0"/>
    <n v="1"/>
    <n v="25000"/>
    <n v="13"/>
    <n v="21750"/>
    <n v="3045.0000000000005"/>
    <n v="25000"/>
  </r>
  <r>
    <x v="49"/>
    <x v="3"/>
    <s v="Laptop"/>
    <x v="0"/>
    <n v="6"/>
    <n v="50000"/>
    <n v="13"/>
    <n v="261000"/>
    <n v="36540"/>
    <n v="300000"/>
  </r>
  <r>
    <x v="70"/>
    <x v="0"/>
    <s v="Laptop"/>
    <x v="0"/>
    <n v="6"/>
    <n v="50000"/>
    <n v="6"/>
    <n v="282000"/>
    <n v="39480.000000000007"/>
    <n v="300000"/>
  </r>
  <r>
    <x v="71"/>
    <x v="2"/>
    <s v="T-shirt"/>
    <x v="1"/>
    <n v="10"/>
    <n v="1000"/>
    <n v="8"/>
    <n v="9200"/>
    <n v="1840"/>
    <n v="10000"/>
  </r>
  <r>
    <x v="72"/>
    <x v="2"/>
    <s v="Laptop"/>
    <x v="0"/>
    <n v="4"/>
    <n v="50000"/>
    <n v="12"/>
    <n v="176000"/>
    <n v="24640.000000000004"/>
    <n v="200000"/>
  </r>
  <r>
    <x v="73"/>
    <x v="3"/>
    <s v="Mobile"/>
    <x v="0"/>
    <n v="6"/>
    <n v="25000"/>
    <n v="9"/>
    <n v="136500"/>
    <n v="19110"/>
    <n v="150000"/>
  </r>
  <r>
    <x v="74"/>
    <x v="2"/>
    <s v="Mobile"/>
    <x v="0"/>
    <n v="5"/>
    <n v="25000"/>
    <n v="8"/>
    <n v="115000"/>
    <n v="16100.000000000002"/>
    <n v="125000"/>
  </r>
  <r>
    <x v="4"/>
    <x v="4"/>
    <s v="Mobile"/>
    <x v="0"/>
    <n v="5"/>
    <n v="25000"/>
    <n v="6"/>
    <n v="117500"/>
    <n v="16450"/>
    <n v="125000"/>
  </r>
  <r>
    <x v="75"/>
    <x v="0"/>
    <s v="Mobile"/>
    <x v="0"/>
    <n v="9"/>
    <n v="25000"/>
    <n v="10"/>
    <n v="202500"/>
    <n v="28350.000000000004"/>
    <n v="225000"/>
  </r>
  <r>
    <x v="76"/>
    <x v="0"/>
    <s v="Shoes"/>
    <x v="1"/>
    <n v="3"/>
    <n v="2000"/>
    <n v="8"/>
    <n v="5520"/>
    <n v="1104"/>
    <n v="6000"/>
  </r>
  <r>
    <x v="26"/>
    <x v="2"/>
    <s v="Headphones"/>
    <x v="0"/>
    <n v="7"/>
    <n v="3000"/>
    <n v="5"/>
    <n v="19950"/>
    <n v="2793.0000000000005"/>
    <n v="21000"/>
  </r>
  <r>
    <x v="77"/>
    <x v="3"/>
    <s v="Headphones"/>
    <x v="0"/>
    <n v="4"/>
    <n v="3000"/>
    <n v="13"/>
    <n v="10440"/>
    <n v="1461.6000000000001"/>
    <n v="12000"/>
  </r>
  <r>
    <x v="78"/>
    <x v="0"/>
    <s v="Laptop"/>
    <x v="0"/>
    <n v="10"/>
    <n v="50000"/>
    <n v="11"/>
    <n v="445000"/>
    <n v="62300.000000000007"/>
    <n v="500000"/>
  </r>
  <r>
    <x v="79"/>
    <x v="3"/>
    <s v="Shoes"/>
    <x v="1"/>
    <n v="6"/>
    <n v="2000"/>
    <n v="8"/>
    <n v="11040"/>
    <n v="2208"/>
    <n v="12000"/>
  </r>
  <r>
    <x v="80"/>
    <x v="2"/>
    <s v="Shoes"/>
    <x v="1"/>
    <n v="14"/>
    <n v="2000"/>
    <n v="7"/>
    <n v="26040"/>
    <n v="5208"/>
    <n v="28000"/>
  </r>
  <r>
    <x v="81"/>
    <x v="4"/>
    <s v="Shoes"/>
    <x v="1"/>
    <n v="3"/>
    <n v="2000"/>
    <n v="10"/>
    <n v="5400"/>
    <n v="1080"/>
    <n v="6000"/>
  </r>
  <r>
    <x v="82"/>
    <x v="4"/>
    <s v="Mobile"/>
    <x v="0"/>
    <n v="7"/>
    <n v="25000"/>
    <n v="13"/>
    <n v="152250"/>
    <n v="21315.000000000004"/>
    <n v="175000"/>
  </r>
  <r>
    <x v="83"/>
    <x v="4"/>
    <s v="Shoes"/>
    <x v="1"/>
    <n v="0"/>
    <n v="2000"/>
    <n v="14"/>
    <n v="0"/>
    <n v="0"/>
    <n v="0"/>
  </r>
  <r>
    <x v="19"/>
    <x v="1"/>
    <s v="Laptop"/>
    <x v="0"/>
    <n v="15"/>
    <n v="50000"/>
    <n v="11"/>
    <n v="667500"/>
    <n v="93450.000000000015"/>
    <n v="750000"/>
  </r>
  <r>
    <x v="30"/>
    <x v="1"/>
    <s v="Laptop"/>
    <x v="0"/>
    <n v="4"/>
    <n v="50000"/>
    <n v="11"/>
    <n v="178000"/>
    <n v="24920.000000000004"/>
    <n v="200000"/>
  </r>
  <r>
    <x v="84"/>
    <x v="1"/>
    <s v="Headphones"/>
    <x v="0"/>
    <n v="7"/>
    <n v="3000"/>
    <n v="9"/>
    <n v="19110"/>
    <n v="2675.4"/>
    <n v="21000"/>
  </r>
  <r>
    <x v="3"/>
    <x v="4"/>
    <s v="Headphones"/>
    <x v="0"/>
    <n v="1"/>
    <n v="3000"/>
    <n v="14"/>
    <n v="2580"/>
    <n v="361.20000000000005"/>
    <n v="3000"/>
  </r>
  <r>
    <x v="85"/>
    <x v="4"/>
    <s v="Laptop"/>
    <x v="0"/>
    <n v="1"/>
    <n v="50000"/>
    <n v="9"/>
    <n v="45500"/>
    <n v="6370.0000000000009"/>
    <n v="50000"/>
  </r>
  <r>
    <x v="86"/>
    <x v="0"/>
    <s v="Headphones"/>
    <x v="0"/>
    <n v="14"/>
    <n v="3000"/>
    <n v="11"/>
    <n v="37380"/>
    <n v="5233.2000000000007"/>
    <n v="42000"/>
  </r>
  <r>
    <x v="87"/>
    <x v="4"/>
    <s v="Shoes"/>
    <x v="1"/>
    <n v="0"/>
    <n v="2000"/>
    <n v="11"/>
    <n v="0"/>
    <n v="0"/>
    <n v="0"/>
  </r>
  <r>
    <x v="17"/>
    <x v="3"/>
    <s v="Mobile"/>
    <x v="0"/>
    <n v="5"/>
    <n v="25000"/>
    <n v="6"/>
    <n v="117500"/>
    <n v="16450"/>
    <n v="125000"/>
  </r>
  <r>
    <x v="88"/>
    <x v="2"/>
    <s v="Mobile"/>
    <x v="0"/>
    <n v="2"/>
    <n v="25000"/>
    <n v="5"/>
    <n v="47500"/>
    <n v="6650.0000000000009"/>
    <n v="50000"/>
  </r>
  <r>
    <x v="89"/>
    <x v="3"/>
    <s v="Laptop"/>
    <x v="0"/>
    <n v="12"/>
    <n v="50000"/>
    <n v="9"/>
    <n v="546000"/>
    <n v="76440"/>
    <n v="600000"/>
  </r>
  <r>
    <x v="90"/>
    <x v="3"/>
    <s v="Shoes"/>
    <x v="1"/>
    <n v="15"/>
    <n v="2000"/>
    <n v="8"/>
    <n v="27600"/>
    <n v="5520"/>
    <n v="30000"/>
  </r>
  <r>
    <x v="91"/>
    <x v="0"/>
    <s v="Mobile"/>
    <x v="0"/>
    <n v="8"/>
    <n v="25000"/>
    <n v="12"/>
    <n v="176000"/>
    <n v="24640.000000000004"/>
    <n v="200000"/>
  </r>
  <r>
    <x v="92"/>
    <x v="4"/>
    <s v="Shoes"/>
    <x v="1"/>
    <n v="12"/>
    <n v="2000"/>
    <n v="7"/>
    <n v="22320"/>
    <n v="4464"/>
    <n v="24000"/>
  </r>
  <r>
    <x v="93"/>
    <x v="1"/>
    <s v="T-shirt"/>
    <x v="1"/>
    <n v="0"/>
    <n v="1000"/>
    <n v="9"/>
    <n v="0"/>
    <n v="0"/>
    <n v="0"/>
  </r>
  <r>
    <x v="94"/>
    <x v="2"/>
    <s v="Headphones"/>
    <x v="0"/>
    <n v="3"/>
    <n v="3000"/>
    <n v="7"/>
    <n v="8370"/>
    <n v="1171.8000000000002"/>
    <n v="9000"/>
  </r>
  <r>
    <x v="95"/>
    <x v="4"/>
    <s v="T-shirt"/>
    <x v="1"/>
    <n v="3"/>
    <n v="1000"/>
    <n v="9"/>
    <n v="2730"/>
    <n v="546"/>
    <n v="3000"/>
  </r>
  <r>
    <x v="9"/>
    <x v="4"/>
    <s v="Headphones"/>
    <x v="0"/>
    <n v="13"/>
    <n v="3000"/>
    <n v="6"/>
    <n v="36660"/>
    <n v="5132.4000000000005"/>
    <n v="39000"/>
  </r>
  <r>
    <x v="96"/>
    <x v="4"/>
    <s v="Mobile"/>
    <x v="0"/>
    <n v="4"/>
    <n v="25000"/>
    <n v="15"/>
    <n v="85000"/>
    <n v="11900.000000000002"/>
    <n v="100000"/>
  </r>
  <r>
    <x v="44"/>
    <x v="4"/>
    <s v="Mobile"/>
    <x v="0"/>
    <n v="1"/>
    <n v="25000"/>
    <n v="11"/>
    <n v="22250"/>
    <n v="3115.0000000000005"/>
    <n v="25000"/>
  </r>
  <r>
    <x v="97"/>
    <x v="3"/>
    <s v="Headphones"/>
    <x v="0"/>
    <n v="6"/>
    <n v="3000"/>
    <n v="5"/>
    <n v="17100"/>
    <n v="2394.0000000000005"/>
    <n v="18000"/>
  </r>
  <r>
    <x v="98"/>
    <x v="3"/>
    <s v="T-shirt"/>
    <x v="1"/>
    <n v="4"/>
    <n v="1000"/>
    <n v="5"/>
    <n v="3800"/>
    <n v="760"/>
    <n v="4000"/>
  </r>
  <r>
    <x v="99"/>
    <x v="4"/>
    <s v="Laptop"/>
    <x v="0"/>
    <n v="12"/>
    <n v="50000"/>
    <n v="6"/>
    <n v="564000"/>
    <n v="78960.000000000015"/>
    <n v="600000"/>
  </r>
  <r>
    <x v="100"/>
    <x v="0"/>
    <s v="Headphones"/>
    <x v="0"/>
    <n v="13"/>
    <n v="3000"/>
    <n v="13"/>
    <n v="33930"/>
    <n v="4750.2000000000007"/>
    <n v="39000"/>
  </r>
  <r>
    <x v="101"/>
    <x v="2"/>
    <s v="Laptop"/>
    <x v="0"/>
    <n v="11"/>
    <n v="50000"/>
    <n v="14"/>
    <n v="473000"/>
    <n v="66220"/>
    <n v="550000"/>
  </r>
  <r>
    <x v="102"/>
    <x v="1"/>
    <s v="Headphones"/>
    <x v="0"/>
    <n v="1"/>
    <n v="3000"/>
    <n v="8"/>
    <n v="2760"/>
    <n v="386.40000000000003"/>
    <n v="3000"/>
  </r>
  <r>
    <x v="55"/>
    <x v="1"/>
    <s v="Laptop"/>
    <x v="0"/>
    <n v="4"/>
    <n v="50000"/>
    <n v="12"/>
    <n v="176000"/>
    <n v="24640.000000000004"/>
    <n v="200000"/>
  </r>
  <r>
    <x v="103"/>
    <x v="2"/>
    <s v="Headphones"/>
    <x v="0"/>
    <n v="0"/>
    <n v="3000"/>
    <n v="13"/>
    <n v="0"/>
    <n v="0"/>
    <n v="0"/>
  </r>
  <r>
    <x v="104"/>
    <x v="0"/>
    <s v="Shoes"/>
    <x v="1"/>
    <n v="4"/>
    <n v="2000"/>
    <n v="7"/>
    <n v="7439.9999999999991"/>
    <n v="1488"/>
    <n v="8000"/>
  </r>
  <r>
    <x v="105"/>
    <x v="3"/>
    <s v="Mobile"/>
    <x v="0"/>
    <n v="11"/>
    <n v="25000"/>
    <n v="5"/>
    <n v="261250"/>
    <n v="36575"/>
    <n v="275000"/>
  </r>
  <r>
    <x v="106"/>
    <x v="0"/>
    <s v="Shoes"/>
    <x v="1"/>
    <n v="15"/>
    <n v="2000"/>
    <n v="8"/>
    <n v="27600"/>
    <n v="5520"/>
    <n v="30000"/>
  </r>
  <r>
    <x v="107"/>
    <x v="0"/>
    <s v="Headphones"/>
    <x v="0"/>
    <n v="15"/>
    <n v="3000"/>
    <n v="12"/>
    <n v="39600"/>
    <n v="5544.0000000000009"/>
    <n v="45000"/>
  </r>
  <r>
    <x v="108"/>
    <x v="4"/>
    <s v="Mobile"/>
    <x v="0"/>
    <n v="12"/>
    <n v="25000"/>
    <n v="10"/>
    <n v="270000"/>
    <n v="37800"/>
    <n v="300000"/>
  </r>
  <r>
    <x v="109"/>
    <x v="1"/>
    <s v="Headphones"/>
    <x v="0"/>
    <n v="4"/>
    <n v="3000"/>
    <n v="5"/>
    <n v="11400"/>
    <n v="1596.0000000000002"/>
    <n v="12000"/>
  </r>
  <r>
    <x v="110"/>
    <x v="1"/>
    <s v="Mobile"/>
    <x v="0"/>
    <n v="2"/>
    <n v="25000"/>
    <n v="11"/>
    <n v="44500"/>
    <n v="6230.0000000000009"/>
    <n v="50000"/>
  </r>
  <r>
    <x v="83"/>
    <x v="2"/>
    <s v="Shoes"/>
    <x v="1"/>
    <n v="13"/>
    <n v="2000"/>
    <n v="6"/>
    <n v="24440"/>
    <n v="4888"/>
    <n v="26000"/>
  </r>
  <r>
    <x v="111"/>
    <x v="2"/>
    <s v="Laptop"/>
    <x v="0"/>
    <n v="9"/>
    <n v="50000"/>
    <n v="8"/>
    <n v="414000"/>
    <n v="57960.000000000007"/>
    <n v="450000"/>
  </r>
  <r>
    <x v="28"/>
    <x v="3"/>
    <s v="Mobile"/>
    <x v="0"/>
    <n v="4"/>
    <n v="25000"/>
    <n v="8"/>
    <n v="92000"/>
    <n v="12880.000000000002"/>
    <n v="100000"/>
  </r>
  <r>
    <x v="70"/>
    <x v="4"/>
    <s v="Headphones"/>
    <x v="0"/>
    <n v="3"/>
    <n v="3000"/>
    <n v="6"/>
    <n v="8460"/>
    <n v="1184.4000000000001"/>
    <n v="9000"/>
  </r>
  <r>
    <x v="112"/>
    <x v="1"/>
    <s v="Shoes"/>
    <x v="1"/>
    <n v="14"/>
    <n v="2000"/>
    <n v="8"/>
    <n v="25760"/>
    <n v="5152"/>
    <n v="28000"/>
  </r>
  <r>
    <x v="113"/>
    <x v="2"/>
    <s v="Laptop"/>
    <x v="0"/>
    <n v="15"/>
    <n v="50000"/>
    <n v="12"/>
    <n v="660000"/>
    <n v="92400.000000000015"/>
    <n v="750000"/>
  </r>
  <r>
    <x v="114"/>
    <x v="2"/>
    <s v="Laptop"/>
    <x v="0"/>
    <n v="10"/>
    <n v="50000"/>
    <n v="11"/>
    <n v="445000"/>
    <n v="62300.000000000007"/>
    <n v="500000"/>
  </r>
  <r>
    <x v="78"/>
    <x v="1"/>
    <s v="Mobile"/>
    <x v="0"/>
    <n v="2"/>
    <n v="25000"/>
    <n v="8"/>
    <n v="46000"/>
    <n v="6440.0000000000009"/>
    <n v="50000"/>
  </r>
  <r>
    <x v="115"/>
    <x v="4"/>
    <s v="Mobile"/>
    <x v="0"/>
    <n v="14"/>
    <n v="25000"/>
    <n v="8"/>
    <n v="322000"/>
    <n v="45080.000000000007"/>
    <n v="350000"/>
  </r>
  <r>
    <x v="58"/>
    <x v="2"/>
    <s v="Mobile"/>
    <x v="0"/>
    <n v="14"/>
    <n v="25000"/>
    <n v="6"/>
    <n v="329000"/>
    <n v="46060.000000000007"/>
    <n v="350000"/>
  </r>
  <r>
    <x v="116"/>
    <x v="1"/>
    <s v="T-shirt"/>
    <x v="1"/>
    <n v="14"/>
    <n v="1000"/>
    <n v="10"/>
    <n v="12600"/>
    <n v="2520"/>
    <n v="14000"/>
  </r>
  <r>
    <x v="5"/>
    <x v="3"/>
    <s v="Shoes"/>
    <x v="1"/>
    <n v="8"/>
    <n v="2000"/>
    <n v="14"/>
    <n v="13760"/>
    <n v="2752"/>
    <n v="16000"/>
  </r>
  <r>
    <x v="98"/>
    <x v="4"/>
    <s v="Laptop"/>
    <x v="0"/>
    <n v="4"/>
    <n v="50000"/>
    <n v="7"/>
    <n v="186000"/>
    <n v="26040.000000000004"/>
    <n v="200000"/>
  </r>
  <r>
    <x v="117"/>
    <x v="4"/>
    <s v="Shoes"/>
    <x v="1"/>
    <n v="7"/>
    <n v="2000"/>
    <n v="9"/>
    <n v="12740"/>
    <n v="2548"/>
    <n v="14000"/>
  </r>
  <r>
    <x v="66"/>
    <x v="1"/>
    <s v="T-shirt"/>
    <x v="1"/>
    <n v="6"/>
    <n v="1000"/>
    <n v="13"/>
    <n v="5220"/>
    <n v="1044"/>
    <n v="6000"/>
  </r>
  <r>
    <x v="118"/>
    <x v="3"/>
    <s v="Mobile"/>
    <x v="0"/>
    <n v="7"/>
    <n v="25000"/>
    <n v="13"/>
    <n v="152250"/>
    <n v="21315.000000000004"/>
    <n v="175000"/>
  </r>
  <r>
    <x v="119"/>
    <x v="0"/>
    <s v="Shoes"/>
    <x v="1"/>
    <n v="8"/>
    <n v="2000"/>
    <n v="13"/>
    <n v="13920"/>
    <n v="2784"/>
    <n v="16000"/>
  </r>
  <r>
    <x v="120"/>
    <x v="0"/>
    <s v="Laptop"/>
    <x v="0"/>
    <n v="11"/>
    <n v="50000"/>
    <n v="10"/>
    <n v="495000"/>
    <n v="69300"/>
    <n v="550000"/>
  </r>
  <r>
    <x v="121"/>
    <x v="2"/>
    <s v="Mobile"/>
    <x v="0"/>
    <n v="15"/>
    <n v="25000"/>
    <n v="10"/>
    <n v="337500"/>
    <n v="47250.000000000007"/>
    <n v="375000"/>
  </r>
  <r>
    <x v="122"/>
    <x v="2"/>
    <s v="T-shirt"/>
    <x v="1"/>
    <n v="3"/>
    <n v="1000"/>
    <n v="11"/>
    <n v="2670"/>
    <n v="534"/>
    <n v="3000"/>
  </r>
  <r>
    <x v="12"/>
    <x v="1"/>
    <s v="Laptop"/>
    <x v="0"/>
    <n v="13"/>
    <n v="50000"/>
    <n v="10"/>
    <n v="585000"/>
    <n v="81900.000000000015"/>
    <n v="650000"/>
  </r>
  <r>
    <x v="123"/>
    <x v="0"/>
    <s v="Mobile"/>
    <x v="0"/>
    <n v="4"/>
    <n v="25000"/>
    <n v="8"/>
    <n v="92000"/>
    <n v="12880.000000000002"/>
    <n v="100000"/>
  </r>
  <r>
    <x v="124"/>
    <x v="4"/>
    <s v="T-shirt"/>
    <x v="1"/>
    <n v="9"/>
    <n v="1000"/>
    <n v="13"/>
    <n v="7830"/>
    <n v="1566"/>
    <n v="9000"/>
  </r>
  <r>
    <x v="125"/>
    <x v="1"/>
    <s v="Headphones"/>
    <x v="0"/>
    <n v="12"/>
    <n v="3000"/>
    <n v="8"/>
    <n v="33120"/>
    <n v="4636.8"/>
    <n v="36000"/>
  </r>
  <r>
    <x v="9"/>
    <x v="4"/>
    <s v="Headphones"/>
    <x v="0"/>
    <n v="5"/>
    <n v="3000"/>
    <n v="7"/>
    <n v="13949.999999999998"/>
    <n v="1953"/>
    <n v="15000"/>
  </r>
  <r>
    <x v="126"/>
    <x v="3"/>
    <s v="Shoes"/>
    <x v="1"/>
    <n v="2"/>
    <n v="2000"/>
    <n v="7"/>
    <n v="3719.9999999999995"/>
    <n v="744"/>
    <n v="4000"/>
  </r>
  <r>
    <x v="127"/>
    <x v="1"/>
    <s v="T-shirt"/>
    <x v="1"/>
    <n v="14"/>
    <n v="1000"/>
    <n v="14"/>
    <n v="12040"/>
    <n v="2408"/>
    <n v="14000"/>
  </r>
  <r>
    <x v="97"/>
    <x v="3"/>
    <s v="Mobile"/>
    <x v="0"/>
    <n v="2"/>
    <n v="25000"/>
    <n v="5"/>
    <n v="47500"/>
    <n v="6650.0000000000009"/>
    <n v="50000"/>
  </r>
  <r>
    <x v="117"/>
    <x v="4"/>
    <s v="Shoes"/>
    <x v="1"/>
    <n v="7"/>
    <n v="2000"/>
    <n v="9"/>
    <n v="12740"/>
    <n v="2548"/>
    <n v="14000"/>
  </r>
  <r>
    <x v="128"/>
    <x v="0"/>
    <s v="Mobile"/>
    <x v="0"/>
    <n v="14"/>
    <n v="25000"/>
    <n v="6"/>
    <n v="329000"/>
    <n v="46060.000000000007"/>
    <n v="350000"/>
  </r>
  <r>
    <x v="129"/>
    <x v="0"/>
    <s v="Shoes"/>
    <x v="1"/>
    <n v="14"/>
    <n v="2000"/>
    <n v="11"/>
    <n v="24920"/>
    <n v="4984"/>
    <n v="28000"/>
  </r>
  <r>
    <x v="38"/>
    <x v="0"/>
    <s v="Shoes"/>
    <x v="1"/>
    <n v="12"/>
    <n v="2000"/>
    <n v="6"/>
    <n v="22560"/>
    <n v="4512"/>
    <n v="24000"/>
  </r>
  <r>
    <x v="130"/>
    <x v="1"/>
    <s v="Headphones"/>
    <x v="0"/>
    <n v="11"/>
    <n v="3000"/>
    <n v="10"/>
    <n v="29700"/>
    <n v="4158"/>
    <n v="33000"/>
  </r>
  <r>
    <x v="131"/>
    <x v="1"/>
    <s v="Mobile"/>
    <x v="0"/>
    <n v="13"/>
    <n v="25000"/>
    <n v="12"/>
    <n v="286000"/>
    <n v="40040.000000000007"/>
    <n v="325000"/>
  </r>
  <r>
    <x v="30"/>
    <x v="0"/>
    <s v="Mobile"/>
    <x v="0"/>
    <n v="6"/>
    <n v="25000"/>
    <n v="7"/>
    <n v="139500"/>
    <n v="19530.000000000004"/>
    <n v="150000"/>
  </r>
  <r>
    <x v="132"/>
    <x v="1"/>
    <s v="Mobile"/>
    <x v="0"/>
    <n v="5"/>
    <n v="25000"/>
    <n v="13"/>
    <n v="108750"/>
    <n v="15225.000000000002"/>
    <n v="125000"/>
  </r>
  <r>
    <x v="133"/>
    <x v="1"/>
    <s v="Headphones"/>
    <x v="0"/>
    <n v="6"/>
    <n v="3000"/>
    <n v="15"/>
    <n v="15300"/>
    <n v="2142"/>
    <n v="18000"/>
  </r>
  <r>
    <x v="117"/>
    <x v="4"/>
    <s v="T-shirt"/>
    <x v="1"/>
    <n v="2"/>
    <n v="1000"/>
    <n v="9"/>
    <n v="1820"/>
    <n v="364"/>
    <n v="2000"/>
  </r>
  <r>
    <x v="87"/>
    <x v="1"/>
    <s v="T-shirt"/>
    <x v="1"/>
    <n v="1"/>
    <n v="1000"/>
    <n v="13"/>
    <n v="870"/>
    <n v="174"/>
    <n v="1000"/>
  </r>
  <r>
    <x v="22"/>
    <x v="2"/>
    <s v="Headphones"/>
    <x v="0"/>
    <n v="6"/>
    <n v="3000"/>
    <n v="13"/>
    <n v="15660"/>
    <n v="2192.4"/>
    <n v="18000"/>
  </r>
  <r>
    <x v="134"/>
    <x v="4"/>
    <s v="Shoes"/>
    <x v="1"/>
    <n v="13"/>
    <n v="2000"/>
    <n v="7"/>
    <n v="24180"/>
    <n v="4836"/>
    <n v="26000"/>
  </r>
  <r>
    <x v="135"/>
    <x v="1"/>
    <s v="Shoes"/>
    <x v="1"/>
    <n v="6"/>
    <n v="2000"/>
    <n v="6"/>
    <n v="11280"/>
    <n v="2256"/>
    <n v="12000"/>
  </r>
  <r>
    <x v="136"/>
    <x v="4"/>
    <s v="Laptop"/>
    <x v="0"/>
    <n v="13"/>
    <n v="50000"/>
    <n v="15"/>
    <n v="552500"/>
    <n v="77350.000000000015"/>
    <n v="650000"/>
  </r>
  <r>
    <x v="137"/>
    <x v="4"/>
    <s v="Headphones"/>
    <x v="0"/>
    <n v="0"/>
    <n v="3000"/>
    <n v="15"/>
    <n v="0"/>
    <n v="0"/>
    <n v="0"/>
  </r>
  <r>
    <x v="89"/>
    <x v="2"/>
    <s v="Shoes"/>
    <x v="1"/>
    <n v="14"/>
    <n v="2000"/>
    <n v="12"/>
    <n v="24640"/>
    <n v="4928"/>
    <n v="28000"/>
  </r>
  <r>
    <x v="138"/>
    <x v="4"/>
    <s v="Headphones"/>
    <x v="0"/>
    <n v="14"/>
    <n v="3000"/>
    <n v="15"/>
    <n v="35700"/>
    <n v="4998.0000000000009"/>
    <n v="42000"/>
  </r>
  <r>
    <x v="139"/>
    <x v="1"/>
    <s v="T-shirt"/>
    <x v="1"/>
    <n v="1"/>
    <n v="1000"/>
    <n v="13"/>
    <n v="870"/>
    <n v="174"/>
    <n v="1000"/>
  </r>
  <r>
    <x v="59"/>
    <x v="3"/>
    <s v="Mobile"/>
    <x v="0"/>
    <n v="6"/>
    <n v="25000"/>
    <n v="8"/>
    <n v="138000"/>
    <n v="19320.000000000004"/>
    <n v="150000"/>
  </r>
  <r>
    <x v="140"/>
    <x v="0"/>
    <s v="Shoes"/>
    <x v="1"/>
    <n v="14"/>
    <n v="2000"/>
    <n v="9"/>
    <n v="25480"/>
    <n v="5096"/>
    <n v="28000"/>
  </r>
  <r>
    <x v="63"/>
    <x v="4"/>
    <s v="Laptop"/>
    <x v="0"/>
    <n v="12"/>
    <n v="50000"/>
    <n v="14"/>
    <n v="516000"/>
    <n v="72240"/>
    <n v="600000"/>
  </r>
  <r>
    <x v="141"/>
    <x v="4"/>
    <s v="Laptop"/>
    <x v="0"/>
    <n v="9"/>
    <n v="50000"/>
    <n v="6"/>
    <n v="423000"/>
    <n v="59220.000000000007"/>
    <n v="450000"/>
  </r>
  <r>
    <x v="142"/>
    <x v="3"/>
    <s v="T-shirt"/>
    <x v="1"/>
    <n v="15"/>
    <n v="1000"/>
    <n v="6"/>
    <n v="14100"/>
    <n v="2820"/>
    <n v="15000"/>
  </r>
  <r>
    <x v="143"/>
    <x v="2"/>
    <s v="T-shirt"/>
    <x v="1"/>
    <n v="6"/>
    <n v="1000"/>
    <n v="7"/>
    <n v="5580"/>
    <n v="1116"/>
    <n v="6000"/>
  </r>
  <r>
    <x v="103"/>
    <x v="2"/>
    <s v="Laptop"/>
    <x v="0"/>
    <n v="12"/>
    <n v="50000"/>
    <n v="13"/>
    <n v="522000"/>
    <n v="73080"/>
    <n v="600000"/>
  </r>
  <r>
    <x v="144"/>
    <x v="0"/>
    <s v="Shoes"/>
    <x v="1"/>
    <n v="13"/>
    <n v="2000"/>
    <n v="5"/>
    <n v="24700"/>
    <n v="4940"/>
    <n v="26000"/>
  </r>
  <r>
    <x v="145"/>
    <x v="2"/>
    <s v="Mobile"/>
    <x v="0"/>
    <n v="3"/>
    <n v="25000"/>
    <n v="9"/>
    <n v="68250"/>
    <n v="9555"/>
    <n v="75000"/>
  </r>
  <r>
    <x v="58"/>
    <x v="1"/>
    <s v="T-shirt"/>
    <x v="1"/>
    <n v="8"/>
    <n v="1000"/>
    <n v="7"/>
    <n v="7439.9999999999991"/>
    <n v="1488"/>
    <n v="8000"/>
  </r>
  <r>
    <x v="146"/>
    <x v="4"/>
    <s v="Headphones"/>
    <x v="0"/>
    <n v="1"/>
    <n v="3000"/>
    <n v="8"/>
    <n v="2760"/>
    <n v="386.40000000000003"/>
    <n v="3000"/>
  </r>
  <r>
    <x v="59"/>
    <x v="1"/>
    <s v="Laptop"/>
    <x v="0"/>
    <n v="11"/>
    <n v="50000"/>
    <n v="14"/>
    <n v="473000"/>
    <n v="66220"/>
    <n v="550000"/>
  </r>
  <r>
    <x v="9"/>
    <x v="0"/>
    <s v="Headphones"/>
    <x v="0"/>
    <n v="5"/>
    <n v="3000"/>
    <n v="6"/>
    <n v="14100"/>
    <n v="1974.0000000000002"/>
    <n v="15000"/>
  </r>
  <r>
    <x v="147"/>
    <x v="2"/>
    <s v="Shoes"/>
    <x v="1"/>
    <n v="9"/>
    <n v="2000"/>
    <n v="8"/>
    <n v="16560"/>
    <n v="3312"/>
    <n v="18000"/>
  </r>
  <r>
    <x v="148"/>
    <x v="4"/>
    <s v="T-shirt"/>
    <x v="1"/>
    <n v="1"/>
    <n v="1000"/>
    <n v="12"/>
    <n v="880"/>
    <n v="176"/>
    <n v="1000"/>
  </r>
  <r>
    <x v="149"/>
    <x v="0"/>
    <s v="Headphones"/>
    <x v="0"/>
    <n v="7"/>
    <n v="3000"/>
    <n v="5"/>
    <n v="19950"/>
    <n v="2793.0000000000005"/>
    <n v="21000"/>
  </r>
  <r>
    <x v="41"/>
    <x v="4"/>
    <s v="Headphones"/>
    <x v="0"/>
    <n v="14"/>
    <n v="3000"/>
    <n v="5"/>
    <n v="39900"/>
    <n v="5586.0000000000009"/>
    <n v="42000"/>
  </r>
  <r>
    <x v="150"/>
    <x v="0"/>
    <s v="Shoes"/>
    <x v="1"/>
    <n v="15"/>
    <n v="2000"/>
    <n v="14"/>
    <n v="25800"/>
    <n v="5160"/>
    <n v="30000"/>
  </r>
  <r>
    <x v="151"/>
    <x v="3"/>
    <s v="Headphones"/>
    <x v="0"/>
    <n v="7"/>
    <n v="3000"/>
    <n v="11"/>
    <n v="18690"/>
    <n v="2616.6000000000004"/>
    <n v="21000"/>
  </r>
  <r>
    <x v="152"/>
    <x v="0"/>
    <s v="Shoes"/>
    <x v="1"/>
    <n v="2"/>
    <n v="2000"/>
    <n v="15"/>
    <n v="3400"/>
    <n v="680"/>
    <n v="4000"/>
  </r>
  <r>
    <x v="153"/>
    <x v="0"/>
    <s v="Mobile"/>
    <x v="0"/>
    <n v="6"/>
    <n v="50000"/>
    <n v="8"/>
    <n v="276000"/>
    <n v="55200"/>
    <n v="300000"/>
  </r>
  <r>
    <x v="107"/>
    <x v="3"/>
    <s v="Shoes"/>
    <x v="1"/>
    <n v="0"/>
    <n v="1000"/>
    <n v="12"/>
    <n v="0"/>
    <n v="0"/>
    <n v="0"/>
  </r>
  <r>
    <x v="154"/>
    <x v="3"/>
    <s v="Mobile"/>
    <x v="0"/>
    <n v="4"/>
    <n v="1000"/>
    <n v="7"/>
    <n v="3719.9999999999995"/>
    <n v="744"/>
    <n v="4000"/>
  </r>
  <r>
    <x v="155"/>
    <x v="4"/>
    <s v="Shoes"/>
    <x v="1"/>
    <n v="7"/>
    <n v="25000"/>
    <n v="13"/>
    <n v="152250"/>
    <n v="21315.000000000004"/>
    <n v="175000"/>
  </r>
  <r>
    <x v="156"/>
    <x v="3"/>
    <s v="T-shirt"/>
    <x v="1"/>
    <n v="9"/>
    <n v="1000"/>
    <n v="14"/>
    <n v="7740"/>
    <n v="1083.6000000000001"/>
    <n v="9000"/>
  </r>
  <r>
    <x v="157"/>
    <x v="0"/>
    <s v="Headphones"/>
    <x v="0"/>
    <n v="2"/>
    <n v="2000"/>
    <n v="10"/>
    <n v="3600"/>
    <n v="720"/>
    <n v="4000"/>
  </r>
  <r>
    <x v="87"/>
    <x v="1"/>
    <s v="Headphones"/>
    <x v="0"/>
    <n v="3"/>
    <n v="50000"/>
    <n v="9"/>
    <n v="136500"/>
    <n v="27300"/>
    <n v="150000"/>
  </r>
  <r>
    <x v="144"/>
    <x v="4"/>
    <s v="Laptop"/>
    <x v="0"/>
    <n v="10"/>
    <n v="3000"/>
    <n v="6"/>
    <n v="28200"/>
    <n v="5640"/>
    <n v="30000"/>
  </r>
  <r>
    <x v="18"/>
    <x v="1"/>
    <s v="Laptop"/>
    <x v="0"/>
    <n v="6"/>
    <n v="50000"/>
    <n v="11"/>
    <n v="267000"/>
    <n v="53400"/>
    <n v="300000"/>
  </r>
  <r>
    <x v="158"/>
    <x v="4"/>
    <s v="T-shirt"/>
    <x v="1"/>
    <n v="5"/>
    <n v="50000"/>
    <n v="9"/>
    <n v="227500"/>
    <n v="31850.000000000004"/>
    <n v="250000"/>
  </r>
  <r>
    <x v="118"/>
    <x v="3"/>
    <s v="T-shirt"/>
    <x v="1"/>
    <n v="3"/>
    <n v="3000"/>
    <n v="7"/>
    <n v="8370"/>
    <n v="1171.8000000000002"/>
    <n v="9000"/>
  </r>
  <r>
    <x v="106"/>
    <x v="2"/>
    <s v="Mobile"/>
    <x v="0"/>
    <n v="9"/>
    <n v="3000"/>
    <n v="6"/>
    <n v="25380"/>
    <n v="5076"/>
    <n v="27000"/>
  </r>
  <r>
    <x v="159"/>
    <x v="0"/>
    <s v="T-shirt"/>
    <x v="1"/>
    <n v="6"/>
    <n v="50000"/>
    <n v="5"/>
    <n v="285000"/>
    <n v="39900.000000000007"/>
    <n v="300000"/>
  </r>
  <r>
    <x v="154"/>
    <x v="2"/>
    <s v="T-shirt"/>
    <x v="1"/>
    <n v="3"/>
    <n v="2000"/>
    <n v="8"/>
    <n v="5520"/>
    <n v="772.80000000000007"/>
    <n v="6000"/>
  </r>
  <r>
    <x v="160"/>
    <x v="3"/>
    <s v="Mobile"/>
    <x v="0"/>
    <n v="0"/>
    <n v="3000"/>
    <n v="13"/>
    <n v="0"/>
    <n v="0"/>
    <n v="0"/>
  </r>
  <r>
    <x v="161"/>
    <x v="4"/>
    <s v="Headphones"/>
    <x v="0"/>
    <n v="0"/>
    <n v="2000"/>
    <n v="5"/>
    <n v="0"/>
    <n v="0"/>
    <n v="0"/>
  </r>
  <r>
    <x v="70"/>
    <x v="3"/>
    <s v="Laptop"/>
    <x v="0"/>
    <n v="0"/>
    <n v="25000"/>
    <n v="9"/>
    <n v="0"/>
    <n v="0"/>
    <n v="0"/>
  </r>
  <r>
    <x v="162"/>
    <x v="1"/>
    <s v="Headphones"/>
    <x v="0"/>
    <n v="1"/>
    <n v="50000"/>
    <n v="14"/>
    <n v="43000"/>
    <n v="8600"/>
    <n v="50000"/>
  </r>
  <r>
    <x v="163"/>
    <x v="4"/>
    <s v="Headphones"/>
    <x v="0"/>
    <n v="8"/>
    <n v="1000"/>
    <n v="12"/>
    <n v="7040"/>
    <n v="1408"/>
    <n v="8000"/>
  </r>
  <r>
    <x v="110"/>
    <x v="1"/>
    <s v="Headphones"/>
    <x v="0"/>
    <n v="9"/>
    <n v="3000"/>
    <n v="11"/>
    <n v="24030"/>
    <n v="4806"/>
    <n v="27000"/>
  </r>
  <r>
    <x v="164"/>
    <x v="3"/>
    <s v="Shoes"/>
    <x v="1"/>
    <n v="2"/>
    <n v="2000"/>
    <n v="10"/>
    <n v="3600"/>
    <n v="504.00000000000006"/>
    <n v="4000"/>
  </r>
  <r>
    <x v="165"/>
    <x v="0"/>
    <s v="T-shirt"/>
    <x v="1"/>
    <n v="7"/>
    <n v="2000"/>
    <n v="8"/>
    <n v="12880"/>
    <n v="1803.2000000000003"/>
    <n v="14000"/>
  </r>
  <r>
    <x v="166"/>
    <x v="1"/>
    <s v="Shoes"/>
    <x v="1"/>
    <n v="6"/>
    <n v="2000"/>
    <n v="7"/>
    <n v="11160"/>
    <n v="1562.4"/>
    <n v="12000"/>
  </r>
  <r>
    <x v="167"/>
    <x v="1"/>
    <s v="Laptop"/>
    <x v="0"/>
    <n v="7"/>
    <n v="2000"/>
    <n v="5"/>
    <n v="13300"/>
    <n v="2660"/>
    <n v="14000"/>
  </r>
  <r>
    <x v="51"/>
    <x v="3"/>
    <s v="Headphones"/>
    <x v="0"/>
    <n v="5"/>
    <n v="2000"/>
    <n v="9"/>
    <n v="9100"/>
    <n v="1820"/>
    <n v="10000"/>
  </r>
  <r>
    <x v="123"/>
    <x v="1"/>
    <s v="T-shirt"/>
    <x v="1"/>
    <n v="5"/>
    <n v="3000"/>
    <n v="15"/>
    <n v="12750"/>
    <n v="1785.0000000000002"/>
    <n v="15000"/>
  </r>
  <r>
    <x v="168"/>
    <x v="3"/>
    <s v="Laptop"/>
    <x v="0"/>
    <n v="1"/>
    <n v="25000"/>
    <n v="11"/>
    <n v="22250"/>
    <n v="4450"/>
    <n v="25000"/>
  </r>
  <r>
    <x v="78"/>
    <x v="0"/>
    <s v="Shoes"/>
    <x v="1"/>
    <n v="8"/>
    <n v="3000"/>
    <n v="6"/>
    <n v="22560"/>
    <n v="3158.4"/>
    <n v="24000"/>
  </r>
  <r>
    <x v="65"/>
    <x v="1"/>
    <s v="Laptop"/>
    <x v="0"/>
    <n v="3"/>
    <n v="50000"/>
    <n v="12"/>
    <n v="132000"/>
    <n v="26400"/>
    <n v="150000"/>
  </r>
  <r>
    <x v="169"/>
    <x v="1"/>
    <s v="Laptop"/>
    <x v="0"/>
    <n v="10"/>
    <n v="3000"/>
    <n v="9"/>
    <n v="27300"/>
    <n v="5460"/>
    <n v="30000"/>
  </r>
  <r>
    <x v="44"/>
    <x v="3"/>
    <s v="Shoes"/>
    <x v="1"/>
    <n v="1"/>
    <n v="3000"/>
    <n v="11"/>
    <n v="2670"/>
    <n v="373.8"/>
    <n v="3000"/>
  </r>
  <r>
    <x v="170"/>
    <x v="4"/>
    <s v="Laptop"/>
    <x v="0"/>
    <n v="3"/>
    <n v="50000"/>
    <n v="11"/>
    <n v="133500"/>
    <n v="26700"/>
    <n v="150000"/>
  </r>
  <r>
    <x v="171"/>
    <x v="0"/>
    <s v="T-shirt"/>
    <x v="1"/>
    <n v="0"/>
    <n v="50000"/>
    <n v="10"/>
    <n v="0"/>
    <n v="0"/>
    <n v="0"/>
  </r>
  <r>
    <x v="172"/>
    <x v="3"/>
    <s v="Laptop"/>
    <x v="0"/>
    <n v="5"/>
    <n v="3000"/>
    <n v="9"/>
    <n v="13650"/>
    <n v="2730"/>
    <n v="15000"/>
  </r>
  <r>
    <x v="173"/>
    <x v="0"/>
    <s v="Mobile"/>
    <x v="0"/>
    <n v="1"/>
    <n v="25000"/>
    <n v="8"/>
    <n v="23000"/>
    <n v="4600"/>
    <n v="25000"/>
  </r>
  <r>
    <x v="174"/>
    <x v="2"/>
    <s v="Mobile"/>
    <x v="0"/>
    <n v="4"/>
    <n v="25000"/>
    <n v="5"/>
    <n v="95000"/>
    <n v="19000"/>
    <n v="100000"/>
  </r>
  <r>
    <x v="175"/>
    <x v="1"/>
    <s v="Shoes"/>
    <x v="1"/>
    <n v="10"/>
    <n v="25000"/>
    <n v="13"/>
    <n v="217500"/>
    <n v="30450.000000000004"/>
    <n v="250000"/>
  </r>
  <r>
    <x v="14"/>
    <x v="0"/>
    <s v="Mobile"/>
    <x v="0"/>
    <n v="3"/>
    <n v="1000"/>
    <n v="6"/>
    <n v="2820"/>
    <n v="564"/>
    <n v="3000"/>
  </r>
  <r>
    <x v="176"/>
    <x v="4"/>
    <s v="Mobile"/>
    <x v="0"/>
    <n v="9"/>
    <n v="3000"/>
    <n v="8"/>
    <n v="24840"/>
    <n v="4968"/>
    <n v="27000"/>
  </r>
  <r>
    <x v="90"/>
    <x v="3"/>
    <s v="Laptop"/>
    <x v="0"/>
    <n v="7"/>
    <n v="3000"/>
    <n v="5"/>
    <n v="19950"/>
    <n v="3990"/>
    <n v="21000"/>
  </r>
  <r>
    <x v="55"/>
    <x v="3"/>
    <s v="Shoes"/>
    <x v="1"/>
    <n v="2"/>
    <n v="2000"/>
    <n v="8"/>
    <n v="3680"/>
    <n v="515.20000000000005"/>
    <n v="4000"/>
  </r>
  <r>
    <x v="177"/>
    <x v="2"/>
    <s v="Headphones"/>
    <x v="0"/>
    <n v="3"/>
    <n v="2000"/>
    <n v="10"/>
    <n v="5400"/>
    <n v="1080"/>
    <n v="6000"/>
  </r>
  <r>
    <x v="86"/>
    <x v="0"/>
    <s v="T-shirt"/>
    <x v="1"/>
    <n v="2"/>
    <n v="3000"/>
    <n v="10"/>
    <n v="5400"/>
    <n v="756.00000000000011"/>
    <n v="6000"/>
  </r>
  <r>
    <x v="178"/>
    <x v="0"/>
    <s v="Laptop"/>
    <x v="0"/>
    <n v="7"/>
    <n v="2000"/>
    <n v="15"/>
    <n v="11900"/>
    <n v="2380"/>
    <n v="14000"/>
  </r>
  <r>
    <x v="9"/>
    <x v="0"/>
    <s v="T-shirt"/>
    <x v="1"/>
    <n v="0"/>
    <n v="50000"/>
    <n v="7"/>
    <n v="0"/>
    <n v="0"/>
    <n v="0"/>
  </r>
  <r>
    <x v="170"/>
    <x v="4"/>
    <s v="Mobile"/>
    <x v="0"/>
    <n v="5"/>
    <n v="1000"/>
    <n v="8"/>
    <n v="4600"/>
    <n v="920"/>
    <n v="5000"/>
  </r>
  <r>
    <x v="179"/>
    <x v="4"/>
    <s v="Headphones"/>
    <x v="0"/>
    <n v="2"/>
    <n v="50000"/>
    <n v="6"/>
    <n v="94000"/>
    <n v="18800"/>
    <n v="100000"/>
  </r>
  <r>
    <x v="41"/>
    <x v="2"/>
    <s v="Shoes"/>
    <x v="1"/>
    <n v="8"/>
    <n v="1000"/>
    <n v="15"/>
    <n v="6800"/>
    <n v="952.00000000000011"/>
    <n v="8000"/>
  </r>
  <r>
    <x v="180"/>
    <x v="2"/>
    <s v="T-shirt"/>
    <x v="1"/>
    <n v="3"/>
    <n v="1000"/>
    <n v="11"/>
    <n v="2670"/>
    <n v="373.8"/>
    <n v="3000"/>
  </r>
  <r>
    <x v="181"/>
    <x v="4"/>
    <s v="Shoes"/>
    <x v="1"/>
    <n v="0"/>
    <n v="3000"/>
    <n v="12"/>
    <n v="0"/>
    <n v="0"/>
    <n v="0"/>
  </r>
  <r>
    <x v="84"/>
    <x v="4"/>
    <s v="Laptop"/>
    <x v="0"/>
    <n v="9"/>
    <n v="1000"/>
    <n v="12"/>
    <n v="7920"/>
    <n v="1584"/>
    <n v="9000"/>
  </r>
  <r>
    <x v="113"/>
    <x v="1"/>
    <s v="T-shirt"/>
    <x v="1"/>
    <n v="1"/>
    <n v="3000"/>
    <n v="12"/>
    <n v="2640"/>
    <n v="369.6"/>
    <n v="3000"/>
  </r>
  <r>
    <x v="182"/>
    <x v="3"/>
    <s v="Headphones"/>
    <x v="0"/>
    <n v="6"/>
    <n v="3000"/>
    <n v="7"/>
    <n v="16740"/>
    <n v="3348"/>
    <n v="18000"/>
  </r>
  <r>
    <x v="48"/>
    <x v="0"/>
    <s v="Shoes"/>
    <x v="1"/>
    <n v="6"/>
    <n v="1000"/>
    <n v="5"/>
    <n v="5700"/>
    <n v="798.00000000000011"/>
    <n v="6000"/>
  </r>
  <r>
    <x v="183"/>
    <x v="3"/>
    <s v="Mobile"/>
    <x v="0"/>
    <n v="7"/>
    <n v="50000"/>
    <n v="9"/>
    <n v="318500"/>
    <n v="63700"/>
    <n v="350000"/>
  </r>
  <r>
    <x v="184"/>
    <x v="4"/>
    <s v="Shoes"/>
    <x v="1"/>
    <n v="0"/>
    <n v="50000"/>
    <n v="5"/>
    <n v="0"/>
    <n v="0"/>
    <n v="0"/>
  </r>
  <r>
    <x v="68"/>
    <x v="1"/>
    <s v="Laptop"/>
    <x v="0"/>
    <n v="10"/>
    <n v="1000"/>
    <n v="9"/>
    <n v="9100"/>
    <n v="1820"/>
    <n v="10000"/>
  </r>
  <r>
    <x v="15"/>
    <x v="0"/>
    <s v="Shoes"/>
    <x v="1"/>
    <n v="10"/>
    <n v="50000"/>
    <n v="8"/>
    <n v="460000"/>
    <n v="64400.000000000007"/>
    <n v="500000"/>
  </r>
  <r>
    <x v="185"/>
    <x v="0"/>
    <s v="Mobile"/>
    <x v="0"/>
    <n v="2"/>
    <n v="25000"/>
    <n v="8"/>
    <n v="46000"/>
    <n v="9200"/>
    <n v="50000"/>
  </r>
  <r>
    <x v="18"/>
    <x v="4"/>
    <s v="Mobile"/>
    <x v="0"/>
    <n v="1"/>
    <n v="25000"/>
    <n v="5"/>
    <n v="23750"/>
    <n v="4750"/>
    <n v="25000"/>
  </r>
  <r>
    <x v="152"/>
    <x v="4"/>
    <s v="Laptop"/>
    <x v="0"/>
    <n v="2"/>
    <n v="3000"/>
    <n v="10"/>
    <n v="5400"/>
    <n v="1080"/>
    <n v="6000"/>
  </r>
  <r>
    <x v="121"/>
    <x v="4"/>
    <s v="T-shirt"/>
    <x v="1"/>
    <n v="3"/>
    <n v="1000"/>
    <n v="15"/>
    <n v="2550"/>
    <n v="357.00000000000006"/>
    <n v="3000"/>
  </r>
  <r>
    <x v="12"/>
    <x v="0"/>
    <s v="T-shirt"/>
    <x v="1"/>
    <n v="7"/>
    <n v="25000"/>
    <n v="7"/>
    <n v="162750"/>
    <n v="22785.000000000004"/>
    <n v="175000"/>
  </r>
  <r>
    <x v="186"/>
    <x v="4"/>
    <s v="T-shirt"/>
    <x v="1"/>
    <n v="8"/>
    <n v="3000"/>
    <n v="14"/>
    <n v="20640"/>
    <n v="2889.6000000000004"/>
    <n v="24000"/>
  </r>
  <r>
    <x v="185"/>
    <x v="0"/>
    <s v="T-shirt"/>
    <x v="1"/>
    <n v="5"/>
    <n v="1000"/>
    <n v="8"/>
    <n v="4600"/>
    <n v="644.00000000000011"/>
    <n v="5000"/>
  </r>
  <r>
    <x v="187"/>
    <x v="4"/>
    <s v="Shoes"/>
    <x v="1"/>
    <n v="2"/>
    <n v="50000"/>
    <n v="15"/>
    <n v="85000"/>
    <n v="11900.000000000002"/>
    <n v="100000"/>
  </r>
  <r>
    <x v="188"/>
    <x v="4"/>
    <s v="Mobile"/>
    <x v="0"/>
    <n v="10"/>
    <n v="50000"/>
    <n v="9"/>
    <n v="455000"/>
    <n v="91000"/>
    <n v="500000"/>
  </r>
  <r>
    <x v="75"/>
    <x v="4"/>
    <s v="Headphones"/>
    <x v="0"/>
    <n v="5"/>
    <n v="50000"/>
    <n v="13"/>
    <n v="217500"/>
    <n v="43500"/>
    <n v="250000"/>
  </r>
  <r>
    <x v="189"/>
    <x v="0"/>
    <s v="Headphones"/>
    <x v="0"/>
    <n v="8"/>
    <n v="1000"/>
    <n v="5"/>
    <n v="7600"/>
    <n v="1520"/>
    <n v="8000"/>
  </r>
  <r>
    <x v="2"/>
    <x v="1"/>
    <s v="Shoes"/>
    <x v="1"/>
    <n v="9"/>
    <n v="50000"/>
    <n v="10"/>
    <n v="405000"/>
    <n v="56700.000000000007"/>
    <n v="450000"/>
  </r>
  <r>
    <x v="190"/>
    <x v="1"/>
    <s v="Headphones"/>
    <x v="0"/>
    <n v="1"/>
    <n v="1000"/>
    <n v="9"/>
    <n v="910"/>
    <n v="182"/>
    <n v="1000"/>
  </r>
  <r>
    <x v="56"/>
    <x v="4"/>
    <s v="T-shirt"/>
    <x v="1"/>
    <n v="6"/>
    <n v="2000"/>
    <n v="11"/>
    <n v="10680"/>
    <n v="1495.2"/>
    <n v="12000"/>
  </r>
  <r>
    <x v="52"/>
    <x v="0"/>
    <s v="Headphones"/>
    <x v="0"/>
    <n v="4"/>
    <n v="50000"/>
    <n v="13"/>
    <n v="174000"/>
    <n v="34800"/>
    <n v="200000"/>
  </r>
  <r>
    <x v="191"/>
    <x v="1"/>
    <s v="T-shirt"/>
    <x v="1"/>
    <n v="9"/>
    <n v="50000"/>
    <n v="10"/>
    <n v="405000"/>
    <n v="56700.000000000007"/>
    <n v="450000"/>
  </r>
  <r>
    <x v="192"/>
    <x v="1"/>
    <s v="Shoes"/>
    <x v="1"/>
    <n v="0"/>
    <n v="1000"/>
    <n v="14"/>
    <n v="0"/>
    <n v="0"/>
    <n v="0"/>
  </r>
  <r>
    <x v="193"/>
    <x v="3"/>
    <s v="Headphones"/>
    <x v="0"/>
    <n v="3"/>
    <n v="2000"/>
    <n v="14"/>
    <n v="5160"/>
    <n v="1032"/>
    <n v="6000"/>
  </r>
  <r>
    <x v="2"/>
    <x v="3"/>
    <s v="Headphones"/>
    <x v="0"/>
    <n v="2"/>
    <n v="50000"/>
    <n v="6"/>
    <n v="94000"/>
    <n v="18800"/>
    <n v="100000"/>
  </r>
  <r>
    <x v="28"/>
    <x v="1"/>
    <s v="Shoes"/>
    <x v="1"/>
    <n v="2"/>
    <n v="50000"/>
    <n v="7"/>
    <n v="93000"/>
    <n v="13020.000000000002"/>
    <n v="100000"/>
  </r>
  <r>
    <x v="194"/>
    <x v="0"/>
    <s v="Mobile"/>
    <x v="0"/>
    <n v="2"/>
    <n v="25000"/>
    <n v="11"/>
    <n v="44500"/>
    <n v="8900"/>
    <n v="50000"/>
  </r>
  <r>
    <x v="186"/>
    <x v="2"/>
    <s v="Headphones"/>
    <x v="0"/>
    <n v="10"/>
    <n v="50000"/>
    <n v="14"/>
    <n v="430000"/>
    <n v="86000"/>
    <n v="500000"/>
  </r>
  <r>
    <x v="195"/>
    <x v="1"/>
    <s v="Laptop"/>
    <x v="0"/>
    <n v="3"/>
    <n v="25000"/>
    <n v="10"/>
    <n v="67500"/>
    <n v="13500"/>
    <n v="75000"/>
  </r>
  <r>
    <x v="174"/>
    <x v="4"/>
    <s v="Mobile"/>
    <x v="0"/>
    <n v="2"/>
    <n v="50000"/>
    <n v="14"/>
    <n v="86000"/>
    <n v="17200"/>
    <n v="100000"/>
  </r>
  <r>
    <x v="196"/>
    <x v="0"/>
    <s v="Laptop"/>
    <x v="0"/>
    <n v="7"/>
    <n v="50000"/>
    <n v="6"/>
    <n v="329000"/>
    <n v="65800"/>
    <n v="350000"/>
  </r>
  <r>
    <x v="197"/>
    <x v="2"/>
    <s v="Shoes"/>
    <x v="1"/>
    <n v="0"/>
    <n v="1000"/>
    <n v="14"/>
    <n v="0"/>
    <n v="0"/>
    <n v="0"/>
  </r>
  <r>
    <x v="198"/>
    <x v="1"/>
    <s v="Mobile"/>
    <x v="0"/>
    <n v="2"/>
    <n v="50000"/>
    <n v="6"/>
    <n v="94000"/>
    <n v="18800"/>
    <n v="100000"/>
  </r>
  <r>
    <x v="21"/>
    <x v="1"/>
    <s v="T-shirt"/>
    <x v="1"/>
    <n v="1"/>
    <n v="25000"/>
    <n v="11"/>
    <n v="22250"/>
    <n v="3115.0000000000005"/>
    <n v="25000"/>
  </r>
  <r>
    <x v="199"/>
    <x v="1"/>
    <s v="T-shirt"/>
    <x v="1"/>
    <n v="4"/>
    <n v="25000"/>
    <n v="5"/>
    <n v="95000"/>
    <n v="13300.000000000002"/>
    <n v="100000"/>
  </r>
  <r>
    <x v="147"/>
    <x v="4"/>
    <s v="T-shirt"/>
    <x v="1"/>
    <n v="7"/>
    <n v="25000"/>
    <n v="12"/>
    <n v="154000"/>
    <n v="21560.000000000004"/>
    <n v="175000"/>
  </r>
  <r>
    <x v="200"/>
    <x v="1"/>
    <s v="Headphones"/>
    <x v="0"/>
    <n v="2"/>
    <n v="25000"/>
    <n v="15"/>
    <n v="42500"/>
    <n v="8500"/>
    <n v="50000"/>
  </r>
  <r>
    <x v="201"/>
    <x v="0"/>
    <s v="Laptop"/>
    <x v="0"/>
    <n v="5"/>
    <n v="2000"/>
    <n v="11"/>
    <n v="8900"/>
    <n v="1780"/>
    <n v="10000"/>
  </r>
  <r>
    <x v="202"/>
    <x v="3"/>
    <s v="Laptop"/>
    <x v="0"/>
    <n v="1"/>
    <n v="3000"/>
    <n v="11"/>
    <n v="2670"/>
    <n v="534"/>
    <n v="3000"/>
  </r>
  <r>
    <x v="182"/>
    <x v="3"/>
    <s v="T-shirt"/>
    <x v="1"/>
    <n v="9"/>
    <n v="3000"/>
    <n v="13"/>
    <n v="23490"/>
    <n v="3288.6000000000004"/>
    <n v="27000"/>
  </r>
  <r>
    <x v="203"/>
    <x v="4"/>
    <s v="T-shirt"/>
    <x v="1"/>
    <n v="10"/>
    <n v="50000"/>
    <n v="7"/>
    <n v="464999.99999999994"/>
    <n v="65100"/>
    <n v="500000"/>
  </r>
  <r>
    <x v="138"/>
    <x v="3"/>
    <s v="Laptop"/>
    <x v="0"/>
    <n v="9"/>
    <n v="2000"/>
    <n v="11"/>
    <n v="16020"/>
    <n v="3204"/>
    <n v="18000"/>
  </r>
  <r>
    <x v="204"/>
    <x v="2"/>
    <s v="Laptop"/>
    <x v="0"/>
    <n v="7"/>
    <n v="2000"/>
    <n v="6"/>
    <n v="13160"/>
    <n v="2632"/>
    <n v="14000"/>
  </r>
  <r>
    <x v="141"/>
    <x v="2"/>
    <s v="T-shirt"/>
    <x v="1"/>
    <n v="3"/>
    <n v="2000"/>
    <n v="8"/>
    <n v="5520"/>
    <n v="772.80000000000007"/>
    <n v="6000"/>
  </r>
  <r>
    <x v="205"/>
    <x v="2"/>
    <s v="Shoes"/>
    <x v="1"/>
    <n v="10"/>
    <n v="25000"/>
    <n v="8"/>
    <n v="230000"/>
    <n v="32200.000000000004"/>
    <n v="250000"/>
  </r>
  <r>
    <x v="149"/>
    <x v="0"/>
    <s v="Mobile"/>
    <x v="0"/>
    <n v="8"/>
    <n v="2000"/>
    <n v="12"/>
    <n v="14080"/>
    <n v="2816"/>
    <n v="16000"/>
  </r>
  <r>
    <x v="206"/>
    <x v="0"/>
    <s v="Shoes"/>
    <x v="1"/>
    <n v="0"/>
    <n v="50000"/>
    <n v="9"/>
    <n v="0"/>
    <n v="0"/>
    <n v="0"/>
  </r>
  <r>
    <x v="113"/>
    <x v="0"/>
    <s v="Shoes"/>
    <x v="1"/>
    <n v="7"/>
    <n v="50000"/>
    <n v="9"/>
    <n v="318500"/>
    <n v="44590.000000000007"/>
    <n v="35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00"/>
    <n v="45"/>
    <n v="55"/>
    <n v="10"/>
  </r>
  <r>
    <x v="1"/>
    <n v="150"/>
    <n v="75"/>
    <n v="75"/>
    <n v="20"/>
  </r>
  <r>
    <x v="2"/>
    <n v="80"/>
    <n v="60"/>
    <n v="20"/>
    <n v="15"/>
  </r>
  <r>
    <x v="3"/>
    <n v="50"/>
    <n v="30"/>
    <n v="20"/>
    <n v="10"/>
  </r>
  <r>
    <x v="4"/>
    <n v="200"/>
    <n v="150"/>
    <n v="50"/>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7416D9-0F42-4B5B-8CFA-27BD110DB908}" name="Monthly sales trend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5:H18" firstHeaderRow="1" firstDataRow="1" firstDataCol="1"/>
  <pivotFields count="13">
    <pivotField numFmtId="14" showAll="0">
      <items count="208">
        <item x="93"/>
        <item x="138"/>
        <item x="60"/>
        <item x="145"/>
        <item x="143"/>
        <item x="147"/>
        <item x="125"/>
        <item x="30"/>
        <item x="78"/>
        <item x="56"/>
        <item x="170"/>
        <item x="156"/>
        <item x="11"/>
        <item x="153"/>
        <item x="91"/>
        <item x="129"/>
        <item x="40"/>
        <item x="121"/>
        <item x="109"/>
        <item x="144"/>
        <item x="164"/>
        <item x="181"/>
        <item x="133"/>
        <item x="59"/>
        <item x="155"/>
        <item x="89"/>
        <item x="136"/>
        <item x="76"/>
        <item x="26"/>
        <item x="35"/>
        <item x="45"/>
        <item x="95"/>
        <item x="142"/>
        <item x="202"/>
        <item x="66"/>
        <item x="103"/>
        <item x="36"/>
        <item x="127"/>
        <item x="64"/>
        <item x="77"/>
        <item x="157"/>
        <item x="137"/>
        <item x="16"/>
        <item x="198"/>
        <item x="49"/>
        <item x="115"/>
        <item x="141"/>
        <item x="110"/>
        <item x="74"/>
        <item x="13"/>
        <item x="107"/>
        <item x="31"/>
        <item x="14"/>
        <item x="120"/>
        <item x="176"/>
        <item x="122"/>
        <item x="37"/>
        <item x="9"/>
        <item x="19"/>
        <item x="96"/>
        <item x="90"/>
        <item x="69"/>
        <item x="131"/>
        <item x="83"/>
        <item x="52"/>
        <item x="163"/>
        <item x="117"/>
        <item x="167"/>
        <item x="118"/>
        <item x="75"/>
        <item x="54"/>
        <item x="33"/>
        <item x="188"/>
        <item x="172"/>
        <item x="46"/>
        <item x="175"/>
        <item x="100"/>
        <item x="180"/>
        <item x="38"/>
        <item x="25"/>
        <item x="63"/>
        <item x="108"/>
        <item x="61"/>
        <item x="187"/>
        <item x="146"/>
        <item x="140"/>
        <item x="41"/>
        <item x="67"/>
        <item x="34"/>
        <item x="123"/>
        <item x="190"/>
        <item x="154"/>
        <item x="161"/>
        <item x="178"/>
        <item x="134"/>
        <item x="196"/>
        <item x="128"/>
        <item x="132"/>
        <item x="119"/>
        <item x="84"/>
        <item x="191"/>
        <item x="174"/>
        <item x="173"/>
        <item x="79"/>
        <item x="185"/>
        <item x="4"/>
        <item x="205"/>
        <item x="189"/>
        <item x="124"/>
        <item x="113"/>
        <item x="6"/>
        <item x="151"/>
        <item x="1"/>
        <item x="12"/>
        <item x="86"/>
        <item x="165"/>
        <item x="88"/>
        <item x="183"/>
        <item x="20"/>
        <item x="195"/>
        <item x="169"/>
        <item x="194"/>
        <item x="42"/>
        <item x="105"/>
        <item x="55"/>
        <item x="171"/>
        <item x="71"/>
        <item x="102"/>
        <item x="206"/>
        <item x="65"/>
        <item x="44"/>
        <item x="116"/>
        <item x="166"/>
        <item x="82"/>
        <item x="73"/>
        <item x="193"/>
        <item x="158"/>
        <item x="27"/>
        <item x="186"/>
        <item x="201"/>
        <item x="8"/>
        <item x="23"/>
        <item x="47"/>
        <item x="182"/>
        <item x="177"/>
        <item x="112"/>
        <item x="114"/>
        <item x="106"/>
        <item x="7"/>
        <item x="152"/>
        <item x="149"/>
        <item x="2"/>
        <item x="0"/>
        <item x="17"/>
        <item x="159"/>
        <item x="148"/>
        <item x="18"/>
        <item x="70"/>
        <item x="53"/>
        <item x="101"/>
        <item x="32"/>
        <item x="72"/>
        <item x="104"/>
        <item x="199"/>
        <item x="58"/>
        <item x="126"/>
        <item x="99"/>
        <item x="62"/>
        <item x="184"/>
        <item x="94"/>
        <item x="130"/>
        <item x="97"/>
        <item x="51"/>
        <item x="150"/>
        <item x="168"/>
        <item x="204"/>
        <item x="160"/>
        <item x="3"/>
        <item x="162"/>
        <item x="80"/>
        <item x="10"/>
        <item x="203"/>
        <item x="81"/>
        <item x="68"/>
        <item x="5"/>
        <item x="135"/>
        <item x="139"/>
        <item x="92"/>
        <item x="98"/>
        <item x="197"/>
        <item x="21"/>
        <item x="85"/>
        <item x="24"/>
        <item x="43"/>
        <item x="57"/>
        <item x="29"/>
        <item x="22"/>
        <item x="111"/>
        <item x="179"/>
        <item x="50"/>
        <item x="200"/>
        <item x="48"/>
        <item x="192"/>
        <item x="39"/>
        <item x="87"/>
        <item x="15"/>
        <item x="28"/>
        <item t="default"/>
      </items>
    </pivotField>
    <pivotField showAll="0">
      <items count="6">
        <item x="1"/>
        <item x="4"/>
        <item x="0"/>
        <item x="2"/>
        <item x="3"/>
        <item t="default"/>
      </items>
    </pivotField>
    <pivotField showAll="0"/>
    <pivotField showAll="0">
      <items count="3">
        <item x="1"/>
        <item x="0"/>
        <item t="default"/>
      </items>
    </pivotField>
    <pivotField showAll="0"/>
    <pivotField numFmtId="164" showAll="0"/>
    <pivotField showAll="0"/>
    <pivotField dataField="1" numFmtId="164" showAll="0"/>
    <pivotField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Revenue" fld="7" baseField="0" baseItem="0" numFmtId="164"/>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41DDB-9844-45C4-A4FA-AD0417405B6D}" name="Top 5 produc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C5:D11" firstHeaderRow="1" firstDataRow="1" firstDataCol="1"/>
  <pivotFields count="12">
    <pivotField numFmtId="14" showAll="0">
      <items count="208">
        <item x="93"/>
        <item x="138"/>
        <item x="60"/>
        <item x="145"/>
        <item x="143"/>
        <item x="147"/>
        <item x="125"/>
        <item x="30"/>
        <item x="78"/>
        <item x="56"/>
        <item x="170"/>
        <item x="156"/>
        <item x="11"/>
        <item x="153"/>
        <item x="91"/>
        <item x="129"/>
        <item x="40"/>
        <item x="121"/>
        <item x="109"/>
        <item x="144"/>
        <item x="164"/>
        <item x="181"/>
        <item x="133"/>
        <item x="59"/>
        <item x="155"/>
        <item x="89"/>
        <item x="136"/>
        <item x="76"/>
        <item x="26"/>
        <item x="35"/>
        <item x="45"/>
        <item x="95"/>
        <item x="142"/>
        <item x="202"/>
        <item x="66"/>
        <item x="103"/>
        <item x="36"/>
        <item x="127"/>
        <item x="64"/>
        <item x="77"/>
        <item x="157"/>
        <item x="137"/>
        <item x="16"/>
        <item x="198"/>
        <item x="49"/>
        <item x="115"/>
        <item x="141"/>
        <item x="110"/>
        <item x="74"/>
        <item x="13"/>
        <item x="107"/>
        <item x="31"/>
        <item x="14"/>
        <item x="120"/>
        <item x="176"/>
        <item x="122"/>
        <item x="37"/>
        <item x="9"/>
        <item x="19"/>
        <item x="96"/>
        <item x="90"/>
        <item x="69"/>
        <item x="131"/>
        <item x="83"/>
        <item x="52"/>
        <item x="163"/>
        <item x="117"/>
        <item x="167"/>
        <item x="118"/>
        <item x="75"/>
        <item x="54"/>
        <item x="33"/>
        <item x="188"/>
        <item x="172"/>
        <item x="46"/>
        <item x="175"/>
        <item x="100"/>
        <item x="180"/>
        <item x="38"/>
        <item x="25"/>
        <item x="63"/>
        <item x="108"/>
        <item x="61"/>
        <item x="187"/>
        <item x="146"/>
        <item x="140"/>
        <item x="41"/>
        <item x="67"/>
        <item x="34"/>
        <item x="123"/>
        <item x="190"/>
        <item x="154"/>
        <item x="161"/>
        <item x="178"/>
        <item x="134"/>
        <item x="196"/>
        <item x="128"/>
        <item x="132"/>
        <item x="119"/>
        <item x="84"/>
        <item x="191"/>
        <item x="174"/>
        <item x="173"/>
        <item x="79"/>
        <item x="185"/>
        <item x="4"/>
        <item x="205"/>
        <item x="189"/>
        <item x="124"/>
        <item x="113"/>
        <item x="6"/>
        <item x="151"/>
        <item x="1"/>
        <item x="12"/>
        <item x="86"/>
        <item x="165"/>
        <item x="88"/>
        <item x="183"/>
        <item x="20"/>
        <item x="195"/>
        <item x="169"/>
        <item x="194"/>
        <item x="42"/>
        <item x="105"/>
        <item x="55"/>
        <item x="171"/>
        <item x="71"/>
        <item x="102"/>
        <item x="206"/>
        <item x="65"/>
        <item x="44"/>
        <item x="116"/>
        <item x="166"/>
        <item x="82"/>
        <item x="73"/>
        <item x="193"/>
        <item x="158"/>
        <item x="27"/>
        <item x="186"/>
        <item x="201"/>
        <item x="8"/>
        <item x="23"/>
        <item x="47"/>
        <item x="182"/>
        <item x="177"/>
        <item x="112"/>
        <item x="114"/>
        <item x="106"/>
        <item x="7"/>
        <item x="152"/>
        <item x="149"/>
        <item x="2"/>
        <item x="0"/>
        <item x="17"/>
        <item x="159"/>
        <item x="148"/>
        <item x="18"/>
        <item x="70"/>
        <item x="53"/>
        <item x="101"/>
        <item x="32"/>
        <item x="72"/>
        <item x="104"/>
        <item x="199"/>
        <item x="58"/>
        <item x="126"/>
        <item x="99"/>
        <item x="62"/>
        <item x="184"/>
        <item x="94"/>
        <item x="130"/>
        <item x="97"/>
        <item x="51"/>
        <item x="150"/>
        <item x="168"/>
        <item x="204"/>
        <item x="160"/>
        <item x="3"/>
        <item x="162"/>
        <item x="80"/>
        <item x="10"/>
        <item x="203"/>
        <item x="81"/>
        <item x="68"/>
        <item x="5"/>
        <item x="135"/>
        <item x="139"/>
        <item x="92"/>
        <item x="98"/>
        <item x="197"/>
        <item x="21"/>
        <item x="85"/>
        <item x="24"/>
        <item x="43"/>
        <item x="57"/>
        <item x="29"/>
        <item x="22"/>
        <item x="111"/>
        <item x="179"/>
        <item x="50"/>
        <item x="200"/>
        <item x="48"/>
        <item x="192"/>
        <item x="39"/>
        <item x="87"/>
        <item x="15"/>
        <item x="28"/>
        <item t="default"/>
      </items>
    </pivotField>
    <pivotField showAll="0"/>
    <pivotField axis="axisRow" showAll="0" measureFilter="1" sortType="descending">
      <items count="6">
        <item x="4"/>
        <item x="0"/>
        <item x="2"/>
        <item x="3"/>
        <item x="1"/>
        <item t="default"/>
      </items>
      <autoSortScope>
        <pivotArea dataOnly="0" outline="0" fieldPosition="0">
          <references count="1">
            <reference field="4294967294" count="1" selected="0">
              <x v="0"/>
            </reference>
          </references>
        </pivotArea>
      </autoSortScope>
    </pivotField>
    <pivotField showAll="0"/>
    <pivotField showAll="0">
      <items count="17">
        <item x="11"/>
        <item x="9"/>
        <item x="0"/>
        <item x="10"/>
        <item x="3"/>
        <item x="1"/>
        <item x="15"/>
        <item x="6"/>
        <item x="12"/>
        <item x="4"/>
        <item x="7"/>
        <item x="5"/>
        <item x="8"/>
        <item x="14"/>
        <item x="13"/>
        <item x="2"/>
        <item t="default"/>
      </items>
    </pivotField>
    <pivotField numFmtId="164" showAll="0"/>
    <pivotField showAll="0"/>
    <pivotField dataField="1" numFmtId="164" showAll="0">
      <items count="208">
        <item x="17"/>
        <item x="137"/>
        <item x="153"/>
        <item x="192"/>
        <item x="136"/>
        <item x="41"/>
        <item x="88"/>
        <item x="29"/>
        <item x="125"/>
        <item x="67"/>
        <item x="96"/>
        <item x="104"/>
        <item x="11"/>
        <item x="30"/>
        <item x="155"/>
        <item x="45"/>
        <item x="158"/>
        <item x="4"/>
        <item x="128"/>
        <item x="101"/>
        <item x="51"/>
        <item x="1"/>
        <item x="179"/>
        <item x="195"/>
        <item x="122"/>
        <item x="83"/>
        <item x="78"/>
        <item x="149"/>
        <item x="183"/>
        <item x="46"/>
        <item x="64"/>
        <item x="164"/>
        <item x="105"/>
        <item x="190"/>
        <item x="157"/>
        <item x="25"/>
        <item x="181"/>
        <item x="49"/>
        <item x="95"/>
        <item x="114"/>
        <item x="65"/>
        <item x="201"/>
        <item x="13"/>
        <item x="168"/>
        <item x="20"/>
        <item x="18"/>
        <item x="57"/>
        <item x="21"/>
        <item x="53"/>
        <item x="36"/>
        <item x="44"/>
        <item x="80"/>
        <item x="193"/>
        <item x="10"/>
        <item x="167"/>
        <item x="140"/>
        <item x="109"/>
        <item x="178"/>
        <item x="129"/>
        <item x="119"/>
        <item x="121"/>
        <item x="169"/>
        <item x="166"/>
        <item x="204"/>
        <item x="14"/>
        <item x="48"/>
        <item x="2"/>
        <item x="173"/>
        <item x="22"/>
        <item x="24"/>
        <item x="127"/>
        <item x="206"/>
        <item x="148"/>
        <item x="39"/>
        <item x="5"/>
        <item x="138"/>
        <item x="203"/>
        <item x="15"/>
        <item x="182"/>
        <item x="100"/>
        <item x="42"/>
        <item x="68"/>
        <item x="38"/>
        <item x="7"/>
        <item x="40"/>
        <item x="87"/>
        <item x="33"/>
        <item x="79"/>
        <item x="188"/>
        <item x="35"/>
        <item x="37"/>
        <item x="72"/>
        <item x="99"/>
        <item x="94"/>
        <item x="131"/>
        <item x="174"/>
        <item x="202"/>
        <item x="186"/>
        <item x="165"/>
        <item x="139"/>
        <item x="23"/>
        <item x="111"/>
        <item x="142"/>
        <item x="151"/>
        <item x="177"/>
        <item x="130"/>
        <item x="162"/>
        <item x="145"/>
        <item x="115"/>
        <item x="154"/>
        <item x="82"/>
        <item x="50"/>
        <item x="171"/>
        <item x="93"/>
        <item x="159"/>
        <item x="132"/>
        <item x="47"/>
        <item x="56"/>
        <item x="59"/>
        <item x="103"/>
        <item x="143"/>
        <item x="97"/>
        <item x="90"/>
        <item x="19"/>
        <item x="107"/>
        <item x="27"/>
        <item x="200"/>
        <item x="163"/>
        <item x="110"/>
        <item x="89"/>
        <item x="71"/>
        <item x="91"/>
        <item x="70"/>
        <item x="198"/>
        <item x="152"/>
        <item x="98"/>
        <item x="0"/>
        <item x="63"/>
        <item x="55"/>
        <item x="113"/>
        <item x="196"/>
        <item x="180"/>
        <item x="175"/>
        <item x="135"/>
        <item x="76"/>
        <item x="77"/>
        <item x="12"/>
        <item x="170"/>
        <item x="172"/>
        <item x="75"/>
        <item x="144"/>
        <item x="134"/>
        <item x="60"/>
        <item x="34"/>
        <item x="84"/>
        <item x="199"/>
        <item x="187"/>
        <item x="194"/>
        <item x="74"/>
        <item x="86"/>
        <item x="120"/>
        <item x="16"/>
        <item x="58"/>
        <item x="176"/>
        <item x="161"/>
        <item x="205"/>
        <item x="73"/>
        <item x="106"/>
        <item x="160"/>
        <item x="108"/>
        <item x="156"/>
        <item x="61"/>
        <item x="26"/>
        <item x="133"/>
        <item x="184"/>
        <item x="117"/>
        <item x="3"/>
        <item x="118"/>
        <item x="124"/>
        <item x="31"/>
        <item x="191"/>
        <item x="112"/>
        <item x="147"/>
        <item x="197"/>
        <item x="81"/>
        <item x="189"/>
        <item x="185"/>
        <item x="62"/>
        <item x="8"/>
        <item x="54"/>
        <item x="28"/>
        <item x="123"/>
        <item x="6"/>
        <item x="146"/>
        <item x="150"/>
        <item x="9"/>
        <item x="92"/>
        <item x="141"/>
        <item x="52"/>
        <item x="102"/>
        <item x="66"/>
        <item x="126"/>
        <item x="43"/>
        <item x="32"/>
        <item x="69"/>
        <item x="116"/>
        <item x="85"/>
        <item t="default"/>
      </items>
    </pivotField>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1"/>
    </i>
    <i>
      <x v="2"/>
    </i>
    <i>
      <x v="3"/>
    </i>
    <i>
      <x v="4"/>
    </i>
    <i>
      <x/>
    </i>
    <i t="grand">
      <x/>
    </i>
  </rowItems>
  <colItems count="1">
    <i/>
  </colItems>
  <dataFields count="1">
    <dataField name="Sum of Revenue" fld="7" baseField="0" baseItem="0" numFmtId="164"/>
  </dataFields>
  <chartFormats count="14">
    <chartFormat chart="4"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2" count="1" selected="0">
            <x v="1"/>
          </reference>
        </references>
      </pivotArea>
    </chartFormat>
    <chartFormat chart="11" format="3">
      <pivotArea type="data" outline="0" fieldPosition="0">
        <references count="2">
          <reference field="4294967294" count="1" selected="0">
            <x v="0"/>
          </reference>
          <reference field="2" count="1" selected="0">
            <x v="2"/>
          </reference>
        </references>
      </pivotArea>
    </chartFormat>
    <chartFormat chart="11" format="4">
      <pivotArea type="data" outline="0" fieldPosition="0">
        <references count="2">
          <reference field="4294967294" count="1" selected="0">
            <x v="0"/>
          </reference>
          <reference field="2" count="1" selected="0">
            <x v="3"/>
          </reference>
        </references>
      </pivotArea>
    </chartFormat>
    <chartFormat chart="11" format="5">
      <pivotArea type="data" outline="0" fieldPosition="0">
        <references count="2">
          <reference field="4294967294" count="1" selected="0">
            <x v="0"/>
          </reference>
          <reference field="2" count="1" selected="0">
            <x v="4"/>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2" count="1" selected="0">
            <x v="1"/>
          </reference>
        </references>
      </pivotArea>
    </chartFormat>
    <chartFormat chart="12" format="9">
      <pivotArea type="data" outline="0" fieldPosition="0">
        <references count="2">
          <reference field="4294967294" count="1" selected="0">
            <x v="0"/>
          </reference>
          <reference field="2" count="1" selected="0">
            <x v="2"/>
          </reference>
        </references>
      </pivotArea>
    </chartFormat>
    <chartFormat chart="12" format="10">
      <pivotArea type="data" outline="0" fieldPosition="0">
        <references count="2">
          <reference field="4294967294" count="1" selected="0">
            <x v="0"/>
          </reference>
          <reference field="2" count="1" selected="0">
            <x v="3"/>
          </reference>
        </references>
      </pivotArea>
    </chartFormat>
    <chartFormat chart="12" format="11">
      <pivotArea type="data" outline="0" fieldPosition="0">
        <references count="2">
          <reference field="4294967294" count="1" selected="0">
            <x v="0"/>
          </reference>
          <reference field="2" count="1" selected="0">
            <x v="4"/>
          </reference>
        </references>
      </pivotArea>
    </chartFormat>
    <chartFormat chart="12" format="1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74FC90-4F1C-4946-815E-BBC8D43CB4B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R7" firstHeaderRow="1" firstDataRow="1" firstDataCol="1"/>
  <pivotFields count="13">
    <pivotField numFmtId="14" showAll="0">
      <items count="208">
        <item x="93"/>
        <item x="138"/>
        <item x="60"/>
        <item x="145"/>
        <item x="143"/>
        <item x="147"/>
        <item x="125"/>
        <item x="30"/>
        <item x="78"/>
        <item x="56"/>
        <item x="170"/>
        <item x="156"/>
        <item x="11"/>
        <item x="153"/>
        <item x="91"/>
        <item x="129"/>
        <item x="40"/>
        <item x="121"/>
        <item x="109"/>
        <item x="144"/>
        <item x="164"/>
        <item x="181"/>
        <item x="133"/>
        <item x="59"/>
        <item x="155"/>
        <item x="89"/>
        <item x="136"/>
        <item x="76"/>
        <item x="26"/>
        <item x="35"/>
        <item x="45"/>
        <item x="95"/>
        <item x="142"/>
        <item x="202"/>
        <item x="66"/>
        <item x="103"/>
        <item x="36"/>
        <item x="127"/>
        <item x="64"/>
        <item x="77"/>
        <item x="157"/>
        <item x="137"/>
        <item x="16"/>
        <item x="198"/>
        <item x="49"/>
        <item x="115"/>
        <item x="141"/>
        <item x="110"/>
        <item x="74"/>
        <item x="13"/>
        <item x="107"/>
        <item x="31"/>
        <item x="14"/>
        <item x="120"/>
        <item x="176"/>
        <item x="122"/>
        <item x="37"/>
        <item x="9"/>
        <item x="19"/>
        <item x="96"/>
        <item x="90"/>
        <item x="69"/>
        <item x="131"/>
        <item x="83"/>
        <item x="52"/>
        <item x="163"/>
        <item x="117"/>
        <item x="167"/>
        <item x="118"/>
        <item x="75"/>
        <item x="54"/>
        <item x="33"/>
        <item x="188"/>
        <item x="172"/>
        <item x="46"/>
        <item x="175"/>
        <item x="100"/>
        <item x="180"/>
        <item x="38"/>
        <item x="25"/>
        <item x="63"/>
        <item x="108"/>
        <item x="61"/>
        <item x="187"/>
        <item x="146"/>
        <item x="140"/>
        <item x="41"/>
        <item x="67"/>
        <item x="34"/>
        <item x="123"/>
        <item x="190"/>
        <item x="154"/>
        <item x="161"/>
        <item x="178"/>
        <item x="134"/>
        <item x="196"/>
        <item x="128"/>
        <item x="132"/>
        <item x="119"/>
        <item x="84"/>
        <item x="191"/>
        <item x="174"/>
        <item x="173"/>
        <item x="79"/>
        <item x="185"/>
        <item x="4"/>
        <item x="205"/>
        <item x="189"/>
        <item x="124"/>
        <item x="113"/>
        <item x="6"/>
        <item x="151"/>
        <item x="1"/>
        <item x="12"/>
        <item x="86"/>
        <item x="165"/>
        <item x="88"/>
        <item x="183"/>
        <item x="20"/>
        <item x="195"/>
        <item x="169"/>
        <item x="194"/>
        <item x="42"/>
        <item x="105"/>
        <item x="55"/>
        <item x="171"/>
        <item x="71"/>
        <item x="102"/>
        <item x="206"/>
        <item x="65"/>
        <item x="44"/>
        <item x="116"/>
        <item x="166"/>
        <item x="82"/>
        <item x="73"/>
        <item x="193"/>
        <item x="158"/>
        <item x="27"/>
        <item x="186"/>
        <item x="201"/>
        <item x="8"/>
        <item x="23"/>
        <item x="47"/>
        <item x="182"/>
        <item x="177"/>
        <item x="112"/>
        <item x="114"/>
        <item x="106"/>
        <item x="7"/>
        <item x="152"/>
        <item x="149"/>
        <item x="2"/>
        <item x="0"/>
        <item x="17"/>
        <item x="159"/>
        <item x="148"/>
        <item x="18"/>
        <item x="70"/>
        <item x="53"/>
        <item x="101"/>
        <item x="32"/>
        <item x="72"/>
        <item x="104"/>
        <item x="199"/>
        <item x="58"/>
        <item x="126"/>
        <item x="99"/>
        <item x="62"/>
        <item x="184"/>
        <item x="94"/>
        <item x="130"/>
        <item x="97"/>
        <item x="51"/>
        <item x="150"/>
        <item x="168"/>
        <item x="204"/>
        <item x="160"/>
        <item x="3"/>
        <item x="162"/>
        <item x="80"/>
        <item x="10"/>
        <item x="203"/>
        <item x="81"/>
        <item x="68"/>
        <item x="5"/>
        <item x="135"/>
        <item x="139"/>
        <item x="92"/>
        <item x="98"/>
        <item x="197"/>
        <item x="21"/>
        <item x="85"/>
        <item x="24"/>
        <item x="43"/>
        <item x="57"/>
        <item x="29"/>
        <item x="22"/>
        <item x="111"/>
        <item x="179"/>
        <item x="50"/>
        <item x="200"/>
        <item x="48"/>
        <item x="192"/>
        <item x="39"/>
        <item x="87"/>
        <item x="15"/>
        <item x="28"/>
        <item t="default"/>
      </items>
    </pivotField>
    <pivotField axis="axisRow" showAll="0" measureFilter="1">
      <items count="6">
        <item x="1"/>
        <item x="4"/>
        <item x="0"/>
        <item x="2"/>
        <item x="3"/>
        <item t="default"/>
      </items>
    </pivotField>
    <pivotField showAll="0"/>
    <pivotField showAll="0"/>
    <pivotField showAll="0"/>
    <pivotField numFmtId="164" showAll="0"/>
    <pivotField showAll="0"/>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1"/>
  </rowFields>
  <rowItems count="2">
    <i>
      <x v="1"/>
    </i>
    <i t="grand">
      <x/>
    </i>
  </rowItems>
  <colItems count="1">
    <i/>
  </colItems>
  <dataFields count="1">
    <dataField name="Sum of Revenue" fld="7" baseField="0" baseItem="0" numFmtId="164"/>
  </dataField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FBF65D-09B7-4FFD-AFD3-3F19A2F87EB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20" firstHeaderRow="1" firstDataRow="1" firstDataCol="1"/>
  <pivotFields count="5">
    <pivotField axis="axisRow" showAll="0" measureFilter="1"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0"/>
  </rowFields>
  <rowItems count="6">
    <i>
      <x/>
    </i>
    <i>
      <x v="3"/>
    </i>
    <i>
      <x v="4"/>
    </i>
    <i>
      <x v="1"/>
    </i>
    <i>
      <x v="2"/>
    </i>
    <i t="grand">
      <x/>
    </i>
  </rowItems>
  <colItems count="1">
    <i/>
  </colItems>
  <dataFields count="1">
    <dataField name="Sum of Current Stock" fld="3" baseField="0" baseItem="0"/>
  </dataField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311E6A-4D57-401F-A526-B68446A35321}" name="Category-wiese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5:N8" firstHeaderRow="1" firstDataRow="1" firstDataCol="1"/>
  <pivotFields count="13">
    <pivotField numFmtId="14" showAll="0">
      <items count="208">
        <item x="93"/>
        <item x="138"/>
        <item x="60"/>
        <item x="145"/>
        <item x="143"/>
        <item x="147"/>
        <item x="125"/>
        <item x="30"/>
        <item x="78"/>
        <item x="56"/>
        <item x="170"/>
        <item x="156"/>
        <item x="11"/>
        <item x="153"/>
        <item x="91"/>
        <item x="129"/>
        <item x="40"/>
        <item x="121"/>
        <item x="109"/>
        <item x="144"/>
        <item x="164"/>
        <item x="181"/>
        <item x="133"/>
        <item x="59"/>
        <item x="155"/>
        <item x="89"/>
        <item x="136"/>
        <item x="76"/>
        <item x="26"/>
        <item x="35"/>
        <item x="45"/>
        <item x="95"/>
        <item x="142"/>
        <item x="202"/>
        <item x="66"/>
        <item x="103"/>
        <item x="36"/>
        <item x="127"/>
        <item x="64"/>
        <item x="77"/>
        <item x="157"/>
        <item x="137"/>
        <item x="16"/>
        <item x="198"/>
        <item x="49"/>
        <item x="115"/>
        <item x="141"/>
        <item x="110"/>
        <item x="74"/>
        <item x="13"/>
        <item x="107"/>
        <item x="31"/>
        <item x="14"/>
        <item x="120"/>
        <item x="176"/>
        <item x="122"/>
        <item x="37"/>
        <item x="9"/>
        <item x="19"/>
        <item x="96"/>
        <item x="90"/>
        <item x="69"/>
        <item x="131"/>
        <item x="83"/>
        <item x="52"/>
        <item x="163"/>
        <item x="117"/>
        <item x="167"/>
        <item x="118"/>
        <item x="75"/>
        <item x="54"/>
        <item x="33"/>
        <item x="188"/>
        <item x="172"/>
        <item x="46"/>
        <item x="175"/>
        <item x="100"/>
        <item x="180"/>
        <item x="38"/>
        <item x="25"/>
        <item x="63"/>
        <item x="108"/>
        <item x="61"/>
        <item x="187"/>
        <item x="146"/>
        <item x="140"/>
        <item x="41"/>
        <item x="67"/>
        <item x="34"/>
        <item x="123"/>
        <item x="190"/>
        <item x="154"/>
        <item x="161"/>
        <item x="178"/>
        <item x="134"/>
        <item x="196"/>
        <item x="128"/>
        <item x="132"/>
        <item x="119"/>
        <item x="84"/>
        <item x="191"/>
        <item x="174"/>
        <item x="173"/>
        <item x="79"/>
        <item x="185"/>
        <item x="4"/>
        <item x="205"/>
        <item x="189"/>
        <item x="124"/>
        <item x="113"/>
        <item x="6"/>
        <item x="151"/>
        <item x="1"/>
        <item x="12"/>
        <item x="86"/>
        <item x="165"/>
        <item x="88"/>
        <item x="183"/>
        <item x="20"/>
        <item x="195"/>
        <item x="169"/>
        <item x="194"/>
        <item x="42"/>
        <item x="105"/>
        <item x="55"/>
        <item x="171"/>
        <item x="71"/>
        <item x="102"/>
        <item x="206"/>
        <item x="65"/>
        <item x="44"/>
        <item x="116"/>
        <item x="166"/>
        <item x="82"/>
        <item x="73"/>
        <item x="193"/>
        <item x="158"/>
        <item x="27"/>
        <item x="186"/>
        <item x="201"/>
        <item x="8"/>
        <item x="23"/>
        <item x="47"/>
        <item x="182"/>
        <item x="177"/>
        <item x="112"/>
        <item x="114"/>
        <item x="106"/>
        <item x="7"/>
        <item x="152"/>
        <item x="149"/>
        <item x="2"/>
        <item x="0"/>
        <item x="17"/>
        <item x="159"/>
        <item x="148"/>
        <item x="18"/>
        <item x="70"/>
        <item x="53"/>
        <item x="101"/>
        <item x="32"/>
        <item x="72"/>
        <item x="104"/>
        <item x="199"/>
        <item x="58"/>
        <item x="126"/>
        <item x="99"/>
        <item x="62"/>
        <item x="184"/>
        <item x="94"/>
        <item x="130"/>
        <item x="97"/>
        <item x="51"/>
        <item x="150"/>
        <item x="168"/>
        <item x="204"/>
        <item x="160"/>
        <item x="3"/>
        <item x="162"/>
        <item x="80"/>
        <item x="10"/>
        <item x="203"/>
        <item x="81"/>
        <item x="68"/>
        <item x="5"/>
        <item x="135"/>
        <item x="139"/>
        <item x="92"/>
        <item x="98"/>
        <item x="197"/>
        <item x="21"/>
        <item x="85"/>
        <item x="24"/>
        <item x="43"/>
        <item x="57"/>
        <item x="29"/>
        <item x="22"/>
        <item x="111"/>
        <item x="179"/>
        <item x="50"/>
        <item x="200"/>
        <item x="48"/>
        <item x="192"/>
        <item x="39"/>
        <item x="87"/>
        <item x="15"/>
        <item x="28"/>
        <item t="default"/>
      </items>
    </pivotField>
    <pivotField showAll="0">
      <items count="6">
        <item x="1"/>
        <item x="4"/>
        <item x="0"/>
        <item x="2"/>
        <item x="3"/>
        <item t="default"/>
      </items>
    </pivotField>
    <pivotField showAll="0"/>
    <pivotField axis="axisRow" showAll="0">
      <items count="3">
        <item x="1"/>
        <item x="0"/>
        <item t="default"/>
      </items>
    </pivotField>
    <pivotField showAll="0"/>
    <pivotField numFmtId="164" showAll="0"/>
    <pivotField showAll="0"/>
    <pivotField dataField="1" numFmtId="164" showAll="0"/>
    <pivotField numFmtId="164" showAll="0"/>
    <pivotField numFmtId="164"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3"/>
  </rowFields>
  <rowItems count="3">
    <i>
      <x/>
    </i>
    <i>
      <x v="1"/>
    </i>
    <i t="grand">
      <x/>
    </i>
  </rowItems>
  <colItems count="1">
    <i/>
  </colItems>
  <dataFields count="1">
    <dataField name="Sum of Revenue" fld="7" baseField="0" baseItem="0" numFmtId="164"/>
  </dataFields>
  <chartFormats count="6">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3" count="1" selected="0">
            <x v="0"/>
          </reference>
        </references>
      </pivotArea>
    </chartFormat>
    <chartFormat chart="14"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B0100A-C172-4371-8C38-566781CFCC24}" name="Branch wise sale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5:K11" firstHeaderRow="1" firstDataRow="1" firstDataCol="1"/>
  <pivotFields count="13">
    <pivotField numFmtId="14" showAll="0">
      <items count="208">
        <item x="93"/>
        <item x="138"/>
        <item x="60"/>
        <item x="145"/>
        <item x="143"/>
        <item x="147"/>
        <item x="125"/>
        <item x="30"/>
        <item x="78"/>
        <item x="56"/>
        <item x="170"/>
        <item x="156"/>
        <item x="11"/>
        <item x="153"/>
        <item x="91"/>
        <item x="129"/>
        <item x="40"/>
        <item x="121"/>
        <item x="109"/>
        <item x="144"/>
        <item x="164"/>
        <item x="181"/>
        <item x="133"/>
        <item x="59"/>
        <item x="155"/>
        <item x="89"/>
        <item x="136"/>
        <item x="76"/>
        <item x="26"/>
        <item x="35"/>
        <item x="45"/>
        <item x="95"/>
        <item x="142"/>
        <item x="202"/>
        <item x="66"/>
        <item x="103"/>
        <item x="36"/>
        <item x="127"/>
        <item x="64"/>
        <item x="77"/>
        <item x="157"/>
        <item x="137"/>
        <item x="16"/>
        <item x="198"/>
        <item x="49"/>
        <item x="115"/>
        <item x="141"/>
        <item x="110"/>
        <item x="74"/>
        <item x="13"/>
        <item x="107"/>
        <item x="31"/>
        <item x="14"/>
        <item x="120"/>
        <item x="176"/>
        <item x="122"/>
        <item x="37"/>
        <item x="9"/>
        <item x="19"/>
        <item x="96"/>
        <item x="90"/>
        <item x="69"/>
        <item x="131"/>
        <item x="83"/>
        <item x="52"/>
        <item x="163"/>
        <item x="117"/>
        <item x="167"/>
        <item x="118"/>
        <item x="75"/>
        <item x="54"/>
        <item x="33"/>
        <item x="188"/>
        <item x="172"/>
        <item x="46"/>
        <item x="175"/>
        <item x="100"/>
        <item x="180"/>
        <item x="38"/>
        <item x="25"/>
        <item x="63"/>
        <item x="108"/>
        <item x="61"/>
        <item x="187"/>
        <item x="146"/>
        <item x="140"/>
        <item x="41"/>
        <item x="67"/>
        <item x="34"/>
        <item x="123"/>
        <item x="190"/>
        <item x="154"/>
        <item x="161"/>
        <item x="178"/>
        <item x="134"/>
        <item x="196"/>
        <item x="128"/>
        <item x="132"/>
        <item x="119"/>
        <item x="84"/>
        <item x="191"/>
        <item x="174"/>
        <item x="173"/>
        <item x="79"/>
        <item x="185"/>
        <item x="4"/>
        <item x="205"/>
        <item x="189"/>
        <item x="124"/>
        <item x="113"/>
        <item x="6"/>
        <item x="151"/>
        <item x="1"/>
        <item x="12"/>
        <item x="86"/>
        <item x="165"/>
        <item x="88"/>
        <item x="183"/>
        <item x="20"/>
        <item x="195"/>
        <item x="169"/>
        <item x="194"/>
        <item x="42"/>
        <item x="105"/>
        <item x="55"/>
        <item x="171"/>
        <item x="71"/>
        <item x="102"/>
        <item x="206"/>
        <item x="65"/>
        <item x="44"/>
        <item x="116"/>
        <item x="166"/>
        <item x="82"/>
        <item x="73"/>
        <item x="193"/>
        <item x="158"/>
        <item x="27"/>
        <item x="186"/>
        <item x="201"/>
        <item x="8"/>
        <item x="23"/>
        <item x="47"/>
        <item x="182"/>
        <item x="177"/>
        <item x="112"/>
        <item x="114"/>
        <item x="106"/>
        <item x="7"/>
        <item x="152"/>
        <item x="149"/>
        <item x="2"/>
        <item x="0"/>
        <item x="17"/>
        <item x="159"/>
        <item x="148"/>
        <item x="18"/>
        <item x="70"/>
        <item x="53"/>
        <item x="101"/>
        <item x="32"/>
        <item x="72"/>
        <item x="104"/>
        <item x="199"/>
        <item x="58"/>
        <item x="126"/>
        <item x="99"/>
        <item x="62"/>
        <item x="184"/>
        <item x="94"/>
        <item x="130"/>
        <item x="97"/>
        <item x="51"/>
        <item x="150"/>
        <item x="168"/>
        <item x="204"/>
        <item x="160"/>
        <item x="3"/>
        <item x="162"/>
        <item x="80"/>
        <item x="10"/>
        <item x="203"/>
        <item x="81"/>
        <item x="68"/>
        <item x="5"/>
        <item x="135"/>
        <item x="139"/>
        <item x="92"/>
        <item x="98"/>
        <item x="197"/>
        <item x="21"/>
        <item x="85"/>
        <item x="24"/>
        <item x="43"/>
        <item x="57"/>
        <item x="29"/>
        <item x="22"/>
        <item x="111"/>
        <item x="179"/>
        <item x="50"/>
        <item x="200"/>
        <item x="48"/>
        <item x="192"/>
        <item x="39"/>
        <item x="87"/>
        <item x="15"/>
        <item x="28"/>
        <item t="default"/>
      </items>
    </pivotField>
    <pivotField axis="axisRow" showAll="0">
      <items count="6">
        <item x="1"/>
        <item x="4"/>
        <item x="0"/>
        <item x="2"/>
        <item x="3"/>
        <item t="default"/>
      </items>
    </pivotField>
    <pivotField showAll="0"/>
    <pivotField showAll="0">
      <items count="3">
        <item x="1"/>
        <item x="0"/>
        <item t="default"/>
      </items>
    </pivotField>
    <pivotField showAll="0"/>
    <pivotField numFmtId="164" showAll="0"/>
    <pivotField showAll="0"/>
    <pivotField dataField="1" numFmtId="164" showAll="0"/>
    <pivotField numFmtId="164" showAll="0"/>
    <pivotField numFmtId="164"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Revenue" fld="7" baseField="0" baseItem="0" numFmtId="164"/>
  </dataFields>
  <chartFormats count="6">
    <chartFormat chart="9"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 chart="17" format="7">
      <pivotArea type="data" outline="0" fieldPosition="0">
        <references count="2">
          <reference field="4294967294" count="1" selected="0">
            <x v="0"/>
          </reference>
          <reference field="1" count="1" selected="0">
            <x v="2"/>
          </reference>
        </references>
      </pivotArea>
    </chartFormat>
    <chartFormat chart="17" format="8">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68D42C3-B899-45ED-B391-49FF8E5B4EFB}" sourceName="Category">
  <pivotTables>
    <pivotTable tabId="4" name="Branch wise sales"/>
    <pivotTable tabId="4" name="Category-wiese Sales"/>
    <pivotTable tabId="4" name="Monthly sales trends"/>
  </pivotTables>
  <data>
    <tabular pivotCacheId="82671865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85DA635-A93A-49A0-936F-452D17175556}" sourceName="Months (Date)">
  <pivotTables>
    <pivotTable tabId="4" name="Branch wise sales"/>
    <pivotTable tabId="4" name="Category-wiese Sales"/>
    <pivotTable tabId="4" name="Monthly sales trends"/>
  </pivotTables>
  <data>
    <tabular pivotCacheId="826718652">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60D4CD6-76B5-48DE-B49F-EBA136423FCA}" sourceName="Branch">
  <pivotTables>
    <pivotTable tabId="4" name="Monthly sales trends"/>
    <pivotTable tabId="4" name="Branch wise sales"/>
    <pivotTable tabId="4" name="Category-wiese Sales"/>
  </pivotTables>
  <data>
    <tabular pivotCacheId="826718652">
      <items count="5">
        <i x="1"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3937F17-52A9-420D-8137-CE8F3AA2705C}" cache="Slicer_Category" caption="Category" columnCount="2" style="SlicerStyleOther1" rowHeight="234950"/>
  <slicer name="Months" xr10:uid="{DA2F7317-E929-495B-9154-5E15FCE7A5BC}" cache="Slicer_Months__Date" caption="Months" columnCount="2" style="SlicerStyleOther1" rowHeight="234950"/>
  <slicer name="Branch" xr10:uid="{CF712C0D-E1B8-4254-B7FF-FB035D152603}" cache="Slicer_Branch" caption="Branch" columnCount="2"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300"/>
  <sheetViews>
    <sheetView topLeftCell="A274" workbookViewId="0">
      <selection activeCell="F11" sqref="F11"/>
    </sheetView>
  </sheetViews>
  <sheetFormatPr defaultRowHeight="14.4" x14ac:dyDescent="0.3"/>
  <cols>
    <col min="1" max="1" width="10.33203125" bestFit="1" customWidth="1"/>
    <col min="2" max="2" width="9.77734375" bestFit="1" customWidth="1"/>
    <col min="3" max="3" width="11.109375" bestFit="1" customWidth="1"/>
    <col min="4" max="4" width="9.88671875" bestFit="1" customWidth="1"/>
    <col min="5" max="5" width="8.109375" bestFit="1" customWidth="1"/>
    <col min="6" max="6" width="10.44140625" bestFit="1" customWidth="1"/>
    <col min="7" max="7" width="10.21875" bestFit="1" customWidth="1"/>
    <col min="8" max="8" width="11.88671875" bestFit="1" customWidth="1"/>
    <col min="9" max="9" width="10.44140625" bestFit="1" customWidth="1"/>
    <col min="10" max="10" width="11.88671875" bestFit="1" customWidth="1"/>
    <col min="11" max="11" width="10.33203125" bestFit="1" customWidth="1"/>
  </cols>
  <sheetData>
    <row r="1" spans="1:11" x14ac:dyDescent="0.3">
      <c r="A1" s="2" t="s">
        <v>0</v>
      </c>
      <c r="B1" s="2" t="s">
        <v>1</v>
      </c>
      <c r="C1" s="2" t="s">
        <v>2</v>
      </c>
      <c r="D1" s="2" t="s">
        <v>3</v>
      </c>
      <c r="E1" s="2" t="s">
        <v>4</v>
      </c>
      <c r="F1" s="2" t="s">
        <v>5</v>
      </c>
      <c r="G1" s="2" t="s">
        <v>6</v>
      </c>
      <c r="H1" s="2" t="s">
        <v>12</v>
      </c>
      <c r="I1" s="2" t="s">
        <v>13</v>
      </c>
      <c r="J1" s="2" t="s">
        <v>41</v>
      </c>
    </row>
    <row r="2" spans="1:11" x14ac:dyDescent="0.3">
      <c r="A2" s="1">
        <v>45302</v>
      </c>
      <c r="B2" t="s">
        <v>10</v>
      </c>
      <c r="C2" s="3" t="s">
        <v>8</v>
      </c>
      <c r="D2" t="s">
        <v>9</v>
      </c>
      <c r="E2" s="3">
        <v>2</v>
      </c>
      <c r="F2" s="4">
        <v>50000</v>
      </c>
      <c r="G2" s="3">
        <v>14</v>
      </c>
      <c r="H2" s="5">
        <v>86000</v>
      </c>
      <c r="I2" s="5">
        <v>12040.000000000002</v>
      </c>
      <c r="J2" s="5">
        <f>E2*F2</f>
        <v>100000</v>
      </c>
      <c r="K2" s="1"/>
    </row>
    <row r="3" spans="1:11" x14ac:dyDescent="0.3">
      <c r="A3" s="1">
        <v>45245</v>
      </c>
      <c r="B3" t="s">
        <v>14</v>
      </c>
      <c r="C3" s="3" t="s">
        <v>17</v>
      </c>
      <c r="D3" t="s">
        <v>18</v>
      </c>
      <c r="E3" s="3">
        <v>5</v>
      </c>
      <c r="F3" s="4">
        <v>1000</v>
      </c>
      <c r="G3" s="3">
        <v>9</v>
      </c>
      <c r="H3" s="5">
        <v>4550</v>
      </c>
      <c r="I3" s="5">
        <v>910</v>
      </c>
      <c r="J3" s="5">
        <f t="shared" ref="J3:J66" si="0">E3*F3</f>
        <v>5000</v>
      </c>
      <c r="K3" s="1"/>
    </row>
    <row r="4" spans="1:11" x14ac:dyDescent="0.3">
      <c r="A4" s="1">
        <v>45301</v>
      </c>
      <c r="B4" t="s">
        <v>7</v>
      </c>
      <c r="C4" s="3" t="s">
        <v>17</v>
      </c>
      <c r="D4" t="s">
        <v>18</v>
      </c>
      <c r="E4">
        <v>15</v>
      </c>
      <c r="F4" s="4">
        <v>1000</v>
      </c>
      <c r="G4" s="3">
        <v>10</v>
      </c>
      <c r="H4" s="5">
        <v>13500</v>
      </c>
      <c r="I4" s="5">
        <v>2700</v>
      </c>
      <c r="J4" s="5">
        <f t="shared" si="0"/>
        <v>15000</v>
      </c>
      <c r="K4" s="1"/>
    </row>
    <row r="5" spans="1:11" x14ac:dyDescent="0.3">
      <c r="A5" s="1">
        <v>45343</v>
      </c>
      <c r="B5" t="s">
        <v>14</v>
      </c>
      <c r="C5" s="3" t="s">
        <v>19</v>
      </c>
      <c r="D5" t="s">
        <v>9</v>
      </c>
      <c r="E5">
        <v>15</v>
      </c>
      <c r="F5" s="4">
        <v>25000</v>
      </c>
      <c r="G5" s="3">
        <v>13</v>
      </c>
      <c r="H5" s="5">
        <v>326250</v>
      </c>
      <c r="I5" s="5">
        <v>45675.000000000007</v>
      </c>
      <c r="J5" s="5">
        <f t="shared" si="0"/>
        <v>375000</v>
      </c>
      <c r="K5" s="1"/>
    </row>
    <row r="6" spans="1:11" x14ac:dyDescent="0.3">
      <c r="A6" s="1">
        <v>45230</v>
      </c>
      <c r="B6" t="s">
        <v>15</v>
      </c>
      <c r="C6" s="3" t="s">
        <v>17</v>
      </c>
      <c r="D6" t="s">
        <v>18</v>
      </c>
      <c r="E6">
        <v>4</v>
      </c>
      <c r="F6" s="4">
        <v>1000</v>
      </c>
      <c r="G6" s="3">
        <v>8</v>
      </c>
      <c r="H6" s="5">
        <v>3680</v>
      </c>
      <c r="I6" s="5">
        <v>736</v>
      </c>
      <c r="J6" s="5">
        <f t="shared" si="0"/>
        <v>4000</v>
      </c>
      <c r="K6" s="1"/>
    </row>
    <row r="7" spans="1:11" x14ac:dyDescent="0.3">
      <c r="A7" s="1">
        <v>45359</v>
      </c>
      <c r="B7" t="s">
        <v>7</v>
      </c>
      <c r="C7" s="3" t="s">
        <v>11</v>
      </c>
      <c r="D7" t="s">
        <v>18</v>
      </c>
      <c r="E7">
        <v>9</v>
      </c>
      <c r="F7" s="4">
        <v>2000</v>
      </c>
      <c r="G7" s="3">
        <v>15</v>
      </c>
      <c r="H7" s="5">
        <v>15300</v>
      </c>
      <c r="I7" s="5">
        <v>3060</v>
      </c>
      <c r="J7" s="5">
        <f t="shared" si="0"/>
        <v>18000</v>
      </c>
      <c r="K7" s="1"/>
    </row>
    <row r="8" spans="1:11" x14ac:dyDescent="0.3">
      <c r="A8" s="1">
        <v>45241</v>
      </c>
      <c r="B8" t="s">
        <v>10</v>
      </c>
      <c r="C8" s="3" t="s">
        <v>8</v>
      </c>
      <c r="D8" t="s">
        <v>9</v>
      </c>
      <c r="E8">
        <v>11</v>
      </c>
      <c r="F8" s="4">
        <v>50000</v>
      </c>
      <c r="G8" s="3">
        <v>9</v>
      </c>
      <c r="H8" s="5">
        <v>500500</v>
      </c>
      <c r="I8" s="5">
        <v>70070</v>
      </c>
      <c r="J8" s="5">
        <f t="shared" si="0"/>
        <v>550000</v>
      </c>
      <c r="K8" s="1"/>
    </row>
    <row r="9" spans="1:11" x14ac:dyDescent="0.3">
      <c r="A9" s="1">
        <v>45298</v>
      </c>
      <c r="B9" t="s">
        <v>14</v>
      </c>
      <c r="C9" s="3" t="s">
        <v>20</v>
      </c>
      <c r="D9" t="s">
        <v>9</v>
      </c>
      <c r="E9">
        <v>7</v>
      </c>
      <c r="F9" s="4">
        <v>3000</v>
      </c>
      <c r="G9" s="3">
        <v>11</v>
      </c>
      <c r="H9" s="5">
        <v>18690</v>
      </c>
      <c r="I9" s="5">
        <v>2616.6000000000004</v>
      </c>
      <c r="J9" s="5">
        <f t="shared" si="0"/>
        <v>21000</v>
      </c>
      <c r="K9" s="1"/>
    </row>
    <row r="10" spans="1:11" x14ac:dyDescent="0.3">
      <c r="A10" s="1">
        <v>45287</v>
      </c>
      <c r="B10" t="s">
        <v>7</v>
      </c>
      <c r="C10" s="3" t="s">
        <v>8</v>
      </c>
      <c r="D10" t="s">
        <v>9</v>
      </c>
      <c r="E10">
        <v>10</v>
      </c>
      <c r="F10" s="4">
        <v>50000</v>
      </c>
      <c r="G10" s="3">
        <v>6</v>
      </c>
      <c r="H10" s="5">
        <v>470000</v>
      </c>
      <c r="I10" s="5">
        <v>65800</v>
      </c>
      <c r="J10" s="5">
        <f t="shared" si="0"/>
        <v>500000</v>
      </c>
      <c r="K10" s="1"/>
    </row>
    <row r="11" spans="1:11" x14ac:dyDescent="0.3">
      <c r="A11" s="1">
        <v>45154</v>
      </c>
      <c r="B11" t="s">
        <v>16</v>
      </c>
      <c r="C11" s="3" t="s">
        <v>8</v>
      </c>
      <c r="D11" t="s">
        <v>9</v>
      </c>
      <c r="E11">
        <v>12</v>
      </c>
      <c r="F11" s="4">
        <v>50000</v>
      </c>
      <c r="G11" s="3">
        <v>11</v>
      </c>
      <c r="H11" s="5">
        <v>534000</v>
      </c>
      <c r="I11" s="5">
        <v>74760</v>
      </c>
      <c r="J11" s="5">
        <f t="shared" si="0"/>
        <v>600000</v>
      </c>
      <c r="K11" s="1"/>
    </row>
    <row r="12" spans="1:11" x14ac:dyDescent="0.3">
      <c r="A12" s="1">
        <v>45353</v>
      </c>
      <c r="B12" t="s">
        <v>15</v>
      </c>
      <c r="C12" s="3" t="s">
        <v>20</v>
      </c>
      <c r="D12" t="s">
        <v>9</v>
      </c>
      <c r="E12">
        <v>4</v>
      </c>
      <c r="F12" s="4">
        <v>3000</v>
      </c>
      <c r="G12" s="3">
        <v>8</v>
      </c>
      <c r="H12" s="5">
        <v>11040</v>
      </c>
      <c r="I12" s="5">
        <v>1545.6000000000001</v>
      </c>
      <c r="J12" s="5">
        <f t="shared" si="0"/>
        <v>12000</v>
      </c>
      <c r="K12" s="1"/>
    </row>
    <row r="13" spans="1:11" x14ac:dyDescent="0.3">
      <c r="A13" s="1">
        <v>45071</v>
      </c>
      <c r="B13" t="s">
        <v>10</v>
      </c>
      <c r="C13" s="3" t="s">
        <v>20</v>
      </c>
      <c r="D13" t="s">
        <v>9</v>
      </c>
      <c r="E13">
        <v>1</v>
      </c>
      <c r="F13" s="4">
        <v>3000</v>
      </c>
      <c r="G13" s="3">
        <v>6</v>
      </c>
      <c r="H13" s="5">
        <v>2820</v>
      </c>
      <c r="I13" s="5">
        <v>394.8</v>
      </c>
      <c r="J13" s="5">
        <f t="shared" si="0"/>
        <v>3000</v>
      </c>
      <c r="K13" s="1"/>
    </row>
    <row r="14" spans="1:11" x14ac:dyDescent="0.3">
      <c r="A14" s="1">
        <v>45249</v>
      </c>
      <c r="B14" t="s">
        <v>7</v>
      </c>
      <c r="C14" s="3" t="s">
        <v>8</v>
      </c>
      <c r="D14" t="s">
        <v>9</v>
      </c>
      <c r="E14">
        <v>3</v>
      </c>
      <c r="F14" s="4">
        <v>50000</v>
      </c>
      <c r="G14" s="3">
        <v>15</v>
      </c>
      <c r="H14" s="5">
        <v>127500</v>
      </c>
      <c r="I14" s="5">
        <v>17850</v>
      </c>
      <c r="J14" s="5">
        <f t="shared" si="0"/>
        <v>150000</v>
      </c>
      <c r="K14" s="1"/>
    </row>
    <row r="15" spans="1:11" x14ac:dyDescent="0.3">
      <c r="A15" s="1">
        <v>45146</v>
      </c>
      <c r="B15" t="s">
        <v>16</v>
      </c>
      <c r="C15" s="3" t="s">
        <v>11</v>
      </c>
      <c r="D15" t="s">
        <v>18</v>
      </c>
      <c r="E15">
        <v>5</v>
      </c>
      <c r="F15" s="4">
        <v>2000</v>
      </c>
      <c r="G15" s="3">
        <v>10</v>
      </c>
      <c r="H15" s="5">
        <v>9000</v>
      </c>
      <c r="I15" s="5">
        <v>1800</v>
      </c>
      <c r="J15" s="5">
        <f t="shared" si="0"/>
        <v>10000</v>
      </c>
      <c r="K15" s="1"/>
    </row>
    <row r="16" spans="1:11" x14ac:dyDescent="0.3">
      <c r="A16" s="1">
        <v>45149</v>
      </c>
      <c r="B16" t="s">
        <v>14</v>
      </c>
      <c r="C16" s="3" t="s">
        <v>20</v>
      </c>
      <c r="D16" t="s">
        <v>9</v>
      </c>
      <c r="E16">
        <v>5</v>
      </c>
      <c r="F16" s="4">
        <v>3000</v>
      </c>
      <c r="G16" s="3">
        <v>12</v>
      </c>
      <c r="H16" s="5">
        <v>13200</v>
      </c>
      <c r="I16" s="5">
        <v>1848.0000000000002</v>
      </c>
      <c r="J16" s="5">
        <f t="shared" si="0"/>
        <v>15000</v>
      </c>
      <c r="K16" s="1"/>
    </row>
    <row r="17" spans="1:11" x14ac:dyDescent="0.3">
      <c r="A17" s="1">
        <v>45410</v>
      </c>
      <c r="B17" t="s">
        <v>10</v>
      </c>
      <c r="C17" s="3" t="s">
        <v>11</v>
      </c>
      <c r="D17" t="s">
        <v>18</v>
      </c>
      <c r="E17">
        <v>9</v>
      </c>
      <c r="F17" s="4">
        <v>2000</v>
      </c>
      <c r="G17" s="3">
        <v>8</v>
      </c>
      <c r="H17" s="5">
        <v>16560</v>
      </c>
      <c r="I17" s="5">
        <v>3312</v>
      </c>
      <c r="J17" s="5">
        <f t="shared" si="0"/>
        <v>18000</v>
      </c>
      <c r="K17" s="1"/>
    </row>
    <row r="18" spans="1:11" x14ac:dyDescent="0.3">
      <c r="A18" s="1">
        <v>45131</v>
      </c>
      <c r="B18" t="s">
        <v>14</v>
      </c>
      <c r="C18" s="3" t="s">
        <v>19</v>
      </c>
      <c r="D18" t="s">
        <v>9</v>
      </c>
      <c r="E18">
        <v>9</v>
      </c>
      <c r="F18" s="4">
        <v>25000</v>
      </c>
      <c r="G18" s="3">
        <v>10</v>
      </c>
      <c r="H18" s="5">
        <v>202500</v>
      </c>
      <c r="I18" s="5">
        <v>28350.000000000004</v>
      </c>
      <c r="J18" s="5">
        <f t="shared" si="0"/>
        <v>225000</v>
      </c>
      <c r="K18" s="1"/>
    </row>
    <row r="19" spans="1:11" x14ac:dyDescent="0.3">
      <c r="A19" s="1">
        <v>45303</v>
      </c>
      <c r="B19" t="s">
        <v>10</v>
      </c>
      <c r="C19" s="3" t="s">
        <v>8</v>
      </c>
      <c r="D19" t="s">
        <v>9</v>
      </c>
      <c r="E19">
        <v>0</v>
      </c>
      <c r="F19" s="4">
        <v>50000</v>
      </c>
      <c r="G19" s="3">
        <v>6</v>
      </c>
      <c r="H19" s="5">
        <v>0</v>
      </c>
      <c r="I19" s="5">
        <v>0</v>
      </c>
      <c r="J19" s="5">
        <f t="shared" si="0"/>
        <v>0</v>
      </c>
      <c r="K19" s="1"/>
    </row>
    <row r="20" spans="1:11" x14ac:dyDescent="0.3">
      <c r="A20" s="1">
        <v>45308</v>
      </c>
      <c r="B20" t="s">
        <v>14</v>
      </c>
      <c r="C20" s="3" t="s">
        <v>17</v>
      </c>
      <c r="D20" t="s">
        <v>18</v>
      </c>
      <c r="E20">
        <v>11</v>
      </c>
      <c r="F20" s="4">
        <v>1000</v>
      </c>
      <c r="G20" s="3">
        <v>15</v>
      </c>
      <c r="H20" s="5">
        <v>9350</v>
      </c>
      <c r="I20" s="5">
        <v>1870</v>
      </c>
      <c r="J20" s="5">
        <f t="shared" si="0"/>
        <v>11000</v>
      </c>
      <c r="K20" s="1"/>
    </row>
    <row r="21" spans="1:11" x14ac:dyDescent="0.3">
      <c r="A21" s="1">
        <v>45157</v>
      </c>
      <c r="B21" t="s">
        <v>16</v>
      </c>
      <c r="C21" s="3" t="s">
        <v>20</v>
      </c>
      <c r="D21" t="s">
        <v>9</v>
      </c>
      <c r="E21">
        <v>15</v>
      </c>
      <c r="F21" s="4">
        <v>3000</v>
      </c>
      <c r="G21" s="3">
        <v>13</v>
      </c>
      <c r="H21" s="5">
        <v>39150</v>
      </c>
      <c r="I21" s="5">
        <v>5481.0000000000009</v>
      </c>
      <c r="J21" s="5">
        <f t="shared" si="0"/>
        <v>45000</v>
      </c>
      <c r="K21" s="1"/>
    </row>
    <row r="22" spans="1:11" x14ac:dyDescent="0.3">
      <c r="A22" s="1">
        <v>45255</v>
      </c>
      <c r="B22" t="s">
        <v>15</v>
      </c>
      <c r="C22" s="3" t="s">
        <v>11</v>
      </c>
      <c r="D22" t="s">
        <v>18</v>
      </c>
      <c r="E22">
        <v>5</v>
      </c>
      <c r="F22" s="4">
        <v>2000</v>
      </c>
      <c r="G22" s="3">
        <v>8</v>
      </c>
      <c r="H22" s="5">
        <v>9200</v>
      </c>
      <c r="I22" s="5">
        <v>1840</v>
      </c>
      <c r="J22" s="5">
        <f t="shared" si="0"/>
        <v>10000</v>
      </c>
      <c r="K22" s="1"/>
    </row>
    <row r="23" spans="1:11" x14ac:dyDescent="0.3">
      <c r="A23" s="1">
        <v>45382</v>
      </c>
      <c r="B23" t="s">
        <v>7</v>
      </c>
      <c r="C23" s="3" t="s">
        <v>11</v>
      </c>
      <c r="D23" t="s">
        <v>18</v>
      </c>
      <c r="E23">
        <v>5</v>
      </c>
      <c r="F23" s="4">
        <v>2000</v>
      </c>
      <c r="G23" s="3">
        <v>5</v>
      </c>
      <c r="H23" s="5">
        <v>9500</v>
      </c>
      <c r="I23" s="5">
        <v>1900</v>
      </c>
      <c r="J23" s="5">
        <f t="shared" si="0"/>
        <v>10000</v>
      </c>
      <c r="K23" s="1"/>
    </row>
    <row r="24" spans="1:11" x14ac:dyDescent="0.3">
      <c r="A24" s="1">
        <v>45390</v>
      </c>
      <c r="B24" t="s">
        <v>7</v>
      </c>
      <c r="C24" s="3" t="s">
        <v>11</v>
      </c>
      <c r="D24" t="s">
        <v>18</v>
      </c>
      <c r="E24">
        <v>8</v>
      </c>
      <c r="F24" s="4">
        <v>2000</v>
      </c>
      <c r="G24" s="3">
        <v>14</v>
      </c>
      <c r="H24" s="5">
        <v>13760</v>
      </c>
      <c r="I24" s="5">
        <v>2752</v>
      </c>
      <c r="J24" s="5">
        <f t="shared" si="0"/>
        <v>16000</v>
      </c>
      <c r="K24" s="1"/>
    </row>
    <row r="25" spans="1:11" x14ac:dyDescent="0.3">
      <c r="A25" s="1">
        <v>45288</v>
      </c>
      <c r="B25" t="s">
        <v>14</v>
      </c>
      <c r="C25" s="3" t="s">
        <v>11</v>
      </c>
      <c r="D25" t="s">
        <v>18</v>
      </c>
      <c r="E25">
        <v>14</v>
      </c>
      <c r="F25" s="4">
        <v>2000</v>
      </c>
      <c r="G25" s="3">
        <v>13</v>
      </c>
      <c r="H25" s="5">
        <v>24360</v>
      </c>
      <c r="I25" s="5">
        <v>4872</v>
      </c>
      <c r="J25" s="5">
        <f t="shared" si="0"/>
        <v>28000</v>
      </c>
      <c r="K25" s="1"/>
    </row>
    <row r="26" spans="1:11" x14ac:dyDescent="0.3">
      <c r="A26" s="1">
        <v>45386</v>
      </c>
      <c r="B26" t="s">
        <v>16</v>
      </c>
      <c r="C26" s="3" t="s">
        <v>11</v>
      </c>
      <c r="D26" t="s">
        <v>18</v>
      </c>
      <c r="E26">
        <v>8</v>
      </c>
      <c r="F26" s="4">
        <v>2000</v>
      </c>
      <c r="G26" s="3">
        <v>13</v>
      </c>
      <c r="H26" s="5">
        <v>13920</v>
      </c>
      <c r="I26" s="5">
        <v>2784</v>
      </c>
      <c r="J26" s="5">
        <f t="shared" si="0"/>
        <v>16000</v>
      </c>
      <c r="K26" s="1"/>
    </row>
    <row r="27" spans="1:11" x14ac:dyDescent="0.3">
      <c r="A27" s="1">
        <v>45185</v>
      </c>
      <c r="B27" t="s">
        <v>10</v>
      </c>
      <c r="C27" s="3" t="s">
        <v>20</v>
      </c>
      <c r="D27" t="s">
        <v>9</v>
      </c>
      <c r="E27">
        <v>3</v>
      </c>
      <c r="F27" s="4">
        <v>3000</v>
      </c>
      <c r="G27" s="3">
        <v>13</v>
      </c>
      <c r="H27" s="5">
        <v>7830</v>
      </c>
      <c r="I27" s="5">
        <v>1096.2</v>
      </c>
      <c r="J27" s="5">
        <f t="shared" si="0"/>
        <v>9000</v>
      </c>
      <c r="K27" s="1"/>
    </row>
    <row r="28" spans="1:11" x14ac:dyDescent="0.3">
      <c r="A28" s="1">
        <v>45287</v>
      </c>
      <c r="B28" t="s">
        <v>10</v>
      </c>
      <c r="C28" s="3" t="s">
        <v>19</v>
      </c>
      <c r="D28" t="s">
        <v>9</v>
      </c>
      <c r="E28">
        <v>12</v>
      </c>
      <c r="F28" s="4">
        <v>25000</v>
      </c>
      <c r="G28" s="3">
        <v>5</v>
      </c>
      <c r="H28" s="5">
        <v>285000</v>
      </c>
      <c r="I28" s="5">
        <v>39900.000000000007</v>
      </c>
      <c r="J28" s="5">
        <f t="shared" si="0"/>
        <v>300000</v>
      </c>
      <c r="K28" s="1"/>
    </row>
    <row r="29" spans="1:11" x14ac:dyDescent="0.3">
      <c r="A29" s="1">
        <v>45096</v>
      </c>
      <c r="B29" t="s">
        <v>10</v>
      </c>
      <c r="C29" s="3" t="s">
        <v>20</v>
      </c>
      <c r="D29" t="s">
        <v>9</v>
      </c>
      <c r="E29">
        <v>14</v>
      </c>
      <c r="F29" s="4">
        <v>3000</v>
      </c>
      <c r="G29" s="3">
        <v>5</v>
      </c>
      <c r="H29" s="5">
        <v>39900</v>
      </c>
      <c r="I29" s="5">
        <v>5586.0000000000009</v>
      </c>
      <c r="J29" s="5">
        <f t="shared" si="0"/>
        <v>42000</v>
      </c>
      <c r="K29" s="1"/>
    </row>
    <row r="30" spans="1:11" x14ac:dyDescent="0.3">
      <c r="A30" s="1">
        <v>45283</v>
      </c>
      <c r="B30" t="s">
        <v>15</v>
      </c>
      <c r="C30" s="3" t="s">
        <v>8</v>
      </c>
      <c r="D30" t="s">
        <v>9</v>
      </c>
      <c r="E30">
        <v>11</v>
      </c>
      <c r="F30" s="4">
        <v>50000</v>
      </c>
      <c r="G30" s="3">
        <v>12</v>
      </c>
      <c r="H30" s="5">
        <v>484000</v>
      </c>
      <c r="I30" s="5">
        <v>67760</v>
      </c>
      <c r="J30" s="5">
        <f t="shared" si="0"/>
        <v>550000</v>
      </c>
      <c r="K30" s="1"/>
    </row>
    <row r="31" spans="1:11" x14ac:dyDescent="0.3">
      <c r="A31" s="1">
        <v>45412</v>
      </c>
      <c r="B31" t="s">
        <v>15</v>
      </c>
      <c r="C31" s="3" t="s">
        <v>20</v>
      </c>
      <c r="D31" t="s">
        <v>9</v>
      </c>
      <c r="E31">
        <v>1</v>
      </c>
      <c r="F31" s="4">
        <v>3000</v>
      </c>
      <c r="G31" s="3">
        <v>12</v>
      </c>
      <c r="H31" s="5">
        <v>2640</v>
      </c>
      <c r="I31" s="5">
        <v>369.6</v>
      </c>
      <c r="J31" s="5">
        <f t="shared" si="0"/>
        <v>3000</v>
      </c>
      <c r="K31" s="1"/>
    </row>
    <row r="32" spans="1:11" x14ac:dyDescent="0.3">
      <c r="A32" s="1">
        <v>45389</v>
      </c>
      <c r="B32" t="s">
        <v>15</v>
      </c>
      <c r="C32" s="3" t="s">
        <v>20</v>
      </c>
      <c r="D32" t="s">
        <v>9</v>
      </c>
      <c r="E32">
        <v>1</v>
      </c>
      <c r="F32" s="4">
        <v>3000</v>
      </c>
      <c r="G32" s="3">
        <v>5</v>
      </c>
      <c r="H32" s="5">
        <v>2850</v>
      </c>
      <c r="I32" s="5">
        <v>399.00000000000006</v>
      </c>
      <c r="J32" s="5">
        <f t="shared" si="0"/>
        <v>3000</v>
      </c>
      <c r="K32" s="1"/>
    </row>
    <row r="33" spans="1:11" x14ac:dyDescent="0.3">
      <c r="A33" s="1">
        <v>45062</v>
      </c>
      <c r="B33" t="s">
        <v>10</v>
      </c>
      <c r="C33" s="3" t="s">
        <v>8</v>
      </c>
      <c r="D33" t="s">
        <v>9</v>
      </c>
      <c r="E33">
        <v>9</v>
      </c>
      <c r="F33" s="4">
        <v>50000</v>
      </c>
      <c r="G33" s="3">
        <v>14</v>
      </c>
      <c r="H33" s="5">
        <v>387000</v>
      </c>
      <c r="I33" s="5">
        <v>54180.000000000007</v>
      </c>
      <c r="J33" s="5">
        <f t="shared" si="0"/>
        <v>450000</v>
      </c>
      <c r="K33" s="1"/>
    </row>
    <row r="34" spans="1:11" x14ac:dyDescent="0.3">
      <c r="A34" s="1">
        <v>45148</v>
      </c>
      <c r="B34" t="s">
        <v>14</v>
      </c>
      <c r="C34" s="3" t="s">
        <v>8</v>
      </c>
      <c r="D34" t="s">
        <v>9</v>
      </c>
      <c r="E34">
        <v>13</v>
      </c>
      <c r="F34" s="4">
        <v>50000</v>
      </c>
      <c r="G34" s="3">
        <v>6</v>
      </c>
      <c r="H34" s="5">
        <v>611000</v>
      </c>
      <c r="I34" s="5">
        <v>85540.000000000015</v>
      </c>
      <c r="J34" s="5">
        <f t="shared" si="0"/>
        <v>650000</v>
      </c>
      <c r="K34" s="1"/>
    </row>
    <row r="35" spans="1:11" x14ac:dyDescent="0.3">
      <c r="A35" s="1">
        <v>45319</v>
      </c>
      <c r="B35" t="s">
        <v>16</v>
      </c>
      <c r="C35" s="3" t="s">
        <v>20</v>
      </c>
      <c r="D35" t="s">
        <v>9</v>
      </c>
      <c r="E35">
        <v>7</v>
      </c>
      <c r="F35" s="4">
        <v>3000</v>
      </c>
      <c r="G35" s="3">
        <v>7</v>
      </c>
      <c r="H35" s="5">
        <v>19530</v>
      </c>
      <c r="I35" s="5">
        <v>2734.2000000000003</v>
      </c>
      <c r="J35" s="5">
        <f t="shared" si="0"/>
        <v>21000</v>
      </c>
      <c r="K35" s="1"/>
    </row>
    <row r="36" spans="1:11" x14ac:dyDescent="0.3">
      <c r="A36" s="1">
        <v>45172</v>
      </c>
      <c r="B36" t="s">
        <v>7</v>
      </c>
      <c r="C36" s="3" t="s">
        <v>19</v>
      </c>
      <c r="D36" t="s">
        <v>9</v>
      </c>
      <c r="E36">
        <v>12</v>
      </c>
      <c r="F36" s="4">
        <v>25000</v>
      </c>
      <c r="G36" s="3">
        <v>5</v>
      </c>
      <c r="H36" s="5">
        <v>285000</v>
      </c>
      <c r="I36" s="5">
        <v>39900.000000000007</v>
      </c>
      <c r="J36" s="5">
        <f t="shared" si="0"/>
        <v>300000</v>
      </c>
      <c r="K36" s="1"/>
    </row>
    <row r="37" spans="1:11" x14ac:dyDescent="0.3">
      <c r="A37" s="1">
        <v>45185</v>
      </c>
      <c r="B37" t="s">
        <v>16</v>
      </c>
      <c r="C37" s="3" t="s">
        <v>19</v>
      </c>
      <c r="D37" t="s">
        <v>9</v>
      </c>
      <c r="E37">
        <v>6</v>
      </c>
      <c r="F37" s="4">
        <v>25000</v>
      </c>
      <c r="G37" s="3">
        <v>5</v>
      </c>
      <c r="H37" s="5">
        <v>142500</v>
      </c>
      <c r="I37" s="5">
        <v>19950.000000000004</v>
      </c>
      <c r="J37" s="5">
        <f t="shared" si="0"/>
        <v>150000</v>
      </c>
      <c r="K37" s="1"/>
    </row>
    <row r="38" spans="1:11" x14ac:dyDescent="0.3">
      <c r="A38" s="1">
        <v>45195</v>
      </c>
      <c r="B38" t="s">
        <v>7</v>
      </c>
      <c r="C38" s="3" t="s">
        <v>19</v>
      </c>
      <c r="D38" t="s">
        <v>9</v>
      </c>
      <c r="E38">
        <v>1</v>
      </c>
      <c r="F38" s="4">
        <v>25000</v>
      </c>
      <c r="G38" s="3">
        <v>14</v>
      </c>
      <c r="H38" s="5">
        <v>21500</v>
      </c>
      <c r="I38" s="5">
        <v>3010.0000000000005</v>
      </c>
      <c r="J38" s="5">
        <f t="shared" si="0"/>
        <v>25000</v>
      </c>
      <c r="K38" s="1"/>
    </row>
    <row r="39" spans="1:11" x14ac:dyDescent="0.3">
      <c r="A39" s="1">
        <v>45101</v>
      </c>
      <c r="B39" t="s">
        <v>10</v>
      </c>
      <c r="C39" s="3" t="s">
        <v>17</v>
      </c>
      <c r="D39" t="s">
        <v>18</v>
      </c>
      <c r="E39">
        <v>11</v>
      </c>
      <c r="F39" s="4">
        <v>1000</v>
      </c>
      <c r="G39" s="3">
        <v>9</v>
      </c>
      <c r="H39" s="5">
        <v>10010</v>
      </c>
      <c r="I39" s="5">
        <v>2002</v>
      </c>
      <c r="J39" s="5">
        <f t="shared" si="0"/>
        <v>11000</v>
      </c>
      <c r="K39" s="1"/>
    </row>
    <row r="40" spans="1:11" x14ac:dyDescent="0.3">
      <c r="A40" s="1">
        <v>45119</v>
      </c>
      <c r="B40" t="s">
        <v>16</v>
      </c>
      <c r="C40" s="3" t="s">
        <v>20</v>
      </c>
      <c r="D40" t="s">
        <v>9</v>
      </c>
      <c r="E40">
        <v>8</v>
      </c>
      <c r="F40" s="4">
        <v>3000</v>
      </c>
      <c r="G40" s="3">
        <v>10</v>
      </c>
      <c r="H40" s="5">
        <v>21600</v>
      </c>
      <c r="I40" s="5">
        <v>3024.0000000000005</v>
      </c>
      <c r="J40" s="5">
        <f t="shared" si="0"/>
        <v>24000</v>
      </c>
      <c r="K40" s="1"/>
    </row>
    <row r="41" spans="1:11" x14ac:dyDescent="0.3">
      <c r="A41" s="1">
        <v>45153</v>
      </c>
      <c r="B41" t="s">
        <v>14</v>
      </c>
      <c r="C41" s="3" t="s">
        <v>20</v>
      </c>
      <c r="D41" t="s">
        <v>9</v>
      </c>
      <c r="E41">
        <v>7</v>
      </c>
      <c r="F41" s="4">
        <v>3000</v>
      </c>
      <c r="G41" s="3">
        <v>12</v>
      </c>
      <c r="H41" s="5">
        <v>18480</v>
      </c>
      <c r="I41" s="5">
        <v>2587.2000000000003</v>
      </c>
      <c r="J41" s="5">
        <f t="shared" si="0"/>
        <v>21000</v>
      </c>
      <c r="K41" s="1"/>
    </row>
    <row r="42" spans="1:11" x14ac:dyDescent="0.3">
      <c r="A42" s="1">
        <v>45146</v>
      </c>
      <c r="B42" t="s">
        <v>15</v>
      </c>
      <c r="C42" s="3" t="s">
        <v>11</v>
      </c>
      <c r="D42" t="s">
        <v>18</v>
      </c>
      <c r="E42">
        <v>8</v>
      </c>
      <c r="F42" s="4">
        <v>2000</v>
      </c>
      <c r="G42" s="3">
        <v>8</v>
      </c>
      <c r="H42" s="5">
        <v>14720</v>
      </c>
      <c r="I42" s="5">
        <v>2944</v>
      </c>
      <c r="J42" s="5">
        <f t="shared" si="0"/>
        <v>16000</v>
      </c>
      <c r="K42" s="1"/>
    </row>
    <row r="43" spans="1:11" x14ac:dyDescent="0.3">
      <c r="A43" s="1">
        <v>45184</v>
      </c>
      <c r="B43" t="s">
        <v>14</v>
      </c>
      <c r="C43" s="3" t="s">
        <v>11</v>
      </c>
      <c r="D43" t="s">
        <v>18</v>
      </c>
      <c r="E43">
        <v>10</v>
      </c>
      <c r="F43" s="4">
        <v>2000</v>
      </c>
      <c r="G43" s="3">
        <v>5</v>
      </c>
      <c r="H43" s="5">
        <v>19000</v>
      </c>
      <c r="I43" s="5">
        <v>3800</v>
      </c>
      <c r="J43" s="5">
        <f t="shared" si="0"/>
        <v>20000</v>
      </c>
      <c r="K43" s="1"/>
    </row>
    <row r="44" spans="1:11" x14ac:dyDescent="0.3">
      <c r="A44" s="1">
        <v>45402</v>
      </c>
      <c r="B44" t="s">
        <v>7</v>
      </c>
      <c r="C44" s="3" t="s">
        <v>20</v>
      </c>
      <c r="D44" t="s">
        <v>9</v>
      </c>
      <c r="E44">
        <v>1</v>
      </c>
      <c r="F44" s="4">
        <v>3000</v>
      </c>
      <c r="G44" s="3">
        <v>15</v>
      </c>
      <c r="H44" s="5">
        <v>2550</v>
      </c>
      <c r="I44" s="5">
        <v>357.00000000000006</v>
      </c>
      <c r="J44" s="5">
        <f t="shared" si="0"/>
        <v>3000</v>
      </c>
      <c r="K44" s="1"/>
    </row>
    <row r="45" spans="1:11" x14ac:dyDescent="0.3">
      <c r="A45" s="1">
        <v>45076</v>
      </c>
      <c r="B45" t="s">
        <v>7</v>
      </c>
      <c r="C45" s="3" t="s">
        <v>11</v>
      </c>
      <c r="D45" t="s">
        <v>18</v>
      </c>
      <c r="E45">
        <v>10</v>
      </c>
      <c r="F45" s="4">
        <v>2000</v>
      </c>
      <c r="G45" s="3">
        <v>14</v>
      </c>
      <c r="H45" s="5">
        <v>17200</v>
      </c>
      <c r="I45" s="5">
        <v>3440</v>
      </c>
      <c r="J45" s="5">
        <f t="shared" si="0"/>
        <v>20000</v>
      </c>
      <c r="K45" s="1"/>
    </row>
    <row r="46" spans="1:11" x14ac:dyDescent="0.3">
      <c r="A46" s="1">
        <v>45193</v>
      </c>
      <c r="B46" t="s">
        <v>16</v>
      </c>
      <c r="C46" s="3" t="s">
        <v>8</v>
      </c>
      <c r="D46" t="s">
        <v>9</v>
      </c>
      <c r="E46">
        <v>14</v>
      </c>
      <c r="F46" s="4">
        <v>50000</v>
      </c>
      <c r="G46" s="3">
        <v>13</v>
      </c>
      <c r="H46" s="5">
        <v>609000</v>
      </c>
      <c r="I46" s="5">
        <v>85260.000000000015</v>
      </c>
      <c r="J46" s="5">
        <f t="shared" si="0"/>
        <v>700000</v>
      </c>
      <c r="K46" s="1"/>
    </row>
    <row r="47" spans="1:11" x14ac:dyDescent="0.3">
      <c r="A47" s="1">
        <v>45262</v>
      </c>
      <c r="B47" t="s">
        <v>7</v>
      </c>
      <c r="C47" s="3" t="s">
        <v>17</v>
      </c>
      <c r="D47" t="s">
        <v>18</v>
      </c>
      <c r="E47">
        <v>11</v>
      </c>
      <c r="F47" s="4">
        <v>1000</v>
      </c>
      <c r="G47" s="3">
        <v>8</v>
      </c>
      <c r="H47" s="5">
        <v>10120</v>
      </c>
      <c r="I47" s="5">
        <v>2024</v>
      </c>
      <c r="J47" s="5">
        <f t="shared" si="0"/>
        <v>11000</v>
      </c>
      <c r="K47" s="1"/>
    </row>
    <row r="48" spans="1:11" x14ac:dyDescent="0.3">
      <c r="A48" s="1">
        <v>45387</v>
      </c>
      <c r="B48" t="s">
        <v>10</v>
      </c>
      <c r="C48" s="3" t="s">
        <v>8</v>
      </c>
      <c r="D48" t="s">
        <v>9</v>
      </c>
      <c r="E48">
        <v>14</v>
      </c>
      <c r="F48" s="4">
        <v>50000</v>
      </c>
      <c r="G48" s="3">
        <v>13</v>
      </c>
      <c r="H48" s="5">
        <v>609000</v>
      </c>
      <c r="I48" s="5">
        <v>85260.000000000015</v>
      </c>
      <c r="J48" s="5">
        <f t="shared" si="0"/>
        <v>700000</v>
      </c>
      <c r="K48" s="1"/>
    </row>
    <row r="49" spans="1:11" x14ac:dyDescent="0.3">
      <c r="A49" s="1">
        <v>45146</v>
      </c>
      <c r="B49" t="s">
        <v>14</v>
      </c>
      <c r="C49" s="3" t="s">
        <v>17</v>
      </c>
      <c r="D49" t="s">
        <v>18</v>
      </c>
      <c r="E49">
        <v>4</v>
      </c>
      <c r="F49" s="4">
        <v>1000</v>
      </c>
      <c r="G49" s="3">
        <v>14</v>
      </c>
      <c r="H49" s="5">
        <v>3440</v>
      </c>
      <c r="I49" s="5">
        <v>688</v>
      </c>
      <c r="J49" s="5">
        <f t="shared" si="0"/>
        <v>4000</v>
      </c>
      <c r="K49" s="1"/>
    </row>
    <row r="50" spans="1:11" x14ac:dyDescent="0.3">
      <c r="A50" s="1">
        <v>45272</v>
      </c>
      <c r="B50" t="s">
        <v>10</v>
      </c>
      <c r="C50" s="3" t="s">
        <v>17</v>
      </c>
      <c r="D50" t="s">
        <v>18</v>
      </c>
      <c r="E50">
        <v>7</v>
      </c>
      <c r="F50" s="4">
        <v>1000</v>
      </c>
      <c r="G50" s="3">
        <v>11</v>
      </c>
      <c r="H50" s="5">
        <v>6230</v>
      </c>
      <c r="I50" s="5">
        <v>1246</v>
      </c>
      <c r="J50" s="5">
        <f t="shared" si="0"/>
        <v>7000</v>
      </c>
      <c r="K50" s="1"/>
    </row>
    <row r="51" spans="1:11" x14ac:dyDescent="0.3">
      <c r="A51" s="1">
        <v>45106</v>
      </c>
      <c r="B51" t="s">
        <v>14</v>
      </c>
      <c r="C51" s="3" t="s">
        <v>20</v>
      </c>
      <c r="D51" t="s">
        <v>9</v>
      </c>
      <c r="E51">
        <v>11</v>
      </c>
      <c r="F51" s="4">
        <v>3000</v>
      </c>
      <c r="G51" s="3">
        <v>9</v>
      </c>
      <c r="H51" s="5">
        <v>30030</v>
      </c>
      <c r="I51" s="5">
        <v>4204.2000000000007</v>
      </c>
      <c r="J51" s="5">
        <f t="shared" si="0"/>
        <v>33000</v>
      </c>
      <c r="K51" s="1"/>
    </row>
    <row r="52" spans="1:11" x14ac:dyDescent="0.3">
      <c r="A52" s="1">
        <v>45178</v>
      </c>
      <c r="B52" t="s">
        <v>16</v>
      </c>
      <c r="C52" s="3" t="s">
        <v>17</v>
      </c>
      <c r="D52" t="s">
        <v>18</v>
      </c>
      <c r="E52">
        <v>14</v>
      </c>
      <c r="F52" s="4">
        <v>1000</v>
      </c>
      <c r="G52" s="3">
        <v>5</v>
      </c>
      <c r="H52" s="5">
        <v>13300</v>
      </c>
      <c r="I52" s="5">
        <v>2660</v>
      </c>
      <c r="J52" s="5">
        <f t="shared" si="0"/>
        <v>14000</v>
      </c>
      <c r="K52" s="1"/>
    </row>
    <row r="53" spans="1:11" x14ac:dyDescent="0.3">
      <c r="A53" s="1">
        <v>45289</v>
      </c>
      <c r="B53" t="s">
        <v>16</v>
      </c>
      <c r="C53" s="3" t="s">
        <v>20</v>
      </c>
      <c r="D53" t="s">
        <v>9</v>
      </c>
      <c r="E53">
        <v>3</v>
      </c>
      <c r="F53" s="4">
        <v>3000</v>
      </c>
      <c r="G53" s="3">
        <v>10</v>
      </c>
      <c r="H53" s="5">
        <v>8100</v>
      </c>
      <c r="I53" s="5">
        <v>1134</v>
      </c>
      <c r="J53" s="5">
        <f t="shared" si="0"/>
        <v>9000</v>
      </c>
      <c r="K53" s="1"/>
    </row>
    <row r="54" spans="1:11" x14ac:dyDescent="0.3">
      <c r="A54" s="1">
        <v>45154</v>
      </c>
      <c r="B54" t="s">
        <v>10</v>
      </c>
      <c r="C54" s="3" t="s">
        <v>20</v>
      </c>
      <c r="D54" t="s">
        <v>9</v>
      </c>
      <c r="E54">
        <v>10</v>
      </c>
      <c r="F54" s="4">
        <v>3000</v>
      </c>
      <c r="G54" s="3">
        <v>13</v>
      </c>
      <c r="H54" s="5">
        <v>26100</v>
      </c>
      <c r="I54" s="5">
        <v>3654.0000000000005</v>
      </c>
      <c r="J54" s="5">
        <f t="shared" si="0"/>
        <v>30000</v>
      </c>
      <c r="K54" s="1"/>
    </row>
    <row r="55" spans="1:11" x14ac:dyDescent="0.3">
      <c r="A55" s="1">
        <v>45399</v>
      </c>
      <c r="B55" t="s">
        <v>14</v>
      </c>
      <c r="C55" s="3" t="s">
        <v>17</v>
      </c>
      <c r="D55" t="s">
        <v>18</v>
      </c>
      <c r="E55">
        <v>5</v>
      </c>
      <c r="F55" s="4">
        <v>1000</v>
      </c>
      <c r="G55" s="3">
        <v>13</v>
      </c>
      <c r="H55" s="5">
        <v>4350</v>
      </c>
      <c r="I55" s="5">
        <v>870</v>
      </c>
      <c r="J55" s="5">
        <f t="shared" si="0"/>
        <v>5000</v>
      </c>
      <c r="K55" s="1"/>
    </row>
    <row r="56" spans="1:11" x14ac:dyDescent="0.3">
      <c r="A56" s="1">
        <v>45319</v>
      </c>
      <c r="B56" t="s">
        <v>7</v>
      </c>
      <c r="C56" s="3" t="s">
        <v>8</v>
      </c>
      <c r="D56" t="s">
        <v>9</v>
      </c>
      <c r="E56">
        <v>13</v>
      </c>
      <c r="F56" s="4">
        <v>50000</v>
      </c>
      <c r="G56" s="3">
        <v>14</v>
      </c>
      <c r="H56" s="5">
        <v>559000</v>
      </c>
      <c r="I56" s="5">
        <v>78260.000000000015</v>
      </c>
      <c r="J56" s="5">
        <f t="shared" si="0"/>
        <v>650000</v>
      </c>
      <c r="K56" s="1"/>
    </row>
    <row r="57" spans="1:11" x14ac:dyDescent="0.3">
      <c r="A57" s="1">
        <v>45136</v>
      </c>
      <c r="B57" t="s">
        <v>14</v>
      </c>
      <c r="C57" s="3" t="s">
        <v>8</v>
      </c>
      <c r="D57" t="s">
        <v>9</v>
      </c>
      <c r="E57">
        <v>0</v>
      </c>
      <c r="F57" s="4">
        <v>50000</v>
      </c>
      <c r="G57" s="3">
        <v>11</v>
      </c>
      <c r="H57" s="5">
        <v>0</v>
      </c>
      <c r="I57" s="5">
        <v>0</v>
      </c>
      <c r="J57" s="5">
        <f t="shared" si="0"/>
        <v>0</v>
      </c>
      <c r="K57" s="1"/>
    </row>
    <row r="58" spans="1:11" x14ac:dyDescent="0.3">
      <c r="A58" s="1">
        <v>45359</v>
      </c>
      <c r="B58" t="s">
        <v>15</v>
      </c>
      <c r="C58" s="3" t="s">
        <v>17</v>
      </c>
      <c r="D58" t="s">
        <v>18</v>
      </c>
      <c r="E58">
        <v>11</v>
      </c>
      <c r="F58" s="4">
        <v>1000</v>
      </c>
      <c r="G58" s="3">
        <v>13</v>
      </c>
      <c r="H58" s="5">
        <v>9570</v>
      </c>
      <c r="I58" s="5">
        <v>1914</v>
      </c>
      <c r="J58" s="5">
        <f t="shared" si="0"/>
        <v>11000</v>
      </c>
      <c r="K58" s="1"/>
    </row>
    <row r="59" spans="1:11" x14ac:dyDescent="0.3">
      <c r="A59" s="1">
        <v>45394</v>
      </c>
      <c r="B59" t="s">
        <v>16</v>
      </c>
      <c r="C59" s="3" t="s">
        <v>8</v>
      </c>
      <c r="D59" t="s">
        <v>9</v>
      </c>
      <c r="E59">
        <v>11</v>
      </c>
      <c r="F59" s="4">
        <v>50000</v>
      </c>
      <c r="G59" s="3">
        <v>14</v>
      </c>
      <c r="H59" s="5">
        <v>473000</v>
      </c>
      <c r="I59" s="5">
        <v>66220</v>
      </c>
      <c r="J59" s="5">
        <f t="shared" si="0"/>
        <v>550000</v>
      </c>
      <c r="K59" s="1"/>
    </row>
    <row r="60" spans="1:11" x14ac:dyDescent="0.3">
      <c r="A60" s="1">
        <v>45338</v>
      </c>
      <c r="B60" t="s">
        <v>7</v>
      </c>
      <c r="C60" s="3" t="s">
        <v>19</v>
      </c>
      <c r="D60" t="s">
        <v>9</v>
      </c>
      <c r="E60">
        <v>4</v>
      </c>
      <c r="F60" s="4">
        <v>25000</v>
      </c>
      <c r="G60" s="3">
        <v>9</v>
      </c>
      <c r="H60" s="5">
        <v>91000</v>
      </c>
      <c r="I60" s="5">
        <v>12740.000000000002</v>
      </c>
      <c r="J60" s="5">
        <f t="shared" si="0"/>
        <v>100000</v>
      </c>
      <c r="K60" s="1"/>
    </row>
    <row r="61" spans="1:11" x14ac:dyDescent="0.3">
      <c r="A61" s="1">
        <v>45164</v>
      </c>
      <c r="B61" t="s">
        <v>7</v>
      </c>
      <c r="C61" s="3" t="s">
        <v>19</v>
      </c>
      <c r="D61" t="s">
        <v>9</v>
      </c>
      <c r="E61">
        <v>0</v>
      </c>
      <c r="F61" s="4">
        <v>25000</v>
      </c>
      <c r="G61" s="3">
        <v>7</v>
      </c>
      <c r="H61" s="5">
        <v>0</v>
      </c>
      <c r="I61" s="5">
        <v>0</v>
      </c>
      <c r="J61" s="5">
        <f t="shared" si="0"/>
        <v>0</v>
      </c>
      <c r="K61" s="1"/>
    </row>
    <row r="62" spans="1:11" x14ac:dyDescent="0.3">
      <c r="A62" s="1">
        <v>45315</v>
      </c>
      <c r="B62" t="s">
        <v>10</v>
      </c>
      <c r="C62" s="3" t="s">
        <v>20</v>
      </c>
      <c r="D62" t="s">
        <v>9</v>
      </c>
      <c r="E62">
        <v>12</v>
      </c>
      <c r="F62" s="4">
        <v>3000</v>
      </c>
      <c r="G62" s="3">
        <v>14</v>
      </c>
      <c r="H62" s="5">
        <v>30960</v>
      </c>
      <c r="I62" s="5">
        <v>4334.4000000000005</v>
      </c>
      <c r="J62" s="5">
        <f t="shared" si="0"/>
        <v>36000</v>
      </c>
      <c r="K62" s="1"/>
    </row>
    <row r="63" spans="1:11" x14ac:dyDescent="0.3">
      <c r="A63" s="1">
        <v>45170</v>
      </c>
      <c r="B63" t="s">
        <v>14</v>
      </c>
      <c r="C63" s="3" t="s">
        <v>17</v>
      </c>
      <c r="D63" t="s">
        <v>18</v>
      </c>
      <c r="E63">
        <v>10</v>
      </c>
      <c r="F63" s="4">
        <v>1000</v>
      </c>
      <c r="G63" s="3">
        <v>6</v>
      </c>
      <c r="H63" s="5">
        <v>9400</v>
      </c>
      <c r="I63" s="5">
        <v>1880</v>
      </c>
      <c r="J63" s="5">
        <f t="shared" si="0"/>
        <v>10000</v>
      </c>
      <c r="K63" s="1"/>
    </row>
    <row r="64" spans="1:11" x14ac:dyDescent="0.3">
      <c r="A64" s="1">
        <v>45264</v>
      </c>
      <c r="B64" t="s">
        <v>10</v>
      </c>
      <c r="C64" s="3" t="s">
        <v>19</v>
      </c>
      <c r="D64" t="s">
        <v>9</v>
      </c>
      <c r="E64">
        <v>9</v>
      </c>
      <c r="F64" s="4">
        <v>25000</v>
      </c>
      <c r="G64" s="3">
        <v>9</v>
      </c>
      <c r="H64" s="5">
        <v>204750</v>
      </c>
      <c r="I64" s="5">
        <v>28665.000000000004</v>
      </c>
      <c r="J64" s="5">
        <f t="shared" si="0"/>
        <v>225000</v>
      </c>
      <c r="K64" s="1"/>
    </row>
    <row r="65" spans="1:11" x14ac:dyDescent="0.3">
      <c r="A65" s="1">
        <v>45157</v>
      </c>
      <c r="B65" t="s">
        <v>14</v>
      </c>
      <c r="C65" s="3" t="s">
        <v>20</v>
      </c>
      <c r="D65" t="s">
        <v>9</v>
      </c>
      <c r="E65">
        <v>12</v>
      </c>
      <c r="F65" s="4">
        <v>3000</v>
      </c>
      <c r="G65" s="3">
        <v>8</v>
      </c>
      <c r="H65" s="5">
        <v>33120</v>
      </c>
      <c r="I65" s="5">
        <v>4636.8</v>
      </c>
      <c r="J65" s="5">
        <f t="shared" si="0"/>
        <v>36000</v>
      </c>
      <c r="K65" s="1"/>
    </row>
    <row r="66" spans="1:11" x14ac:dyDescent="0.3">
      <c r="A66" s="1">
        <v>45064</v>
      </c>
      <c r="B66" t="s">
        <v>7</v>
      </c>
      <c r="C66" s="3" t="s">
        <v>17</v>
      </c>
      <c r="D66" t="s">
        <v>18</v>
      </c>
      <c r="E66">
        <v>0</v>
      </c>
      <c r="F66" s="4">
        <v>1000</v>
      </c>
      <c r="G66" s="3">
        <v>9</v>
      </c>
      <c r="H66" s="5">
        <v>0</v>
      </c>
      <c r="I66" s="5">
        <v>0</v>
      </c>
      <c r="J66" s="5">
        <f t="shared" si="0"/>
        <v>0</v>
      </c>
      <c r="K66" s="1"/>
    </row>
    <row r="67" spans="1:11" x14ac:dyDescent="0.3">
      <c r="A67" s="1">
        <v>45388</v>
      </c>
      <c r="B67" t="s">
        <v>15</v>
      </c>
      <c r="C67" s="3" t="s">
        <v>8</v>
      </c>
      <c r="D67" t="s">
        <v>9</v>
      </c>
      <c r="E67">
        <v>3</v>
      </c>
      <c r="F67" s="4">
        <v>50000</v>
      </c>
      <c r="G67" s="3">
        <v>6</v>
      </c>
      <c r="H67" s="5">
        <v>141000</v>
      </c>
      <c r="I67" s="5">
        <v>19740.000000000004</v>
      </c>
      <c r="J67" s="5">
        <f t="shared" ref="J67:J130" si="1">E67*F67</f>
        <v>150000</v>
      </c>
      <c r="K67" s="1"/>
    </row>
    <row r="68" spans="1:11" x14ac:dyDescent="0.3">
      <c r="A68" s="1">
        <v>45327</v>
      </c>
      <c r="B68" t="s">
        <v>16</v>
      </c>
      <c r="C68" s="3" t="s">
        <v>8</v>
      </c>
      <c r="D68" t="s">
        <v>9</v>
      </c>
      <c r="E68">
        <v>6</v>
      </c>
      <c r="F68" s="4">
        <v>50000</v>
      </c>
      <c r="G68" s="3">
        <v>6</v>
      </c>
      <c r="H68" s="5">
        <v>282000</v>
      </c>
      <c r="I68" s="5">
        <v>39480.000000000007</v>
      </c>
      <c r="J68" s="5">
        <f t="shared" si="1"/>
        <v>300000</v>
      </c>
      <c r="K68" s="1"/>
    </row>
    <row r="69" spans="1:11" x14ac:dyDescent="0.3">
      <c r="A69" s="1">
        <v>45272</v>
      </c>
      <c r="B69" t="s">
        <v>15</v>
      </c>
      <c r="C69" s="3" t="s">
        <v>8</v>
      </c>
      <c r="D69" t="s">
        <v>9</v>
      </c>
      <c r="E69">
        <v>10</v>
      </c>
      <c r="F69" s="4">
        <v>50000</v>
      </c>
      <c r="G69" s="3">
        <v>7</v>
      </c>
      <c r="H69" s="5">
        <v>464999.99999999994</v>
      </c>
      <c r="I69" s="5">
        <v>65100</v>
      </c>
      <c r="J69" s="5">
        <f t="shared" si="1"/>
        <v>500000</v>
      </c>
      <c r="K69" s="1"/>
    </row>
    <row r="70" spans="1:11" x14ac:dyDescent="0.3">
      <c r="A70" s="1">
        <v>45131</v>
      </c>
      <c r="B70" t="s">
        <v>15</v>
      </c>
      <c r="C70" s="3" t="s">
        <v>17</v>
      </c>
      <c r="D70" t="s">
        <v>18</v>
      </c>
      <c r="E70">
        <v>10</v>
      </c>
      <c r="F70" s="4">
        <v>1000</v>
      </c>
      <c r="G70" s="3">
        <v>10</v>
      </c>
      <c r="H70" s="5">
        <v>9000</v>
      </c>
      <c r="I70" s="5">
        <v>1800</v>
      </c>
      <c r="J70" s="5">
        <f t="shared" si="1"/>
        <v>10000</v>
      </c>
      <c r="K70" s="1"/>
    </row>
    <row r="71" spans="1:11" x14ac:dyDescent="0.3">
      <c r="A71" s="1">
        <v>45088</v>
      </c>
      <c r="B71" t="s">
        <v>16</v>
      </c>
      <c r="C71" s="3" t="s">
        <v>8</v>
      </c>
      <c r="D71" t="s">
        <v>9</v>
      </c>
      <c r="E71">
        <v>2</v>
      </c>
      <c r="F71" s="4">
        <v>50000</v>
      </c>
      <c r="G71" s="3">
        <v>11</v>
      </c>
      <c r="H71" s="5">
        <v>89000</v>
      </c>
      <c r="I71" s="5">
        <v>12460.000000000002</v>
      </c>
      <c r="J71" s="5">
        <f t="shared" si="1"/>
        <v>100000</v>
      </c>
      <c r="K71" s="1"/>
    </row>
    <row r="72" spans="1:11" x14ac:dyDescent="0.3">
      <c r="A72" s="1">
        <v>45050</v>
      </c>
      <c r="B72" t="s">
        <v>15</v>
      </c>
      <c r="C72" s="3" t="s">
        <v>17</v>
      </c>
      <c r="D72" t="s">
        <v>18</v>
      </c>
      <c r="E72">
        <v>8</v>
      </c>
      <c r="F72" s="4">
        <v>1000</v>
      </c>
      <c r="G72" s="3">
        <v>15</v>
      </c>
      <c r="H72" s="5">
        <v>6800</v>
      </c>
      <c r="I72" s="5">
        <v>1360</v>
      </c>
      <c r="J72" s="5">
        <f t="shared" si="1"/>
        <v>8000</v>
      </c>
      <c r="K72" s="1"/>
    </row>
    <row r="73" spans="1:11" x14ac:dyDescent="0.3">
      <c r="A73" s="1">
        <v>45189</v>
      </c>
      <c r="B73" t="s">
        <v>16</v>
      </c>
      <c r="C73" s="3" t="s">
        <v>11</v>
      </c>
      <c r="D73" t="s">
        <v>18</v>
      </c>
      <c r="E73">
        <v>5</v>
      </c>
      <c r="F73" s="4">
        <v>2000</v>
      </c>
      <c r="G73" s="3">
        <v>14</v>
      </c>
      <c r="H73" s="5">
        <v>8600</v>
      </c>
      <c r="I73" s="5">
        <v>1720</v>
      </c>
      <c r="J73" s="5">
        <f t="shared" si="1"/>
        <v>10000</v>
      </c>
      <c r="K73" s="1"/>
    </row>
    <row r="74" spans="1:11" x14ac:dyDescent="0.3">
      <c r="A74" s="1">
        <v>45331</v>
      </c>
      <c r="B74" t="s">
        <v>7</v>
      </c>
      <c r="C74" s="3" t="s">
        <v>8</v>
      </c>
      <c r="D74" t="s">
        <v>9</v>
      </c>
      <c r="E74">
        <v>12</v>
      </c>
      <c r="F74" s="4">
        <v>50000</v>
      </c>
      <c r="G74" s="3">
        <v>5</v>
      </c>
      <c r="H74" s="5">
        <v>570000</v>
      </c>
      <c r="I74" s="5">
        <v>79800.000000000015</v>
      </c>
      <c r="J74" s="5">
        <f t="shared" si="1"/>
        <v>600000</v>
      </c>
      <c r="K74" s="1"/>
    </row>
    <row r="75" spans="1:11" x14ac:dyDescent="0.3">
      <c r="A75" s="1">
        <v>45186</v>
      </c>
      <c r="B75" t="s">
        <v>15</v>
      </c>
      <c r="C75" s="3" t="s">
        <v>8</v>
      </c>
      <c r="D75" t="s">
        <v>9</v>
      </c>
      <c r="E75">
        <v>0</v>
      </c>
      <c r="F75" s="4">
        <v>50000</v>
      </c>
      <c r="G75" s="3">
        <v>8</v>
      </c>
      <c r="H75" s="5">
        <v>0</v>
      </c>
      <c r="I75" s="5">
        <v>0</v>
      </c>
      <c r="J75" s="5">
        <f t="shared" si="1"/>
        <v>0</v>
      </c>
      <c r="K75" s="1"/>
    </row>
    <row r="76" spans="1:11" x14ac:dyDescent="0.3">
      <c r="A76" s="1">
        <v>45123</v>
      </c>
      <c r="B76" t="s">
        <v>16</v>
      </c>
      <c r="C76" s="3" t="s">
        <v>17</v>
      </c>
      <c r="D76" t="s">
        <v>18</v>
      </c>
      <c r="E76">
        <v>3</v>
      </c>
      <c r="F76" s="4">
        <v>1000</v>
      </c>
      <c r="G76" s="3">
        <v>10</v>
      </c>
      <c r="H76" s="5">
        <v>2700</v>
      </c>
      <c r="I76" s="5">
        <v>540</v>
      </c>
      <c r="J76" s="5">
        <f t="shared" si="1"/>
        <v>3000</v>
      </c>
      <c r="K76" s="1"/>
    </row>
    <row r="77" spans="1:11" x14ac:dyDescent="0.3">
      <c r="A77" s="1">
        <v>45271</v>
      </c>
      <c r="B77" t="s">
        <v>10</v>
      </c>
      <c r="C77" s="3" t="s">
        <v>11</v>
      </c>
      <c r="D77" t="s">
        <v>18</v>
      </c>
      <c r="E77">
        <v>10</v>
      </c>
      <c r="F77" s="4">
        <v>2000</v>
      </c>
      <c r="G77" s="3">
        <v>8</v>
      </c>
      <c r="H77" s="5">
        <v>18400</v>
      </c>
      <c r="I77" s="5">
        <v>3680</v>
      </c>
      <c r="J77" s="5">
        <f t="shared" si="1"/>
        <v>20000</v>
      </c>
      <c r="K77" s="1"/>
    </row>
    <row r="78" spans="1:11" x14ac:dyDescent="0.3">
      <c r="A78" s="1">
        <v>45115</v>
      </c>
      <c r="B78" t="s">
        <v>15</v>
      </c>
      <c r="C78" s="3" t="s">
        <v>8</v>
      </c>
      <c r="D78" t="s">
        <v>9</v>
      </c>
      <c r="E78">
        <v>14</v>
      </c>
      <c r="F78" s="4">
        <v>50000</v>
      </c>
      <c r="G78" s="3">
        <v>8</v>
      </c>
      <c r="H78" s="5">
        <v>644000</v>
      </c>
      <c r="I78" s="5">
        <v>90160.000000000015</v>
      </c>
      <c r="J78" s="5">
        <f t="shared" si="1"/>
        <v>700000</v>
      </c>
      <c r="K78" s="1"/>
    </row>
    <row r="79" spans="1:11" x14ac:dyDescent="0.3">
      <c r="A79" s="1">
        <v>45194</v>
      </c>
      <c r="B79" t="s">
        <v>16</v>
      </c>
      <c r="C79" s="3" t="s">
        <v>8</v>
      </c>
      <c r="D79" t="s">
        <v>9</v>
      </c>
      <c r="E79">
        <v>0</v>
      </c>
      <c r="F79" s="4">
        <v>50000</v>
      </c>
      <c r="G79" s="3">
        <v>7</v>
      </c>
      <c r="H79" s="5">
        <v>0</v>
      </c>
      <c r="I79" s="5">
        <v>0</v>
      </c>
      <c r="J79" s="5">
        <f t="shared" si="1"/>
        <v>0</v>
      </c>
      <c r="K79" s="1"/>
    </row>
    <row r="80" spans="1:11" x14ac:dyDescent="0.3">
      <c r="A80" s="1">
        <v>45357</v>
      </c>
      <c r="B80" t="s">
        <v>14</v>
      </c>
      <c r="C80" s="3" t="s">
        <v>19</v>
      </c>
      <c r="D80" t="s">
        <v>9</v>
      </c>
      <c r="E80">
        <v>3</v>
      </c>
      <c r="F80" s="4">
        <v>25000</v>
      </c>
      <c r="G80" s="3">
        <v>12</v>
      </c>
      <c r="H80" s="5">
        <v>66000</v>
      </c>
      <c r="I80" s="5">
        <v>9240</v>
      </c>
      <c r="J80" s="5">
        <f t="shared" si="1"/>
        <v>75000</v>
      </c>
      <c r="K80" s="1"/>
    </row>
    <row r="81" spans="1:11" x14ac:dyDescent="0.3">
      <c r="A81" s="1">
        <v>45264</v>
      </c>
      <c r="B81" t="s">
        <v>15</v>
      </c>
      <c r="C81" s="3" t="s">
        <v>8</v>
      </c>
      <c r="D81" t="s">
        <v>9</v>
      </c>
      <c r="E81">
        <v>1</v>
      </c>
      <c r="F81" s="4">
        <v>50000</v>
      </c>
      <c r="G81" s="3">
        <v>8</v>
      </c>
      <c r="H81" s="5">
        <v>46000</v>
      </c>
      <c r="I81" s="5">
        <v>6440.0000000000009</v>
      </c>
      <c r="J81" s="5">
        <f t="shared" si="1"/>
        <v>50000</v>
      </c>
      <c r="K81" s="1"/>
    </row>
    <row r="82" spans="1:11" x14ac:dyDescent="0.3">
      <c r="A82" s="1">
        <v>45161</v>
      </c>
      <c r="B82" t="s">
        <v>7</v>
      </c>
      <c r="C82" s="3" t="s">
        <v>19</v>
      </c>
      <c r="D82" t="s">
        <v>9</v>
      </c>
      <c r="E82">
        <v>1</v>
      </c>
      <c r="F82" s="4">
        <v>25000</v>
      </c>
      <c r="G82" s="3">
        <v>13</v>
      </c>
      <c r="H82" s="5">
        <v>21750</v>
      </c>
      <c r="I82" s="5">
        <v>3045.0000000000005</v>
      </c>
      <c r="J82" s="5">
        <f t="shared" si="1"/>
        <v>25000</v>
      </c>
      <c r="K82" s="1"/>
    </row>
    <row r="83" spans="1:11" x14ac:dyDescent="0.3">
      <c r="A83" s="1">
        <v>45136</v>
      </c>
      <c r="B83" t="s">
        <v>15</v>
      </c>
      <c r="C83" s="3" t="s">
        <v>8</v>
      </c>
      <c r="D83" t="s">
        <v>9</v>
      </c>
      <c r="E83">
        <v>6</v>
      </c>
      <c r="F83" s="4">
        <v>50000</v>
      </c>
      <c r="G83" s="3">
        <v>13</v>
      </c>
      <c r="H83" s="5">
        <v>261000</v>
      </c>
      <c r="I83" s="5">
        <v>36540</v>
      </c>
      <c r="J83" s="5">
        <f t="shared" si="1"/>
        <v>300000</v>
      </c>
      <c r="K83" s="1"/>
    </row>
    <row r="84" spans="1:11" x14ac:dyDescent="0.3">
      <c r="A84" s="1">
        <v>45309</v>
      </c>
      <c r="B84" t="s">
        <v>10</v>
      </c>
      <c r="C84" s="3" t="s">
        <v>8</v>
      </c>
      <c r="D84" t="s">
        <v>9</v>
      </c>
      <c r="E84">
        <v>6</v>
      </c>
      <c r="F84" s="4">
        <v>50000</v>
      </c>
      <c r="G84" s="3">
        <v>6</v>
      </c>
      <c r="H84" s="5">
        <v>282000</v>
      </c>
      <c r="I84" s="5">
        <v>39480.000000000007</v>
      </c>
      <c r="J84" s="5">
        <f t="shared" si="1"/>
        <v>300000</v>
      </c>
      <c r="K84" s="1"/>
    </row>
    <row r="85" spans="1:11" x14ac:dyDescent="0.3">
      <c r="A85" s="1">
        <v>45268</v>
      </c>
      <c r="B85" t="s">
        <v>7</v>
      </c>
      <c r="C85" s="3" t="s">
        <v>17</v>
      </c>
      <c r="D85" t="s">
        <v>18</v>
      </c>
      <c r="E85">
        <v>10</v>
      </c>
      <c r="F85" s="4">
        <v>1000</v>
      </c>
      <c r="G85" s="3">
        <v>8</v>
      </c>
      <c r="H85" s="5">
        <v>9200</v>
      </c>
      <c r="I85" s="5">
        <v>1840</v>
      </c>
      <c r="J85" s="5">
        <f t="shared" si="1"/>
        <v>10000</v>
      </c>
      <c r="K85" s="1"/>
    </row>
    <row r="86" spans="1:11" x14ac:dyDescent="0.3">
      <c r="A86" s="1">
        <v>45323</v>
      </c>
      <c r="B86" t="s">
        <v>7</v>
      </c>
      <c r="C86" s="3" t="s">
        <v>8</v>
      </c>
      <c r="D86" t="s">
        <v>9</v>
      </c>
      <c r="E86">
        <v>4</v>
      </c>
      <c r="F86" s="4">
        <v>50000</v>
      </c>
      <c r="G86" s="3">
        <v>12</v>
      </c>
      <c r="H86" s="5">
        <v>176000</v>
      </c>
      <c r="I86" s="5">
        <v>24640.000000000004</v>
      </c>
      <c r="J86" s="5">
        <f t="shared" si="1"/>
        <v>200000</v>
      </c>
      <c r="K86" s="1"/>
    </row>
    <row r="87" spans="1:11" x14ac:dyDescent="0.3">
      <c r="A87" s="1">
        <v>45278</v>
      </c>
      <c r="B87" t="s">
        <v>15</v>
      </c>
      <c r="C87" s="3" t="s">
        <v>19</v>
      </c>
      <c r="D87" t="s">
        <v>9</v>
      </c>
      <c r="E87">
        <v>6</v>
      </c>
      <c r="F87" s="4">
        <v>25000</v>
      </c>
      <c r="G87" s="3">
        <v>9</v>
      </c>
      <c r="H87" s="5">
        <v>136500</v>
      </c>
      <c r="I87" s="5">
        <v>19110</v>
      </c>
      <c r="J87" s="5">
        <f t="shared" si="1"/>
        <v>150000</v>
      </c>
      <c r="K87" s="1"/>
    </row>
    <row r="88" spans="1:11" x14ac:dyDescent="0.3">
      <c r="A88" s="1">
        <v>45143</v>
      </c>
      <c r="B88" t="s">
        <v>7</v>
      </c>
      <c r="C88" s="3" t="s">
        <v>19</v>
      </c>
      <c r="D88" t="s">
        <v>9</v>
      </c>
      <c r="E88">
        <v>5</v>
      </c>
      <c r="F88" s="4">
        <v>25000</v>
      </c>
      <c r="G88" s="3">
        <v>8</v>
      </c>
      <c r="H88" s="5">
        <v>115000</v>
      </c>
      <c r="I88" s="5">
        <v>16100.000000000002</v>
      </c>
      <c r="J88" s="5">
        <f t="shared" si="1"/>
        <v>125000</v>
      </c>
      <c r="K88" s="1"/>
    </row>
    <row r="89" spans="1:11" x14ac:dyDescent="0.3">
      <c r="A89" s="1">
        <v>45230</v>
      </c>
      <c r="B89" t="s">
        <v>16</v>
      </c>
      <c r="C89" s="3" t="s">
        <v>19</v>
      </c>
      <c r="D89" t="s">
        <v>9</v>
      </c>
      <c r="E89">
        <v>5</v>
      </c>
      <c r="F89" s="4">
        <v>25000</v>
      </c>
      <c r="G89" s="3">
        <v>6</v>
      </c>
      <c r="H89" s="5">
        <v>117500</v>
      </c>
      <c r="I89" s="5">
        <v>16450</v>
      </c>
      <c r="J89" s="5">
        <f t="shared" si="1"/>
        <v>125000</v>
      </c>
      <c r="K89" s="1"/>
    </row>
    <row r="90" spans="1:11" x14ac:dyDescent="0.3">
      <c r="A90" s="1">
        <v>45169</v>
      </c>
      <c r="B90" t="s">
        <v>10</v>
      </c>
      <c r="C90" s="3" t="s">
        <v>19</v>
      </c>
      <c r="D90" t="s">
        <v>9</v>
      </c>
      <c r="E90">
        <v>9</v>
      </c>
      <c r="F90" s="4">
        <v>25000</v>
      </c>
      <c r="G90" s="3">
        <v>10</v>
      </c>
      <c r="H90" s="5">
        <v>202500</v>
      </c>
      <c r="I90" s="5">
        <v>28350.000000000004</v>
      </c>
      <c r="J90" s="5">
        <f t="shared" si="1"/>
        <v>225000</v>
      </c>
      <c r="K90" s="1"/>
    </row>
    <row r="91" spans="1:11" x14ac:dyDescent="0.3">
      <c r="A91" s="1">
        <v>45095</v>
      </c>
      <c r="B91" t="s">
        <v>10</v>
      </c>
      <c r="C91" s="3" t="s">
        <v>11</v>
      </c>
      <c r="D91" t="s">
        <v>18</v>
      </c>
      <c r="E91">
        <v>3</v>
      </c>
      <c r="F91" s="4">
        <v>2000</v>
      </c>
      <c r="G91" s="3">
        <v>8</v>
      </c>
      <c r="H91" s="5">
        <v>5520</v>
      </c>
      <c r="I91" s="5">
        <v>1104</v>
      </c>
      <c r="J91" s="5">
        <f t="shared" si="1"/>
        <v>6000</v>
      </c>
      <c r="K91" s="1"/>
    </row>
    <row r="92" spans="1:11" x14ac:dyDescent="0.3">
      <c r="A92" s="1">
        <v>45096</v>
      </c>
      <c r="B92" t="s">
        <v>7</v>
      </c>
      <c r="C92" s="3" t="s">
        <v>20</v>
      </c>
      <c r="D92" t="s">
        <v>9</v>
      </c>
      <c r="E92">
        <v>7</v>
      </c>
      <c r="F92" s="4">
        <v>3000</v>
      </c>
      <c r="G92" s="3">
        <v>5</v>
      </c>
      <c r="H92" s="5">
        <v>19950</v>
      </c>
      <c r="I92" s="5">
        <v>2793.0000000000005</v>
      </c>
      <c r="J92" s="5">
        <f t="shared" si="1"/>
        <v>21000</v>
      </c>
      <c r="K92" s="1"/>
    </row>
    <row r="93" spans="1:11" x14ac:dyDescent="0.3">
      <c r="A93" s="1">
        <v>45125</v>
      </c>
      <c r="B93" t="s">
        <v>15</v>
      </c>
      <c r="C93" s="3" t="s">
        <v>20</v>
      </c>
      <c r="D93" t="s">
        <v>9</v>
      </c>
      <c r="E93">
        <v>4</v>
      </c>
      <c r="F93" s="4">
        <v>3000</v>
      </c>
      <c r="G93" s="3">
        <v>13</v>
      </c>
      <c r="H93" s="5">
        <v>10440</v>
      </c>
      <c r="I93" s="5">
        <v>1461.6000000000001</v>
      </c>
      <c r="J93" s="5">
        <f t="shared" si="1"/>
        <v>12000</v>
      </c>
      <c r="K93" s="1"/>
    </row>
    <row r="94" spans="1:11" x14ac:dyDescent="0.3">
      <c r="A94" s="1">
        <v>45063</v>
      </c>
      <c r="B94" t="s">
        <v>10</v>
      </c>
      <c r="C94" s="3" t="s">
        <v>8</v>
      </c>
      <c r="D94" t="s">
        <v>9</v>
      </c>
      <c r="E94">
        <v>10</v>
      </c>
      <c r="F94" s="4">
        <v>50000</v>
      </c>
      <c r="G94" s="3">
        <v>11</v>
      </c>
      <c r="H94" s="5">
        <v>445000</v>
      </c>
      <c r="I94" s="5">
        <v>62300.000000000007</v>
      </c>
      <c r="J94" s="5">
        <f t="shared" si="1"/>
        <v>500000</v>
      </c>
      <c r="K94" s="1"/>
    </row>
    <row r="95" spans="1:11" x14ac:dyDescent="0.3">
      <c r="A95" s="1">
        <v>45227</v>
      </c>
      <c r="B95" t="s">
        <v>15</v>
      </c>
      <c r="C95" s="3" t="s">
        <v>11</v>
      </c>
      <c r="D95" t="s">
        <v>18</v>
      </c>
      <c r="E95">
        <v>6</v>
      </c>
      <c r="F95" s="4">
        <v>2000</v>
      </c>
      <c r="G95" s="3">
        <v>8</v>
      </c>
      <c r="H95" s="5">
        <v>11040</v>
      </c>
      <c r="I95" s="5">
        <v>2208</v>
      </c>
      <c r="J95" s="5">
        <f t="shared" si="1"/>
        <v>12000</v>
      </c>
      <c r="K95" s="1"/>
    </row>
    <row r="96" spans="1:11" x14ac:dyDescent="0.3">
      <c r="A96" s="1">
        <v>45349</v>
      </c>
      <c r="B96" t="s">
        <v>7</v>
      </c>
      <c r="C96" s="3" t="s">
        <v>11</v>
      </c>
      <c r="D96" t="s">
        <v>18</v>
      </c>
      <c r="E96">
        <v>14</v>
      </c>
      <c r="F96" s="4">
        <v>2000</v>
      </c>
      <c r="G96" s="3">
        <v>7</v>
      </c>
      <c r="H96" s="5">
        <v>26040</v>
      </c>
      <c r="I96" s="5">
        <v>5208</v>
      </c>
      <c r="J96" s="5">
        <f t="shared" si="1"/>
        <v>28000</v>
      </c>
      <c r="K96" s="1"/>
    </row>
    <row r="97" spans="1:11" x14ac:dyDescent="0.3">
      <c r="A97" s="1">
        <v>45355</v>
      </c>
      <c r="B97" t="s">
        <v>16</v>
      </c>
      <c r="C97" s="3" t="s">
        <v>11</v>
      </c>
      <c r="D97" t="s">
        <v>18</v>
      </c>
      <c r="E97">
        <v>3</v>
      </c>
      <c r="F97" s="4">
        <v>2000</v>
      </c>
      <c r="G97" s="3">
        <v>10</v>
      </c>
      <c r="H97" s="5">
        <v>5400</v>
      </c>
      <c r="I97" s="5">
        <v>1080</v>
      </c>
      <c r="J97" s="5">
        <f t="shared" si="1"/>
        <v>6000</v>
      </c>
      <c r="K97" s="1"/>
    </row>
    <row r="98" spans="1:11" x14ac:dyDescent="0.3">
      <c r="A98" s="1">
        <v>45277</v>
      </c>
      <c r="B98" t="s">
        <v>16</v>
      </c>
      <c r="C98" s="3" t="s">
        <v>19</v>
      </c>
      <c r="D98" t="s">
        <v>9</v>
      </c>
      <c r="E98">
        <v>7</v>
      </c>
      <c r="F98" s="4">
        <v>25000</v>
      </c>
      <c r="G98" s="3">
        <v>13</v>
      </c>
      <c r="H98" s="5">
        <v>152250</v>
      </c>
      <c r="I98" s="5">
        <v>21315.000000000004</v>
      </c>
      <c r="J98" s="5">
        <f t="shared" si="1"/>
        <v>175000</v>
      </c>
      <c r="K98" s="1"/>
    </row>
    <row r="99" spans="1:11" x14ac:dyDescent="0.3">
      <c r="A99" s="1">
        <v>45163</v>
      </c>
      <c r="B99" t="s">
        <v>16</v>
      </c>
      <c r="C99" s="3" t="s">
        <v>11</v>
      </c>
      <c r="D99" t="s">
        <v>18</v>
      </c>
      <c r="E99">
        <v>0</v>
      </c>
      <c r="F99" s="4">
        <v>2000</v>
      </c>
      <c r="G99" s="3">
        <v>14</v>
      </c>
      <c r="H99" s="5">
        <v>0</v>
      </c>
      <c r="I99" s="5">
        <v>0</v>
      </c>
      <c r="J99" s="5">
        <f t="shared" si="1"/>
        <v>0</v>
      </c>
      <c r="K99" s="1"/>
    </row>
    <row r="100" spans="1:11" x14ac:dyDescent="0.3">
      <c r="A100" s="1">
        <v>45157</v>
      </c>
      <c r="B100" t="s">
        <v>14</v>
      </c>
      <c r="C100" s="3" t="s">
        <v>8</v>
      </c>
      <c r="D100" t="s">
        <v>9</v>
      </c>
      <c r="E100">
        <v>15</v>
      </c>
      <c r="F100" s="4">
        <v>50000</v>
      </c>
      <c r="G100" s="3">
        <v>11</v>
      </c>
      <c r="H100" s="5">
        <v>667500</v>
      </c>
      <c r="I100" s="5">
        <v>93450.000000000015</v>
      </c>
      <c r="J100" s="5">
        <f t="shared" si="1"/>
        <v>750000</v>
      </c>
      <c r="K100" s="1"/>
    </row>
    <row r="101" spans="1:11" x14ac:dyDescent="0.3">
      <c r="A101" s="1">
        <v>45062</v>
      </c>
      <c r="B101" t="s">
        <v>14</v>
      </c>
      <c r="C101" s="3" t="s">
        <v>8</v>
      </c>
      <c r="D101" t="s">
        <v>9</v>
      </c>
      <c r="E101">
        <v>4</v>
      </c>
      <c r="F101" s="4">
        <v>50000</v>
      </c>
      <c r="G101" s="3">
        <v>11</v>
      </c>
      <c r="H101" s="5">
        <v>178000</v>
      </c>
      <c r="I101" s="5">
        <v>24920.000000000004</v>
      </c>
      <c r="J101" s="5">
        <f t="shared" si="1"/>
        <v>200000</v>
      </c>
      <c r="K101" s="1"/>
    </row>
    <row r="102" spans="1:11" x14ac:dyDescent="0.3">
      <c r="A102" s="1">
        <v>45221</v>
      </c>
      <c r="B102" t="s">
        <v>14</v>
      </c>
      <c r="C102" s="3" t="s">
        <v>20</v>
      </c>
      <c r="D102" t="s">
        <v>9</v>
      </c>
      <c r="E102">
        <v>7</v>
      </c>
      <c r="F102" s="4">
        <v>3000</v>
      </c>
      <c r="G102" s="3">
        <v>9</v>
      </c>
      <c r="H102" s="5">
        <v>19110</v>
      </c>
      <c r="I102" s="5">
        <v>2675.4</v>
      </c>
      <c r="J102" s="5">
        <f t="shared" si="1"/>
        <v>21000</v>
      </c>
      <c r="K102" s="1"/>
    </row>
    <row r="103" spans="1:11" x14ac:dyDescent="0.3">
      <c r="A103" s="1">
        <v>45343</v>
      </c>
      <c r="B103" t="s">
        <v>16</v>
      </c>
      <c r="C103" s="3" t="s">
        <v>20</v>
      </c>
      <c r="D103" t="s">
        <v>9</v>
      </c>
      <c r="E103">
        <v>1</v>
      </c>
      <c r="F103" s="4">
        <v>3000</v>
      </c>
      <c r="G103" s="3">
        <v>14</v>
      </c>
      <c r="H103" s="5">
        <v>2580</v>
      </c>
      <c r="I103" s="5">
        <v>361.20000000000005</v>
      </c>
      <c r="J103" s="5">
        <f t="shared" si="1"/>
        <v>3000</v>
      </c>
      <c r="K103" s="1"/>
    </row>
    <row r="104" spans="1:11" x14ac:dyDescent="0.3">
      <c r="A104" s="1">
        <v>45385</v>
      </c>
      <c r="B104" t="s">
        <v>16</v>
      </c>
      <c r="C104" s="3" t="s">
        <v>8</v>
      </c>
      <c r="D104" t="s">
        <v>9</v>
      </c>
      <c r="E104">
        <v>1</v>
      </c>
      <c r="F104" s="4">
        <v>50000</v>
      </c>
      <c r="G104" s="3">
        <v>9</v>
      </c>
      <c r="H104" s="5">
        <v>45500</v>
      </c>
      <c r="I104" s="5">
        <v>6370.0000000000009</v>
      </c>
      <c r="J104" s="5">
        <f t="shared" si="1"/>
        <v>50000</v>
      </c>
      <c r="K104" s="1"/>
    </row>
    <row r="105" spans="1:11" x14ac:dyDescent="0.3">
      <c r="A105" s="1">
        <v>45250</v>
      </c>
      <c r="B105" t="s">
        <v>10</v>
      </c>
      <c r="C105" s="3" t="s">
        <v>20</v>
      </c>
      <c r="D105" t="s">
        <v>9</v>
      </c>
      <c r="E105">
        <v>14</v>
      </c>
      <c r="F105" s="4">
        <v>3000</v>
      </c>
      <c r="G105" s="3">
        <v>11</v>
      </c>
      <c r="H105" s="5">
        <v>37380</v>
      </c>
      <c r="I105" s="5">
        <v>5233.2000000000007</v>
      </c>
      <c r="J105" s="5">
        <f t="shared" si="1"/>
        <v>42000</v>
      </c>
      <c r="K105" s="1"/>
    </row>
    <row r="106" spans="1:11" x14ac:dyDescent="0.3">
      <c r="A106" s="1">
        <v>45407</v>
      </c>
      <c r="B106" t="s">
        <v>16</v>
      </c>
      <c r="C106" s="3" t="s">
        <v>11</v>
      </c>
      <c r="D106" t="s">
        <v>18</v>
      </c>
      <c r="E106">
        <v>0</v>
      </c>
      <c r="F106" s="4">
        <v>2000</v>
      </c>
      <c r="G106" s="3">
        <v>11</v>
      </c>
      <c r="H106" s="5">
        <v>0</v>
      </c>
      <c r="I106" s="5">
        <v>0</v>
      </c>
      <c r="J106" s="5">
        <f t="shared" si="1"/>
        <v>0</v>
      </c>
      <c r="K106" s="1"/>
    </row>
    <row r="107" spans="1:11" x14ac:dyDescent="0.3">
      <c r="A107" s="1">
        <v>45303</v>
      </c>
      <c r="B107" t="s">
        <v>15</v>
      </c>
      <c r="C107" s="3" t="s">
        <v>19</v>
      </c>
      <c r="D107" t="s">
        <v>9</v>
      </c>
      <c r="E107">
        <v>5</v>
      </c>
      <c r="F107" s="4">
        <v>25000</v>
      </c>
      <c r="G107" s="3">
        <v>6</v>
      </c>
      <c r="H107" s="5">
        <v>117500</v>
      </c>
      <c r="I107" s="5">
        <v>16450</v>
      </c>
      <c r="J107" s="5">
        <f t="shared" si="1"/>
        <v>125000</v>
      </c>
      <c r="K107" s="1"/>
    </row>
    <row r="108" spans="1:11" x14ac:dyDescent="0.3">
      <c r="A108" s="1">
        <v>45253</v>
      </c>
      <c r="B108" t="s">
        <v>7</v>
      </c>
      <c r="C108" s="3" t="s">
        <v>19</v>
      </c>
      <c r="D108" t="s">
        <v>9</v>
      </c>
      <c r="E108">
        <v>2</v>
      </c>
      <c r="F108" s="4">
        <v>25000</v>
      </c>
      <c r="G108" s="3">
        <v>5</v>
      </c>
      <c r="H108" s="5">
        <v>47500</v>
      </c>
      <c r="I108" s="5">
        <v>6650.0000000000009</v>
      </c>
      <c r="J108" s="5">
        <f t="shared" si="1"/>
        <v>50000</v>
      </c>
      <c r="K108" s="1"/>
    </row>
    <row r="109" spans="1:11" x14ac:dyDescent="0.3">
      <c r="A109" s="1">
        <v>45092</v>
      </c>
      <c r="B109" t="s">
        <v>15</v>
      </c>
      <c r="C109" s="3" t="s">
        <v>8</v>
      </c>
      <c r="D109" t="s">
        <v>9</v>
      </c>
      <c r="E109">
        <v>12</v>
      </c>
      <c r="F109" s="4">
        <v>50000</v>
      </c>
      <c r="G109" s="3">
        <v>9</v>
      </c>
      <c r="H109" s="5">
        <v>546000</v>
      </c>
      <c r="I109" s="5">
        <v>76440</v>
      </c>
      <c r="J109" s="5">
        <f t="shared" si="1"/>
        <v>600000</v>
      </c>
      <c r="K109" s="1"/>
    </row>
    <row r="110" spans="1:11" x14ac:dyDescent="0.3">
      <c r="A110" s="1">
        <v>45159</v>
      </c>
      <c r="B110" t="s">
        <v>15</v>
      </c>
      <c r="C110" s="3" t="s">
        <v>11</v>
      </c>
      <c r="D110" t="s">
        <v>18</v>
      </c>
      <c r="E110">
        <v>15</v>
      </c>
      <c r="F110" s="4">
        <v>2000</v>
      </c>
      <c r="G110" s="3">
        <v>8</v>
      </c>
      <c r="H110" s="5">
        <v>27600</v>
      </c>
      <c r="I110" s="5">
        <v>5520</v>
      </c>
      <c r="J110" s="5">
        <f t="shared" si="1"/>
        <v>30000</v>
      </c>
      <c r="K110" s="1"/>
    </row>
    <row r="111" spans="1:11" x14ac:dyDescent="0.3">
      <c r="A111" s="1">
        <v>45073</v>
      </c>
      <c r="B111" t="s">
        <v>10</v>
      </c>
      <c r="C111" s="3" t="s">
        <v>19</v>
      </c>
      <c r="D111" t="s">
        <v>9</v>
      </c>
      <c r="E111">
        <v>8</v>
      </c>
      <c r="F111" s="4">
        <v>25000</v>
      </c>
      <c r="G111" s="3">
        <v>12</v>
      </c>
      <c r="H111" s="5">
        <v>176000</v>
      </c>
      <c r="I111" s="5">
        <v>24640.000000000004</v>
      </c>
      <c r="J111" s="5">
        <f t="shared" si="1"/>
        <v>200000</v>
      </c>
      <c r="K111" s="1"/>
    </row>
    <row r="112" spans="1:11" x14ac:dyDescent="0.3">
      <c r="A112" s="1">
        <v>45366</v>
      </c>
      <c r="B112" t="s">
        <v>16</v>
      </c>
      <c r="C112" s="3" t="s">
        <v>11</v>
      </c>
      <c r="D112" t="s">
        <v>18</v>
      </c>
      <c r="E112">
        <v>12</v>
      </c>
      <c r="F112" s="4">
        <v>2000</v>
      </c>
      <c r="G112" s="3">
        <v>7</v>
      </c>
      <c r="H112" s="5">
        <v>22320</v>
      </c>
      <c r="I112" s="5">
        <v>4464</v>
      </c>
      <c r="J112" s="5">
        <f t="shared" si="1"/>
        <v>24000</v>
      </c>
      <c r="K112" s="1"/>
    </row>
    <row r="113" spans="1:11" x14ac:dyDescent="0.3">
      <c r="A113" s="1">
        <v>45047</v>
      </c>
      <c r="B113" t="s">
        <v>14</v>
      </c>
      <c r="C113" s="3" t="s">
        <v>17</v>
      </c>
      <c r="D113" t="s">
        <v>18</v>
      </c>
      <c r="E113">
        <v>0</v>
      </c>
      <c r="F113" s="4">
        <v>1000</v>
      </c>
      <c r="G113" s="3">
        <v>9</v>
      </c>
      <c r="H113" s="5">
        <v>0</v>
      </c>
      <c r="I113" s="5">
        <v>0</v>
      </c>
      <c r="J113" s="5">
        <f t="shared" si="1"/>
        <v>0</v>
      </c>
      <c r="K113" s="1"/>
    </row>
    <row r="114" spans="1:11" x14ac:dyDescent="0.3">
      <c r="A114" s="1">
        <v>45334</v>
      </c>
      <c r="B114" t="s">
        <v>7</v>
      </c>
      <c r="C114" s="3" t="s">
        <v>20</v>
      </c>
      <c r="D114" t="s">
        <v>9</v>
      </c>
      <c r="E114">
        <v>3</v>
      </c>
      <c r="F114" s="4">
        <v>3000</v>
      </c>
      <c r="G114" s="3">
        <v>7</v>
      </c>
      <c r="H114" s="5">
        <v>8370</v>
      </c>
      <c r="I114" s="5">
        <v>1171.8000000000002</v>
      </c>
      <c r="J114" s="5">
        <f t="shared" si="1"/>
        <v>9000</v>
      </c>
      <c r="K114" s="1"/>
    </row>
    <row r="115" spans="1:11" x14ac:dyDescent="0.3">
      <c r="A115" s="1">
        <v>45108</v>
      </c>
      <c r="B115" t="s">
        <v>16</v>
      </c>
      <c r="C115" s="3" t="s">
        <v>17</v>
      </c>
      <c r="D115" t="s">
        <v>18</v>
      </c>
      <c r="E115">
        <v>3</v>
      </c>
      <c r="F115" s="4">
        <v>1000</v>
      </c>
      <c r="G115" s="3">
        <v>9</v>
      </c>
      <c r="H115" s="5">
        <v>2730</v>
      </c>
      <c r="I115" s="5">
        <v>546</v>
      </c>
      <c r="J115" s="5">
        <f t="shared" si="1"/>
        <v>3000</v>
      </c>
      <c r="K115" s="1"/>
    </row>
    <row r="116" spans="1:11" x14ac:dyDescent="0.3">
      <c r="A116" s="1">
        <v>45154</v>
      </c>
      <c r="B116" t="s">
        <v>16</v>
      </c>
      <c r="C116" s="3" t="s">
        <v>20</v>
      </c>
      <c r="D116" t="s">
        <v>9</v>
      </c>
      <c r="E116">
        <v>13</v>
      </c>
      <c r="F116" s="4">
        <v>3000</v>
      </c>
      <c r="G116" s="3">
        <v>6</v>
      </c>
      <c r="H116" s="5">
        <v>36660</v>
      </c>
      <c r="I116" s="5">
        <v>5132.4000000000005</v>
      </c>
      <c r="J116" s="5">
        <f t="shared" si="1"/>
        <v>39000</v>
      </c>
      <c r="K116" s="1"/>
    </row>
    <row r="117" spans="1:11" x14ac:dyDescent="0.3">
      <c r="A117" s="1">
        <v>45158</v>
      </c>
      <c r="B117" t="s">
        <v>16</v>
      </c>
      <c r="C117" s="3" t="s">
        <v>19</v>
      </c>
      <c r="D117" t="s">
        <v>9</v>
      </c>
      <c r="E117">
        <v>4</v>
      </c>
      <c r="F117" s="4">
        <v>25000</v>
      </c>
      <c r="G117" s="3">
        <v>15</v>
      </c>
      <c r="H117" s="5">
        <v>85000</v>
      </c>
      <c r="I117" s="5">
        <v>11900.000000000002</v>
      </c>
      <c r="J117" s="5">
        <f t="shared" si="1"/>
        <v>100000</v>
      </c>
      <c r="K117" s="1"/>
    </row>
    <row r="118" spans="1:11" x14ac:dyDescent="0.3">
      <c r="A118" s="1">
        <v>45272</v>
      </c>
      <c r="B118" t="s">
        <v>16</v>
      </c>
      <c r="C118" s="3" t="s">
        <v>19</v>
      </c>
      <c r="D118" t="s">
        <v>9</v>
      </c>
      <c r="E118">
        <v>1</v>
      </c>
      <c r="F118" s="4">
        <v>25000</v>
      </c>
      <c r="G118" s="3">
        <v>11</v>
      </c>
      <c r="H118" s="5">
        <v>22250</v>
      </c>
      <c r="I118" s="5">
        <v>3115.0000000000005</v>
      </c>
      <c r="J118" s="5">
        <f t="shared" si="1"/>
        <v>25000</v>
      </c>
      <c r="K118" s="1"/>
    </row>
    <row r="119" spans="1:11" x14ac:dyDescent="0.3">
      <c r="A119" s="1">
        <v>45336</v>
      </c>
      <c r="B119" t="s">
        <v>15</v>
      </c>
      <c r="C119" s="3" t="s">
        <v>20</v>
      </c>
      <c r="D119" t="s">
        <v>9</v>
      </c>
      <c r="E119">
        <v>6</v>
      </c>
      <c r="F119" s="4">
        <v>3000</v>
      </c>
      <c r="G119" s="3">
        <v>5</v>
      </c>
      <c r="H119" s="5">
        <v>17100</v>
      </c>
      <c r="I119" s="5">
        <v>2394.0000000000005</v>
      </c>
      <c r="J119" s="5">
        <f t="shared" si="1"/>
        <v>18000</v>
      </c>
      <c r="K119" s="1"/>
    </row>
    <row r="120" spans="1:11" x14ac:dyDescent="0.3">
      <c r="A120" s="1">
        <v>45377</v>
      </c>
      <c r="B120" t="s">
        <v>15</v>
      </c>
      <c r="C120" s="3" t="s">
        <v>17</v>
      </c>
      <c r="D120" t="s">
        <v>18</v>
      </c>
      <c r="E120">
        <v>4</v>
      </c>
      <c r="F120" s="4">
        <v>1000</v>
      </c>
      <c r="G120" s="3">
        <v>5</v>
      </c>
      <c r="H120" s="5">
        <v>3800</v>
      </c>
      <c r="I120" s="5">
        <v>760</v>
      </c>
      <c r="J120" s="5">
        <f t="shared" si="1"/>
        <v>4000</v>
      </c>
      <c r="K120" s="1"/>
    </row>
    <row r="121" spans="1:11" x14ac:dyDescent="0.3">
      <c r="A121" s="1">
        <v>45330</v>
      </c>
      <c r="B121" t="s">
        <v>16</v>
      </c>
      <c r="C121" s="3" t="s">
        <v>8</v>
      </c>
      <c r="D121" t="s">
        <v>9</v>
      </c>
      <c r="E121">
        <v>12</v>
      </c>
      <c r="F121" s="4">
        <v>50000</v>
      </c>
      <c r="G121" s="3">
        <v>6</v>
      </c>
      <c r="H121" s="5">
        <v>564000</v>
      </c>
      <c r="I121" s="5">
        <v>78960.000000000015</v>
      </c>
      <c r="J121" s="5">
        <f t="shared" si="1"/>
        <v>600000</v>
      </c>
      <c r="K121" s="1"/>
    </row>
    <row r="122" spans="1:11" x14ac:dyDescent="0.3">
      <c r="A122" s="1">
        <v>45180</v>
      </c>
      <c r="B122" t="s">
        <v>10</v>
      </c>
      <c r="C122" s="3" t="s">
        <v>20</v>
      </c>
      <c r="D122" t="s">
        <v>9</v>
      </c>
      <c r="E122">
        <v>13</v>
      </c>
      <c r="F122" s="4">
        <v>3000</v>
      </c>
      <c r="G122" s="3">
        <v>13</v>
      </c>
      <c r="H122" s="5">
        <v>33930</v>
      </c>
      <c r="I122" s="5">
        <v>4750.2000000000007</v>
      </c>
      <c r="J122" s="5">
        <f t="shared" si="1"/>
        <v>39000</v>
      </c>
      <c r="K122" s="1"/>
    </row>
    <row r="123" spans="1:11" x14ac:dyDescent="0.3">
      <c r="A123" s="1">
        <v>45316</v>
      </c>
      <c r="B123" t="s">
        <v>7</v>
      </c>
      <c r="C123" s="3" t="s">
        <v>8</v>
      </c>
      <c r="D123" t="s">
        <v>9</v>
      </c>
      <c r="E123">
        <v>11</v>
      </c>
      <c r="F123" s="4">
        <v>50000</v>
      </c>
      <c r="G123" s="3">
        <v>14</v>
      </c>
      <c r="H123" s="5">
        <v>473000</v>
      </c>
      <c r="I123" s="5">
        <v>66220</v>
      </c>
      <c r="J123" s="5">
        <f t="shared" si="1"/>
        <v>550000</v>
      </c>
      <c r="K123" s="1"/>
    </row>
    <row r="124" spans="1:11" x14ac:dyDescent="0.3">
      <c r="A124" s="1">
        <v>45269</v>
      </c>
      <c r="B124" t="s">
        <v>14</v>
      </c>
      <c r="C124" s="3" t="s">
        <v>20</v>
      </c>
      <c r="D124" t="s">
        <v>9</v>
      </c>
      <c r="E124">
        <v>1</v>
      </c>
      <c r="F124" s="4">
        <v>3000</v>
      </c>
      <c r="G124" s="3">
        <v>8</v>
      </c>
      <c r="H124" s="5">
        <v>2760</v>
      </c>
      <c r="I124" s="5">
        <v>386.40000000000003</v>
      </c>
      <c r="J124" s="5">
        <f t="shared" si="1"/>
        <v>3000</v>
      </c>
      <c r="K124" s="1"/>
    </row>
    <row r="125" spans="1:11" x14ac:dyDescent="0.3">
      <c r="A125" s="1">
        <v>45264</v>
      </c>
      <c r="B125" t="s">
        <v>14</v>
      </c>
      <c r="C125" s="3" t="s">
        <v>8</v>
      </c>
      <c r="D125" t="s">
        <v>9</v>
      </c>
      <c r="E125">
        <v>4</v>
      </c>
      <c r="F125" s="4">
        <v>50000</v>
      </c>
      <c r="G125" s="3">
        <v>12</v>
      </c>
      <c r="H125" s="5">
        <v>176000</v>
      </c>
      <c r="I125" s="5">
        <v>24640.000000000004</v>
      </c>
      <c r="J125" s="5">
        <f t="shared" si="1"/>
        <v>200000</v>
      </c>
      <c r="K125" s="1"/>
    </row>
    <row r="126" spans="1:11" x14ac:dyDescent="0.3">
      <c r="A126" s="1">
        <v>45117</v>
      </c>
      <c r="B126" t="s">
        <v>7</v>
      </c>
      <c r="C126" s="3" t="s">
        <v>20</v>
      </c>
      <c r="D126" t="s">
        <v>9</v>
      </c>
      <c r="E126">
        <v>0</v>
      </c>
      <c r="F126" s="4">
        <v>3000</v>
      </c>
      <c r="G126" s="3">
        <v>13</v>
      </c>
      <c r="H126" s="5">
        <v>0</v>
      </c>
      <c r="I126" s="5">
        <v>0</v>
      </c>
      <c r="J126" s="5">
        <f t="shared" si="1"/>
        <v>0</v>
      </c>
      <c r="K126" s="1"/>
    </row>
    <row r="127" spans="1:11" x14ac:dyDescent="0.3">
      <c r="A127" s="1">
        <v>45324</v>
      </c>
      <c r="B127" t="s">
        <v>10</v>
      </c>
      <c r="C127" s="3" t="s">
        <v>11</v>
      </c>
      <c r="D127" t="s">
        <v>18</v>
      </c>
      <c r="E127">
        <v>4</v>
      </c>
      <c r="F127" s="4">
        <v>2000</v>
      </c>
      <c r="G127" s="3">
        <v>7</v>
      </c>
      <c r="H127" s="5">
        <v>7439.9999999999991</v>
      </c>
      <c r="I127" s="5">
        <v>1488</v>
      </c>
      <c r="J127" s="5">
        <f t="shared" si="1"/>
        <v>8000</v>
      </c>
      <c r="K127" s="1"/>
    </row>
    <row r="128" spans="1:11" x14ac:dyDescent="0.3">
      <c r="A128" s="1">
        <v>45263</v>
      </c>
      <c r="B128" t="s">
        <v>15</v>
      </c>
      <c r="C128" s="3" t="s">
        <v>19</v>
      </c>
      <c r="D128" t="s">
        <v>9</v>
      </c>
      <c r="E128">
        <v>11</v>
      </c>
      <c r="F128" s="4">
        <v>25000</v>
      </c>
      <c r="G128" s="3">
        <v>5</v>
      </c>
      <c r="H128" s="5">
        <v>261250</v>
      </c>
      <c r="I128" s="5">
        <v>36575</v>
      </c>
      <c r="J128" s="5">
        <f t="shared" si="1"/>
        <v>275000</v>
      </c>
      <c r="K128" s="1"/>
    </row>
    <row r="129" spans="1:11" x14ac:dyDescent="0.3">
      <c r="A129" s="1">
        <v>45297</v>
      </c>
      <c r="B129" t="s">
        <v>10</v>
      </c>
      <c r="C129" s="3" t="s">
        <v>11</v>
      </c>
      <c r="D129" t="s">
        <v>18</v>
      </c>
      <c r="E129">
        <v>15</v>
      </c>
      <c r="F129" s="4">
        <v>2000</v>
      </c>
      <c r="G129" s="3">
        <v>8</v>
      </c>
      <c r="H129" s="5">
        <v>27600</v>
      </c>
      <c r="I129" s="5">
        <v>5520</v>
      </c>
      <c r="J129" s="5">
        <f t="shared" si="1"/>
        <v>30000</v>
      </c>
      <c r="K129" s="1"/>
    </row>
    <row r="130" spans="1:11" x14ac:dyDescent="0.3">
      <c r="A130" s="1">
        <v>45147</v>
      </c>
      <c r="B130" t="s">
        <v>10</v>
      </c>
      <c r="C130" s="3" t="s">
        <v>20</v>
      </c>
      <c r="D130" t="s">
        <v>9</v>
      </c>
      <c r="E130">
        <v>15</v>
      </c>
      <c r="F130" s="4">
        <v>3000</v>
      </c>
      <c r="G130" s="3">
        <v>12</v>
      </c>
      <c r="H130" s="5">
        <v>39600</v>
      </c>
      <c r="I130" s="5">
        <v>5544.0000000000009</v>
      </c>
      <c r="J130" s="5">
        <f t="shared" si="1"/>
        <v>45000</v>
      </c>
      <c r="K130" s="1"/>
    </row>
    <row r="131" spans="1:11" x14ac:dyDescent="0.3">
      <c r="A131" s="1">
        <v>45187</v>
      </c>
      <c r="B131" t="s">
        <v>16</v>
      </c>
      <c r="C131" s="3" t="s">
        <v>19</v>
      </c>
      <c r="D131" t="s">
        <v>9</v>
      </c>
      <c r="E131">
        <v>12</v>
      </c>
      <c r="F131" s="4">
        <v>25000</v>
      </c>
      <c r="G131" s="3">
        <v>10</v>
      </c>
      <c r="H131" s="5">
        <v>270000</v>
      </c>
      <c r="I131" s="5">
        <v>37800</v>
      </c>
      <c r="J131" s="5">
        <f t="shared" ref="J131:J194" si="2">E131*F131</f>
        <v>300000</v>
      </c>
      <c r="K131" s="1"/>
    </row>
    <row r="132" spans="1:11" x14ac:dyDescent="0.3">
      <c r="A132" s="1">
        <v>45079</v>
      </c>
      <c r="B132" t="s">
        <v>14</v>
      </c>
      <c r="C132" s="3" t="s">
        <v>20</v>
      </c>
      <c r="D132" t="s">
        <v>9</v>
      </c>
      <c r="E132">
        <v>4</v>
      </c>
      <c r="F132" s="4">
        <v>3000</v>
      </c>
      <c r="G132" s="3">
        <v>5</v>
      </c>
      <c r="H132" s="5">
        <v>11400</v>
      </c>
      <c r="I132" s="5">
        <v>1596.0000000000002</v>
      </c>
      <c r="J132" s="5">
        <f t="shared" si="2"/>
        <v>12000</v>
      </c>
      <c r="K132" s="1"/>
    </row>
    <row r="133" spans="1:11" x14ac:dyDescent="0.3">
      <c r="A133" s="1">
        <v>45142</v>
      </c>
      <c r="B133" t="s">
        <v>14</v>
      </c>
      <c r="C133" s="3" t="s">
        <v>19</v>
      </c>
      <c r="D133" t="s">
        <v>9</v>
      </c>
      <c r="E133">
        <v>2</v>
      </c>
      <c r="F133" s="4">
        <v>25000</v>
      </c>
      <c r="G133" s="3">
        <v>11</v>
      </c>
      <c r="H133" s="5">
        <v>44500</v>
      </c>
      <c r="I133" s="5">
        <v>6230.0000000000009</v>
      </c>
      <c r="J133" s="5">
        <f t="shared" si="2"/>
        <v>50000</v>
      </c>
      <c r="K133" s="1"/>
    </row>
    <row r="134" spans="1:11" x14ac:dyDescent="0.3">
      <c r="A134" s="1">
        <v>45163</v>
      </c>
      <c r="B134" t="s">
        <v>7</v>
      </c>
      <c r="C134" s="3" t="s">
        <v>11</v>
      </c>
      <c r="D134" t="s">
        <v>18</v>
      </c>
      <c r="E134">
        <v>13</v>
      </c>
      <c r="F134" s="4">
        <v>2000</v>
      </c>
      <c r="G134" s="3">
        <v>6</v>
      </c>
      <c r="H134" s="5">
        <v>24440</v>
      </c>
      <c r="I134" s="5">
        <v>4888</v>
      </c>
      <c r="J134" s="5">
        <f t="shared" si="2"/>
        <v>26000</v>
      </c>
      <c r="K134" s="1"/>
    </row>
    <row r="135" spans="1:11" x14ac:dyDescent="0.3">
      <c r="A135" s="1">
        <v>45391</v>
      </c>
      <c r="B135" t="s">
        <v>7</v>
      </c>
      <c r="C135" s="3" t="s">
        <v>8</v>
      </c>
      <c r="D135" t="s">
        <v>9</v>
      </c>
      <c r="E135">
        <v>9</v>
      </c>
      <c r="F135" s="4">
        <v>50000</v>
      </c>
      <c r="G135" s="3">
        <v>8</v>
      </c>
      <c r="H135" s="5">
        <v>414000</v>
      </c>
      <c r="I135" s="5">
        <v>57960.000000000007</v>
      </c>
      <c r="J135" s="5">
        <f t="shared" si="2"/>
        <v>450000</v>
      </c>
      <c r="K135" s="1"/>
    </row>
    <row r="136" spans="1:11" x14ac:dyDescent="0.3">
      <c r="A136" s="1">
        <v>45412</v>
      </c>
      <c r="B136" t="s">
        <v>15</v>
      </c>
      <c r="C136" s="3" t="s">
        <v>19</v>
      </c>
      <c r="D136" t="s">
        <v>9</v>
      </c>
      <c r="E136">
        <v>4</v>
      </c>
      <c r="F136" s="4">
        <v>25000</v>
      </c>
      <c r="G136" s="3">
        <v>8</v>
      </c>
      <c r="H136" s="5">
        <v>92000</v>
      </c>
      <c r="I136" s="5">
        <v>12880.000000000002</v>
      </c>
      <c r="J136" s="5">
        <f t="shared" si="2"/>
        <v>100000</v>
      </c>
      <c r="K136" s="1"/>
    </row>
    <row r="137" spans="1:11" x14ac:dyDescent="0.3">
      <c r="A137" s="1">
        <v>45309</v>
      </c>
      <c r="B137" t="s">
        <v>16</v>
      </c>
      <c r="C137" s="3" t="s">
        <v>20</v>
      </c>
      <c r="D137" t="s">
        <v>9</v>
      </c>
      <c r="E137">
        <v>3</v>
      </c>
      <c r="F137" s="4">
        <v>3000</v>
      </c>
      <c r="G137" s="3">
        <v>6</v>
      </c>
      <c r="H137" s="5">
        <v>8460</v>
      </c>
      <c r="I137" s="5">
        <v>1184.4000000000001</v>
      </c>
      <c r="J137" s="5">
        <f t="shared" si="2"/>
        <v>9000</v>
      </c>
      <c r="K137" s="1"/>
    </row>
    <row r="138" spans="1:11" x14ac:dyDescent="0.3">
      <c r="A138" s="1">
        <v>45294</v>
      </c>
      <c r="B138" t="s">
        <v>14</v>
      </c>
      <c r="C138" s="3" t="s">
        <v>11</v>
      </c>
      <c r="D138" t="s">
        <v>18</v>
      </c>
      <c r="E138">
        <v>14</v>
      </c>
      <c r="F138" s="4">
        <v>2000</v>
      </c>
      <c r="G138" s="3">
        <v>8</v>
      </c>
      <c r="H138" s="5">
        <v>25760</v>
      </c>
      <c r="I138" s="5">
        <v>5152</v>
      </c>
      <c r="J138" s="5">
        <f t="shared" si="2"/>
        <v>28000</v>
      </c>
      <c r="K138" s="1"/>
    </row>
    <row r="139" spans="1:11" x14ac:dyDescent="0.3">
      <c r="A139" s="1">
        <v>45240</v>
      </c>
      <c r="B139" t="s">
        <v>7</v>
      </c>
      <c r="C139" s="3" t="s">
        <v>8</v>
      </c>
      <c r="D139" t="s">
        <v>9</v>
      </c>
      <c r="E139">
        <v>15</v>
      </c>
      <c r="F139" s="4">
        <v>50000</v>
      </c>
      <c r="G139" s="3">
        <v>12</v>
      </c>
      <c r="H139" s="5">
        <v>660000</v>
      </c>
      <c r="I139" s="5">
        <v>92400.000000000015</v>
      </c>
      <c r="J139" s="5">
        <f t="shared" si="2"/>
        <v>750000</v>
      </c>
      <c r="K139" s="1"/>
    </row>
    <row r="140" spans="1:11" x14ac:dyDescent="0.3">
      <c r="A140" s="1">
        <v>45296</v>
      </c>
      <c r="B140" t="s">
        <v>7</v>
      </c>
      <c r="C140" s="3" t="s">
        <v>8</v>
      </c>
      <c r="D140" t="s">
        <v>9</v>
      </c>
      <c r="E140">
        <v>10</v>
      </c>
      <c r="F140" s="4">
        <v>50000</v>
      </c>
      <c r="G140" s="3">
        <v>11</v>
      </c>
      <c r="H140" s="5">
        <v>445000</v>
      </c>
      <c r="I140" s="5">
        <v>62300.000000000007</v>
      </c>
      <c r="J140" s="5">
        <f t="shared" si="2"/>
        <v>500000</v>
      </c>
      <c r="K140" s="1"/>
    </row>
    <row r="141" spans="1:11" x14ac:dyDescent="0.3">
      <c r="A141" s="1">
        <v>45063</v>
      </c>
      <c r="B141" t="s">
        <v>14</v>
      </c>
      <c r="C141" s="3" t="s">
        <v>19</v>
      </c>
      <c r="D141" t="s">
        <v>9</v>
      </c>
      <c r="E141">
        <v>2</v>
      </c>
      <c r="F141" s="4">
        <v>25000</v>
      </c>
      <c r="G141" s="3">
        <v>8</v>
      </c>
      <c r="H141" s="5">
        <v>46000</v>
      </c>
      <c r="I141" s="5">
        <v>6440.0000000000009</v>
      </c>
      <c r="J141" s="5">
        <f t="shared" si="2"/>
        <v>50000</v>
      </c>
      <c r="K141" s="1"/>
    </row>
    <row r="142" spans="1:11" x14ac:dyDescent="0.3">
      <c r="A142" s="1">
        <v>45137</v>
      </c>
      <c r="B142" t="s">
        <v>16</v>
      </c>
      <c r="C142" s="3" t="s">
        <v>19</v>
      </c>
      <c r="D142" t="s">
        <v>9</v>
      </c>
      <c r="E142">
        <v>14</v>
      </c>
      <c r="F142" s="4">
        <v>25000</v>
      </c>
      <c r="G142" s="3">
        <v>8</v>
      </c>
      <c r="H142" s="5">
        <v>322000</v>
      </c>
      <c r="I142" s="5">
        <v>45080.000000000007</v>
      </c>
      <c r="J142" s="5">
        <f t="shared" si="2"/>
        <v>350000</v>
      </c>
      <c r="K142" s="1"/>
    </row>
    <row r="143" spans="1:11" x14ac:dyDescent="0.3">
      <c r="A143" s="1">
        <v>45327</v>
      </c>
      <c r="B143" t="s">
        <v>7</v>
      </c>
      <c r="C143" s="3" t="s">
        <v>19</v>
      </c>
      <c r="D143" t="s">
        <v>9</v>
      </c>
      <c r="E143">
        <v>14</v>
      </c>
      <c r="F143" s="4">
        <v>25000</v>
      </c>
      <c r="G143" s="3">
        <v>6</v>
      </c>
      <c r="H143" s="5">
        <v>329000</v>
      </c>
      <c r="I143" s="5">
        <v>46060.000000000007</v>
      </c>
      <c r="J143" s="5">
        <f t="shared" si="2"/>
        <v>350000</v>
      </c>
      <c r="K143" s="1"/>
    </row>
    <row r="144" spans="1:11" x14ac:dyDescent="0.3">
      <c r="A144" s="1">
        <v>45273</v>
      </c>
      <c r="B144" t="s">
        <v>14</v>
      </c>
      <c r="C144" s="3" t="s">
        <v>17</v>
      </c>
      <c r="D144" t="s">
        <v>18</v>
      </c>
      <c r="E144">
        <v>14</v>
      </c>
      <c r="F144" s="4">
        <v>1000</v>
      </c>
      <c r="G144" s="3">
        <v>10</v>
      </c>
      <c r="H144" s="5">
        <v>12600</v>
      </c>
      <c r="I144" s="5">
        <v>2520</v>
      </c>
      <c r="J144" s="5">
        <f t="shared" si="2"/>
        <v>14000</v>
      </c>
      <c r="K144" s="1"/>
    </row>
    <row r="145" spans="1:11" x14ac:dyDescent="0.3">
      <c r="A145" s="1">
        <v>45359</v>
      </c>
      <c r="B145" t="s">
        <v>15</v>
      </c>
      <c r="C145" s="3" t="s">
        <v>11</v>
      </c>
      <c r="D145" t="s">
        <v>18</v>
      </c>
      <c r="E145">
        <v>8</v>
      </c>
      <c r="F145" s="4">
        <v>2000</v>
      </c>
      <c r="G145" s="3">
        <v>14</v>
      </c>
      <c r="H145" s="5">
        <v>13760</v>
      </c>
      <c r="I145" s="5">
        <v>2752</v>
      </c>
      <c r="J145" s="5">
        <f t="shared" si="2"/>
        <v>16000</v>
      </c>
      <c r="K145" s="1"/>
    </row>
    <row r="146" spans="1:11" x14ac:dyDescent="0.3">
      <c r="A146" s="1">
        <v>45377</v>
      </c>
      <c r="B146" t="s">
        <v>16</v>
      </c>
      <c r="C146" s="3" t="s">
        <v>8</v>
      </c>
      <c r="D146" t="s">
        <v>9</v>
      </c>
      <c r="E146">
        <v>4</v>
      </c>
      <c r="F146" s="4">
        <v>50000</v>
      </c>
      <c r="G146" s="3">
        <v>7</v>
      </c>
      <c r="H146" s="5">
        <v>186000</v>
      </c>
      <c r="I146" s="5">
        <v>26040.000000000004</v>
      </c>
      <c r="J146" s="5">
        <f t="shared" si="2"/>
        <v>200000</v>
      </c>
      <c r="K146" s="1"/>
    </row>
    <row r="147" spans="1:11" x14ac:dyDescent="0.3">
      <c r="A147" s="1">
        <v>45166</v>
      </c>
      <c r="B147" t="s">
        <v>16</v>
      </c>
      <c r="C147" s="3" t="s">
        <v>11</v>
      </c>
      <c r="D147" t="s">
        <v>18</v>
      </c>
      <c r="E147">
        <v>7</v>
      </c>
      <c r="F147" s="4">
        <v>2000</v>
      </c>
      <c r="G147" s="3">
        <v>9</v>
      </c>
      <c r="H147" s="5">
        <v>12740</v>
      </c>
      <c r="I147" s="5">
        <v>2548</v>
      </c>
      <c r="J147" s="5">
        <f t="shared" si="2"/>
        <v>14000</v>
      </c>
      <c r="K147" s="1"/>
    </row>
    <row r="148" spans="1:11" x14ac:dyDescent="0.3">
      <c r="A148" s="1">
        <v>45115</v>
      </c>
      <c r="B148" t="s">
        <v>14</v>
      </c>
      <c r="C148" s="3" t="s">
        <v>17</v>
      </c>
      <c r="D148" t="s">
        <v>18</v>
      </c>
      <c r="E148">
        <v>6</v>
      </c>
      <c r="F148" s="4">
        <v>1000</v>
      </c>
      <c r="G148" s="3">
        <v>13</v>
      </c>
      <c r="H148" s="5">
        <v>5220</v>
      </c>
      <c r="I148" s="5">
        <v>1044</v>
      </c>
      <c r="J148" s="5">
        <f t="shared" si="2"/>
        <v>6000</v>
      </c>
      <c r="K148" s="1"/>
    </row>
    <row r="149" spans="1:11" x14ac:dyDescent="0.3">
      <c r="A149" s="1">
        <v>45168</v>
      </c>
      <c r="B149" t="s">
        <v>15</v>
      </c>
      <c r="C149" s="3" t="s">
        <v>19</v>
      </c>
      <c r="D149" t="s">
        <v>9</v>
      </c>
      <c r="E149">
        <v>7</v>
      </c>
      <c r="F149" s="4">
        <v>25000</v>
      </c>
      <c r="G149" s="3">
        <v>13</v>
      </c>
      <c r="H149" s="5">
        <v>152250</v>
      </c>
      <c r="I149" s="5">
        <v>21315.000000000004</v>
      </c>
      <c r="J149" s="5">
        <f t="shared" si="2"/>
        <v>175000</v>
      </c>
      <c r="K149" s="1"/>
    </row>
    <row r="150" spans="1:11" x14ac:dyDescent="0.3">
      <c r="A150" s="1">
        <v>45216</v>
      </c>
      <c r="B150" t="s">
        <v>10</v>
      </c>
      <c r="C150" s="3" t="s">
        <v>11</v>
      </c>
      <c r="D150" t="s">
        <v>18</v>
      </c>
      <c r="E150">
        <v>8</v>
      </c>
      <c r="F150" s="4">
        <v>2000</v>
      </c>
      <c r="G150" s="3">
        <v>13</v>
      </c>
      <c r="H150" s="5">
        <v>13920</v>
      </c>
      <c r="I150" s="5">
        <v>2784</v>
      </c>
      <c r="J150" s="5">
        <f t="shared" si="2"/>
        <v>16000</v>
      </c>
      <c r="K150" s="1"/>
    </row>
    <row r="151" spans="1:11" x14ac:dyDescent="0.3">
      <c r="A151" s="1">
        <v>45150</v>
      </c>
      <c r="B151" t="s">
        <v>10</v>
      </c>
      <c r="C151" s="3" t="s">
        <v>8</v>
      </c>
      <c r="D151" t="s">
        <v>9</v>
      </c>
      <c r="E151">
        <v>11</v>
      </c>
      <c r="F151" s="4">
        <v>50000</v>
      </c>
      <c r="G151" s="3">
        <v>10</v>
      </c>
      <c r="H151" s="5">
        <v>495000</v>
      </c>
      <c r="I151" s="5">
        <v>69300</v>
      </c>
      <c r="J151" s="5">
        <f t="shared" si="2"/>
        <v>550000</v>
      </c>
      <c r="K151" s="1"/>
    </row>
    <row r="152" spans="1:11" x14ac:dyDescent="0.3">
      <c r="A152" s="1">
        <v>45077</v>
      </c>
      <c r="B152" t="s">
        <v>7</v>
      </c>
      <c r="C152" s="3" t="s">
        <v>19</v>
      </c>
      <c r="D152" t="s">
        <v>9</v>
      </c>
      <c r="E152">
        <v>15</v>
      </c>
      <c r="F152" s="4">
        <v>25000</v>
      </c>
      <c r="G152" s="3">
        <v>10</v>
      </c>
      <c r="H152" s="5">
        <v>337500</v>
      </c>
      <c r="I152" s="5">
        <v>47250.000000000007</v>
      </c>
      <c r="J152" s="5">
        <f t="shared" si="2"/>
        <v>375000</v>
      </c>
      <c r="K152" s="1"/>
    </row>
    <row r="153" spans="1:11" x14ac:dyDescent="0.3">
      <c r="A153" s="1">
        <v>45152</v>
      </c>
      <c r="B153" t="s">
        <v>7</v>
      </c>
      <c r="C153" s="3" t="s">
        <v>17</v>
      </c>
      <c r="D153" t="s">
        <v>18</v>
      </c>
      <c r="E153">
        <v>3</v>
      </c>
      <c r="F153" s="4">
        <v>1000</v>
      </c>
      <c r="G153" s="3">
        <v>11</v>
      </c>
      <c r="H153" s="5">
        <v>2670</v>
      </c>
      <c r="I153" s="5">
        <v>534</v>
      </c>
      <c r="J153" s="5">
        <f t="shared" si="2"/>
        <v>3000</v>
      </c>
      <c r="K153" s="1"/>
    </row>
    <row r="154" spans="1:11" x14ac:dyDescent="0.3">
      <c r="A154" s="1">
        <v>45249</v>
      </c>
      <c r="B154" t="s">
        <v>14</v>
      </c>
      <c r="C154" s="3" t="s">
        <v>8</v>
      </c>
      <c r="D154" t="s">
        <v>9</v>
      </c>
      <c r="E154">
        <v>13</v>
      </c>
      <c r="F154" s="4">
        <v>50000</v>
      </c>
      <c r="G154" s="3">
        <v>10</v>
      </c>
      <c r="H154" s="5">
        <v>585000</v>
      </c>
      <c r="I154" s="5">
        <v>81900.000000000015</v>
      </c>
      <c r="J154" s="5">
        <f t="shared" si="2"/>
        <v>650000</v>
      </c>
      <c r="K154" s="1"/>
    </row>
    <row r="155" spans="1:11" x14ac:dyDescent="0.3">
      <c r="A155" s="1">
        <v>45196</v>
      </c>
      <c r="B155" t="s">
        <v>10</v>
      </c>
      <c r="C155" s="3" t="s">
        <v>19</v>
      </c>
      <c r="D155" t="s">
        <v>9</v>
      </c>
      <c r="E155">
        <v>4</v>
      </c>
      <c r="F155" s="4">
        <v>25000</v>
      </c>
      <c r="G155" s="3">
        <v>8</v>
      </c>
      <c r="H155" s="5">
        <v>92000</v>
      </c>
      <c r="I155" s="5">
        <v>12880.000000000002</v>
      </c>
      <c r="J155" s="5">
        <f t="shared" si="2"/>
        <v>100000</v>
      </c>
      <c r="K155" s="1"/>
    </row>
    <row r="156" spans="1:11" x14ac:dyDescent="0.3">
      <c r="A156" s="1">
        <v>45237</v>
      </c>
      <c r="B156" t="s">
        <v>16</v>
      </c>
      <c r="C156" s="3" t="s">
        <v>17</v>
      </c>
      <c r="D156" t="s">
        <v>18</v>
      </c>
      <c r="E156">
        <v>9</v>
      </c>
      <c r="F156" s="4">
        <v>1000</v>
      </c>
      <c r="G156" s="3">
        <v>13</v>
      </c>
      <c r="H156" s="5">
        <v>7830</v>
      </c>
      <c r="I156" s="5">
        <v>1566</v>
      </c>
      <c r="J156" s="5">
        <f t="shared" si="2"/>
        <v>9000</v>
      </c>
      <c r="K156" s="1"/>
    </row>
    <row r="157" spans="1:11" x14ac:dyDescent="0.3">
      <c r="A157" s="1">
        <v>45058</v>
      </c>
      <c r="B157" t="s">
        <v>14</v>
      </c>
      <c r="C157" s="3" t="s">
        <v>20</v>
      </c>
      <c r="D157" t="s">
        <v>9</v>
      </c>
      <c r="E157">
        <v>12</v>
      </c>
      <c r="F157" s="4">
        <v>3000</v>
      </c>
      <c r="G157" s="3">
        <v>8</v>
      </c>
      <c r="H157" s="5">
        <v>33120</v>
      </c>
      <c r="I157" s="5">
        <v>4636.8</v>
      </c>
      <c r="J157" s="5">
        <f t="shared" si="2"/>
        <v>36000</v>
      </c>
      <c r="K157" s="1"/>
    </row>
    <row r="158" spans="1:11" x14ac:dyDescent="0.3">
      <c r="A158" s="1">
        <v>45154</v>
      </c>
      <c r="B158" t="s">
        <v>16</v>
      </c>
      <c r="C158" s="3" t="s">
        <v>20</v>
      </c>
      <c r="D158" t="s">
        <v>9</v>
      </c>
      <c r="E158">
        <v>5</v>
      </c>
      <c r="F158" s="4">
        <v>3000</v>
      </c>
      <c r="G158" s="3">
        <v>7</v>
      </c>
      <c r="H158" s="5">
        <v>13949.999999999998</v>
      </c>
      <c r="I158" s="5">
        <v>1953</v>
      </c>
      <c r="J158" s="5">
        <f t="shared" si="2"/>
        <v>15000</v>
      </c>
      <c r="K158" s="1"/>
    </row>
    <row r="159" spans="1:11" x14ac:dyDescent="0.3">
      <c r="A159" s="1">
        <v>45328</v>
      </c>
      <c r="B159" t="s">
        <v>15</v>
      </c>
      <c r="C159" s="3" t="s">
        <v>11</v>
      </c>
      <c r="D159" t="s">
        <v>18</v>
      </c>
      <c r="E159">
        <v>2</v>
      </c>
      <c r="F159" s="4">
        <v>2000</v>
      </c>
      <c r="G159" s="3">
        <v>7</v>
      </c>
      <c r="H159" s="5">
        <v>3719.9999999999995</v>
      </c>
      <c r="I159" s="5">
        <v>744</v>
      </c>
      <c r="J159" s="5">
        <f t="shared" si="2"/>
        <v>4000</v>
      </c>
      <c r="K159" s="1"/>
    </row>
    <row r="160" spans="1:11" x14ac:dyDescent="0.3">
      <c r="A160" s="1">
        <v>45121</v>
      </c>
      <c r="B160" t="s">
        <v>14</v>
      </c>
      <c r="C160" s="3" t="s">
        <v>17</v>
      </c>
      <c r="D160" t="s">
        <v>18</v>
      </c>
      <c r="E160">
        <v>14</v>
      </c>
      <c r="F160" s="4">
        <v>1000</v>
      </c>
      <c r="G160" s="3">
        <v>14</v>
      </c>
      <c r="H160" s="5">
        <v>12040</v>
      </c>
      <c r="I160" s="5">
        <v>2408</v>
      </c>
      <c r="J160" s="5">
        <f t="shared" si="2"/>
        <v>14000</v>
      </c>
      <c r="K160" s="1"/>
    </row>
    <row r="161" spans="1:11" x14ac:dyDescent="0.3">
      <c r="A161" s="1">
        <v>45336</v>
      </c>
      <c r="B161" t="s">
        <v>15</v>
      </c>
      <c r="C161" s="3" t="s">
        <v>19</v>
      </c>
      <c r="D161" t="s">
        <v>9</v>
      </c>
      <c r="E161">
        <v>2</v>
      </c>
      <c r="F161" s="4">
        <v>25000</v>
      </c>
      <c r="G161" s="3">
        <v>5</v>
      </c>
      <c r="H161" s="5">
        <v>47500</v>
      </c>
      <c r="I161" s="5">
        <v>6650.0000000000009</v>
      </c>
      <c r="J161" s="5">
        <f t="shared" si="2"/>
        <v>50000</v>
      </c>
      <c r="K161" s="1"/>
    </row>
    <row r="162" spans="1:11" x14ac:dyDescent="0.3">
      <c r="A162" s="1">
        <v>45166</v>
      </c>
      <c r="B162" t="s">
        <v>16</v>
      </c>
      <c r="C162" s="3" t="s">
        <v>11</v>
      </c>
      <c r="D162" t="s">
        <v>18</v>
      </c>
      <c r="E162">
        <v>7</v>
      </c>
      <c r="F162" s="4">
        <v>2000</v>
      </c>
      <c r="G162" s="3">
        <v>9</v>
      </c>
      <c r="H162" s="5">
        <v>12740</v>
      </c>
      <c r="I162" s="5">
        <v>2548</v>
      </c>
      <c r="J162" s="5">
        <f t="shared" si="2"/>
        <v>14000</v>
      </c>
      <c r="K162" s="1"/>
    </row>
    <row r="163" spans="1:11" x14ac:dyDescent="0.3">
      <c r="A163" s="1">
        <v>45212</v>
      </c>
      <c r="B163" t="s">
        <v>10</v>
      </c>
      <c r="C163" s="3" t="s">
        <v>19</v>
      </c>
      <c r="D163" t="s">
        <v>9</v>
      </c>
      <c r="E163">
        <v>14</v>
      </c>
      <c r="F163" s="4">
        <v>25000</v>
      </c>
      <c r="G163" s="3">
        <v>6</v>
      </c>
      <c r="H163" s="5">
        <v>329000</v>
      </c>
      <c r="I163" s="5">
        <v>46060.000000000007</v>
      </c>
      <c r="J163" s="5">
        <f t="shared" si="2"/>
        <v>350000</v>
      </c>
      <c r="K163" s="1"/>
    </row>
    <row r="164" spans="1:11" x14ac:dyDescent="0.3">
      <c r="A164" s="1">
        <v>45075</v>
      </c>
      <c r="B164" t="s">
        <v>10</v>
      </c>
      <c r="C164" s="3" t="s">
        <v>11</v>
      </c>
      <c r="D164" t="s">
        <v>18</v>
      </c>
      <c r="E164">
        <v>14</v>
      </c>
      <c r="F164" s="4">
        <v>2000</v>
      </c>
      <c r="G164" s="3">
        <v>11</v>
      </c>
      <c r="H164" s="5">
        <v>24920</v>
      </c>
      <c r="I164" s="5">
        <v>4984</v>
      </c>
      <c r="J164" s="5">
        <f t="shared" si="2"/>
        <v>28000</v>
      </c>
      <c r="K164" s="1"/>
    </row>
    <row r="165" spans="1:11" x14ac:dyDescent="0.3">
      <c r="A165" s="1">
        <v>45184</v>
      </c>
      <c r="B165" t="s">
        <v>10</v>
      </c>
      <c r="C165" s="3" t="s">
        <v>11</v>
      </c>
      <c r="D165" t="s">
        <v>18</v>
      </c>
      <c r="E165">
        <v>12</v>
      </c>
      <c r="F165" s="4">
        <v>2000</v>
      </c>
      <c r="G165" s="3">
        <v>6</v>
      </c>
      <c r="H165" s="5">
        <v>22560</v>
      </c>
      <c r="I165" s="5">
        <v>4512</v>
      </c>
      <c r="J165" s="5">
        <f t="shared" si="2"/>
        <v>24000</v>
      </c>
      <c r="K165" s="1"/>
    </row>
    <row r="166" spans="1:11" x14ac:dyDescent="0.3">
      <c r="A166" s="1">
        <v>45335</v>
      </c>
      <c r="B166" t="s">
        <v>14</v>
      </c>
      <c r="C166" s="3" t="s">
        <v>20</v>
      </c>
      <c r="D166" t="s">
        <v>9</v>
      </c>
      <c r="E166">
        <v>11</v>
      </c>
      <c r="F166" s="4">
        <v>3000</v>
      </c>
      <c r="G166" s="3">
        <v>10</v>
      </c>
      <c r="H166" s="5">
        <v>29700</v>
      </c>
      <c r="I166" s="5">
        <v>4158</v>
      </c>
      <c r="J166" s="5">
        <f t="shared" si="2"/>
        <v>33000</v>
      </c>
      <c r="K166" s="1"/>
    </row>
    <row r="167" spans="1:11" x14ac:dyDescent="0.3">
      <c r="A167" s="1">
        <v>45162</v>
      </c>
      <c r="B167" t="s">
        <v>14</v>
      </c>
      <c r="C167" s="3" t="s">
        <v>19</v>
      </c>
      <c r="D167" t="s">
        <v>9</v>
      </c>
      <c r="E167">
        <v>13</v>
      </c>
      <c r="F167" s="4">
        <v>25000</v>
      </c>
      <c r="G167" s="3">
        <v>12</v>
      </c>
      <c r="H167" s="5">
        <v>286000</v>
      </c>
      <c r="I167" s="5">
        <v>40040.000000000007</v>
      </c>
      <c r="J167" s="5">
        <f t="shared" si="2"/>
        <v>325000</v>
      </c>
      <c r="K167" s="1"/>
    </row>
    <row r="168" spans="1:11" x14ac:dyDescent="0.3">
      <c r="A168" s="1">
        <v>45062</v>
      </c>
      <c r="B168" t="s">
        <v>10</v>
      </c>
      <c r="C168" s="3" t="s">
        <v>19</v>
      </c>
      <c r="D168" t="s">
        <v>9</v>
      </c>
      <c r="E168">
        <v>6</v>
      </c>
      <c r="F168" s="4">
        <v>25000</v>
      </c>
      <c r="G168" s="3">
        <v>7</v>
      </c>
      <c r="H168" s="5">
        <v>139500</v>
      </c>
      <c r="I168" s="5">
        <v>19530.000000000004</v>
      </c>
      <c r="J168" s="5">
        <f t="shared" si="2"/>
        <v>150000</v>
      </c>
      <c r="K168" s="1"/>
    </row>
    <row r="169" spans="1:11" x14ac:dyDescent="0.3">
      <c r="A169" s="1">
        <v>45215</v>
      </c>
      <c r="B169" t="s">
        <v>14</v>
      </c>
      <c r="C169" s="3" t="s">
        <v>19</v>
      </c>
      <c r="D169" t="s">
        <v>9</v>
      </c>
      <c r="E169">
        <v>5</v>
      </c>
      <c r="F169" s="4">
        <v>25000</v>
      </c>
      <c r="G169" s="3">
        <v>13</v>
      </c>
      <c r="H169" s="5">
        <v>108750</v>
      </c>
      <c r="I169" s="5">
        <v>15225.000000000002</v>
      </c>
      <c r="J169" s="5">
        <f t="shared" si="2"/>
        <v>125000</v>
      </c>
      <c r="K169" s="1"/>
    </row>
    <row r="170" spans="1:11" x14ac:dyDescent="0.3">
      <c r="A170" s="1">
        <v>45085</v>
      </c>
      <c r="B170" t="s">
        <v>14</v>
      </c>
      <c r="C170" s="3" t="s">
        <v>20</v>
      </c>
      <c r="D170" t="s">
        <v>9</v>
      </c>
      <c r="E170">
        <v>6</v>
      </c>
      <c r="F170" s="4">
        <v>3000</v>
      </c>
      <c r="G170" s="3">
        <v>15</v>
      </c>
      <c r="H170" s="5">
        <v>15300</v>
      </c>
      <c r="I170" s="5">
        <v>2142</v>
      </c>
      <c r="J170" s="5">
        <f t="shared" si="2"/>
        <v>18000</v>
      </c>
      <c r="K170" s="1"/>
    </row>
    <row r="171" spans="1:11" x14ac:dyDescent="0.3">
      <c r="A171" s="1">
        <v>45166</v>
      </c>
      <c r="B171" t="s">
        <v>16</v>
      </c>
      <c r="C171" s="3" t="s">
        <v>17</v>
      </c>
      <c r="D171" t="s">
        <v>18</v>
      </c>
      <c r="E171">
        <v>2</v>
      </c>
      <c r="F171" s="4">
        <v>1000</v>
      </c>
      <c r="G171" s="3">
        <v>9</v>
      </c>
      <c r="H171" s="5">
        <v>1820</v>
      </c>
      <c r="I171" s="5">
        <v>364</v>
      </c>
      <c r="J171" s="5">
        <f t="shared" si="2"/>
        <v>2000</v>
      </c>
      <c r="K171" s="1"/>
    </row>
    <row r="172" spans="1:11" x14ac:dyDescent="0.3">
      <c r="A172" s="1">
        <v>45407</v>
      </c>
      <c r="B172" t="s">
        <v>14</v>
      </c>
      <c r="C172" s="3" t="s">
        <v>17</v>
      </c>
      <c r="D172" t="s">
        <v>18</v>
      </c>
      <c r="E172">
        <v>1</v>
      </c>
      <c r="F172" s="4">
        <v>1000</v>
      </c>
      <c r="G172" s="3">
        <v>13</v>
      </c>
      <c r="H172" s="5">
        <v>870</v>
      </c>
      <c r="I172" s="5">
        <v>174</v>
      </c>
      <c r="J172" s="5">
        <f t="shared" si="2"/>
        <v>1000</v>
      </c>
      <c r="K172" s="1"/>
    </row>
    <row r="173" spans="1:11" x14ac:dyDescent="0.3">
      <c r="A173" s="1">
        <v>45390</v>
      </c>
      <c r="B173" t="s">
        <v>7</v>
      </c>
      <c r="C173" s="3" t="s">
        <v>20</v>
      </c>
      <c r="D173" t="s">
        <v>9</v>
      </c>
      <c r="E173">
        <v>6</v>
      </c>
      <c r="F173" s="4">
        <v>3000</v>
      </c>
      <c r="G173" s="3">
        <v>13</v>
      </c>
      <c r="H173" s="5">
        <v>15660</v>
      </c>
      <c r="I173" s="5">
        <v>2192.4</v>
      </c>
      <c r="J173" s="5">
        <f t="shared" si="2"/>
        <v>18000</v>
      </c>
      <c r="K173" s="1"/>
    </row>
    <row r="174" spans="1:11" x14ac:dyDescent="0.3">
      <c r="A174" s="1">
        <v>45209</v>
      </c>
      <c r="B174" t="s">
        <v>16</v>
      </c>
      <c r="C174" s="3" t="s">
        <v>11</v>
      </c>
      <c r="D174" t="s">
        <v>18</v>
      </c>
      <c r="E174">
        <v>13</v>
      </c>
      <c r="F174" s="4">
        <v>2000</v>
      </c>
      <c r="G174" s="3">
        <v>7</v>
      </c>
      <c r="H174" s="5">
        <v>24180</v>
      </c>
      <c r="I174" s="5">
        <v>4836</v>
      </c>
      <c r="J174" s="5">
        <f t="shared" si="2"/>
        <v>26000</v>
      </c>
      <c r="K174" s="1"/>
    </row>
    <row r="175" spans="1:11" x14ac:dyDescent="0.3">
      <c r="A175" s="1">
        <v>45360</v>
      </c>
      <c r="B175" t="s">
        <v>14</v>
      </c>
      <c r="C175" s="3" t="s">
        <v>11</v>
      </c>
      <c r="D175" t="s">
        <v>18</v>
      </c>
      <c r="E175">
        <v>6</v>
      </c>
      <c r="F175" s="4">
        <v>2000</v>
      </c>
      <c r="G175" s="3">
        <v>6</v>
      </c>
      <c r="H175" s="5">
        <v>11280</v>
      </c>
      <c r="I175" s="5">
        <v>2256</v>
      </c>
      <c r="J175" s="5">
        <f t="shared" si="2"/>
        <v>12000</v>
      </c>
      <c r="K175" s="1"/>
    </row>
    <row r="176" spans="1:11" x14ac:dyDescent="0.3">
      <c r="A176" s="1">
        <v>45093</v>
      </c>
      <c r="B176" t="s">
        <v>16</v>
      </c>
      <c r="C176" s="3" t="s">
        <v>8</v>
      </c>
      <c r="D176" t="s">
        <v>9</v>
      </c>
      <c r="E176">
        <v>13</v>
      </c>
      <c r="F176" s="4">
        <v>50000</v>
      </c>
      <c r="G176" s="3">
        <v>15</v>
      </c>
      <c r="H176" s="5">
        <v>552500</v>
      </c>
      <c r="I176" s="5">
        <v>77350.000000000015</v>
      </c>
      <c r="J176" s="5">
        <f t="shared" si="2"/>
        <v>650000</v>
      </c>
      <c r="K176" s="1"/>
    </row>
    <row r="177" spans="1:11" x14ac:dyDescent="0.3">
      <c r="A177" s="1">
        <v>45130</v>
      </c>
      <c r="B177" t="s">
        <v>16</v>
      </c>
      <c r="C177" s="3" t="s">
        <v>20</v>
      </c>
      <c r="D177" t="s">
        <v>9</v>
      </c>
      <c r="E177">
        <v>0</v>
      </c>
      <c r="F177" s="4">
        <v>3000</v>
      </c>
      <c r="G177" s="3">
        <v>15</v>
      </c>
      <c r="H177" s="5">
        <v>0</v>
      </c>
      <c r="I177" s="5">
        <v>0</v>
      </c>
      <c r="J177" s="5">
        <f t="shared" si="2"/>
        <v>0</v>
      </c>
      <c r="K177" s="1"/>
    </row>
    <row r="178" spans="1:11" x14ac:dyDescent="0.3">
      <c r="A178" s="1">
        <v>45092</v>
      </c>
      <c r="B178" t="s">
        <v>7</v>
      </c>
      <c r="C178" s="3" t="s">
        <v>11</v>
      </c>
      <c r="D178" t="s">
        <v>18</v>
      </c>
      <c r="E178">
        <v>14</v>
      </c>
      <c r="F178" s="4">
        <v>2000</v>
      </c>
      <c r="G178" s="3">
        <v>12</v>
      </c>
      <c r="H178" s="5">
        <v>24640</v>
      </c>
      <c r="I178" s="5">
        <v>4928</v>
      </c>
      <c r="J178" s="5">
        <f t="shared" si="2"/>
        <v>28000</v>
      </c>
      <c r="K178" s="1"/>
    </row>
    <row r="179" spans="1:11" x14ac:dyDescent="0.3">
      <c r="A179" s="1">
        <v>45048</v>
      </c>
      <c r="B179" t="s">
        <v>16</v>
      </c>
      <c r="C179" s="3" t="s">
        <v>20</v>
      </c>
      <c r="D179" t="s">
        <v>9</v>
      </c>
      <c r="E179">
        <v>14</v>
      </c>
      <c r="F179" s="4">
        <v>3000</v>
      </c>
      <c r="G179" s="3">
        <v>15</v>
      </c>
      <c r="H179" s="5">
        <v>35700</v>
      </c>
      <c r="I179" s="5">
        <v>4998.0000000000009</v>
      </c>
      <c r="J179" s="5">
        <f t="shared" si="2"/>
        <v>42000</v>
      </c>
      <c r="K179" s="1"/>
    </row>
    <row r="180" spans="1:11" x14ac:dyDescent="0.3">
      <c r="A180" s="1">
        <v>45363</v>
      </c>
      <c r="B180" t="s">
        <v>14</v>
      </c>
      <c r="C180" s="3" t="s">
        <v>17</v>
      </c>
      <c r="D180" t="s">
        <v>18</v>
      </c>
      <c r="E180">
        <v>1</v>
      </c>
      <c r="F180" s="4">
        <v>1000</v>
      </c>
      <c r="G180" s="3">
        <v>13</v>
      </c>
      <c r="H180" s="5">
        <v>870</v>
      </c>
      <c r="I180" s="5">
        <v>174</v>
      </c>
      <c r="J180" s="5">
        <f t="shared" si="2"/>
        <v>1000</v>
      </c>
      <c r="K180" s="1"/>
    </row>
    <row r="181" spans="1:11" x14ac:dyDescent="0.3">
      <c r="A181" s="1">
        <v>45088</v>
      </c>
      <c r="B181" t="s">
        <v>15</v>
      </c>
      <c r="C181" s="3" t="s">
        <v>19</v>
      </c>
      <c r="D181" t="s">
        <v>9</v>
      </c>
      <c r="E181">
        <v>6</v>
      </c>
      <c r="F181" s="4">
        <v>25000</v>
      </c>
      <c r="G181" s="3">
        <v>8</v>
      </c>
      <c r="H181" s="5">
        <v>138000</v>
      </c>
      <c r="I181" s="5">
        <v>19320.000000000004</v>
      </c>
      <c r="J181" s="5">
        <f t="shared" si="2"/>
        <v>150000</v>
      </c>
      <c r="K181" s="1"/>
    </row>
    <row r="182" spans="1:11" x14ac:dyDescent="0.3">
      <c r="A182" s="1">
        <v>45192</v>
      </c>
      <c r="B182" t="s">
        <v>10</v>
      </c>
      <c r="C182" s="3" t="s">
        <v>11</v>
      </c>
      <c r="D182" t="s">
        <v>18</v>
      </c>
      <c r="E182">
        <v>14</v>
      </c>
      <c r="F182" s="4">
        <v>2000</v>
      </c>
      <c r="G182" s="3">
        <v>9</v>
      </c>
      <c r="H182" s="5">
        <v>25480</v>
      </c>
      <c r="I182" s="5">
        <v>5096</v>
      </c>
      <c r="J182" s="5">
        <f t="shared" si="2"/>
        <v>28000</v>
      </c>
      <c r="K182" s="1"/>
    </row>
    <row r="183" spans="1:11" x14ac:dyDescent="0.3">
      <c r="A183" s="1">
        <v>45186</v>
      </c>
      <c r="B183" t="s">
        <v>16</v>
      </c>
      <c r="C183" s="3" t="s">
        <v>8</v>
      </c>
      <c r="D183" t="s">
        <v>9</v>
      </c>
      <c r="E183">
        <v>12</v>
      </c>
      <c r="F183" s="4">
        <v>50000</v>
      </c>
      <c r="G183" s="3">
        <v>14</v>
      </c>
      <c r="H183" s="5">
        <v>516000</v>
      </c>
      <c r="I183" s="5">
        <v>72240</v>
      </c>
      <c r="J183" s="5">
        <f t="shared" si="2"/>
        <v>600000</v>
      </c>
      <c r="K183" s="1"/>
    </row>
    <row r="184" spans="1:11" x14ac:dyDescent="0.3">
      <c r="A184" s="1">
        <v>45139</v>
      </c>
      <c r="B184" t="s">
        <v>16</v>
      </c>
      <c r="C184" s="3" t="s">
        <v>8</v>
      </c>
      <c r="D184" t="s">
        <v>9</v>
      </c>
      <c r="E184">
        <v>9</v>
      </c>
      <c r="F184" s="4">
        <v>50000</v>
      </c>
      <c r="G184" s="3">
        <v>6</v>
      </c>
      <c r="H184" s="5">
        <v>423000</v>
      </c>
      <c r="I184" s="5">
        <v>59220.000000000007</v>
      </c>
      <c r="J184" s="5">
        <f t="shared" si="2"/>
        <v>450000</v>
      </c>
      <c r="K184" s="1"/>
    </row>
    <row r="185" spans="1:11" x14ac:dyDescent="0.3">
      <c r="A185" s="1">
        <v>45110</v>
      </c>
      <c r="B185" t="s">
        <v>15</v>
      </c>
      <c r="C185" s="3" t="s">
        <v>17</v>
      </c>
      <c r="D185" t="s">
        <v>18</v>
      </c>
      <c r="E185">
        <v>15</v>
      </c>
      <c r="F185" s="4">
        <v>1000</v>
      </c>
      <c r="G185" s="3">
        <v>6</v>
      </c>
      <c r="H185" s="5">
        <v>14100</v>
      </c>
      <c r="I185" s="5">
        <v>2820</v>
      </c>
      <c r="J185" s="5">
        <f t="shared" si="2"/>
        <v>15000</v>
      </c>
      <c r="K185" s="1"/>
    </row>
    <row r="186" spans="1:11" x14ac:dyDescent="0.3">
      <c r="A186" s="1">
        <v>45053</v>
      </c>
      <c r="B186" t="s">
        <v>7</v>
      </c>
      <c r="C186" s="3" t="s">
        <v>17</v>
      </c>
      <c r="D186" t="s">
        <v>18</v>
      </c>
      <c r="E186">
        <v>6</v>
      </c>
      <c r="F186" s="4">
        <v>1000</v>
      </c>
      <c r="G186" s="3">
        <v>7</v>
      </c>
      <c r="H186" s="5">
        <v>5580</v>
      </c>
      <c r="I186" s="5">
        <v>1116</v>
      </c>
      <c r="J186" s="5">
        <f t="shared" si="2"/>
        <v>6000</v>
      </c>
      <c r="K186" s="1"/>
    </row>
    <row r="187" spans="1:11" x14ac:dyDescent="0.3">
      <c r="A187" s="1">
        <v>45117</v>
      </c>
      <c r="B187" t="s">
        <v>7</v>
      </c>
      <c r="C187" s="3" t="s">
        <v>8</v>
      </c>
      <c r="D187" t="s">
        <v>9</v>
      </c>
      <c r="E187">
        <v>12</v>
      </c>
      <c r="F187" s="4">
        <v>50000</v>
      </c>
      <c r="G187" s="3">
        <v>13</v>
      </c>
      <c r="H187" s="5">
        <v>522000</v>
      </c>
      <c r="I187" s="5">
        <v>73080</v>
      </c>
      <c r="J187" s="5">
        <f t="shared" si="2"/>
        <v>600000</v>
      </c>
      <c r="K187" s="1"/>
    </row>
    <row r="188" spans="1:11" x14ac:dyDescent="0.3">
      <c r="A188" s="1">
        <v>45080</v>
      </c>
      <c r="B188" t="s">
        <v>10</v>
      </c>
      <c r="C188" s="3" t="s">
        <v>11</v>
      </c>
      <c r="D188" t="s">
        <v>18</v>
      </c>
      <c r="E188">
        <v>13</v>
      </c>
      <c r="F188" s="4">
        <v>2000</v>
      </c>
      <c r="G188" s="3">
        <v>5</v>
      </c>
      <c r="H188" s="5">
        <v>24700</v>
      </c>
      <c r="I188" s="5">
        <v>4940</v>
      </c>
      <c r="J188" s="5">
        <f t="shared" si="2"/>
        <v>26000</v>
      </c>
      <c r="K188" s="1"/>
    </row>
    <row r="189" spans="1:11" x14ac:dyDescent="0.3">
      <c r="A189" s="1">
        <v>45052</v>
      </c>
      <c r="B189" t="s">
        <v>7</v>
      </c>
      <c r="C189" s="3" t="s">
        <v>19</v>
      </c>
      <c r="D189" t="s">
        <v>9</v>
      </c>
      <c r="E189">
        <v>3</v>
      </c>
      <c r="F189" s="4">
        <v>25000</v>
      </c>
      <c r="G189" s="3">
        <v>9</v>
      </c>
      <c r="H189" s="5">
        <v>68250</v>
      </c>
      <c r="I189" s="5">
        <v>9555</v>
      </c>
      <c r="J189" s="5">
        <f t="shared" si="2"/>
        <v>75000</v>
      </c>
      <c r="K189" s="1"/>
    </row>
    <row r="190" spans="1:11" x14ac:dyDescent="0.3">
      <c r="A190" s="1">
        <v>45327</v>
      </c>
      <c r="B190" t="s">
        <v>14</v>
      </c>
      <c r="C190" s="3" t="s">
        <v>17</v>
      </c>
      <c r="D190" t="s">
        <v>18</v>
      </c>
      <c r="E190">
        <v>8</v>
      </c>
      <c r="F190" s="4">
        <v>1000</v>
      </c>
      <c r="G190" s="3">
        <v>7</v>
      </c>
      <c r="H190" s="5">
        <v>7439.9999999999991</v>
      </c>
      <c r="I190" s="5">
        <v>1488</v>
      </c>
      <c r="J190" s="5">
        <f t="shared" si="2"/>
        <v>8000</v>
      </c>
      <c r="K190" s="1"/>
    </row>
    <row r="191" spans="1:11" x14ac:dyDescent="0.3">
      <c r="A191" s="1">
        <v>45191</v>
      </c>
      <c r="B191" t="s">
        <v>16</v>
      </c>
      <c r="C191" s="3" t="s">
        <v>20</v>
      </c>
      <c r="D191" t="s">
        <v>9</v>
      </c>
      <c r="E191">
        <v>1</v>
      </c>
      <c r="F191" s="4">
        <v>3000</v>
      </c>
      <c r="G191" s="3">
        <v>8</v>
      </c>
      <c r="H191" s="5">
        <v>2760</v>
      </c>
      <c r="I191" s="5">
        <v>386.40000000000003</v>
      </c>
      <c r="J191" s="5">
        <f t="shared" si="2"/>
        <v>3000</v>
      </c>
      <c r="K191" s="1"/>
    </row>
    <row r="192" spans="1:11" x14ac:dyDescent="0.3">
      <c r="A192" s="1">
        <v>45088</v>
      </c>
      <c r="B192" t="s">
        <v>14</v>
      </c>
      <c r="C192" s="3" t="s">
        <v>8</v>
      </c>
      <c r="D192" t="s">
        <v>9</v>
      </c>
      <c r="E192">
        <v>11</v>
      </c>
      <c r="F192" s="4">
        <v>50000</v>
      </c>
      <c r="G192" s="3">
        <v>14</v>
      </c>
      <c r="H192" s="5">
        <v>473000</v>
      </c>
      <c r="I192" s="5">
        <v>66220</v>
      </c>
      <c r="J192" s="5">
        <f t="shared" si="2"/>
        <v>550000</v>
      </c>
      <c r="K192" s="1"/>
    </row>
    <row r="193" spans="1:11" x14ac:dyDescent="0.3">
      <c r="A193" s="1">
        <v>45154</v>
      </c>
      <c r="B193" t="s">
        <v>10</v>
      </c>
      <c r="C193" s="3" t="s">
        <v>20</v>
      </c>
      <c r="D193" t="s">
        <v>9</v>
      </c>
      <c r="E193">
        <v>5</v>
      </c>
      <c r="F193" s="4">
        <v>3000</v>
      </c>
      <c r="G193" s="3">
        <v>6</v>
      </c>
      <c r="H193" s="5">
        <v>14100</v>
      </c>
      <c r="I193" s="5">
        <v>1974.0000000000002</v>
      </c>
      <c r="J193" s="5">
        <f t="shared" si="2"/>
        <v>15000</v>
      </c>
      <c r="K193" s="1"/>
    </row>
    <row r="194" spans="1:11" x14ac:dyDescent="0.3">
      <c r="A194" s="1">
        <v>45055</v>
      </c>
      <c r="B194" t="s">
        <v>7</v>
      </c>
      <c r="C194" s="3" t="s">
        <v>11</v>
      </c>
      <c r="D194" t="s">
        <v>18</v>
      </c>
      <c r="E194">
        <v>9</v>
      </c>
      <c r="F194" s="4">
        <v>2000</v>
      </c>
      <c r="G194" s="3">
        <v>8</v>
      </c>
      <c r="H194" s="5">
        <v>16560</v>
      </c>
      <c r="I194" s="5">
        <v>3312</v>
      </c>
      <c r="J194" s="5">
        <f t="shared" si="2"/>
        <v>18000</v>
      </c>
      <c r="K194" s="1"/>
    </row>
    <row r="195" spans="1:11" x14ac:dyDescent="0.3">
      <c r="A195" s="1">
        <v>45307</v>
      </c>
      <c r="B195" t="s">
        <v>16</v>
      </c>
      <c r="C195" s="3" t="s">
        <v>17</v>
      </c>
      <c r="D195" t="s">
        <v>18</v>
      </c>
      <c r="E195">
        <v>1</v>
      </c>
      <c r="F195" s="4">
        <v>1000</v>
      </c>
      <c r="G195" s="3">
        <v>12</v>
      </c>
      <c r="H195" s="5">
        <v>880</v>
      </c>
      <c r="I195" s="5">
        <v>176</v>
      </c>
      <c r="J195" s="5">
        <f t="shared" ref="J195:J258" si="3">E195*F195</f>
        <v>1000</v>
      </c>
      <c r="K195" s="1"/>
    </row>
    <row r="196" spans="1:11" x14ac:dyDescent="0.3">
      <c r="A196" s="1">
        <v>45300</v>
      </c>
      <c r="B196" t="s">
        <v>10</v>
      </c>
      <c r="C196" s="3" t="s">
        <v>20</v>
      </c>
      <c r="D196" t="s">
        <v>9</v>
      </c>
      <c r="E196">
        <v>7</v>
      </c>
      <c r="F196" s="4">
        <v>3000</v>
      </c>
      <c r="G196" s="3">
        <v>5</v>
      </c>
      <c r="H196" s="5">
        <v>19950</v>
      </c>
      <c r="I196" s="5">
        <v>2793.0000000000005</v>
      </c>
      <c r="J196" s="5">
        <f t="shared" si="3"/>
        <v>21000</v>
      </c>
      <c r="K196" s="1"/>
    </row>
    <row r="197" spans="1:11" x14ac:dyDescent="0.3">
      <c r="A197" s="1">
        <v>45193</v>
      </c>
      <c r="B197" t="s">
        <v>16</v>
      </c>
      <c r="C197" s="3" t="s">
        <v>20</v>
      </c>
      <c r="D197" t="s">
        <v>9</v>
      </c>
      <c r="E197">
        <v>14</v>
      </c>
      <c r="F197" s="4">
        <v>3000</v>
      </c>
      <c r="G197" s="3">
        <v>5</v>
      </c>
      <c r="H197" s="5">
        <v>39900</v>
      </c>
      <c r="I197" s="5">
        <v>5586.0000000000009</v>
      </c>
      <c r="J197" s="5">
        <f t="shared" si="3"/>
        <v>42000</v>
      </c>
      <c r="K197" s="1"/>
    </row>
    <row r="198" spans="1:11" x14ac:dyDescent="0.3">
      <c r="A198" s="1">
        <v>45339</v>
      </c>
      <c r="B198" t="s">
        <v>10</v>
      </c>
      <c r="C198" s="3" t="s">
        <v>11</v>
      </c>
      <c r="D198" t="s">
        <v>18</v>
      </c>
      <c r="E198">
        <v>15</v>
      </c>
      <c r="F198" s="4">
        <v>2000</v>
      </c>
      <c r="G198" s="3">
        <v>14</v>
      </c>
      <c r="H198" s="5">
        <v>25800</v>
      </c>
      <c r="I198" s="5">
        <v>5160</v>
      </c>
      <c r="J198" s="5">
        <f t="shared" si="3"/>
        <v>30000</v>
      </c>
      <c r="K198" s="1"/>
    </row>
    <row r="199" spans="1:11" x14ac:dyDescent="0.3">
      <c r="A199" s="1">
        <v>45244</v>
      </c>
      <c r="B199" t="s">
        <v>15</v>
      </c>
      <c r="C199" s="3" t="s">
        <v>20</v>
      </c>
      <c r="D199" t="s">
        <v>9</v>
      </c>
      <c r="E199">
        <v>7</v>
      </c>
      <c r="F199" s="4">
        <v>3000</v>
      </c>
      <c r="G199" s="3">
        <v>11</v>
      </c>
      <c r="H199" s="5">
        <v>18690</v>
      </c>
      <c r="I199" s="5">
        <v>2616.6000000000004</v>
      </c>
      <c r="J199" s="5">
        <f t="shared" si="3"/>
        <v>21000</v>
      </c>
      <c r="K199" s="1"/>
    </row>
    <row r="200" spans="1:11" x14ac:dyDescent="0.3">
      <c r="A200" s="1">
        <v>45299</v>
      </c>
      <c r="B200" t="s">
        <v>10</v>
      </c>
      <c r="C200" s="3" t="s">
        <v>11</v>
      </c>
      <c r="D200" t="s">
        <v>18</v>
      </c>
      <c r="E200">
        <v>2</v>
      </c>
      <c r="F200" s="4">
        <v>2000</v>
      </c>
      <c r="G200" s="3">
        <v>15</v>
      </c>
      <c r="H200" s="5">
        <v>3400</v>
      </c>
      <c r="I200" s="5">
        <v>680</v>
      </c>
      <c r="J200" s="5">
        <f t="shared" si="3"/>
        <v>4000</v>
      </c>
      <c r="K200" s="1"/>
    </row>
    <row r="201" spans="1:11" x14ac:dyDescent="0.3">
      <c r="A201" s="1">
        <v>45072</v>
      </c>
      <c r="B201" t="s">
        <v>10</v>
      </c>
      <c r="C201" t="s">
        <v>19</v>
      </c>
      <c r="D201" t="s">
        <v>9</v>
      </c>
      <c r="E201">
        <v>6</v>
      </c>
      <c r="F201" s="5">
        <v>50000</v>
      </c>
      <c r="G201">
        <v>8</v>
      </c>
      <c r="H201" s="5">
        <v>276000</v>
      </c>
      <c r="I201" s="5">
        <v>55200</v>
      </c>
      <c r="J201" s="5">
        <f t="shared" si="3"/>
        <v>300000</v>
      </c>
    </row>
    <row r="202" spans="1:11" x14ac:dyDescent="0.3">
      <c r="A202" s="1">
        <v>45147</v>
      </c>
      <c r="B202" t="s">
        <v>15</v>
      </c>
      <c r="C202" t="s">
        <v>11</v>
      </c>
      <c r="D202" t="s">
        <v>18</v>
      </c>
      <c r="E202">
        <v>0</v>
      </c>
      <c r="F202" s="5">
        <v>1000</v>
      </c>
      <c r="G202">
        <v>12</v>
      </c>
      <c r="H202" s="5">
        <v>0</v>
      </c>
      <c r="I202" s="5">
        <v>0</v>
      </c>
      <c r="J202" s="5">
        <f t="shared" si="3"/>
        <v>0</v>
      </c>
    </row>
    <row r="203" spans="1:11" x14ac:dyDescent="0.3">
      <c r="A203" s="1">
        <v>45203</v>
      </c>
      <c r="B203" t="s">
        <v>15</v>
      </c>
      <c r="C203" t="s">
        <v>19</v>
      </c>
      <c r="D203" t="s">
        <v>9</v>
      </c>
      <c r="E203">
        <v>4</v>
      </c>
      <c r="F203" s="5">
        <v>1000</v>
      </c>
      <c r="G203">
        <v>7</v>
      </c>
      <c r="H203" s="5">
        <v>3719.9999999999995</v>
      </c>
      <c r="I203" s="5">
        <v>744</v>
      </c>
      <c r="J203" s="5">
        <f t="shared" si="3"/>
        <v>4000</v>
      </c>
    </row>
    <row r="204" spans="1:11" x14ac:dyDescent="0.3">
      <c r="A204" s="1">
        <v>45089</v>
      </c>
      <c r="B204" t="s">
        <v>16</v>
      </c>
      <c r="C204" t="s">
        <v>11</v>
      </c>
      <c r="D204" t="s">
        <v>18</v>
      </c>
      <c r="E204">
        <v>7</v>
      </c>
      <c r="F204" s="5">
        <v>25000</v>
      </c>
      <c r="G204">
        <v>13</v>
      </c>
      <c r="H204" s="5">
        <v>152250</v>
      </c>
      <c r="I204" s="5">
        <v>21315.000000000004</v>
      </c>
      <c r="J204" s="5">
        <f t="shared" si="3"/>
        <v>175000</v>
      </c>
    </row>
    <row r="205" spans="1:11" x14ac:dyDescent="0.3">
      <c r="A205" s="1">
        <v>45070</v>
      </c>
      <c r="B205" t="s">
        <v>15</v>
      </c>
      <c r="C205" t="s">
        <v>17</v>
      </c>
      <c r="D205" t="s">
        <v>18</v>
      </c>
      <c r="E205">
        <v>9</v>
      </c>
      <c r="F205" s="5">
        <v>1000</v>
      </c>
      <c r="G205">
        <v>14</v>
      </c>
      <c r="H205" s="5">
        <v>7740</v>
      </c>
      <c r="I205" s="5">
        <v>1083.6000000000001</v>
      </c>
      <c r="J205" s="5">
        <f t="shared" si="3"/>
        <v>9000</v>
      </c>
    </row>
    <row r="206" spans="1:11" x14ac:dyDescent="0.3">
      <c r="A206" s="1">
        <v>45127</v>
      </c>
      <c r="B206" t="s">
        <v>10</v>
      </c>
      <c r="C206" t="s">
        <v>20</v>
      </c>
      <c r="D206" t="s">
        <v>9</v>
      </c>
      <c r="E206">
        <v>2</v>
      </c>
      <c r="F206" s="5">
        <v>2000</v>
      </c>
      <c r="G206">
        <v>10</v>
      </c>
      <c r="H206" s="5">
        <v>3600</v>
      </c>
      <c r="I206" s="5">
        <v>720</v>
      </c>
      <c r="J206" s="5">
        <f t="shared" si="3"/>
        <v>4000</v>
      </c>
    </row>
    <row r="207" spans="1:11" x14ac:dyDescent="0.3">
      <c r="A207" s="1">
        <v>45407</v>
      </c>
      <c r="B207" t="s">
        <v>14</v>
      </c>
      <c r="C207" t="s">
        <v>20</v>
      </c>
      <c r="D207" t="s">
        <v>9</v>
      </c>
      <c r="E207">
        <v>3</v>
      </c>
      <c r="F207" s="5">
        <v>50000</v>
      </c>
      <c r="G207">
        <v>9</v>
      </c>
      <c r="H207" s="5">
        <v>136500</v>
      </c>
      <c r="I207" s="5">
        <v>27300</v>
      </c>
      <c r="J207" s="5">
        <f t="shared" si="3"/>
        <v>150000</v>
      </c>
    </row>
    <row r="208" spans="1:11" x14ac:dyDescent="0.3">
      <c r="A208" s="1">
        <v>45080</v>
      </c>
      <c r="B208" t="s">
        <v>16</v>
      </c>
      <c r="C208" t="s">
        <v>8</v>
      </c>
      <c r="D208" t="s">
        <v>9</v>
      </c>
      <c r="E208">
        <v>10</v>
      </c>
      <c r="F208" s="5">
        <v>3000</v>
      </c>
      <c r="G208">
        <v>6</v>
      </c>
      <c r="H208" s="5">
        <v>28200</v>
      </c>
      <c r="I208" s="5">
        <v>5640</v>
      </c>
      <c r="J208" s="5">
        <f t="shared" si="3"/>
        <v>30000</v>
      </c>
    </row>
    <row r="209" spans="1:10" x14ac:dyDescent="0.3">
      <c r="A209" s="1">
        <v>45308</v>
      </c>
      <c r="B209" t="s">
        <v>14</v>
      </c>
      <c r="C209" t="s">
        <v>8</v>
      </c>
      <c r="D209" t="s">
        <v>9</v>
      </c>
      <c r="E209">
        <v>6</v>
      </c>
      <c r="F209" s="5">
        <v>50000</v>
      </c>
      <c r="G209">
        <v>11</v>
      </c>
      <c r="H209" s="5">
        <v>267000</v>
      </c>
      <c r="I209" s="5">
        <v>53400</v>
      </c>
      <c r="J209" s="5">
        <f t="shared" si="3"/>
        <v>300000</v>
      </c>
    </row>
    <row r="210" spans="1:10" x14ac:dyDescent="0.3">
      <c r="A210" s="1">
        <v>45280</v>
      </c>
      <c r="B210" t="s">
        <v>16</v>
      </c>
      <c r="C210" t="s">
        <v>17</v>
      </c>
      <c r="D210" t="s">
        <v>18</v>
      </c>
      <c r="E210">
        <v>5</v>
      </c>
      <c r="F210" s="5">
        <v>50000</v>
      </c>
      <c r="G210">
        <v>9</v>
      </c>
      <c r="H210" s="5">
        <v>227500</v>
      </c>
      <c r="I210" s="5">
        <v>31850.000000000004</v>
      </c>
      <c r="J210" s="5">
        <f t="shared" si="3"/>
        <v>250000</v>
      </c>
    </row>
    <row r="211" spans="1:10" x14ac:dyDescent="0.3">
      <c r="A211" s="1">
        <v>45168</v>
      </c>
      <c r="B211" t="s">
        <v>15</v>
      </c>
      <c r="C211" t="s">
        <v>17</v>
      </c>
      <c r="D211" t="s">
        <v>18</v>
      </c>
      <c r="E211">
        <v>3</v>
      </c>
      <c r="F211" s="5">
        <v>3000</v>
      </c>
      <c r="G211">
        <v>7</v>
      </c>
      <c r="H211" s="5">
        <v>8370</v>
      </c>
      <c r="I211" s="5">
        <v>1171.8000000000002</v>
      </c>
      <c r="J211" s="5">
        <f t="shared" si="3"/>
        <v>9000</v>
      </c>
    </row>
    <row r="212" spans="1:10" x14ac:dyDescent="0.3">
      <c r="A212" s="1">
        <v>45297</v>
      </c>
      <c r="B212" t="s">
        <v>7</v>
      </c>
      <c r="C212" t="s">
        <v>19</v>
      </c>
      <c r="D212" t="s">
        <v>9</v>
      </c>
      <c r="E212">
        <v>9</v>
      </c>
      <c r="F212" s="5">
        <v>3000</v>
      </c>
      <c r="G212">
        <v>6</v>
      </c>
      <c r="H212" s="5">
        <v>25380</v>
      </c>
      <c r="I212" s="5">
        <v>5076</v>
      </c>
      <c r="J212" s="5">
        <f t="shared" si="3"/>
        <v>27000</v>
      </c>
    </row>
    <row r="213" spans="1:10" x14ac:dyDescent="0.3">
      <c r="A213" s="1">
        <v>45305</v>
      </c>
      <c r="B213" t="s">
        <v>10</v>
      </c>
      <c r="C213" t="s">
        <v>17</v>
      </c>
      <c r="D213" t="s">
        <v>18</v>
      </c>
      <c r="E213">
        <v>6</v>
      </c>
      <c r="F213" s="5">
        <v>50000</v>
      </c>
      <c r="G213">
        <v>5</v>
      </c>
      <c r="H213" s="5">
        <v>285000</v>
      </c>
      <c r="I213" s="5">
        <v>39900.000000000007</v>
      </c>
      <c r="J213" s="5">
        <f t="shared" si="3"/>
        <v>300000</v>
      </c>
    </row>
    <row r="214" spans="1:10" x14ac:dyDescent="0.3">
      <c r="A214" s="1">
        <v>45203</v>
      </c>
      <c r="B214" t="s">
        <v>7</v>
      </c>
      <c r="C214" t="s">
        <v>17</v>
      </c>
      <c r="D214" t="s">
        <v>18</v>
      </c>
      <c r="E214">
        <v>3</v>
      </c>
      <c r="F214" s="5">
        <v>2000</v>
      </c>
      <c r="G214">
        <v>8</v>
      </c>
      <c r="H214" s="5">
        <v>5520</v>
      </c>
      <c r="I214" s="5">
        <v>772.80000000000007</v>
      </c>
      <c r="J214" s="5">
        <f t="shared" si="3"/>
        <v>6000</v>
      </c>
    </row>
    <row r="215" spans="1:10" x14ac:dyDescent="0.3">
      <c r="A215" s="1">
        <v>45342</v>
      </c>
      <c r="B215" t="s">
        <v>15</v>
      </c>
      <c r="C215" t="s">
        <v>19</v>
      </c>
      <c r="D215" t="s">
        <v>9</v>
      </c>
      <c r="E215">
        <v>0</v>
      </c>
      <c r="F215" s="5">
        <v>3000</v>
      </c>
      <c r="G215">
        <v>13</v>
      </c>
      <c r="H215" s="5">
        <v>0</v>
      </c>
      <c r="I215" s="5">
        <v>0</v>
      </c>
      <c r="J215" s="5">
        <f t="shared" si="3"/>
        <v>0</v>
      </c>
    </row>
    <row r="216" spans="1:10" x14ac:dyDescent="0.3">
      <c r="A216" s="1">
        <v>45204</v>
      </c>
      <c r="B216" t="s">
        <v>16</v>
      </c>
      <c r="C216" t="s">
        <v>20</v>
      </c>
      <c r="D216" t="s">
        <v>9</v>
      </c>
      <c r="E216">
        <v>0</v>
      </c>
      <c r="F216" s="5">
        <v>2000</v>
      </c>
      <c r="G216">
        <v>5</v>
      </c>
      <c r="H216" s="5">
        <v>0</v>
      </c>
      <c r="I216" s="5">
        <v>0</v>
      </c>
      <c r="J216" s="5">
        <f t="shared" si="3"/>
        <v>0</v>
      </c>
    </row>
    <row r="217" spans="1:10" x14ac:dyDescent="0.3">
      <c r="A217" s="1">
        <v>45309</v>
      </c>
      <c r="B217" t="s">
        <v>15</v>
      </c>
      <c r="C217" t="s">
        <v>8</v>
      </c>
      <c r="D217" t="s">
        <v>9</v>
      </c>
      <c r="E217">
        <v>0</v>
      </c>
      <c r="F217" s="5">
        <v>25000</v>
      </c>
      <c r="G217">
        <v>9</v>
      </c>
      <c r="H217" s="5">
        <v>0</v>
      </c>
      <c r="I217" s="5">
        <v>0</v>
      </c>
      <c r="J217" s="5">
        <f t="shared" si="3"/>
        <v>0</v>
      </c>
    </row>
    <row r="218" spans="1:10" x14ac:dyDescent="0.3">
      <c r="A218" s="1">
        <v>45346</v>
      </c>
      <c r="B218" t="s">
        <v>14</v>
      </c>
      <c r="C218" t="s">
        <v>20</v>
      </c>
      <c r="D218" t="s">
        <v>9</v>
      </c>
      <c r="E218">
        <v>1</v>
      </c>
      <c r="F218" s="5">
        <v>50000</v>
      </c>
      <c r="G218">
        <v>14</v>
      </c>
      <c r="H218" s="5">
        <v>43000</v>
      </c>
      <c r="I218" s="5">
        <v>8600</v>
      </c>
      <c r="J218" s="5">
        <f t="shared" si="3"/>
        <v>50000</v>
      </c>
    </row>
    <row r="219" spans="1:10" x14ac:dyDescent="0.3">
      <c r="A219" s="1">
        <v>45165</v>
      </c>
      <c r="B219" t="s">
        <v>16</v>
      </c>
      <c r="C219" t="s">
        <v>20</v>
      </c>
      <c r="D219" t="s">
        <v>9</v>
      </c>
      <c r="E219">
        <v>8</v>
      </c>
      <c r="F219" s="5">
        <v>1000</v>
      </c>
      <c r="G219">
        <v>12</v>
      </c>
      <c r="H219" s="5">
        <v>7040</v>
      </c>
      <c r="I219" s="5">
        <v>1408</v>
      </c>
      <c r="J219" s="5">
        <f t="shared" si="3"/>
        <v>8000</v>
      </c>
    </row>
    <row r="220" spans="1:10" x14ac:dyDescent="0.3">
      <c r="A220" s="1">
        <v>45142</v>
      </c>
      <c r="B220" t="s">
        <v>14</v>
      </c>
      <c r="C220" t="s">
        <v>20</v>
      </c>
      <c r="D220" t="s">
        <v>9</v>
      </c>
      <c r="E220">
        <v>9</v>
      </c>
      <c r="F220" s="5">
        <v>3000</v>
      </c>
      <c r="G220">
        <v>11</v>
      </c>
      <c r="H220" s="5">
        <v>24030</v>
      </c>
      <c r="I220" s="5">
        <v>4806</v>
      </c>
      <c r="J220" s="5">
        <f t="shared" si="3"/>
        <v>27000</v>
      </c>
    </row>
    <row r="221" spans="1:10" x14ac:dyDescent="0.3">
      <c r="A221" s="1">
        <v>45081</v>
      </c>
      <c r="B221" t="s">
        <v>15</v>
      </c>
      <c r="C221" t="s">
        <v>11</v>
      </c>
      <c r="D221" t="s">
        <v>18</v>
      </c>
      <c r="E221">
        <v>2</v>
      </c>
      <c r="F221" s="5">
        <v>2000</v>
      </c>
      <c r="G221">
        <v>10</v>
      </c>
      <c r="H221" s="5">
        <v>3600</v>
      </c>
      <c r="I221" s="5">
        <v>504.00000000000006</v>
      </c>
      <c r="J221" s="5">
        <f t="shared" si="3"/>
        <v>4000</v>
      </c>
    </row>
    <row r="222" spans="1:10" x14ac:dyDescent="0.3">
      <c r="A222" s="1">
        <v>45251</v>
      </c>
      <c r="B222" t="s">
        <v>10</v>
      </c>
      <c r="C222" t="s">
        <v>17</v>
      </c>
      <c r="D222" t="s">
        <v>18</v>
      </c>
      <c r="E222">
        <v>7</v>
      </c>
      <c r="F222" s="5">
        <v>2000</v>
      </c>
      <c r="G222">
        <v>8</v>
      </c>
      <c r="H222" s="5">
        <v>12880</v>
      </c>
      <c r="I222" s="5">
        <v>1803.2000000000003</v>
      </c>
      <c r="J222" s="5">
        <f t="shared" si="3"/>
        <v>14000</v>
      </c>
    </row>
    <row r="223" spans="1:10" x14ac:dyDescent="0.3">
      <c r="A223" s="1">
        <v>45274</v>
      </c>
      <c r="B223" t="s">
        <v>14</v>
      </c>
      <c r="C223" t="s">
        <v>11</v>
      </c>
      <c r="D223" t="s">
        <v>18</v>
      </c>
      <c r="E223">
        <v>6</v>
      </c>
      <c r="F223" s="5">
        <v>2000</v>
      </c>
      <c r="G223">
        <v>7</v>
      </c>
      <c r="H223" s="5">
        <v>11160</v>
      </c>
      <c r="I223" s="5">
        <v>1562.4</v>
      </c>
      <c r="J223" s="5">
        <f t="shared" si="3"/>
        <v>12000</v>
      </c>
    </row>
    <row r="224" spans="1:10" x14ac:dyDescent="0.3">
      <c r="A224" s="1">
        <v>45167</v>
      </c>
      <c r="B224" t="s">
        <v>14</v>
      </c>
      <c r="C224" t="s">
        <v>8</v>
      </c>
      <c r="D224" t="s">
        <v>9</v>
      </c>
      <c r="E224">
        <v>7</v>
      </c>
      <c r="F224" s="5">
        <v>2000</v>
      </c>
      <c r="G224">
        <v>5</v>
      </c>
      <c r="H224" s="5">
        <v>13300</v>
      </c>
      <c r="I224" s="5">
        <v>2660</v>
      </c>
      <c r="J224" s="5">
        <f t="shared" si="3"/>
        <v>14000</v>
      </c>
    </row>
    <row r="225" spans="1:10" x14ac:dyDescent="0.3">
      <c r="A225" s="1">
        <v>45338</v>
      </c>
      <c r="B225" t="s">
        <v>15</v>
      </c>
      <c r="C225" t="s">
        <v>20</v>
      </c>
      <c r="D225" t="s">
        <v>9</v>
      </c>
      <c r="E225">
        <v>5</v>
      </c>
      <c r="F225" s="5">
        <v>2000</v>
      </c>
      <c r="G225">
        <v>9</v>
      </c>
      <c r="H225" s="5">
        <v>9100</v>
      </c>
      <c r="I225" s="5">
        <v>1820</v>
      </c>
      <c r="J225" s="5">
        <f t="shared" si="3"/>
        <v>10000</v>
      </c>
    </row>
    <row r="226" spans="1:10" x14ac:dyDescent="0.3">
      <c r="A226" s="1">
        <v>45196</v>
      </c>
      <c r="B226" t="s">
        <v>14</v>
      </c>
      <c r="C226" t="s">
        <v>17</v>
      </c>
      <c r="D226" t="s">
        <v>18</v>
      </c>
      <c r="E226">
        <v>5</v>
      </c>
      <c r="F226" s="5">
        <v>3000</v>
      </c>
      <c r="G226">
        <v>15</v>
      </c>
      <c r="H226" s="5">
        <v>12750</v>
      </c>
      <c r="I226" s="5">
        <v>1785.0000000000002</v>
      </c>
      <c r="J226" s="5">
        <f t="shared" si="3"/>
        <v>15000</v>
      </c>
    </row>
    <row r="227" spans="1:10" x14ac:dyDescent="0.3">
      <c r="A227" s="1">
        <v>45340</v>
      </c>
      <c r="B227" t="s">
        <v>15</v>
      </c>
      <c r="C227" t="s">
        <v>8</v>
      </c>
      <c r="D227" t="s">
        <v>9</v>
      </c>
      <c r="E227">
        <v>1</v>
      </c>
      <c r="F227" s="5">
        <v>25000</v>
      </c>
      <c r="G227">
        <v>11</v>
      </c>
      <c r="H227" s="5">
        <v>22250</v>
      </c>
      <c r="I227" s="5">
        <v>4450</v>
      </c>
      <c r="J227" s="5">
        <f t="shared" si="3"/>
        <v>25000</v>
      </c>
    </row>
    <row r="228" spans="1:10" x14ac:dyDescent="0.3">
      <c r="A228" s="1">
        <v>45063</v>
      </c>
      <c r="B228" t="s">
        <v>10</v>
      </c>
      <c r="C228" t="s">
        <v>11</v>
      </c>
      <c r="D228" t="s">
        <v>18</v>
      </c>
      <c r="E228">
        <v>8</v>
      </c>
      <c r="F228" s="5">
        <v>3000</v>
      </c>
      <c r="G228">
        <v>6</v>
      </c>
      <c r="H228" s="5">
        <v>22560</v>
      </c>
      <c r="I228" s="5">
        <v>3158.4</v>
      </c>
      <c r="J228" s="5">
        <f t="shared" si="3"/>
        <v>24000</v>
      </c>
    </row>
    <row r="229" spans="1:10" x14ac:dyDescent="0.3">
      <c r="A229" s="1">
        <v>45271</v>
      </c>
      <c r="B229" t="s">
        <v>14</v>
      </c>
      <c r="C229" t="s">
        <v>8</v>
      </c>
      <c r="D229" t="s">
        <v>9</v>
      </c>
      <c r="E229">
        <v>3</v>
      </c>
      <c r="F229" s="5">
        <v>50000</v>
      </c>
      <c r="G229">
        <v>12</v>
      </c>
      <c r="H229" s="5">
        <v>132000</v>
      </c>
      <c r="I229" s="5">
        <v>26400</v>
      </c>
      <c r="J229" s="5">
        <f t="shared" si="3"/>
        <v>150000</v>
      </c>
    </row>
    <row r="230" spans="1:10" x14ac:dyDescent="0.3">
      <c r="A230" s="1">
        <v>45259</v>
      </c>
      <c r="B230" t="s">
        <v>14</v>
      </c>
      <c r="C230" t="s">
        <v>8</v>
      </c>
      <c r="D230" t="s">
        <v>9</v>
      </c>
      <c r="E230">
        <v>10</v>
      </c>
      <c r="F230" s="5">
        <v>3000</v>
      </c>
      <c r="G230">
        <v>9</v>
      </c>
      <c r="H230" s="5">
        <v>27300</v>
      </c>
      <c r="I230" s="5">
        <v>5460</v>
      </c>
      <c r="J230" s="5">
        <f t="shared" si="3"/>
        <v>30000</v>
      </c>
    </row>
    <row r="231" spans="1:10" x14ac:dyDescent="0.3">
      <c r="A231" s="1">
        <v>45272</v>
      </c>
      <c r="B231" t="s">
        <v>15</v>
      </c>
      <c r="C231" t="s">
        <v>11</v>
      </c>
      <c r="D231" t="s">
        <v>18</v>
      </c>
      <c r="E231">
        <v>1</v>
      </c>
      <c r="F231" s="5">
        <v>3000</v>
      </c>
      <c r="G231">
        <v>11</v>
      </c>
      <c r="H231" s="5">
        <v>2670</v>
      </c>
      <c r="I231" s="5">
        <v>373.8</v>
      </c>
      <c r="J231" s="5">
        <f t="shared" si="3"/>
        <v>3000</v>
      </c>
    </row>
    <row r="232" spans="1:10" x14ac:dyDescent="0.3">
      <c r="A232" s="1">
        <v>45069</v>
      </c>
      <c r="B232" t="s">
        <v>16</v>
      </c>
      <c r="C232" t="s">
        <v>8</v>
      </c>
      <c r="D232" t="s">
        <v>9</v>
      </c>
      <c r="E232">
        <v>3</v>
      </c>
      <c r="F232" s="5">
        <v>50000</v>
      </c>
      <c r="G232">
        <v>11</v>
      </c>
      <c r="H232" s="5">
        <v>133500</v>
      </c>
      <c r="I232" s="5">
        <v>26700</v>
      </c>
      <c r="J232" s="5">
        <f t="shared" si="3"/>
        <v>150000</v>
      </c>
    </row>
    <row r="233" spans="1:10" x14ac:dyDescent="0.3">
      <c r="A233" s="1">
        <v>45265</v>
      </c>
      <c r="B233" t="s">
        <v>10</v>
      </c>
      <c r="C233" t="s">
        <v>17</v>
      </c>
      <c r="D233" t="s">
        <v>18</v>
      </c>
      <c r="E233">
        <v>0</v>
      </c>
      <c r="F233" s="5">
        <v>50000</v>
      </c>
      <c r="G233">
        <v>10</v>
      </c>
      <c r="H233" s="5">
        <v>0</v>
      </c>
      <c r="I233" s="5">
        <v>0</v>
      </c>
      <c r="J233" s="5">
        <f t="shared" si="3"/>
        <v>0</v>
      </c>
    </row>
    <row r="234" spans="1:10" x14ac:dyDescent="0.3">
      <c r="A234" s="1">
        <v>45177</v>
      </c>
      <c r="B234" t="s">
        <v>15</v>
      </c>
      <c r="C234" t="s">
        <v>8</v>
      </c>
      <c r="D234" t="s">
        <v>9</v>
      </c>
      <c r="E234">
        <v>5</v>
      </c>
      <c r="F234" s="5">
        <v>3000</v>
      </c>
      <c r="G234">
        <v>9</v>
      </c>
      <c r="H234" s="5">
        <v>13650</v>
      </c>
      <c r="I234" s="5">
        <v>2730</v>
      </c>
      <c r="J234" s="5">
        <f t="shared" si="3"/>
        <v>15000</v>
      </c>
    </row>
    <row r="235" spans="1:10" x14ac:dyDescent="0.3">
      <c r="A235" s="1">
        <v>45224</v>
      </c>
      <c r="B235" t="s">
        <v>10</v>
      </c>
      <c r="C235" t="s">
        <v>19</v>
      </c>
      <c r="D235" t="s">
        <v>9</v>
      </c>
      <c r="E235">
        <v>1</v>
      </c>
      <c r="F235" s="5">
        <v>25000</v>
      </c>
      <c r="G235">
        <v>8</v>
      </c>
      <c r="H235" s="5">
        <v>23000</v>
      </c>
      <c r="I235" s="5">
        <v>4600</v>
      </c>
      <c r="J235" s="5">
        <f t="shared" si="3"/>
        <v>25000</v>
      </c>
    </row>
    <row r="236" spans="1:10" x14ac:dyDescent="0.3">
      <c r="A236" s="1">
        <v>45223</v>
      </c>
      <c r="B236" t="s">
        <v>7</v>
      </c>
      <c r="C236" t="s">
        <v>19</v>
      </c>
      <c r="D236" t="s">
        <v>9</v>
      </c>
      <c r="E236">
        <v>4</v>
      </c>
      <c r="F236" s="5">
        <v>25000</v>
      </c>
      <c r="G236">
        <v>5</v>
      </c>
      <c r="H236" s="5">
        <v>95000</v>
      </c>
      <c r="I236" s="5">
        <v>19000</v>
      </c>
      <c r="J236" s="5">
        <f t="shared" si="3"/>
        <v>100000</v>
      </c>
    </row>
    <row r="237" spans="1:10" x14ac:dyDescent="0.3">
      <c r="A237" s="1">
        <v>45179</v>
      </c>
      <c r="B237" t="s">
        <v>14</v>
      </c>
      <c r="C237" t="s">
        <v>11</v>
      </c>
      <c r="D237" t="s">
        <v>18</v>
      </c>
      <c r="E237">
        <v>10</v>
      </c>
      <c r="F237" s="5">
        <v>25000</v>
      </c>
      <c r="G237">
        <v>13</v>
      </c>
      <c r="H237" s="5">
        <v>217500</v>
      </c>
      <c r="I237" s="5">
        <v>30450.000000000004</v>
      </c>
      <c r="J237" s="5">
        <f t="shared" si="3"/>
        <v>250000</v>
      </c>
    </row>
    <row r="238" spans="1:10" x14ac:dyDescent="0.3">
      <c r="A238" s="1">
        <v>45149</v>
      </c>
      <c r="B238" t="s">
        <v>10</v>
      </c>
      <c r="C238" t="s">
        <v>19</v>
      </c>
      <c r="D238" t="s">
        <v>9</v>
      </c>
      <c r="E238">
        <v>3</v>
      </c>
      <c r="F238" s="5">
        <v>1000</v>
      </c>
      <c r="G238">
        <v>6</v>
      </c>
      <c r="H238" s="5">
        <v>2820</v>
      </c>
      <c r="I238" s="5">
        <v>564</v>
      </c>
      <c r="J238" s="5">
        <f t="shared" si="3"/>
        <v>3000</v>
      </c>
    </row>
    <row r="239" spans="1:10" x14ac:dyDescent="0.3">
      <c r="A239" s="1">
        <v>45151</v>
      </c>
      <c r="B239" t="s">
        <v>16</v>
      </c>
      <c r="C239" t="s">
        <v>19</v>
      </c>
      <c r="D239" t="s">
        <v>9</v>
      </c>
      <c r="E239">
        <v>9</v>
      </c>
      <c r="F239" s="5">
        <v>3000</v>
      </c>
      <c r="G239">
        <v>8</v>
      </c>
      <c r="H239" s="5">
        <v>24840</v>
      </c>
      <c r="I239" s="5">
        <v>4968</v>
      </c>
      <c r="J239" s="5">
        <f t="shared" si="3"/>
        <v>27000</v>
      </c>
    </row>
    <row r="240" spans="1:10" x14ac:dyDescent="0.3">
      <c r="A240" s="1">
        <v>45159</v>
      </c>
      <c r="B240" t="s">
        <v>15</v>
      </c>
      <c r="C240" t="s">
        <v>8</v>
      </c>
      <c r="D240" t="s">
        <v>9</v>
      </c>
      <c r="E240">
        <v>7</v>
      </c>
      <c r="F240" s="5">
        <v>3000</v>
      </c>
      <c r="G240">
        <v>5</v>
      </c>
      <c r="H240" s="5">
        <v>19950</v>
      </c>
      <c r="I240" s="5">
        <v>3990</v>
      </c>
      <c r="J240" s="5">
        <f t="shared" si="3"/>
        <v>21000</v>
      </c>
    </row>
    <row r="241" spans="1:10" x14ac:dyDescent="0.3">
      <c r="A241" s="1">
        <v>45264</v>
      </c>
      <c r="B241" t="s">
        <v>15</v>
      </c>
      <c r="C241" t="s">
        <v>11</v>
      </c>
      <c r="D241" t="s">
        <v>18</v>
      </c>
      <c r="E241">
        <v>2</v>
      </c>
      <c r="F241" s="5">
        <v>2000</v>
      </c>
      <c r="G241">
        <v>8</v>
      </c>
      <c r="H241" s="5">
        <v>3680</v>
      </c>
      <c r="I241" s="5">
        <v>515.20000000000005</v>
      </c>
      <c r="J241" s="5">
        <f t="shared" si="3"/>
        <v>4000</v>
      </c>
    </row>
    <row r="242" spans="1:10" x14ac:dyDescent="0.3">
      <c r="A242" s="1">
        <v>45292</v>
      </c>
      <c r="B242" t="s">
        <v>7</v>
      </c>
      <c r="C242" t="s">
        <v>20</v>
      </c>
      <c r="D242" t="s">
        <v>9</v>
      </c>
      <c r="E242">
        <v>3</v>
      </c>
      <c r="F242" s="5">
        <v>2000</v>
      </c>
      <c r="G242">
        <v>10</v>
      </c>
      <c r="H242" s="5">
        <v>5400</v>
      </c>
      <c r="I242" s="5">
        <v>1080</v>
      </c>
      <c r="J242" s="5">
        <f t="shared" si="3"/>
        <v>6000</v>
      </c>
    </row>
    <row r="243" spans="1:10" x14ac:dyDescent="0.3">
      <c r="A243" s="1">
        <v>45250</v>
      </c>
      <c r="B243" t="s">
        <v>10</v>
      </c>
      <c r="C243" t="s">
        <v>17</v>
      </c>
      <c r="D243" t="s">
        <v>18</v>
      </c>
      <c r="E243">
        <v>2</v>
      </c>
      <c r="F243" s="5">
        <v>3000</v>
      </c>
      <c r="G243">
        <v>10</v>
      </c>
      <c r="H243" s="5">
        <v>5400</v>
      </c>
      <c r="I243" s="5">
        <v>756.00000000000011</v>
      </c>
      <c r="J243" s="5">
        <f t="shared" si="3"/>
        <v>6000</v>
      </c>
    </row>
    <row r="244" spans="1:10" x14ac:dyDescent="0.3">
      <c r="A244" s="1">
        <v>45205</v>
      </c>
      <c r="B244" t="s">
        <v>10</v>
      </c>
      <c r="C244" t="s">
        <v>8</v>
      </c>
      <c r="D244" t="s">
        <v>9</v>
      </c>
      <c r="E244">
        <v>7</v>
      </c>
      <c r="F244" s="5">
        <v>2000</v>
      </c>
      <c r="G244">
        <v>15</v>
      </c>
      <c r="H244" s="5">
        <v>11900</v>
      </c>
      <c r="I244" s="5">
        <v>2380</v>
      </c>
      <c r="J244" s="5">
        <f t="shared" si="3"/>
        <v>14000</v>
      </c>
    </row>
    <row r="245" spans="1:10" x14ac:dyDescent="0.3">
      <c r="A245" s="1">
        <v>45154</v>
      </c>
      <c r="B245" t="s">
        <v>10</v>
      </c>
      <c r="C245" t="s">
        <v>17</v>
      </c>
      <c r="D245" t="s">
        <v>18</v>
      </c>
      <c r="E245">
        <v>0</v>
      </c>
      <c r="F245" s="5">
        <v>50000</v>
      </c>
      <c r="G245">
        <v>7</v>
      </c>
      <c r="H245" s="5">
        <v>0</v>
      </c>
      <c r="I245" s="5">
        <v>0</v>
      </c>
      <c r="J245" s="5">
        <f t="shared" si="3"/>
        <v>0</v>
      </c>
    </row>
    <row r="246" spans="1:10" x14ac:dyDescent="0.3">
      <c r="A246" s="1">
        <v>45069</v>
      </c>
      <c r="B246" t="s">
        <v>16</v>
      </c>
      <c r="C246" t="s">
        <v>19</v>
      </c>
      <c r="D246" t="s">
        <v>9</v>
      </c>
      <c r="E246">
        <v>5</v>
      </c>
      <c r="F246" s="5">
        <v>1000</v>
      </c>
      <c r="G246">
        <v>8</v>
      </c>
      <c r="H246" s="5">
        <v>4600</v>
      </c>
      <c r="I246" s="5">
        <v>920</v>
      </c>
      <c r="J246" s="5">
        <f t="shared" si="3"/>
        <v>5000</v>
      </c>
    </row>
    <row r="247" spans="1:10" x14ac:dyDescent="0.3">
      <c r="A247" s="1">
        <v>45392</v>
      </c>
      <c r="B247" t="s">
        <v>16</v>
      </c>
      <c r="C247" t="s">
        <v>20</v>
      </c>
      <c r="D247" t="s">
        <v>9</v>
      </c>
      <c r="E247">
        <v>2</v>
      </c>
      <c r="F247" s="5">
        <v>50000</v>
      </c>
      <c r="G247">
        <v>6</v>
      </c>
      <c r="H247" s="5">
        <v>94000</v>
      </c>
      <c r="I247" s="5">
        <v>18800</v>
      </c>
      <c r="J247" s="5">
        <f t="shared" si="3"/>
        <v>100000</v>
      </c>
    </row>
    <row r="248" spans="1:10" x14ac:dyDescent="0.3">
      <c r="A248" s="1">
        <v>45193</v>
      </c>
      <c r="B248" t="s">
        <v>7</v>
      </c>
      <c r="C248" t="s">
        <v>11</v>
      </c>
      <c r="D248" t="s">
        <v>18</v>
      </c>
      <c r="E248">
        <v>8</v>
      </c>
      <c r="F248" s="5">
        <v>1000</v>
      </c>
      <c r="G248">
        <v>15</v>
      </c>
      <c r="H248" s="5">
        <v>6800</v>
      </c>
      <c r="I248" s="5">
        <v>952.00000000000011</v>
      </c>
      <c r="J248" s="5">
        <f t="shared" si="3"/>
        <v>8000</v>
      </c>
    </row>
    <row r="249" spans="1:10" x14ac:dyDescent="0.3">
      <c r="A249" s="1">
        <v>45183</v>
      </c>
      <c r="B249" t="s">
        <v>7</v>
      </c>
      <c r="C249" t="s">
        <v>17</v>
      </c>
      <c r="D249" t="s">
        <v>18</v>
      </c>
      <c r="E249">
        <v>3</v>
      </c>
      <c r="F249" s="5">
        <v>1000</v>
      </c>
      <c r="G249">
        <v>11</v>
      </c>
      <c r="H249" s="5">
        <v>2670</v>
      </c>
      <c r="I249" s="5">
        <v>373.8</v>
      </c>
      <c r="J249" s="5">
        <f t="shared" si="3"/>
        <v>3000</v>
      </c>
    </row>
    <row r="250" spans="1:10" x14ac:dyDescent="0.3">
      <c r="A250" s="1">
        <v>45084</v>
      </c>
      <c r="B250" t="s">
        <v>16</v>
      </c>
      <c r="C250" t="s">
        <v>11</v>
      </c>
      <c r="D250" t="s">
        <v>18</v>
      </c>
      <c r="E250">
        <v>0</v>
      </c>
      <c r="F250" s="5">
        <v>3000</v>
      </c>
      <c r="G250">
        <v>12</v>
      </c>
      <c r="H250" s="5">
        <v>0</v>
      </c>
      <c r="I250" s="5">
        <v>0</v>
      </c>
      <c r="J250" s="5">
        <f t="shared" si="3"/>
        <v>0</v>
      </c>
    </row>
    <row r="251" spans="1:10" x14ac:dyDescent="0.3">
      <c r="A251" s="1">
        <v>45221</v>
      </c>
      <c r="B251" t="s">
        <v>16</v>
      </c>
      <c r="C251" t="s">
        <v>8</v>
      </c>
      <c r="D251" t="s">
        <v>9</v>
      </c>
      <c r="E251">
        <v>9</v>
      </c>
      <c r="F251" s="5">
        <v>1000</v>
      </c>
      <c r="G251">
        <v>12</v>
      </c>
      <c r="H251" s="5">
        <v>7920</v>
      </c>
      <c r="I251" s="5">
        <v>1584</v>
      </c>
      <c r="J251" s="5">
        <f t="shared" si="3"/>
        <v>9000</v>
      </c>
    </row>
    <row r="252" spans="1:10" x14ac:dyDescent="0.3">
      <c r="A252" s="1">
        <v>45240</v>
      </c>
      <c r="B252" t="s">
        <v>14</v>
      </c>
      <c r="C252" t="s">
        <v>17</v>
      </c>
      <c r="D252" t="s">
        <v>18</v>
      </c>
      <c r="E252">
        <v>1</v>
      </c>
      <c r="F252" s="5">
        <v>3000</v>
      </c>
      <c r="G252">
        <v>12</v>
      </c>
      <c r="H252" s="5">
        <v>2640</v>
      </c>
      <c r="I252" s="5">
        <v>369.6</v>
      </c>
      <c r="J252" s="5">
        <f t="shared" si="3"/>
        <v>3000</v>
      </c>
    </row>
    <row r="253" spans="1:10" x14ac:dyDescent="0.3">
      <c r="A253" s="1">
        <v>45291</v>
      </c>
      <c r="B253" t="s">
        <v>15</v>
      </c>
      <c r="C253" t="s">
        <v>20</v>
      </c>
      <c r="D253" t="s">
        <v>9</v>
      </c>
      <c r="E253">
        <v>6</v>
      </c>
      <c r="F253" s="5">
        <v>3000</v>
      </c>
      <c r="G253">
        <v>7</v>
      </c>
      <c r="H253" s="5">
        <v>16740</v>
      </c>
      <c r="I253" s="5">
        <v>3348</v>
      </c>
      <c r="J253" s="5">
        <f t="shared" si="3"/>
        <v>18000</v>
      </c>
    </row>
    <row r="254" spans="1:10" x14ac:dyDescent="0.3">
      <c r="A254" s="1">
        <v>45399</v>
      </c>
      <c r="B254" t="s">
        <v>10</v>
      </c>
      <c r="C254" t="s">
        <v>11</v>
      </c>
      <c r="D254" t="s">
        <v>18</v>
      </c>
      <c r="E254">
        <v>6</v>
      </c>
      <c r="F254" s="5">
        <v>1000</v>
      </c>
      <c r="G254">
        <v>5</v>
      </c>
      <c r="H254" s="5">
        <v>5700</v>
      </c>
      <c r="I254" s="5">
        <v>798.00000000000011</v>
      </c>
      <c r="J254" s="5">
        <f t="shared" si="3"/>
        <v>6000</v>
      </c>
    </row>
    <row r="255" spans="1:10" x14ac:dyDescent="0.3">
      <c r="A255" s="1">
        <v>45254</v>
      </c>
      <c r="B255" t="s">
        <v>15</v>
      </c>
      <c r="C255" t="s">
        <v>19</v>
      </c>
      <c r="D255" t="s">
        <v>9</v>
      </c>
      <c r="E255">
        <v>7</v>
      </c>
      <c r="F255" s="5">
        <v>50000</v>
      </c>
      <c r="G255">
        <v>9</v>
      </c>
      <c r="H255" s="5">
        <v>318500</v>
      </c>
      <c r="I255" s="5">
        <v>63700</v>
      </c>
      <c r="J255" s="5">
        <f t="shared" si="3"/>
        <v>350000</v>
      </c>
    </row>
    <row r="256" spans="1:10" x14ac:dyDescent="0.3">
      <c r="A256" s="1">
        <v>45332</v>
      </c>
      <c r="B256" t="s">
        <v>16</v>
      </c>
      <c r="C256" t="s">
        <v>11</v>
      </c>
      <c r="D256" t="s">
        <v>18</v>
      </c>
      <c r="E256">
        <v>0</v>
      </c>
      <c r="F256" s="5">
        <v>50000</v>
      </c>
      <c r="G256">
        <v>5</v>
      </c>
      <c r="H256" s="5">
        <v>0</v>
      </c>
      <c r="I256" s="5">
        <v>0</v>
      </c>
      <c r="J256" s="5">
        <f t="shared" si="3"/>
        <v>0</v>
      </c>
    </row>
    <row r="257" spans="1:10" x14ac:dyDescent="0.3">
      <c r="A257" s="1">
        <v>45357</v>
      </c>
      <c r="B257" t="s">
        <v>14</v>
      </c>
      <c r="C257" t="s">
        <v>8</v>
      </c>
      <c r="D257" t="s">
        <v>9</v>
      </c>
      <c r="E257">
        <v>10</v>
      </c>
      <c r="F257" s="5">
        <v>1000</v>
      </c>
      <c r="G257">
        <v>9</v>
      </c>
      <c r="H257" s="5">
        <v>9100</v>
      </c>
      <c r="I257" s="5">
        <v>1820</v>
      </c>
      <c r="J257" s="5">
        <f t="shared" si="3"/>
        <v>10000</v>
      </c>
    </row>
    <row r="258" spans="1:10" x14ac:dyDescent="0.3">
      <c r="A258" s="1">
        <v>45410</v>
      </c>
      <c r="B258" t="s">
        <v>10</v>
      </c>
      <c r="C258" t="s">
        <v>11</v>
      </c>
      <c r="D258" t="s">
        <v>18</v>
      </c>
      <c r="E258">
        <v>10</v>
      </c>
      <c r="F258" s="5">
        <v>50000</v>
      </c>
      <c r="G258">
        <v>8</v>
      </c>
      <c r="H258" s="5">
        <v>460000</v>
      </c>
      <c r="I258" s="5">
        <v>64400.000000000007</v>
      </c>
      <c r="J258" s="5">
        <f t="shared" si="3"/>
        <v>500000</v>
      </c>
    </row>
    <row r="259" spans="1:10" x14ac:dyDescent="0.3">
      <c r="A259" s="1">
        <v>45229</v>
      </c>
      <c r="B259" t="s">
        <v>10</v>
      </c>
      <c r="C259" t="s">
        <v>19</v>
      </c>
      <c r="D259" t="s">
        <v>9</v>
      </c>
      <c r="E259">
        <v>2</v>
      </c>
      <c r="F259" s="5">
        <v>25000</v>
      </c>
      <c r="G259">
        <v>8</v>
      </c>
      <c r="H259" s="5">
        <v>46000</v>
      </c>
      <c r="I259" s="5">
        <v>9200</v>
      </c>
      <c r="J259" s="5">
        <f t="shared" ref="J259:J300" si="4">E259*F259</f>
        <v>50000</v>
      </c>
    </row>
    <row r="260" spans="1:10" x14ac:dyDescent="0.3">
      <c r="A260" s="1">
        <v>45308</v>
      </c>
      <c r="B260" t="s">
        <v>16</v>
      </c>
      <c r="C260" t="s">
        <v>19</v>
      </c>
      <c r="D260" t="s">
        <v>9</v>
      </c>
      <c r="E260">
        <v>1</v>
      </c>
      <c r="F260" s="5">
        <v>25000</v>
      </c>
      <c r="G260">
        <v>5</v>
      </c>
      <c r="H260" s="5">
        <v>23750</v>
      </c>
      <c r="I260" s="5">
        <v>4750</v>
      </c>
      <c r="J260" s="5">
        <f t="shared" si="4"/>
        <v>25000</v>
      </c>
    </row>
    <row r="261" spans="1:10" x14ac:dyDescent="0.3">
      <c r="A261" s="1">
        <v>45299</v>
      </c>
      <c r="B261" t="s">
        <v>16</v>
      </c>
      <c r="C261" t="s">
        <v>8</v>
      </c>
      <c r="D261" t="s">
        <v>9</v>
      </c>
      <c r="E261">
        <v>2</v>
      </c>
      <c r="F261" s="5">
        <v>3000</v>
      </c>
      <c r="G261">
        <v>10</v>
      </c>
      <c r="H261" s="5">
        <v>5400</v>
      </c>
      <c r="I261" s="5">
        <v>1080</v>
      </c>
      <c r="J261" s="5">
        <f t="shared" si="4"/>
        <v>6000</v>
      </c>
    </row>
    <row r="262" spans="1:10" x14ac:dyDescent="0.3">
      <c r="A262" s="1">
        <v>45077</v>
      </c>
      <c r="B262" t="s">
        <v>16</v>
      </c>
      <c r="C262" t="s">
        <v>17</v>
      </c>
      <c r="D262" t="s">
        <v>18</v>
      </c>
      <c r="E262">
        <v>3</v>
      </c>
      <c r="F262" s="5">
        <v>1000</v>
      </c>
      <c r="G262">
        <v>15</v>
      </c>
      <c r="H262" s="5">
        <v>2550</v>
      </c>
      <c r="I262" s="5">
        <v>357.00000000000006</v>
      </c>
      <c r="J262" s="5">
        <f t="shared" si="4"/>
        <v>3000</v>
      </c>
    </row>
    <row r="263" spans="1:10" x14ac:dyDescent="0.3">
      <c r="A263" s="1">
        <v>45249</v>
      </c>
      <c r="B263" t="s">
        <v>10</v>
      </c>
      <c r="C263" t="s">
        <v>17</v>
      </c>
      <c r="D263" t="s">
        <v>18</v>
      </c>
      <c r="E263">
        <v>7</v>
      </c>
      <c r="F263" s="5">
        <v>25000</v>
      </c>
      <c r="G263">
        <v>7</v>
      </c>
      <c r="H263" s="5">
        <v>162750</v>
      </c>
      <c r="I263" s="5">
        <v>22785.000000000004</v>
      </c>
      <c r="J263" s="5">
        <f t="shared" si="4"/>
        <v>175000</v>
      </c>
    </row>
    <row r="264" spans="1:10" x14ac:dyDescent="0.3">
      <c r="A264" s="1">
        <v>45284</v>
      </c>
      <c r="B264" t="s">
        <v>16</v>
      </c>
      <c r="C264" t="s">
        <v>17</v>
      </c>
      <c r="D264" t="s">
        <v>18</v>
      </c>
      <c r="E264">
        <v>8</v>
      </c>
      <c r="F264" s="5">
        <v>3000</v>
      </c>
      <c r="G264">
        <v>14</v>
      </c>
      <c r="H264" s="5">
        <v>20640</v>
      </c>
      <c r="I264" s="5">
        <v>2889.6000000000004</v>
      </c>
      <c r="J264" s="5">
        <f t="shared" si="4"/>
        <v>24000</v>
      </c>
    </row>
    <row r="265" spans="1:10" x14ac:dyDescent="0.3">
      <c r="A265" s="1">
        <v>45229</v>
      </c>
      <c r="B265" t="s">
        <v>10</v>
      </c>
      <c r="C265" t="s">
        <v>17</v>
      </c>
      <c r="D265" t="s">
        <v>18</v>
      </c>
      <c r="E265">
        <v>5</v>
      </c>
      <c r="F265" s="5">
        <v>1000</v>
      </c>
      <c r="G265">
        <v>8</v>
      </c>
      <c r="H265" s="5">
        <v>4600</v>
      </c>
      <c r="I265" s="5">
        <v>644.00000000000011</v>
      </c>
      <c r="J265" s="5">
        <f t="shared" si="4"/>
        <v>5000</v>
      </c>
    </row>
    <row r="266" spans="1:10" x14ac:dyDescent="0.3">
      <c r="A266" s="1">
        <v>45190</v>
      </c>
      <c r="B266" t="s">
        <v>16</v>
      </c>
      <c r="C266" t="s">
        <v>11</v>
      </c>
      <c r="D266" t="s">
        <v>18</v>
      </c>
      <c r="E266">
        <v>2</v>
      </c>
      <c r="F266" s="5">
        <v>50000</v>
      </c>
      <c r="G266">
        <v>15</v>
      </c>
      <c r="H266" s="5">
        <v>85000</v>
      </c>
      <c r="I266" s="5">
        <v>11900.000000000002</v>
      </c>
      <c r="J266" s="5">
        <f t="shared" si="4"/>
        <v>100000</v>
      </c>
    </row>
    <row r="267" spans="1:10" x14ac:dyDescent="0.3">
      <c r="A267" s="1">
        <v>45173</v>
      </c>
      <c r="B267" t="s">
        <v>16</v>
      </c>
      <c r="C267" t="s">
        <v>19</v>
      </c>
      <c r="D267" t="s">
        <v>9</v>
      </c>
      <c r="E267">
        <v>10</v>
      </c>
      <c r="F267" s="5">
        <v>50000</v>
      </c>
      <c r="G267">
        <v>9</v>
      </c>
      <c r="H267" s="5">
        <v>455000</v>
      </c>
      <c r="I267" s="5">
        <v>91000</v>
      </c>
      <c r="J267" s="5">
        <f t="shared" si="4"/>
        <v>500000</v>
      </c>
    </row>
    <row r="268" spans="1:10" x14ac:dyDescent="0.3">
      <c r="A268" s="1">
        <v>45169</v>
      </c>
      <c r="B268" t="s">
        <v>16</v>
      </c>
      <c r="C268" t="s">
        <v>20</v>
      </c>
      <c r="D268" t="s">
        <v>9</v>
      </c>
      <c r="E268">
        <v>5</v>
      </c>
      <c r="F268" s="5">
        <v>50000</v>
      </c>
      <c r="G268">
        <v>13</v>
      </c>
      <c r="H268" s="5">
        <v>217500</v>
      </c>
      <c r="I268" s="5">
        <v>43500</v>
      </c>
      <c r="J268" s="5">
        <f t="shared" si="4"/>
        <v>250000</v>
      </c>
    </row>
    <row r="269" spans="1:10" x14ac:dyDescent="0.3">
      <c r="A269" s="1">
        <v>45234</v>
      </c>
      <c r="B269" t="s">
        <v>10</v>
      </c>
      <c r="C269" t="s">
        <v>20</v>
      </c>
      <c r="D269" t="s">
        <v>9</v>
      </c>
      <c r="E269">
        <v>8</v>
      </c>
      <c r="F269" s="5">
        <v>1000</v>
      </c>
      <c r="G269">
        <v>5</v>
      </c>
      <c r="H269" s="5">
        <v>7600</v>
      </c>
      <c r="I269" s="5">
        <v>1520</v>
      </c>
      <c r="J269" s="5">
        <f t="shared" si="4"/>
        <v>8000</v>
      </c>
    </row>
    <row r="270" spans="1:10" x14ac:dyDescent="0.3">
      <c r="A270" s="1">
        <v>45301</v>
      </c>
      <c r="B270" t="s">
        <v>14</v>
      </c>
      <c r="C270" t="s">
        <v>11</v>
      </c>
      <c r="D270" t="s">
        <v>18</v>
      </c>
      <c r="E270">
        <v>9</v>
      </c>
      <c r="F270" s="5">
        <v>50000</v>
      </c>
      <c r="G270">
        <v>10</v>
      </c>
      <c r="H270" s="5">
        <v>405000</v>
      </c>
      <c r="I270" s="5">
        <v>56700.000000000007</v>
      </c>
      <c r="J270" s="5">
        <f t="shared" si="4"/>
        <v>450000</v>
      </c>
    </row>
    <row r="271" spans="1:10" x14ac:dyDescent="0.3">
      <c r="A271" s="1">
        <v>45200</v>
      </c>
      <c r="B271" t="s">
        <v>14</v>
      </c>
      <c r="C271" t="s">
        <v>20</v>
      </c>
      <c r="D271" t="s">
        <v>9</v>
      </c>
      <c r="E271">
        <v>1</v>
      </c>
      <c r="F271" s="5">
        <v>1000</v>
      </c>
      <c r="G271">
        <v>9</v>
      </c>
      <c r="H271" s="5">
        <v>910</v>
      </c>
      <c r="I271" s="5">
        <v>182</v>
      </c>
      <c r="J271" s="5">
        <f t="shared" si="4"/>
        <v>1000</v>
      </c>
    </row>
    <row r="272" spans="1:10" x14ac:dyDescent="0.3">
      <c r="A272" s="1">
        <v>45064</v>
      </c>
      <c r="B272" t="s">
        <v>16</v>
      </c>
      <c r="C272" t="s">
        <v>17</v>
      </c>
      <c r="D272" t="s">
        <v>18</v>
      </c>
      <c r="E272">
        <v>6</v>
      </c>
      <c r="F272" s="5">
        <v>2000</v>
      </c>
      <c r="G272">
        <v>11</v>
      </c>
      <c r="H272" s="5">
        <v>10680</v>
      </c>
      <c r="I272" s="5">
        <v>1495.2</v>
      </c>
      <c r="J272" s="5">
        <f t="shared" si="4"/>
        <v>12000</v>
      </c>
    </row>
    <row r="273" spans="1:10" x14ac:dyDescent="0.3">
      <c r="A273" s="1">
        <v>45164</v>
      </c>
      <c r="B273" t="s">
        <v>10</v>
      </c>
      <c r="C273" t="s">
        <v>20</v>
      </c>
      <c r="D273" t="s">
        <v>9</v>
      </c>
      <c r="E273">
        <v>4</v>
      </c>
      <c r="F273" s="5">
        <v>50000</v>
      </c>
      <c r="G273">
        <v>13</v>
      </c>
      <c r="H273" s="5">
        <v>174000</v>
      </c>
      <c r="I273" s="5">
        <v>34800</v>
      </c>
      <c r="J273" s="5">
        <f t="shared" si="4"/>
        <v>200000</v>
      </c>
    </row>
    <row r="274" spans="1:10" x14ac:dyDescent="0.3">
      <c r="A274" s="1">
        <v>45222</v>
      </c>
      <c r="B274" t="s">
        <v>14</v>
      </c>
      <c r="C274" t="s">
        <v>17</v>
      </c>
      <c r="D274" t="s">
        <v>18</v>
      </c>
      <c r="E274">
        <v>9</v>
      </c>
      <c r="F274" s="5">
        <v>50000</v>
      </c>
      <c r="G274">
        <v>10</v>
      </c>
      <c r="H274" s="5">
        <v>405000</v>
      </c>
      <c r="I274" s="5">
        <v>56700.000000000007</v>
      </c>
      <c r="J274" s="5">
        <f t="shared" si="4"/>
        <v>450000</v>
      </c>
    </row>
    <row r="275" spans="1:10" x14ac:dyDescent="0.3">
      <c r="A275" s="1">
        <v>45400</v>
      </c>
      <c r="B275" t="s">
        <v>14</v>
      </c>
      <c r="C275" t="s">
        <v>11</v>
      </c>
      <c r="D275" t="s">
        <v>18</v>
      </c>
      <c r="E275">
        <v>0</v>
      </c>
      <c r="F275" s="5">
        <v>1000</v>
      </c>
      <c r="G275">
        <v>14</v>
      </c>
      <c r="H275" s="5">
        <v>0</v>
      </c>
      <c r="I275" s="5">
        <v>0</v>
      </c>
      <c r="J275" s="5">
        <f t="shared" si="4"/>
        <v>0</v>
      </c>
    </row>
    <row r="276" spans="1:10" x14ac:dyDescent="0.3">
      <c r="A276" s="1">
        <v>45279</v>
      </c>
      <c r="B276" t="s">
        <v>15</v>
      </c>
      <c r="C276" t="s">
        <v>20</v>
      </c>
      <c r="D276" t="s">
        <v>9</v>
      </c>
      <c r="E276">
        <v>3</v>
      </c>
      <c r="F276" s="5">
        <v>2000</v>
      </c>
      <c r="G276">
        <v>14</v>
      </c>
      <c r="H276" s="5">
        <v>5160</v>
      </c>
      <c r="I276" s="5">
        <v>1032</v>
      </c>
      <c r="J276" s="5">
        <f t="shared" si="4"/>
        <v>6000</v>
      </c>
    </row>
    <row r="277" spans="1:10" x14ac:dyDescent="0.3">
      <c r="A277" s="1">
        <v>45301</v>
      </c>
      <c r="B277" t="s">
        <v>15</v>
      </c>
      <c r="C277" t="s">
        <v>20</v>
      </c>
      <c r="D277" t="s">
        <v>9</v>
      </c>
      <c r="E277">
        <v>2</v>
      </c>
      <c r="F277" s="5">
        <v>50000</v>
      </c>
      <c r="G277">
        <v>6</v>
      </c>
      <c r="H277" s="5">
        <v>94000</v>
      </c>
      <c r="I277" s="5">
        <v>18800</v>
      </c>
      <c r="J277" s="5">
        <f t="shared" si="4"/>
        <v>100000</v>
      </c>
    </row>
    <row r="278" spans="1:10" x14ac:dyDescent="0.3">
      <c r="A278" s="1">
        <v>45412</v>
      </c>
      <c r="B278" t="s">
        <v>14</v>
      </c>
      <c r="C278" t="s">
        <v>11</v>
      </c>
      <c r="D278" t="s">
        <v>18</v>
      </c>
      <c r="E278">
        <v>2</v>
      </c>
      <c r="F278" s="5">
        <v>50000</v>
      </c>
      <c r="G278">
        <v>7</v>
      </c>
      <c r="H278" s="5">
        <v>93000</v>
      </c>
      <c r="I278" s="5">
        <v>13020.000000000002</v>
      </c>
      <c r="J278" s="5">
        <f t="shared" si="4"/>
        <v>100000</v>
      </c>
    </row>
    <row r="279" spans="1:10" x14ac:dyDescent="0.3">
      <c r="A279" s="1">
        <v>45260</v>
      </c>
      <c r="B279" t="s">
        <v>10</v>
      </c>
      <c r="C279" t="s">
        <v>19</v>
      </c>
      <c r="D279" t="s">
        <v>9</v>
      </c>
      <c r="E279">
        <v>2</v>
      </c>
      <c r="F279" s="5">
        <v>25000</v>
      </c>
      <c r="G279">
        <v>11</v>
      </c>
      <c r="H279" s="5">
        <v>44500</v>
      </c>
      <c r="I279" s="5">
        <v>8900</v>
      </c>
      <c r="J279" s="5">
        <f t="shared" si="4"/>
        <v>50000</v>
      </c>
    </row>
    <row r="280" spans="1:10" x14ac:dyDescent="0.3">
      <c r="A280" s="1">
        <v>45284</v>
      </c>
      <c r="B280" t="s">
        <v>7</v>
      </c>
      <c r="C280" t="s">
        <v>20</v>
      </c>
      <c r="D280" t="s">
        <v>9</v>
      </c>
      <c r="E280">
        <v>10</v>
      </c>
      <c r="F280" s="5">
        <v>50000</v>
      </c>
      <c r="G280">
        <v>14</v>
      </c>
      <c r="H280" s="5">
        <v>430000</v>
      </c>
      <c r="I280" s="5">
        <v>86000</v>
      </c>
      <c r="J280" s="5">
        <f t="shared" si="4"/>
        <v>500000</v>
      </c>
    </row>
    <row r="281" spans="1:10" x14ac:dyDescent="0.3">
      <c r="A281" s="1">
        <v>45257</v>
      </c>
      <c r="B281" t="s">
        <v>14</v>
      </c>
      <c r="C281" t="s">
        <v>8</v>
      </c>
      <c r="D281" t="s">
        <v>9</v>
      </c>
      <c r="E281">
        <v>3</v>
      </c>
      <c r="F281" s="5">
        <v>25000</v>
      </c>
      <c r="G281">
        <v>10</v>
      </c>
      <c r="H281" s="5">
        <v>67500</v>
      </c>
      <c r="I281" s="5">
        <v>13500</v>
      </c>
      <c r="J281" s="5">
        <f t="shared" si="4"/>
        <v>75000</v>
      </c>
    </row>
    <row r="282" spans="1:10" x14ac:dyDescent="0.3">
      <c r="A282" s="1">
        <v>45223</v>
      </c>
      <c r="B282" t="s">
        <v>16</v>
      </c>
      <c r="C282" t="s">
        <v>19</v>
      </c>
      <c r="D282" t="s">
        <v>9</v>
      </c>
      <c r="E282">
        <v>2</v>
      </c>
      <c r="F282" s="5">
        <v>50000</v>
      </c>
      <c r="G282">
        <v>14</v>
      </c>
      <c r="H282" s="5">
        <v>86000</v>
      </c>
      <c r="I282" s="5">
        <v>17200</v>
      </c>
      <c r="J282" s="5">
        <f t="shared" si="4"/>
        <v>100000</v>
      </c>
    </row>
    <row r="283" spans="1:10" x14ac:dyDescent="0.3">
      <c r="A283" s="1">
        <v>45211</v>
      </c>
      <c r="B283" t="s">
        <v>10</v>
      </c>
      <c r="C283" t="s">
        <v>8</v>
      </c>
      <c r="D283" t="s">
        <v>9</v>
      </c>
      <c r="E283">
        <v>7</v>
      </c>
      <c r="F283" s="5">
        <v>50000</v>
      </c>
      <c r="G283">
        <v>6</v>
      </c>
      <c r="H283" s="5">
        <v>329000</v>
      </c>
      <c r="I283" s="5">
        <v>65800</v>
      </c>
      <c r="J283" s="5">
        <f t="shared" si="4"/>
        <v>350000</v>
      </c>
    </row>
    <row r="284" spans="1:10" x14ac:dyDescent="0.3">
      <c r="A284" s="1">
        <v>45379</v>
      </c>
      <c r="B284" t="s">
        <v>7</v>
      </c>
      <c r="C284" t="s">
        <v>11</v>
      </c>
      <c r="D284" t="s">
        <v>18</v>
      </c>
      <c r="E284">
        <v>0</v>
      </c>
      <c r="F284" s="5">
        <v>1000</v>
      </c>
      <c r="G284">
        <v>14</v>
      </c>
      <c r="H284" s="5">
        <v>0</v>
      </c>
      <c r="I284" s="5">
        <v>0</v>
      </c>
      <c r="J284" s="5">
        <f t="shared" si="4"/>
        <v>0</v>
      </c>
    </row>
    <row r="285" spans="1:10" x14ac:dyDescent="0.3">
      <c r="A285" s="1">
        <v>45132</v>
      </c>
      <c r="B285" t="s">
        <v>14</v>
      </c>
      <c r="C285" t="s">
        <v>19</v>
      </c>
      <c r="D285" t="s">
        <v>9</v>
      </c>
      <c r="E285">
        <v>2</v>
      </c>
      <c r="F285" s="5">
        <v>50000</v>
      </c>
      <c r="G285">
        <v>6</v>
      </c>
      <c r="H285" s="5">
        <v>94000</v>
      </c>
      <c r="I285" s="5">
        <v>18800</v>
      </c>
      <c r="J285" s="5">
        <f t="shared" si="4"/>
        <v>100000</v>
      </c>
    </row>
    <row r="286" spans="1:10" x14ac:dyDescent="0.3">
      <c r="A286" s="1">
        <v>45382</v>
      </c>
      <c r="B286" t="s">
        <v>14</v>
      </c>
      <c r="C286" t="s">
        <v>17</v>
      </c>
      <c r="D286" t="s">
        <v>18</v>
      </c>
      <c r="E286">
        <v>1</v>
      </c>
      <c r="F286" s="5">
        <v>25000</v>
      </c>
      <c r="G286">
        <v>11</v>
      </c>
      <c r="H286" s="5">
        <v>22250</v>
      </c>
      <c r="I286" s="5">
        <v>3115.0000000000005</v>
      </c>
      <c r="J286" s="5">
        <f t="shared" si="4"/>
        <v>25000</v>
      </c>
    </row>
    <row r="287" spans="1:10" x14ac:dyDescent="0.3">
      <c r="A287" s="1">
        <v>45325</v>
      </c>
      <c r="B287" t="s">
        <v>14</v>
      </c>
      <c r="C287" t="s">
        <v>17</v>
      </c>
      <c r="D287" t="s">
        <v>18</v>
      </c>
      <c r="E287">
        <v>4</v>
      </c>
      <c r="F287" s="5">
        <v>25000</v>
      </c>
      <c r="G287">
        <v>5</v>
      </c>
      <c r="H287" s="5">
        <v>95000</v>
      </c>
      <c r="I287" s="5">
        <v>13300.000000000002</v>
      </c>
      <c r="J287" s="5">
        <f t="shared" si="4"/>
        <v>100000</v>
      </c>
    </row>
    <row r="288" spans="1:10" x14ac:dyDescent="0.3">
      <c r="A288" s="1">
        <v>45055</v>
      </c>
      <c r="B288" t="s">
        <v>16</v>
      </c>
      <c r="C288" t="s">
        <v>17</v>
      </c>
      <c r="D288" t="s">
        <v>18</v>
      </c>
      <c r="E288">
        <v>7</v>
      </c>
      <c r="F288" s="5">
        <v>25000</v>
      </c>
      <c r="G288">
        <v>12</v>
      </c>
      <c r="H288" s="5">
        <v>154000</v>
      </c>
      <c r="I288" s="5">
        <v>21560.000000000004</v>
      </c>
      <c r="J288" s="5">
        <f t="shared" si="4"/>
        <v>175000</v>
      </c>
    </row>
    <row r="289" spans="1:10" x14ac:dyDescent="0.3">
      <c r="A289" s="1">
        <v>45397</v>
      </c>
      <c r="B289" t="s">
        <v>14</v>
      </c>
      <c r="C289" t="s">
        <v>20</v>
      </c>
      <c r="D289" t="s">
        <v>9</v>
      </c>
      <c r="E289">
        <v>2</v>
      </c>
      <c r="F289" s="5">
        <v>25000</v>
      </c>
      <c r="G289">
        <v>15</v>
      </c>
      <c r="H289" s="5">
        <v>42500</v>
      </c>
      <c r="I289" s="5">
        <v>8500</v>
      </c>
      <c r="J289" s="5">
        <f t="shared" si="4"/>
        <v>50000</v>
      </c>
    </row>
    <row r="290" spans="1:10" x14ac:dyDescent="0.3">
      <c r="A290" s="1">
        <v>45285</v>
      </c>
      <c r="B290" t="s">
        <v>10</v>
      </c>
      <c r="C290" t="s">
        <v>8</v>
      </c>
      <c r="D290" t="s">
        <v>9</v>
      </c>
      <c r="E290">
        <v>5</v>
      </c>
      <c r="F290" s="5">
        <v>2000</v>
      </c>
      <c r="G290">
        <v>11</v>
      </c>
      <c r="H290" s="5">
        <v>8900</v>
      </c>
      <c r="I290" s="5">
        <v>1780</v>
      </c>
      <c r="J290" s="5">
        <f t="shared" si="4"/>
        <v>10000</v>
      </c>
    </row>
    <row r="291" spans="1:10" x14ac:dyDescent="0.3">
      <c r="A291" s="1">
        <v>45114</v>
      </c>
      <c r="B291" t="s">
        <v>15</v>
      </c>
      <c r="C291" t="s">
        <v>8</v>
      </c>
      <c r="D291" t="s">
        <v>9</v>
      </c>
      <c r="E291">
        <v>1</v>
      </c>
      <c r="F291" s="5">
        <v>3000</v>
      </c>
      <c r="G291">
        <v>11</v>
      </c>
      <c r="H291" s="5">
        <v>2670</v>
      </c>
      <c r="I291" s="5">
        <v>534</v>
      </c>
      <c r="J291" s="5">
        <f t="shared" si="4"/>
        <v>3000</v>
      </c>
    </row>
    <row r="292" spans="1:10" x14ac:dyDescent="0.3">
      <c r="A292" s="1">
        <v>45291</v>
      </c>
      <c r="B292" t="s">
        <v>15</v>
      </c>
      <c r="C292" t="s">
        <v>17</v>
      </c>
      <c r="D292" t="s">
        <v>18</v>
      </c>
      <c r="E292">
        <v>9</v>
      </c>
      <c r="F292" s="5">
        <v>3000</v>
      </c>
      <c r="G292">
        <v>13</v>
      </c>
      <c r="H292" s="5">
        <v>23490</v>
      </c>
      <c r="I292" s="5">
        <v>3288.6000000000004</v>
      </c>
      <c r="J292" s="5">
        <f t="shared" si="4"/>
        <v>27000</v>
      </c>
    </row>
    <row r="293" spans="1:10" x14ac:dyDescent="0.3">
      <c r="A293" s="1">
        <v>45354</v>
      </c>
      <c r="B293" t="s">
        <v>16</v>
      </c>
      <c r="C293" t="s">
        <v>17</v>
      </c>
      <c r="D293" t="s">
        <v>18</v>
      </c>
      <c r="E293">
        <v>10</v>
      </c>
      <c r="F293" s="5">
        <v>50000</v>
      </c>
      <c r="G293">
        <v>7</v>
      </c>
      <c r="H293" s="5">
        <v>464999.99999999994</v>
      </c>
      <c r="I293" s="5">
        <v>65100</v>
      </c>
      <c r="J293" s="5">
        <f t="shared" si="4"/>
        <v>500000</v>
      </c>
    </row>
    <row r="294" spans="1:10" x14ac:dyDescent="0.3">
      <c r="A294" s="1">
        <v>45048</v>
      </c>
      <c r="B294" t="s">
        <v>15</v>
      </c>
      <c r="C294" t="s">
        <v>8</v>
      </c>
      <c r="D294" t="s">
        <v>9</v>
      </c>
      <c r="E294">
        <v>9</v>
      </c>
      <c r="F294" s="5">
        <v>2000</v>
      </c>
      <c r="G294">
        <v>11</v>
      </c>
      <c r="H294" s="5">
        <v>16020</v>
      </c>
      <c r="I294" s="5">
        <v>3204</v>
      </c>
      <c r="J294" s="5">
        <f t="shared" si="4"/>
        <v>18000</v>
      </c>
    </row>
    <row r="295" spans="1:10" x14ac:dyDescent="0.3">
      <c r="A295" s="1">
        <v>45341</v>
      </c>
      <c r="B295" t="s">
        <v>7</v>
      </c>
      <c r="C295" t="s">
        <v>8</v>
      </c>
      <c r="D295" t="s">
        <v>9</v>
      </c>
      <c r="E295">
        <v>7</v>
      </c>
      <c r="F295" s="5">
        <v>2000</v>
      </c>
      <c r="G295">
        <v>6</v>
      </c>
      <c r="H295" s="5">
        <v>13160</v>
      </c>
      <c r="I295" s="5">
        <v>2632</v>
      </c>
      <c r="J295" s="5">
        <f t="shared" si="4"/>
        <v>14000</v>
      </c>
    </row>
    <row r="296" spans="1:10" x14ac:dyDescent="0.3">
      <c r="A296" s="1">
        <v>45139</v>
      </c>
      <c r="B296" t="s">
        <v>7</v>
      </c>
      <c r="C296" t="s">
        <v>17</v>
      </c>
      <c r="D296" t="s">
        <v>18</v>
      </c>
      <c r="E296">
        <v>3</v>
      </c>
      <c r="F296" s="5">
        <v>2000</v>
      </c>
      <c r="G296">
        <v>8</v>
      </c>
      <c r="H296" s="5">
        <v>5520</v>
      </c>
      <c r="I296" s="5">
        <v>772.80000000000007</v>
      </c>
      <c r="J296" s="5">
        <f t="shared" si="4"/>
        <v>6000</v>
      </c>
    </row>
    <row r="297" spans="1:10" x14ac:dyDescent="0.3">
      <c r="A297" s="1">
        <v>45233</v>
      </c>
      <c r="B297" t="s">
        <v>7</v>
      </c>
      <c r="C297" t="s">
        <v>11</v>
      </c>
      <c r="D297" t="s">
        <v>18</v>
      </c>
      <c r="E297">
        <v>10</v>
      </c>
      <c r="F297" s="5">
        <v>25000</v>
      </c>
      <c r="G297">
        <v>8</v>
      </c>
      <c r="H297" s="5">
        <v>230000</v>
      </c>
      <c r="I297" s="5">
        <v>32200.000000000004</v>
      </c>
      <c r="J297" s="5">
        <f t="shared" si="4"/>
        <v>250000</v>
      </c>
    </row>
    <row r="298" spans="1:10" x14ac:dyDescent="0.3">
      <c r="A298" s="1">
        <v>45300</v>
      </c>
      <c r="B298" t="s">
        <v>10</v>
      </c>
      <c r="C298" t="s">
        <v>19</v>
      </c>
      <c r="D298" t="s">
        <v>9</v>
      </c>
      <c r="E298">
        <v>8</v>
      </c>
      <c r="F298" s="5">
        <v>2000</v>
      </c>
      <c r="G298">
        <v>12</v>
      </c>
      <c r="H298" s="5">
        <v>14080</v>
      </c>
      <c r="I298" s="5">
        <v>2816</v>
      </c>
      <c r="J298" s="5">
        <f t="shared" si="4"/>
        <v>16000</v>
      </c>
    </row>
    <row r="299" spans="1:10" x14ac:dyDescent="0.3">
      <c r="A299" s="1">
        <v>45270</v>
      </c>
      <c r="B299" t="s">
        <v>10</v>
      </c>
      <c r="C299" t="s">
        <v>11</v>
      </c>
      <c r="D299" t="s">
        <v>18</v>
      </c>
      <c r="E299">
        <v>0</v>
      </c>
      <c r="F299" s="5">
        <v>50000</v>
      </c>
      <c r="G299">
        <v>9</v>
      </c>
      <c r="H299" s="5">
        <v>0</v>
      </c>
      <c r="I299" s="5">
        <v>0</v>
      </c>
      <c r="J299" s="5">
        <f t="shared" si="4"/>
        <v>0</v>
      </c>
    </row>
    <row r="300" spans="1:10" x14ac:dyDescent="0.3">
      <c r="A300" s="1">
        <v>45240</v>
      </c>
      <c r="B300" t="s">
        <v>10</v>
      </c>
      <c r="C300" t="s">
        <v>11</v>
      </c>
      <c r="D300" t="s">
        <v>18</v>
      </c>
      <c r="E300">
        <v>7</v>
      </c>
      <c r="F300" s="5">
        <v>50000</v>
      </c>
      <c r="G300">
        <v>9</v>
      </c>
      <c r="H300" s="5">
        <v>318500</v>
      </c>
      <c r="I300" s="5">
        <v>44590.000000000007</v>
      </c>
      <c r="J300" s="5">
        <f t="shared" si="4"/>
        <v>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CD014-A3C6-4A2B-AED5-4BD7AFD54EF5}">
  <dimension ref="A1:E12"/>
  <sheetViews>
    <sheetView workbookViewId="0">
      <selection activeCell="C6" sqref="C6"/>
    </sheetView>
  </sheetViews>
  <sheetFormatPr defaultRowHeight="14.4" x14ac:dyDescent="0.3"/>
  <cols>
    <col min="1" max="1" width="7.6640625" bestFit="1" customWidth="1"/>
    <col min="2" max="2" width="7.77734375" bestFit="1" customWidth="1"/>
    <col min="3" max="3" width="9.21875" bestFit="1" customWidth="1"/>
    <col min="4" max="5" width="12.44140625" bestFit="1" customWidth="1"/>
  </cols>
  <sheetData>
    <row r="1" spans="1:5" x14ac:dyDescent="0.3">
      <c r="A1" s="2" t="s">
        <v>2</v>
      </c>
      <c r="B1" s="2" t="s">
        <v>21</v>
      </c>
      <c r="C1" s="2" t="s">
        <v>22</v>
      </c>
      <c r="D1" s="2" t="s">
        <v>23</v>
      </c>
      <c r="E1" s="2" t="s">
        <v>24</v>
      </c>
    </row>
    <row r="2" spans="1:5" x14ac:dyDescent="0.3">
      <c r="A2" s="3" t="s">
        <v>8</v>
      </c>
      <c r="B2" s="3">
        <v>100</v>
      </c>
      <c r="C2" s="3">
        <v>45</v>
      </c>
      <c r="D2" s="3">
        <f>B2-C2</f>
        <v>55</v>
      </c>
      <c r="E2" s="3">
        <v>10</v>
      </c>
    </row>
    <row r="3" spans="1:5" x14ac:dyDescent="0.3">
      <c r="A3" t="s">
        <v>19</v>
      </c>
      <c r="B3">
        <v>150</v>
      </c>
      <c r="C3">
        <v>75</v>
      </c>
      <c r="D3" s="3">
        <f t="shared" ref="D3:D6" si="0">B3-C3</f>
        <v>75</v>
      </c>
      <c r="E3">
        <v>20</v>
      </c>
    </row>
    <row r="4" spans="1:5" x14ac:dyDescent="0.3">
      <c r="A4" t="s">
        <v>25</v>
      </c>
      <c r="B4">
        <v>80</v>
      </c>
      <c r="C4">
        <v>60</v>
      </c>
      <c r="D4" s="3">
        <f t="shared" si="0"/>
        <v>20</v>
      </c>
      <c r="E4">
        <v>15</v>
      </c>
    </row>
    <row r="5" spans="1:5" x14ac:dyDescent="0.3">
      <c r="A5" s="7" t="s">
        <v>11</v>
      </c>
      <c r="B5">
        <v>50</v>
      </c>
      <c r="C5">
        <v>28</v>
      </c>
      <c r="D5" s="3">
        <f t="shared" si="0"/>
        <v>22</v>
      </c>
      <c r="E5">
        <v>10</v>
      </c>
    </row>
    <row r="6" spans="1:5" x14ac:dyDescent="0.3">
      <c r="A6" s="7" t="s">
        <v>17</v>
      </c>
      <c r="B6">
        <v>200</v>
      </c>
      <c r="C6">
        <v>150</v>
      </c>
      <c r="D6" s="3">
        <f t="shared" si="0"/>
        <v>50</v>
      </c>
      <c r="E6">
        <v>25</v>
      </c>
    </row>
    <row r="7" spans="1:5" x14ac:dyDescent="0.3">
      <c r="A7" s="6"/>
      <c r="B7" s="6"/>
      <c r="C7" s="6"/>
      <c r="D7" s="6"/>
      <c r="E7" s="6"/>
    </row>
    <row r="8" spans="1:5" x14ac:dyDescent="0.3">
      <c r="A8" s="7"/>
      <c r="B8" s="7"/>
      <c r="C8" s="7"/>
      <c r="D8" s="7"/>
      <c r="E8" s="7"/>
    </row>
    <row r="9" spans="1:5" x14ac:dyDescent="0.3">
      <c r="A9" s="7"/>
      <c r="B9" s="7"/>
      <c r="C9" s="7"/>
      <c r="D9" s="7"/>
      <c r="E9" s="7"/>
    </row>
    <row r="10" spans="1:5" x14ac:dyDescent="0.3">
      <c r="B10" s="7"/>
      <c r="C10" s="7"/>
      <c r="D10" s="7"/>
      <c r="E10" s="7"/>
    </row>
    <row r="11" spans="1:5" x14ac:dyDescent="0.3">
      <c r="A11" s="7"/>
      <c r="B11" s="7"/>
      <c r="C11" s="7"/>
      <c r="D11" s="7"/>
      <c r="E11" s="7"/>
    </row>
    <row r="12" spans="1:5" x14ac:dyDescent="0.3">
      <c r="B12" s="7"/>
      <c r="C12" s="7"/>
      <c r="D12" s="7"/>
      <c r="E1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B6A3-4C56-49B2-81BA-1A1B5EF06D98}">
  <dimension ref="A1:R20"/>
  <sheetViews>
    <sheetView workbookViewId="0">
      <selection activeCell="B6" sqref="B6"/>
    </sheetView>
  </sheetViews>
  <sheetFormatPr defaultRowHeight="14.4" x14ac:dyDescent="0.3"/>
  <cols>
    <col min="1" max="1" width="12.5546875" bestFit="1" customWidth="1"/>
    <col min="2" max="2" width="19.109375" bestFit="1" customWidth="1"/>
    <col min="3" max="3" width="12.5546875" bestFit="1" customWidth="1"/>
    <col min="4" max="5" width="14.88671875" bestFit="1" customWidth="1"/>
    <col min="7" max="7" width="12.5546875" bestFit="1" customWidth="1"/>
    <col min="8" max="9" width="14.88671875" bestFit="1" customWidth="1"/>
    <col min="10" max="10" width="12.5546875" bestFit="1" customWidth="1"/>
    <col min="11" max="11" width="14.88671875" bestFit="1" customWidth="1"/>
    <col min="13" max="13" width="12.5546875" bestFit="1" customWidth="1"/>
    <col min="14" max="14" width="14.88671875" bestFit="1" customWidth="1"/>
    <col min="17" max="17" width="12.5546875" bestFit="1" customWidth="1"/>
    <col min="18" max="18" width="14.88671875" bestFit="1" customWidth="1"/>
  </cols>
  <sheetData>
    <row r="1" spans="1:18" ht="21" x14ac:dyDescent="0.3">
      <c r="A1" s="8" t="s">
        <v>26</v>
      </c>
      <c r="C1" s="18" t="s">
        <v>44</v>
      </c>
      <c r="D1" s="18"/>
      <c r="E1" s="8"/>
      <c r="G1" s="18" t="s">
        <v>45</v>
      </c>
      <c r="H1" s="18"/>
      <c r="J1" s="18" t="s">
        <v>47</v>
      </c>
      <c r="K1" s="18"/>
      <c r="M1" s="18" t="s">
        <v>48</v>
      </c>
      <c r="N1" s="18"/>
      <c r="Q1" s="18" t="s">
        <v>51</v>
      </c>
      <c r="R1" s="18"/>
    </row>
    <row r="2" spans="1:18" x14ac:dyDescent="0.3">
      <c r="A2" s="11">
        <f>SUM(Sales_Data!H2:H300)</f>
        <v>32242500</v>
      </c>
    </row>
    <row r="5" spans="1:18" ht="21" x14ac:dyDescent="0.3">
      <c r="A5" s="8" t="s">
        <v>42</v>
      </c>
      <c r="C5" s="9" t="s">
        <v>27</v>
      </c>
      <c r="D5" t="s">
        <v>46</v>
      </c>
      <c r="G5" s="9" t="s">
        <v>27</v>
      </c>
      <c r="H5" t="s">
        <v>46</v>
      </c>
      <c r="J5" s="9" t="s">
        <v>27</v>
      </c>
      <c r="K5" t="s">
        <v>46</v>
      </c>
      <c r="M5" s="9" t="s">
        <v>27</v>
      </c>
      <c r="N5" t="s">
        <v>46</v>
      </c>
      <c r="Q5" s="9" t="s">
        <v>27</v>
      </c>
      <c r="R5" t="s">
        <v>46</v>
      </c>
    </row>
    <row r="6" spans="1:18" x14ac:dyDescent="0.3">
      <c r="A6" s="11">
        <f>SUM(Sales_Data!I2:I300)</f>
        <v>4802773.1999999983</v>
      </c>
      <c r="C6" s="10" t="s">
        <v>8</v>
      </c>
      <c r="D6" s="5">
        <v>17901220</v>
      </c>
      <c r="G6" s="10" t="s">
        <v>29</v>
      </c>
      <c r="H6" s="5">
        <v>3265590</v>
      </c>
      <c r="J6" s="10" t="s">
        <v>14</v>
      </c>
      <c r="K6" s="5">
        <v>6267380</v>
      </c>
      <c r="M6" s="10" t="s">
        <v>18</v>
      </c>
      <c r="N6" s="5">
        <v>4796100</v>
      </c>
      <c r="Q6" s="10" t="s">
        <v>16</v>
      </c>
      <c r="R6" s="5">
        <v>7957420</v>
      </c>
    </row>
    <row r="7" spans="1:18" x14ac:dyDescent="0.3">
      <c r="C7" s="10" t="s">
        <v>19</v>
      </c>
      <c r="D7" s="5">
        <v>7418940</v>
      </c>
      <c r="G7" s="10" t="s">
        <v>30</v>
      </c>
      <c r="H7" s="5">
        <v>2696450</v>
      </c>
      <c r="J7" s="10" t="s">
        <v>16</v>
      </c>
      <c r="K7" s="5">
        <v>7957420</v>
      </c>
      <c r="M7" s="10" t="s">
        <v>9</v>
      </c>
      <c r="N7" s="5">
        <v>27446400</v>
      </c>
      <c r="Q7" s="10" t="s">
        <v>28</v>
      </c>
      <c r="R7" s="5">
        <v>7957420</v>
      </c>
    </row>
    <row r="8" spans="1:18" x14ac:dyDescent="0.3">
      <c r="C8" s="10" t="s">
        <v>11</v>
      </c>
      <c r="D8" s="5">
        <v>2650500</v>
      </c>
      <c r="G8" s="10" t="s">
        <v>31</v>
      </c>
      <c r="H8" s="5">
        <v>851190</v>
      </c>
      <c r="J8" s="10" t="s">
        <v>10</v>
      </c>
      <c r="K8" s="5">
        <v>6937150</v>
      </c>
      <c r="M8" s="10" t="s">
        <v>28</v>
      </c>
      <c r="N8" s="5">
        <v>32242500</v>
      </c>
    </row>
    <row r="9" spans="1:18" ht="21" x14ac:dyDescent="0.3">
      <c r="A9" s="8" t="s">
        <v>43</v>
      </c>
      <c r="C9" s="10" t="s">
        <v>17</v>
      </c>
      <c r="D9" s="5">
        <v>2145600</v>
      </c>
      <c r="G9" s="10" t="s">
        <v>32</v>
      </c>
      <c r="H9" s="5">
        <v>2679360</v>
      </c>
      <c r="J9" s="10" t="s">
        <v>7</v>
      </c>
      <c r="K9" s="5">
        <v>6787490</v>
      </c>
    </row>
    <row r="10" spans="1:18" x14ac:dyDescent="0.3">
      <c r="A10" s="12">
        <f>COUNTA(Sales_Data!A2:A300)</f>
        <v>299</v>
      </c>
      <c r="C10" s="10" t="s">
        <v>20</v>
      </c>
      <c r="D10" s="5">
        <v>2126240</v>
      </c>
      <c r="G10" s="10" t="s">
        <v>33</v>
      </c>
      <c r="H10" s="5">
        <v>2547600</v>
      </c>
      <c r="J10" s="10" t="s">
        <v>15</v>
      </c>
      <c r="K10" s="5">
        <v>4293060</v>
      </c>
    </row>
    <row r="11" spans="1:18" x14ac:dyDescent="0.3">
      <c r="C11" s="10" t="s">
        <v>28</v>
      </c>
      <c r="D11" s="5">
        <v>32242500</v>
      </c>
      <c r="G11" s="10" t="s">
        <v>34</v>
      </c>
      <c r="H11" s="5">
        <v>2164000</v>
      </c>
      <c r="J11" s="10" t="s">
        <v>28</v>
      </c>
      <c r="K11" s="5">
        <v>32242500</v>
      </c>
    </row>
    <row r="12" spans="1:18" x14ac:dyDescent="0.3">
      <c r="G12" s="10" t="s">
        <v>35</v>
      </c>
      <c r="H12" s="5">
        <v>2129600</v>
      </c>
    </row>
    <row r="13" spans="1:18" x14ac:dyDescent="0.3">
      <c r="G13" s="10" t="s">
        <v>36</v>
      </c>
      <c r="H13" s="5">
        <v>4478400</v>
      </c>
    </row>
    <row r="14" spans="1:18" x14ac:dyDescent="0.3">
      <c r="A14" s="9" t="s">
        <v>27</v>
      </c>
      <c r="B14" t="s">
        <v>49</v>
      </c>
      <c r="G14" s="10" t="s">
        <v>37</v>
      </c>
      <c r="H14" s="5">
        <v>2912130</v>
      </c>
    </row>
    <row r="15" spans="1:18" x14ac:dyDescent="0.3">
      <c r="A15" s="10" t="s">
        <v>25</v>
      </c>
      <c r="B15">
        <v>20</v>
      </c>
      <c r="G15" s="10" t="s">
        <v>38</v>
      </c>
      <c r="H15" s="5">
        <v>1645750</v>
      </c>
    </row>
    <row r="16" spans="1:18" x14ac:dyDescent="0.3">
      <c r="A16" s="10" t="s">
        <v>11</v>
      </c>
      <c r="B16">
        <v>20</v>
      </c>
      <c r="G16" s="10" t="s">
        <v>39</v>
      </c>
      <c r="H16" s="5">
        <v>3195720</v>
      </c>
    </row>
    <row r="17" spans="1:8" x14ac:dyDescent="0.3">
      <c r="A17" s="10" t="s">
        <v>17</v>
      </c>
      <c r="B17">
        <v>50</v>
      </c>
      <c r="G17" s="10" t="s">
        <v>40</v>
      </c>
      <c r="H17" s="5">
        <v>3676710</v>
      </c>
    </row>
    <row r="18" spans="1:8" x14ac:dyDescent="0.3">
      <c r="A18" s="10" t="s">
        <v>8</v>
      </c>
      <c r="B18">
        <v>55</v>
      </c>
      <c r="G18" s="10" t="s">
        <v>28</v>
      </c>
      <c r="H18" s="5">
        <v>32242500</v>
      </c>
    </row>
    <row r="19" spans="1:8" x14ac:dyDescent="0.3">
      <c r="A19" s="10" t="s">
        <v>19</v>
      </c>
      <c r="B19">
        <v>75</v>
      </c>
    </row>
    <row r="20" spans="1:8" x14ac:dyDescent="0.3">
      <c r="A20" s="10" t="s">
        <v>28</v>
      </c>
      <c r="B20">
        <v>220</v>
      </c>
    </row>
  </sheetData>
  <mergeCells count="5">
    <mergeCell ref="C1:D1"/>
    <mergeCell ref="G1:H1"/>
    <mergeCell ref="J1:K1"/>
    <mergeCell ref="M1:N1"/>
    <mergeCell ref="Q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28F74-483D-41EB-8581-46C7705D19E8}">
  <dimension ref="A1:W27"/>
  <sheetViews>
    <sheetView showGridLines="0" tabSelected="1" zoomScaleNormal="100" workbookViewId="0">
      <selection activeCell="F5" sqref="F5:H5"/>
    </sheetView>
  </sheetViews>
  <sheetFormatPr defaultRowHeight="14.4" x14ac:dyDescent="0.3"/>
  <sheetData>
    <row r="1" spans="1:23" x14ac:dyDescent="0.3">
      <c r="A1" s="42" t="s">
        <v>50</v>
      </c>
      <c r="B1" s="42"/>
      <c r="C1" s="42"/>
      <c r="D1" s="42"/>
      <c r="E1" s="42"/>
      <c r="F1" s="42"/>
      <c r="G1" s="42"/>
      <c r="H1" s="42"/>
      <c r="I1" s="42"/>
      <c r="J1" s="42"/>
      <c r="K1" s="42"/>
      <c r="L1" s="42"/>
      <c r="M1" s="42"/>
      <c r="N1" s="42"/>
      <c r="O1" s="42"/>
      <c r="P1" s="42"/>
      <c r="Q1" s="42"/>
      <c r="R1" s="42"/>
      <c r="S1" s="42"/>
      <c r="T1" s="42"/>
      <c r="U1" s="42"/>
      <c r="V1" s="42"/>
      <c r="W1" s="42"/>
    </row>
    <row r="2" spans="1:23" x14ac:dyDescent="0.3">
      <c r="A2" s="43"/>
      <c r="B2" s="43"/>
      <c r="C2" s="43"/>
      <c r="D2" s="43"/>
      <c r="E2" s="43"/>
      <c r="F2" s="43"/>
      <c r="G2" s="43"/>
      <c r="H2" s="43"/>
      <c r="I2" s="43"/>
      <c r="J2" s="43"/>
      <c r="K2" s="43"/>
      <c r="L2" s="43"/>
      <c r="M2" s="43"/>
      <c r="N2" s="43"/>
      <c r="O2" s="43"/>
      <c r="P2" s="43"/>
      <c r="Q2" s="43"/>
      <c r="R2" s="43"/>
      <c r="S2" s="43"/>
      <c r="T2" s="43"/>
      <c r="U2" s="43"/>
      <c r="V2" s="43"/>
      <c r="W2" s="43"/>
    </row>
    <row r="3" spans="1:23" ht="15" thickBot="1" x14ac:dyDescent="0.35">
      <c r="A3" s="13"/>
      <c r="B3" s="13"/>
      <c r="C3" s="13"/>
      <c r="D3" s="13"/>
      <c r="E3" s="13"/>
      <c r="F3" s="13"/>
      <c r="G3" s="13"/>
      <c r="H3" s="13"/>
      <c r="I3" s="13"/>
      <c r="J3" s="13"/>
      <c r="K3" s="13"/>
      <c r="L3" s="13"/>
      <c r="M3" s="13"/>
      <c r="N3" s="13"/>
      <c r="O3" s="13"/>
      <c r="P3" s="13"/>
      <c r="Q3" s="13"/>
      <c r="R3" s="13"/>
      <c r="S3" s="13"/>
      <c r="T3" s="13"/>
      <c r="U3" s="13"/>
      <c r="V3" s="13"/>
      <c r="W3" s="13"/>
    </row>
    <row r="4" spans="1:23" ht="15" thickBot="1" x14ac:dyDescent="0.35">
      <c r="A4" s="13"/>
      <c r="B4" s="19" t="s">
        <v>26</v>
      </c>
      <c r="C4" s="20"/>
      <c r="D4" s="17"/>
      <c r="E4" s="13"/>
      <c r="F4" s="39" t="s">
        <v>42</v>
      </c>
      <c r="G4" s="40"/>
      <c r="H4" s="41"/>
      <c r="I4" s="13"/>
      <c r="J4" s="13"/>
      <c r="K4" s="13"/>
      <c r="L4" s="13"/>
      <c r="M4" s="13"/>
      <c r="N4" s="13"/>
      <c r="O4" s="13"/>
      <c r="P4" s="13"/>
      <c r="Q4" s="13"/>
      <c r="R4" s="13"/>
      <c r="S4" s="13"/>
      <c r="T4" s="13"/>
      <c r="U4" s="13"/>
      <c r="V4" s="13"/>
      <c r="W4" s="13"/>
    </row>
    <row r="5" spans="1:23" ht="18" customHeight="1" x14ac:dyDescent="0.3">
      <c r="A5" s="13"/>
      <c r="B5" s="36">
        <f>SUM(Sales_Data!H5:H303)</f>
        <v>32138450</v>
      </c>
      <c r="C5" s="37"/>
      <c r="D5" s="38"/>
      <c r="E5" s="14"/>
      <c r="F5" s="21">
        <f>SUM(Sales_Data!I5:I303)</f>
        <v>4787123.1999999983</v>
      </c>
      <c r="G5" s="22"/>
      <c r="H5" s="23"/>
      <c r="I5" s="14"/>
      <c r="J5" s="13"/>
      <c r="K5" s="13"/>
      <c r="L5" s="13"/>
      <c r="M5" s="13"/>
      <c r="N5" s="13"/>
      <c r="O5" s="13"/>
      <c r="P5" s="13"/>
      <c r="Q5" s="13"/>
      <c r="R5" s="13"/>
      <c r="S5" s="13"/>
      <c r="T5" s="13"/>
      <c r="U5" s="13"/>
      <c r="V5" s="13"/>
      <c r="W5" s="13"/>
    </row>
    <row r="6" spans="1:23" x14ac:dyDescent="0.3">
      <c r="A6" s="13"/>
      <c r="B6" s="13"/>
      <c r="C6" s="13"/>
      <c r="D6" s="13"/>
      <c r="E6" s="13"/>
      <c r="F6" s="13"/>
      <c r="G6" s="13"/>
      <c r="H6" s="13"/>
      <c r="I6" s="13"/>
      <c r="J6" s="13"/>
      <c r="K6" s="13"/>
      <c r="L6" s="13"/>
      <c r="M6" s="13"/>
      <c r="N6" s="13"/>
      <c r="O6" s="13"/>
      <c r="P6" s="13"/>
      <c r="Q6" s="13"/>
      <c r="R6" s="13"/>
      <c r="S6" s="13"/>
      <c r="T6" s="13"/>
      <c r="U6" s="13"/>
      <c r="V6" s="13"/>
      <c r="W6" s="13"/>
    </row>
    <row r="7" spans="1:23" ht="15" thickBot="1" x14ac:dyDescent="0.35">
      <c r="A7" s="13"/>
      <c r="B7" s="13"/>
      <c r="C7" s="13"/>
      <c r="D7" s="13"/>
      <c r="E7" s="13"/>
      <c r="F7" s="13"/>
      <c r="G7" s="13"/>
      <c r="H7" s="13"/>
      <c r="I7" s="13"/>
      <c r="J7" s="13"/>
      <c r="K7" s="13"/>
      <c r="L7" s="13"/>
      <c r="M7" s="13"/>
      <c r="N7" s="13"/>
      <c r="O7" s="13"/>
      <c r="P7" s="13"/>
      <c r="Q7" s="13"/>
      <c r="R7" s="13"/>
      <c r="S7" s="13"/>
      <c r="T7" s="13"/>
      <c r="U7" s="13"/>
      <c r="V7" s="13"/>
      <c r="W7" s="13"/>
    </row>
    <row r="8" spans="1:23" ht="15" thickBot="1" x14ac:dyDescent="0.35">
      <c r="A8" s="13"/>
      <c r="B8" s="27" t="s">
        <v>43</v>
      </c>
      <c r="C8" s="28"/>
      <c r="D8" s="29"/>
      <c r="E8" s="13"/>
      <c r="F8" s="30" t="s">
        <v>51</v>
      </c>
      <c r="G8" s="31"/>
      <c r="H8" s="32"/>
      <c r="I8" s="13"/>
      <c r="J8" s="13"/>
      <c r="K8" s="13"/>
      <c r="L8" s="13"/>
      <c r="M8" s="13"/>
      <c r="N8" s="13"/>
      <c r="O8" s="13"/>
      <c r="P8" s="13"/>
      <c r="Q8" s="13"/>
      <c r="R8" s="13"/>
      <c r="S8" s="13"/>
      <c r="T8" s="13"/>
      <c r="U8" s="13"/>
      <c r="V8" s="13"/>
      <c r="W8" s="13"/>
    </row>
    <row r="9" spans="1:23" ht="24.6" x14ac:dyDescent="0.55000000000000004">
      <c r="A9" s="13"/>
      <c r="B9" s="24">
        <f>COUNTA(Sales_Data!A5:A303)</f>
        <v>296</v>
      </c>
      <c r="C9" s="25"/>
      <c r="D9" s="26"/>
      <c r="E9" s="13"/>
      <c r="F9" s="33" t="str">
        <f>Product_Master!Q6</f>
        <v>Chennai</v>
      </c>
      <c r="G9" s="34"/>
      <c r="H9" s="35"/>
      <c r="I9" s="13"/>
      <c r="J9" s="13"/>
      <c r="K9" s="13"/>
      <c r="L9" s="13"/>
      <c r="M9" s="13"/>
      <c r="N9" s="13"/>
      <c r="O9" s="13"/>
      <c r="P9" s="13"/>
      <c r="Q9" s="13"/>
      <c r="R9" s="13"/>
      <c r="S9" s="13"/>
      <c r="T9" s="13"/>
      <c r="U9" s="13"/>
      <c r="V9" s="13"/>
      <c r="W9" s="13"/>
    </row>
    <row r="10" spans="1:23" x14ac:dyDescent="0.3">
      <c r="A10" s="13"/>
      <c r="B10" s="13"/>
      <c r="C10" s="13"/>
      <c r="D10" s="13"/>
      <c r="E10" s="13"/>
      <c r="F10" s="13"/>
      <c r="G10" s="13"/>
      <c r="H10" s="13"/>
      <c r="I10" s="13"/>
      <c r="J10" s="13"/>
      <c r="K10" s="13"/>
      <c r="L10" s="13"/>
      <c r="M10" s="13"/>
      <c r="N10" s="13"/>
      <c r="O10" s="13"/>
      <c r="P10" s="13"/>
      <c r="Q10" s="13"/>
      <c r="R10" s="13"/>
      <c r="S10" s="13"/>
      <c r="T10" s="13"/>
      <c r="U10" s="13"/>
      <c r="V10" s="13"/>
      <c r="W10" s="13"/>
    </row>
    <row r="11" spans="1:23" x14ac:dyDescent="0.3">
      <c r="A11" s="13"/>
      <c r="B11" s="13"/>
      <c r="C11" s="13"/>
      <c r="D11" s="13"/>
      <c r="E11" s="13"/>
      <c r="F11" s="13"/>
      <c r="G11" s="13"/>
      <c r="H11" s="13"/>
      <c r="I11" s="13"/>
      <c r="J11" s="13"/>
      <c r="K11" s="13"/>
      <c r="L11" s="13"/>
      <c r="M11" s="13"/>
      <c r="N11" s="13"/>
      <c r="O11" s="13"/>
      <c r="P11" s="13"/>
      <c r="Q11" s="13"/>
      <c r="R11" s="13"/>
      <c r="S11" s="13"/>
      <c r="T11" s="13"/>
      <c r="U11" s="13"/>
      <c r="V11" s="13"/>
      <c r="W11" s="13"/>
    </row>
    <row r="12" spans="1:23" ht="21" x14ac:dyDescent="0.3">
      <c r="A12" s="13"/>
      <c r="B12" s="15"/>
      <c r="C12" s="13"/>
      <c r="D12" s="13"/>
      <c r="E12" s="13"/>
      <c r="F12" s="13"/>
      <c r="G12" s="13"/>
      <c r="H12" s="13"/>
      <c r="I12" s="13"/>
      <c r="J12" s="13"/>
      <c r="K12" s="13"/>
      <c r="L12" s="13"/>
      <c r="M12" s="13"/>
      <c r="N12" s="13"/>
      <c r="O12" s="13"/>
      <c r="P12" s="13"/>
      <c r="Q12" s="13"/>
      <c r="R12" s="13"/>
      <c r="S12" s="13"/>
      <c r="T12" s="13"/>
      <c r="U12" s="13"/>
      <c r="V12" s="13"/>
      <c r="W12" s="13"/>
    </row>
    <row r="13" spans="1:23" x14ac:dyDescent="0.3">
      <c r="A13" s="13"/>
      <c r="B13" s="16"/>
      <c r="C13" s="13"/>
      <c r="D13" s="13"/>
      <c r="E13" s="13"/>
      <c r="F13" s="13"/>
      <c r="G13" s="13"/>
      <c r="H13" s="13"/>
      <c r="I13" s="13"/>
      <c r="J13" s="13"/>
      <c r="K13" s="13"/>
      <c r="L13" s="13"/>
      <c r="M13" s="13"/>
      <c r="N13" s="13"/>
      <c r="O13" s="13"/>
      <c r="P13" s="13"/>
      <c r="Q13" s="13"/>
      <c r="R13" s="13"/>
      <c r="S13" s="13"/>
      <c r="T13" s="13"/>
      <c r="U13" s="13"/>
      <c r="V13" s="13"/>
      <c r="W13" s="13"/>
    </row>
    <row r="14" spans="1:23" x14ac:dyDescent="0.3">
      <c r="A14" s="13"/>
      <c r="B14" s="13"/>
      <c r="C14" s="13"/>
      <c r="D14" s="13"/>
      <c r="E14" s="13"/>
      <c r="F14" s="13"/>
      <c r="G14" s="13"/>
      <c r="H14" s="13"/>
      <c r="I14" s="13"/>
      <c r="J14" s="13"/>
      <c r="K14" s="13"/>
      <c r="L14" s="13"/>
      <c r="M14" s="13"/>
      <c r="N14" s="13"/>
      <c r="O14" s="13"/>
      <c r="P14" s="13"/>
      <c r="Q14" s="13"/>
      <c r="R14" s="13"/>
      <c r="S14" s="13"/>
      <c r="T14" s="13"/>
      <c r="U14" s="13"/>
      <c r="V14" s="13"/>
      <c r="W14" s="13"/>
    </row>
    <row r="15" spans="1:23" x14ac:dyDescent="0.3">
      <c r="A15" s="13"/>
      <c r="B15" s="13"/>
      <c r="C15" s="13"/>
      <c r="D15" s="13"/>
      <c r="E15" s="13"/>
      <c r="F15" s="13"/>
      <c r="G15" s="13"/>
      <c r="H15" s="13"/>
      <c r="I15" s="13"/>
      <c r="J15" s="13"/>
      <c r="K15" s="13"/>
      <c r="L15" s="13"/>
      <c r="M15" s="13"/>
      <c r="N15" s="13"/>
      <c r="O15" s="13"/>
      <c r="P15" s="13"/>
      <c r="Q15" s="13"/>
      <c r="R15" s="13"/>
      <c r="S15" s="13"/>
      <c r="T15" s="13"/>
      <c r="U15" s="13"/>
      <c r="V15" s="13"/>
      <c r="W15" s="13"/>
    </row>
    <row r="16" spans="1:23" x14ac:dyDescent="0.3">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3">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3">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3">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3">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3">
      <c r="A21" s="13"/>
      <c r="B21" s="13"/>
      <c r="C21" s="13"/>
      <c r="D21" s="13"/>
      <c r="E21" s="13"/>
      <c r="F21" s="13"/>
      <c r="G21" s="13"/>
      <c r="H21" s="13"/>
      <c r="I21" s="13"/>
      <c r="J21" s="13"/>
      <c r="K21" s="13"/>
      <c r="L21" s="13"/>
      <c r="M21" s="13"/>
      <c r="N21" s="13"/>
      <c r="O21" s="13"/>
      <c r="P21" s="13"/>
      <c r="Q21" s="13"/>
      <c r="R21" s="13"/>
      <c r="S21" s="13"/>
      <c r="T21" s="13"/>
      <c r="U21" s="13"/>
      <c r="V21" s="13"/>
      <c r="W21" s="13"/>
    </row>
    <row r="22" spans="1:23" x14ac:dyDescent="0.3">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3">
      <c r="A23" s="13"/>
      <c r="B23" s="13"/>
      <c r="C23" s="13"/>
      <c r="D23" s="13"/>
      <c r="E23" s="13"/>
      <c r="F23" s="13"/>
      <c r="G23" s="13"/>
      <c r="H23" s="13"/>
      <c r="I23" s="13"/>
      <c r="J23" s="13"/>
      <c r="K23" s="13"/>
      <c r="L23" s="13"/>
      <c r="M23" s="13"/>
      <c r="N23" s="13"/>
      <c r="O23" s="13"/>
      <c r="P23" s="13"/>
      <c r="Q23" s="13"/>
      <c r="R23" s="13"/>
      <c r="S23" s="13"/>
      <c r="T23" s="13"/>
      <c r="U23" s="13"/>
      <c r="V23" s="13"/>
      <c r="W23" s="13"/>
    </row>
    <row r="24" spans="1:23" x14ac:dyDescent="0.3">
      <c r="A24" s="13"/>
      <c r="B24" s="13"/>
      <c r="C24" s="13"/>
      <c r="D24" s="13"/>
      <c r="E24" s="13"/>
      <c r="F24" s="13"/>
      <c r="G24" s="13"/>
      <c r="H24" s="13"/>
      <c r="I24" s="13"/>
      <c r="J24" s="13"/>
      <c r="K24" s="13"/>
      <c r="L24" s="13"/>
      <c r="M24" s="13"/>
      <c r="N24" s="13"/>
      <c r="O24" s="13"/>
      <c r="P24" s="13"/>
      <c r="Q24" s="13"/>
      <c r="R24" s="13"/>
      <c r="S24" s="13"/>
      <c r="T24" s="13"/>
      <c r="U24" s="13"/>
      <c r="V24" s="13"/>
      <c r="W24" s="13"/>
    </row>
    <row r="25" spans="1:23" x14ac:dyDescent="0.3">
      <c r="A25" s="13"/>
      <c r="B25" s="13"/>
      <c r="C25" s="13"/>
      <c r="D25" s="13"/>
      <c r="E25" s="13"/>
      <c r="F25" s="13"/>
      <c r="G25" s="13"/>
      <c r="H25" s="13"/>
      <c r="I25" s="13"/>
      <c r="J25" s="13"/>
      <c r="K25" s="13"/>
      <c r="L25" s="13"/>
      <c r="M25" s="13"/>
      <c r="N25" s="13"/>
      <c r="O25" s="13"/>
      <c r="P25" s="13"/>
      <c r="Q25" s="13"/>
      <c r="R25" s="13"/>
      <c r="S25" s="13"/>
      <c r="T25" s="13"/>
      <c r="U25" s="13"/>
      <c r="V25" s="13"/>
      <c r="W25" s="13"/>
    </row>
    <row r="26" spans="1:23" x14ac:dyDescent="0.3">
      <c r="A26" s="13"/>
      <c r="B26" s="13"/>
      <c r="C26" s="13"/>
      <c r="D26" s="13"/>
      <c r="E26" s="13"/>
      <c r="F26" s="13"/>
      <c r="G26" s="13"/>
      <c r="H26" s="13"/>
      <c r="I26" s="13"/>
      <c r="J26" s="13"/>
      <c r="K26" s="13"/>
      <c r="L26" s="13"/>
      <c r="M26" s="13"/>
      <c r="N26" s="13"/>
      <c r="O26" s="13"/>
      <c r="P26" s="13"/>
      <c r="Q26" s="13"/>
      <c r="R26" s="13"/>
      <c r="S26" s="13"/>
      <c r="T26" s="13"/>
      <c r="U26" s="13"/>
      <c r="V26" s="13"/>
      <c r="W26" s="13"/>
    </row>
    <row r="27" spans="1:23" x14ac:dyDescent="0.3">
      <c r="A27" s="13"/>
      <c r="B27" s="13"/>
      <c r="C27" s="13"/>
      <c r="D27" s="13"/>
      <c r="E27" s="13"/>
      <c r="F27" s="13"/>
      <c r="G27" s="13"/>
      <c r="H27" s="13"/>
      <c r="I27" s="13"/>
      <c r="J27" s="13"/>
      <c r="K27" s="13"/>
      <c r="L27" s="13"/>
      <c r="M27" s="13"/>
      <c r="N27" s="13"/>
      <c r="O27" s="13"/>
      <c r="P27" s="13"/>
      <c r="Q27" s="13"/>
      <c r="R27" s="13"/>
      <c r="S27" s="13"/>
      <c r="T27" s="13"/>
      <c r="U27" s="13"/>
      <c r="V27" s="13"/>
      <c r="W27" s="13"/>
    </row>
  </sheetData>
  <mergeCells count="9">
    <mergeCell ref="A1:W2"/>
    <mergeCell ref="B5:D5"/>
    <mergeCell ref="F4:H4"/>
    <mergeCell ref="B4:C4"/>
    <mergeCell ref="F5:H5"/>
    <mergeCell ref="B9:D9"/>
    <mergeCell ref="B8:D8"/>
    <mergeCell ref="F8:H8"/>
    <mergeCell ref="F9:H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Sales_Data</vt:lpstr>
      <vt:lpstr>Inventory_Tracker</vt:lpstr>
      <vt:lpstr>Product_Master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Afroze Uddin</dc:creator>
  <cp:lastModifiedBy>Mohammed Afroze Uddin</cp:lastModifiedBy>
  <dcterms:created xsi:type="dcterms:W3CDTF">2015-06-05T18:17:20Z</dcterms:created>
  <dcterms:modified xsi:type="dcterms:W3CDTF">2025-06-02T02:38:23Z</dcterms:modified>
</cp:coreProperties>
</file>