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7" i="1"/>
  <c r="F13"/>
  <c r="G13" s="1"/>
  <c r="D13"/>
  <c r="F19"/>
  <c r="G19" s="1"/>
  <c r="D28"/>
  <c r="C28"/>
  <c r="F20"/>
  <c r="E20"/>
  <c r="G20"/>
  <c r="D20"/>
  <c r="E13"/>
  <c r="C47"/>
  <c r="C25"/>
  <c r="D19"/>
  <c r="C24"/>
  <c r="C23"/>
  <c r="H19"/>
  <c r="A31"/>
  <c r="A28"/>
  <c r="F17"/>
  <c r="G17" s="1"/>
  <c r="F16"/>
  <c r="G16" s="1"/>
  <c r="F14"/>
  <c r="G14" s="1"/>
  <c r="E19"/>
  <c r="E17"/>
  <c r="E16"/>
  <c r="E15"/>
  <c r="F15" s="1"/>
  <c r="E14"/>
  <c r="D16"/>
  <c r="D15"/>
  <c r="D14"/>
  <c r="H15" l="1"/>
  <c r="I15" s="1"/>
  <c r="G15"/>
  <c r="H17"/>
  <c r="I17" s="1"/>
  <c r="H14"/>
  <c r="I14" s="1"/>
  <c r="H16"/>
  <c r="I16" s="1"/>
  <c r="H13"/>
  <c r="I13" s="1"/>
</calcChain>
</file>

<file path=xl/sharedStrings.xml><?xml version="1.0" encoding="utf-8"?>
<sst xmlns="http://schemas.openxmlformats.org/spreadsheetml/2006/main" count="30" uniqueCount="24">
  <si>
    <t>&lt;=</t>
  </si>
  <si>
    <t>&gt;=</t>
  </si>
  <si>
    <t>z</t>
  </si>
  <si>
    <t>Prob</t>
  </si>
  <si>
    <t>norminv(when prob value is given to us from left side)</t>
  </si>
  <si>
    <t>Top 5% have how many friends</t>
  </si>
  <si>
    <t>Bottom 5% have how many friends</t>
  </si>
  <si>
    <t>normsinv</t>
  </si>
  <si>
    <t>x=z*sd + mean</t>
  </si>
  <si>
    <t>x</t>
  </si>
  <si>
    <t>normdist and normsdist are used to compute the prob values</t>
  </si>
  <si>
    <t>norminv and normsinv are used to compute the x values and z values respectively from the prob values</t>
  </si>
  <si>
    <t>Suppose we have a normal distribution having mean = 190 and std dev = 36</t>
  </si>
  <si>
    <t>Chebyshev’s Theorem: In a normal distribution, in 1 sd difference (i.e bw mean – 1 std dev and mean + 1 std dev), 68% of the area (68% of my sample is covered).</t>
  </si>
  <si>
    <t>In 2 std dev difference (mean -+ 2 std dev), 95.4% of the area is covered</t>
  </si>
  <si>
    <t>In 3 std dev difference, 99.7% of area gets covered</t>
  </si>
  <si>
    <t>Problems</t>
  </si>
  <si>
    <t>bw 150 and 192 friends: P(&lt;=192 friends) - P(&lt;=150 friends)</t>
  </si>
  <si>
    <t>P(&lt;=192 friends)</t>
  </si>
  <si>
    <t>P(&lt;=150 friends)</t>
  </si>
  <si>
    <t>P(bw 150 and 192)</t>
  </si>
  <si>
    <t>z = (x - mean)/stddev</t>
  </si>
  <si>
    <t>z-value of -1 indicates that the point is 1 standard deviation difference from the mean towards the left</t>
  </si>
  <si>
    <t>s indicates the standard normal distribution with mean = 0 and std dev =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</si>
</sst>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7"/>
  <sheetViews>
    <sheetView tabSelected="1" workbookViewId="0">
      <selection activeCell="K17" sqref="K17:V21"/>
    </sheetView>
  </sheetViews>
  <sheetFormatPr defaultRowHeight="15"/>
  <cols>
    <col min="7" max="7" width="48.28515625" customWidth="1"/>
  </cols>
  <sheetData>
    <row r="1" spans="1:9">
      <c r="A1" t="s">
        <v>13</v>
      </c>
    </row>
    <row r="2" spans="1:9">
      <c r="A2" t="s">
        <v>14</v>
      </c>
    </row>
    <row r="3" spans="1:9">
      <c r="A3" t="s">
        <v>15</v>
      </c>
    </row>
    <row r="4" spans="1:9">
      <c r="A4" t="s">
        <v>10</v>
      </c>
    </row>
    <row r="5" spans="1:9">
      <c r="A5" t="s">
        <v>11</v>
      </c>
    </row>
    <row r="6" spans="1:9">
      <c r="A6" t="s">
        <v>23</v>
      </c>
    </row>
    <row r="7" spans="1:9">
      <c r="A7" t="s">
        <v>21</v>
      </c>
    </row>
    <row r="8" spans="1:9">
      <c r="A8" t="s">
        <v>22</v>
      </c>
    </row>
    <row r="10" spans="1:9">
      <c r="A10" s="1" t="s">
        <v>16</v>
      </c>
    </row>
    <row r="11" spans="1:9">
      <c r="A11" t="s">
        <v>12</v>
      </c>
    </row>
    <row r="12" spans="1:9">
      <c r="B12" t="s">
        <v>9</v>
      </c>
      <c r="D12" t="s">
        <v>3</v>
      </c>
      <c r="E12" t="s">
        <v>2</v>
      </c>
      <c r="F12" t="s">
        <v>3</v>
      </c>
      <c r="G12" t="s">
        <v>4</v>
      </c>
      <c r="H12" t="s">
        <v>7</v>
      </c>
      <c r="I12" t="s">
        <v>8</v>
      </c>
    </row>
    <row r="13" spans="1:9">
      <c r="A13" t="s">
        <v>0</v>
      </c>
      <c r="B13">
        <v>120</v>
      </c>
      <c r="D13">
        <f>NORMDIST(120, 190, 36, 1)</f>
        <v>2.5920939357843009E-2</v>
      </c>
      <c r="E13">
        <f>(B13-190)/36</f>
        <v>-1.9444444444444444</v>
      </c>
      <c r="F13">
        <f>NORMSDIST(E13)</f>
        <v>2.5920939357843009E-2</v>
      </c>
      <c r="G13">
        <f>NORMINV(F13,190,36)</f>
        <v>119.99999999999996</v>
      </c>
      <c r="H13">
        <f>NORMSINV(F13)</f>
        <v>-1.9444444444444455</v>
      </c>
      <c r="I13">
        <f>H13*36+190</f>
        <v>119.99999999999996</v>
      </c>
    </row>
    <row r="14" spans="1:9">
      <c r="A14" t="s">
        <v>0</v>
      </c>
      <c r="B14">
        <v>118</v>
      </c>
      <c r="D14">
        <f>NORMDIST(118, 190, 36,1)</f>
        <v>2.275013194817932E-2</v>
      </c>
      <c r="E14">
        <f>(B14-190)/36</f>
        <v>-2</v>
      </c>
      <c r="F14">
        <f>NORMSDIST(E14)</f>
        <v>2.275013194817932E-2</v>
      </c>
      <c r="G14">
        <f>NORMINV(F14, 190,36)</f>
        <v>118.00000000000001</v>
      </c>
      <c r="H14">
        <f>NORMSINV(F14)</f>
        <v>-1.9999999999999996</v>
      </c>
      <c r="I14">
        <f>H14*36+190</f>
        <v>118.00000000000001</v>
      </c>
    </row>
    <row r="15" spans="1:9">
      <c r="A15" t="s">
        <v>0</v>
      </c>
      <c r="B15">
        <v>190</v>
      </c>
      <c r="D15">
        <f>NORMDIST(190,190,36,1)</f>
        <v>0.5</v>
      </c>
      <c r="E15">
        <f>(B15-190)/36</f>
        <v>0</v>
      </c>
      <c r="F15">
        <f t="shared" ref="F15:F17" si="0">NORMSDIST(E15)</f>
        <v>0.5</v>
      </c>
      <c r="G15">
        <f>NORMINV(F15, 190,36)</f>
        <v>190</v>
      </c>
      <c r="H15">
        <f t="shared" ref="H15:H17" si="1">NORMSINV(F15)</f>
        <v>-1.392137635291833E-16</v>
      </c>
      <c r="I15">
        <f t="shared" ref="I15:I17" si="2">H15*36+190</f>
        <v>190</v>
      </c>
    </row>
    <row r="16" spans="1:9">
      <c r="A16" t="s">
        <v>0</v>
      </c>
      <c r="B16">
        <v>226</v>
      </c>
      <c r="D16">
        <f>NORMDIST(226, 190, 36,1)</f>
        <v>0.84134474606854293</v>
      </c>
      <c r="E16">
        <f>(B16-190)/36</f>
        <v>1</v>
      </c>
      <c r="F16">
        <f t="shared" si="0"/>
        <v>0.84134474606854293</v>
      </c>
      <c r="G16">
        <f>NORMINV(F16, 190,36)</f>
        <v>226</v>
      </c>
      <c r="H16">
        <f t="shared" si="1"/>
        <v>0.99999999999999978</v>
      </c>
      <c r="I16">
        <f t="shared" si="2"/>
        <v>226</v>
      </c>
    </row>
    <row r="17" spans="1:9">
      <c r="A17" t="s">
        <v>0</v>
      </c>
      <c r="B17">
        <v>265</v>
      </c>
      <c r="D17">
        <f>NORMDIST(265,190,36,1)</f>
        <v>0.9813895748101138</v>
      </c>
      <c r="E17">
        <f>(B17-190)/36</f>
        <v>2.0833333333333335</v>
      </c>
      <c r="F17">
        <f t="shared" si="0"/>
        <v>0.9813895748101138</v>
      </c>
      <c r="G17">
        <f>NORMINV(F17, 190,36)</f>
        <v>265</v>
      </c>
      <c r="H17">
        <f t="shared" si="1"/>
        <v>2.083333333333333</v>
      </c>
      <c r="I17">
        <f t="shared" si="2"/>
        <v>265</v>
      </c>
    </row>
    <row r="19" spans="1:9">
      <c r="A19" t="s">
        <v>1</v>
      </c>
      <c r="B19">
        <v>265</v>
      </c>
      <c r="D19">
        <f>1-D17</f>
        <v>1.8610425189886204E-2</v>
      </c>
      <c r="E19">
        <f>(B19-190)/36</f>
        <v>2.0833333333333335</v>
      </c>
      <c r="F19">
        <f>1-F17</f>
        <v>1.8610425189886204E-2</v>
      </c>
      <c r="G19">
        <f>NORMINV((1-F19), 190, 36)</f>
        <v>265</v>
      </c>
      <c r="H19">
        <f>NORMSINV(1-F19)</f>
        <v>2.083333333333333</v>
      </c>
    </row>
    <row r="20" spans="1:9">
      <c r="A20" t="s">
        <v>1</v>
      </c>
      <c r="B20">
        <v>154</v>
      </c>
      <c r="D20">
        <f>1-NORMDIST(154,190,36,1)</f>
        <v>0.84134474606854293</v>
      </c>
      <c r="E20">
        <f>(154-190)/36</f>
        <v>-1</v>
      </c>
      <c r="F20">
        <f>1-NORMSDIST(E20)</f>
        <v>0.84134474606854293</v>
      </c>
      <c r="G20">
        <f>NORMINV((1-F20), 190, 36)</f>
        <v>154</v>
      </c>
    </row>
    <row r="22" spans="1:9">
      <c r="A22" t="s">
        <v>17</v>
      </c>
    </row>
    <row r="23" spans="1:9">
      <c r="A23" t="s">
        <v>18</v>
      </c>
      <c r="C23">
        <f>NORMDIST(192, 190, 36,1)</f>
        <v>0.52215206434178218</v>
      </c>
    </row>
    <row r="24" spans="1:9">
      <c r="A24" t="s">
        <v>19</v>
      </c>
      <c r="C24">
        <f>NORMDIST(150, 190,36,1)</f>
        <v>0.13326026290250548</v>
      </c>
    </row>
    <row r="25" spans="1:9">
      <c r="A25" t="s">
        <v>20</v>
      </c>
      <c r="C25">
        <f>C23-C24</f>
        <v>0.38889180143927671</v>
      </c>
    </row>
    <row r="27" spans="1:9">
      <c r="A27" t="s">
        <v>5</v>
      </c>
    </row>
    <row r="28" spans="1:9">
      <c r="A28">
        <f>NORMINV(0.95,190,36)</f>
        <v>249.21473057025301</v>
      </c>
      <c r="C28">
        <f>NORMSINV(0.95)</f>
        <v>1.6448536269514724</v>
      </c>
      <c r="D28">
        <f>C28*36+190</f>
        <v>249.21473057025301</v>
      </c>
    </row>
    <row r="30" spans="1:9">
      <c r="A30" t="s">
        <v>6</v>
      </c>
    </row>
    <row r="31" spans="1:9">
      <c r="A31">
        <f>NORMINV(0.05, 190, 36)</f>
        <v>130.78526942974693</v>
      </c>
    </row>
    <row r="47" spans="3:3">
      <c r="C47">
        <f>30/36</f>
        <v>0.83333333333333337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Dutta</dc:creator>
  <cp:lastModifiedBy>Vaibhav Dutta</cp:lastModifiedBy>
  <dcterms:created xsi:type="dcterms:W3CDTF">2018-08-28T07:07:02Z</dcterms:created>
  <dcterms:modified xsi:type="dcterms:W3CDTF">2019-07-13T15:45:53Z</dcterms:modified>
</cp:coreProperties>
</file>