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DeepSpaceProject - Git\"/>
    </mc:Choice>
  </mc:AlternateContent>
  <xr:revisionPtr revIDLastSave="0" documentId="13_ncr:1_{CE34C84E-C0C3-4418-9490-34DB11489C5D}" xr6:coauthVersionLast="44" xr6:coauthVersionMax="44" xr10:uidLastSave="{00000000-0000-0000-0000-000000000000}"/>
  <bookViews>
    <workbookView xWindow="3840" yWindow="2745" windowWidth="21600" windowHeight="11385" activeTab="2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6" i="1" l="1"/>
  <c r="K27" i="1"/>
  <c r="K28" i="1" s="1"/>
  <c r="K29" i="1" s="1"/>
  <c r="I26" i="1"/>
  <c r="I27" i="1" s="1"/>
  <c r="I28" i="1" s="1"/>
  <c r="I29" i="1" s="1"/>
  <c r="H26" i="1"/>
  <c r="G27" i="1" s="1"/>
  <c r="H27" i="1" s="1"/>
  <c r="G28" i="1" s="1"/>
  <c r="H28" i="1" s="1"/>
  <c r="G29" i="1" s="1"/>
  <c r="H29" i="1" s="1"/>
  <c r="G26" i="1"/>
  <c r="A26" i="1"/>
  <c r="A27" i="1" s="1"/>
  <c r="A28" i="1" s="1"/>
  <c r="A29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s="1"/>
  <c r="F15" i="1" l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F26" i="1" s="1"/>
  <c r="J26" i="1" s="1"/>
  <c r="F27" i="1" s="1"/>
  <c r="J27" i="1" s="1"/>
  <c r="F28" i="1" s="1"/>
  <c r="J28" i="1" s="1"/>
  <c r="F29" i="1" s="1"/>
  <c r="J29" i="1" s="1"/>
  <c r="B30" i="1"/>
  <c r="E30" i="1"/>
  <c r="D30" i="1"/>
</calcChain>
</file>

<file path=xl/sharedStrings.xml><?xml version="1.0" encoding="utf-8"?>
<sst xmlns="http://schemas.openxmlformats.org/spreadsheetml/2006/main" count="159" uniqueCount="89">
  <si>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</si>
  <si>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</si>
  <si>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</si>
  <si>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</si>
  <si>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</si>
  <si>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</si>
  <si>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</si>
  <si>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</si>
  <si>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</si>
  <si>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</si>
  <si>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</si>
  <si>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</si>
  <si>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</si>
  <si>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</si>
  <si>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</si>
  <si>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</si>
  <si>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</si>
  <si>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</si>
  <si>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</si>
  <si>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</si>
  <si>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</si>
  <si>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</si>
  <si>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</si>
  <si>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</si>
  <si>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</si>
  <si>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</si>
  <si>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</si>
  <si>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</si>
  <si>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</si>
  <si>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</si>
  <si>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</si>
  <si>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</si>
  <si>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</si>
  <si>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</si>
  <si>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</si>
  <si>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</si>
  <si>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</si>
  <si>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</si>
  <si>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</si>
  <si>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</si>
  <si>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</si>
  <si>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</si>
  <si>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</si>
  <si>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</si>
  <si>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</si>
  <si>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</si>
  <si>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</si>
  <si>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</si>
  <si>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</si>
  <si>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</si>
  <si>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</si>
  <si>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</si>
  <si>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</si>
  <si>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</si>
  <si>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</si>
  <si>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</si>
  <si>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</si>
  <si>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</si>
  <si>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</si>
  <si>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</si>
  <si>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</si>
  <si>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</si>
  <si>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</si>
  <si>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</si>
  <si>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</si>
  <si>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</si>
  <si>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</si>
  <si>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</si>
  <si>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</si>
  <si>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</si>
  <si>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</si>
  <si>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</si>
  <si>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</si>
  <si>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</si>
  <si>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</si>
  <si>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</si>
  <si>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</si>
  <si>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</si>
  <si>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</si>
  <si>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</si>
  <si>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</si>
  <si>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</si>
  <si>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15.0.5.2020</t>
  </si>
  <si>
    <t>Story-23</t>
  </si>
  <si>
    <t>Story-11</t>
  </si>
  <si>
    <t>18.0.5.2020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</si>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</sst>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Burndown!$A$7:$A$56</c:f>
              <c:numCache>
                <c:formatCode>mmm\ d", "yyyy</c:formatCode>
                <c:ptCount val="50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  <c:pt idx="19">
                  <c:v>44123</c:v>
                </c:pt>
                <c:pt idx="20">
                  <c:v>44137</c:v>
                </c:pt>
                <c:pt idx="21">
                  <c:v>44151</c:v>
                </c:pt>
                <c:pt idx="22">
                  <c:v>44165</c:v>
                </c:pt>
              </c:numCache>
            </c:numRef>
          </c:cat>
          <c:val>
            <c:numRef>
              <c:f>Burndown!$J$7:$J$56</c:f>
              <c:numCache>
                <c:formatCode>General</c:formatCode>
                <c:ptCount val="50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29.720588235294116</c:v>
                </c:pt>
                <c:pt idx="9">
                  <c:v>22.441176470588232</c:v>
                </c:pt>
                <c:pt idx="10">
                  <c:v>15.16176470588235</c:v>
                </c:pt>
                <c:pt idx="11">
                  <c:v>20.882352941176464</c:v>
                </c:pt>
                <c:pt idx="12">
                  <c:v>20.882352941176464</c:v>
                </c:pt>
                <c:pt idx="13">
                  <c:v>20.882352941176464</c:v>
                </c:pt>
                <c:pt idx="14">
                  <c:v>20.882352941176464</c:v>
                </c:pt>
                <c:pt idx="15">
                  <c:v>20.882352941176464</c:v>
                </c:pt>
                <c:pt idx="16">
                  <c:v>17.242647058823522</c:v>
                </c:pt>
                <c:pt idx="17">
                  <c:v>9.9632352941176396</c:v>
                </c:pt>
                <c:pt idx="18">
                  <c:v>2.6838235294117574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="85" zoomScaleNormal="85" workbookViewId="0">
      <selection activeCell="D17" sqref="D17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9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4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9" si="2">A8+14</f>
        <v>43885</v>
      </c>
      <c r="B9" s="6">
        <v>30</v>
      </c>
      <c r="C9" s="6"/>
      <c r="D9" s="6"/>
      <c r="E9" s="6"/>
      <c r="F9" s="7">
        <f t="shared" ref="F9:F24" si="3">J8+C9</f>
        <v>29</v>
      </c>
      <c r="G9" s="7">
        <f t="shared" ref="G9:G24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4" si="5">MAX(IF(OR(ISBLANK(D11),ISBLANK(E11)),F11-K10*B11,F11-D11),0)</f>
        <v>17</v>
      </c>
      <c r="K11" s="9">
        <f t="shared" ref="K11:K24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/>
      <c r="E15" s="6"/>
      <c r="F15" s="7">
        <f t="shared" si="3"/>
        <v>37</v>
      </c>
      <c r="G15" s="7">
        <f t="shared" si="4"/>
        <v>33</v>
      </c>
      <c r="H15" s="7">
        <f t="shared" si="0"/>
        <v>33</v>
      </c>
      <c r="I15" s="7">
        <f t="shared" si="1"/>
        <v>136</v>
      </c>
      <c r="J15" s="7">
        <f t="shared" si="5"/>
        <v>29.720588235294116</v>
      </c>
      <c r="K15" s="9">
        <f t="shared" si="6"/>
        <v>0.24264705882352941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29.720588235294116</v>
      </c>
      <c r="G16" s="7">
        <f t="shared" si="4"/>
        <v>33</v>
      </c>
      <c r="H16" s="7">
        <f t="shared" si="0"/>
        <v>33</v>
      </c>
      <c r="I16" s="7">
        <f t="shared" si="1"/>
        <v>136</v>
      </c>
      <c r="J16" s="7">
        <f t="shared" si="5"/>
        <v>22.441176470588232</v>
      </c>
      <c r="K16" s="9">
        <f t="shared" si="6"/>
        <v>0.24264705882352941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22.441176470588232</v>
      </c>
      <c r="G17" s="7">
        <f t="shared" si="4"/>
        <v>33</v>
      </c>
      <c r="H17" s="7">
        <f t="shared" si="0"/>
        <v>33</v>
      </c>
      <c r="I17" s="7">
        <f t="shared" si="1"/>
        <v>136</v>
      </c>
      <c r="J17" s="7">
        <f t="shared" si="5"/>
        <v>15.16176470588235</v>
      </c>
      <c r="K17" s="9">
        <f t="shared" si="6"/>
        <v>0.24264705882352941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/>
      <c r="E18" s="6"/>
      <c r="F18" s="7">
        <f t="shared" si="3"/>
        <v>28.161764705882348</v>
      </c>
      <c r="G18" s="7">
        <f t="shared" si="4"/>
        <v>33</v>
      </c>
      <c r="H18" s="7">
        <f t="shared" si="0"/>
        <v>33</v>
      </c>
      <c r="I18" s="7">
        <f t="shared" si="1"/>
        <v>136</v>
      </c>
      <c r="J18" s="7">
        <f t="shared" si="5"/>
        <v>20.882352941176464</v>
      </c>
      <c r="K18" s="9">
        <f t="shared" si="6"/>
        <v>0.24264705882352941</v>
      </c>
    </row>
    <row r="19" spans="1:11" x14ac:dyDescent="0.25">
      <c r="A19" s="5">
        <f t="shared" si="2"/>
        <v>44025</v>
      </c>
      <c r="B19" s="6">
        <v>0</v>
      </c>
      <c r="C19" s="6"/>
      <c r="D19" s="6"/>
      <c r="E19" s="6"/>
      <c r="F19" s="7">
        <f t="shared" si="3"/>
        <v>20.882352941176464</v>
      </c>
      <c r="G19" s="7">
        <f t="shared" si="4"/>
        <v>33</v>
      </c>
      <c r="H19" s="7">
        <f t="shared" si="0"/>
        <v>33</v>
      </c>
      <c r="I19" s="7">
        <f t="shared" si="1"/>
        <v>136</v>
      </c>
      <c r="J19" s="7">
        <f t="shared" si="5"/>
        <v>20.882352941176464</v>
      </c>
      <c r="K19" s="9">
        <f t="shared" si="6"/>
        <v>0.24264705882352941</v>
      </c>
    </row>
    <row r="20" spans="1:11" x14ac:dyDescent="0.25">
      <c r="A20" s="5">
        <f t="shared" si="2"/>
        <v>44039</v>
      </c>
      <c r="B20" s="6">
        <v>0</v>
      </c>
      <c r="C20" s="6"/>
      <c r="D20" s="6"/>
      <c r="E20" s="6"/>
      <c r="F20" s="7">
        <f t="shared" si="3"/>
        <v>20.882352941176464</v>
      </c>
      <c r="G20" s="7">
        <f t="shared" si="4"/>
        <v>33</v>
      </c>
      <c r="H20" s="7">
        <f t="shared" si="0"/>
        <v>33</v>
      </c>
      <c r="I20" s="7">
        <f t="shared" si="1"/>
        <v>136</v>
      </c>
      <c r="J20" s="7">
        <f t="shared" si="5"/>
        <v>20.882352941176464</v>
      </c>
      <c r="K20" s="9">
        <f t="shared" si="6"/>
        <v>0.24264705882352941</v>
      </c>
    </row>
    <row r="21" spans="1:11" x14ac:dyDescent="0.25">
      <c r="A21" s="5">
        <f t="shared" si="2"/>
        <v>44053</v>
      </c>
      <c r="B21" s="6">
        <v>0</v>
      </c>
      <c r="C21" s="6"/>
      <c r="D21" s="6"/>
      <c r="E21" s="6"/>
      <c r="F21" s="7">
        <f t="shared" si="3"/>
        <v>20.882352941176464</v>
      </c>
      <c r="G21" s="7">
        <f t="shared" si="4"/>
        <v>33</v>
      </c>
      <c r="H21" s="7">
        <f t="shared" si="0"/>
        <v>33</v>
      </c>
      <c r="I21" s="7">
        <f t="shared" si="1"/>
        <v>136</v>
      </c>
      <c r="J21" s="7">
        <f t="shared" si="5"/>
        <v>20.882352941176464</v>
      </c>
      <c r="K21" s="9">
        <f t="shared" si="6"/>
        <v>0.24264705882352941</v>
      </c>
    </row>
    <row r="22" spans="1:11" x14ac:dyDescent="0.25">
      <c r="A22" s="5">
        <f t="shared" si="2"/>
        <v>44067</v>
      </c>
      <c r="B22" s="6">
        <v>0</v>
      </c>
      <c r="C22" s="6"/>
      <c r="D22" s="6"/>
      <c r="E22" s="6"/>
      <c r="F22" s="7">
        <f t="shared" si="3"/>
        <v>20.882352941176464</v>
      </c>
      <c r="G22" s="7">
        <f t="shared" si="4"/>
        <v>33</v>
      </c>
      <c r="H22" s="7">
        <f t="shared" si="0"/>
        <v>33</v>
      </c>
      <c r="I22" s="7">
        <f t="shared" si="1"/>
        <v>136</v>
      </c>
      <c r="J22" s="7">
        <f t="shared" si="5"/>
        <v>20.882352941176464</v>
      </c>
      <c r="K22" s="9">
        <f t="shared" si="6"/>
        <v>0.24264705882352941</v>
      </c>
    </row>
    <row r="23" spans="1:11" x14ac:dyDescent="0.25">
      <c r="A23" s="5">
        <f t="shared" si="2"/>
        <v>44081</v>
      </c>
      <c r="B23" s="6">
        <v>15</v>
      </c>
      <c r="C23" s="6"/>
      <c r="D23" s="6"/>
      <c r="E23" s="6"/>
      <c r="F23" s="7">
        <f t="shared" si="3"/>
        <v>20.882352941176464</v>
      </c>
      <c r="G23" s="7">
        <f t="shared" si="4"/>
        <v>33</v>
      </c>
      <c r="H23" s="7">
        <f t="shared" si="0"/>
        <v>33</v>
      </c>
      <c r="I23" s="7">
        <f t="shared" si="1"/>
        <v>136</v>
      </c>
      <c r="J23" s="7">
        <f t="shared" si="5"/>
        <v>17.242647058823522</v>
      </c>
      <c r="K23" s="9">
        <f t="shared" si="6"/>
        <v>0.24264705882352941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17.242647058823522</v>
      </c>
      <c r="G24" s="7">
        <f t="shared" si="4"/>
        <v>33</v>
      </c>
      <c r="H24" s="7">
        <f t="shared" si="0"/>
        <v>33</v>
      </c>
      <c r="I24" s="7">
        <f t="shared" si="1"/>
        <v>136</v>
      </c>
      <c r="J24" s="7">
        <f t="shared" si="5"/>
        <v>9.9632352941176396</v>
      </c>
      <c r="K24" s="9">
        <f t="shared" si="6"/>
        <v>0.24264705882352941</v>
      </c>
    </row>
    <row r="25" spans="1:11" x14ac:dyDescent="0.25">
      <c r="A25" s="5">
        <f>A24+14</f>
        <v>44109</v>
      </c>
      <c r="B25" s="6">
        <v>30</v>
      </c>
      <c r="C25" s="6"/>
      <c r="D25" s="6"/>
      <c r="E25" s="6"/>
      <c r="F25" s="7">
        <f>J24+C25</f>
        <v>9.9632352941176396</v>
      </c>
      <c r="G25" s="7">
        <f>H24</f>
        <v>33</v>
      </c>
      <c r="H25" s="7">
        <f t="shared" si="0"/>
        <v>33</v>
      </c>
      <c r="I25" s="7">
        <f>I24+E24</f>
        <v>136</v>
      </c>
      <c r="J25" s="7">
        <f>MAX(IF(OR(ISBLANK(D25),ISBLANK(E25)),F25-K24*B25,F25-D25),0)</f>
        <v>2.6838235294117574</v>
      </c>
      <c r="K25" s="9">
        <f>IF(OR(ISBLANK(D25),ISBLANK(E25)),K24,H25/(I25+E25))</f>
        <v>0.24264705882352941</v>
      </c>
    </row>
    <row r="26" spans="1:11" x14ac:dyDescent="0.25">
      <c r="A26" s="5">
        <f t="shared" si="2"/>
        <v>44123</v>
      </c>
      <c r="B26" s="6">
        <v>30</v>
      </c>
      <c r="C26" s="6"/>
      <c r="D26" s="6"/>
      <c r="E26" s="6"/>
      <c r="F26" s="7">
        <f t="shared" ref="F26:F29" si="7">J25+C26</f>
        <v>2.6838235294117574</v>
      </c>
      <c r="G26" s="7">
        <f t="shared" ref="G26:G29" si="8">H25</f>
        <v>33</v>
      </c>
      <c r="H26" s="7">
        <f t="shared" si="0"/>
        <v>33</v>
      </c>
      <c r="I26" s="7">
        <f t="shared" ref="I26:I29" si="9">I25+E25</f>
        <v>136</v>
      </c>
      <c r="J26" s="7">
        <f t="shared" ref="J26:J29" si="10">MAX(IF(OR(ISBLANK(D26),ISBLANK(E26)),F26-K25*B26,F26-D26),0)</f>
        <v>0</v>
      </c>
      <c r="K26" s="9">
        <f t="shared" ref="K26:K29" si="11">IF(OR(ISBLANK(D26),ISBLANK(E26)),K25,H26/(I26+E26))</f>
        <v>0.24264705882352941</v>
      </c>
    </row>
    <row r="27" spans="1:11" x14ac:dyDescent="0.25">
      <c r="A27" s="5">
        <f t="shared" si="2"/>
        <v>44137</v>
      </c>
      <c r="B27" s="6">
        <v>30</v>
      </c>
      <c r="C27" s="6"/>
      <c r="D27" s="6"/>
      <c r="E27" s="6"/>
      <c r="F27" s="7">
        <f t="shared" si="7"/>
        <v>0</v>
      </c>
      <c r="G27" s="7">
        <f t="shared" si="8"/>
        <v>33</v>
      </c>
      <c r="H27" s="7">
        <f t="shared" si="0"/>
        <v>33</v>
      </c>
      <c r="I27" s="7">
        <f t="shared" si="9"/>
        <v>136</v>
      </c>
      <c r="J27" s="7">
        <f t="shared" si="10"/>
        <v>0</v>
      </c>
      <c r="K27" s="9">
        <f t="shared" si="11"/>
        <v>0.24264705882352941</v>
      </c>
    </row>
    <row r="28" spans="1:11" x14ac:dyDescent="0.25">
      <c r="A28" s="5">
        <f t="shared" si="2"/>
        <v>44151</v>
      </c>
      <c r="B28" s="6">
        <v>30</v>
      </c>
      <c r="C28" s="6"/>
      <c r="D28" s="6"/>
      <c r="E28" s="6"/>
      <c r="F28" s="7">
        <f t="shared" si="7"/>
        <v>0</v>
      </c>
      <c r="G28" s="7">
        <f t="shared" si="8"/>
        <v>33</v>
      </c>
      <c r="H28" s="7">
        <f t="shared" si="0"/>
        <v>33</v>
      </c>
      <c r="I28" s="7">
        <f t="shared" si="9"/>
        <v>136</v>
      </c>
      <c r="J28" s="7">
        <f t="shared" si="10"/>
        <v>0</v>
      </c>
      <c r="K28" s="9">
        <f t="shared" si="11"/>
        <v>0.24264705882352941</v>
      </c>
    </row>
    <row r="29" spans="1:11" x14ac:dyDescent="0.25">
      <c r="A29" s="5">
        <f t="shared" si="2"/>
        <v>44165</v>
      </c>
      <c r="B29" s="6">
        <v>30</v>
      </c>
      <c r="C29" s="6"/>
      <c r="D29" s="6"/>
      <c r="E29" s="6"/>
      <c r="F29" s="7">
        <f t="shared" si="7"/>
        <v>0</v>
      </c>
      <c r="G29" s="7">
        <f t="shared" si="8"/>
        <v>33</v>
      </c>
      <c r="H29" s="7">
        <f t="shared" si="0"/>
        <v>33</v>
      </c>
      <c r="I29" s="7">
        <f t="shared" si="9"/>
        <v>136</v>
      </c>
      <c r="J29" s="7">
        <f t="shared" si="10"/>
        <v>0</v>
      </c>
      <c r="K29" s="9">
        <f t="shared" si="11"/>
        <v>0.24264705882352941</v>
      </c>
    </row>
    <row r="30" spans="1:11" x14ac:dyDescent="0.25">
      <c r="A30" s="10"/>
      <c r="B30" s="11">
        <f ca="1">SUM(B7:B35)</f>
        <v>230</v>
      </c>
      <c r="C30" s="11"/>
      <c r="D30" s="11">
        <f ca="1">AVERAGE(D7:D56)</f>
        <v>4</v>
      </c>
      <c r="E30" s="11">
        <f ca="1">AVERAGE(E7:E56)</f>
        <v>19.166666666666668</v>
      </c>
      <c r="F30" s="11"/>
      <c r="G30" s="11"/>
      <c r="H30" s="11"/>
      <c r="I30" s="11"/>
      <c r="J30" s="11"/>
      <c r="K30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37" workbookViewId="0">
      <selection activeCell="D57" sqref="D57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t="s">
        <v>82</v>
      </c>
    </row>
    <row r="45" spans="1:6" x14ac:dyDescent="0.25">
      <c r="A45" t="s">
        <v>84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83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t="s">
        <v>85</v>
      </c>
    </row>
    <row r="50" spans="1:6" x14ac:dyDescent="0.25">
      <c r="A50" t="s">
        <v>84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86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tabSelected="1" topLeftCell="A22" zoomScale="115" zoomScaleNormal="115" workbookViewId="0">
      <selection activeCell="E27" sqref="E27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6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6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6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</row>
    <row r="4" spans="1:6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6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6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6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6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6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6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6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6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6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6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6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6" ht="15.75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26.25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  <row r="31" spans="1:6" ht="26.25" x14ac:dyDescent="0.25">
      <c r="A31" s="24">
        <v>30</v>
      </c>
      <c r="B31" s="25" t="s">
        <v>87</v>
      </c>
      <c r="C31" s="26">
        <v>13</v>
      </c>
    </row>
    <row r="32" spans="1:6" ht="26.25" x14ac:dyDescent="0.25">
      <c r="A32" s="24">
        <v>31</v>
      </c>
      <c r="B32" s="25" t="s">
        <v>88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2020-05-25T13:07:31Z</dcterms:modified>
</cp:coreProperties>
</file>