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4AHIF\SYP\AEC-Project\"/>
    </mc:Choice>
  </mc:AlternateContent>
  <xr:revisionPtr revIDLastSave="0" documentId="13_ncr:1_{A8CE9A76-BD0D-4190-8D64-659B2374779D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Burndown" sheetId="1" r:id="rId1"/>
    <sheet name="Pmsheet" sheetId="2" r:id="rId2"/>
    <sheet name="Backlog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J16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J13" i="1"/>
  <c r="F14" i="1" s="1"/>
  <c r="J14" i="1" s="1"/>
  <c r="F15" i="1" l="1"/>
  <c r="J15" i="1" s="1"/>
  <c r="F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B32" i="1"/>
  <c r="E32" i="1"/>
  <c r="D32" i="1"/>
</calcChain>
</file>

<file path=xl/sharedStrings.xml><?xml version="1.0" encoding="utf-8"?>
<sst xmlns="http://schemas.openxmlformats.org/spreadsheetml/2006/main" count="161" uniqueCount="87">
  <si>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</si>
  <si>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</si>
  <si>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</si>
  <si>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</si>
  <si>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</si>
  <si>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</si>
  <si>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</si>
  <si>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</si>
  <si>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</si>
  <si>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</si>
  <si>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</si>
  <si>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</si>
  <si>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</si>
  <si>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</si>
  <si>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</si>
  <si>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</si>
  <si>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</si>
  <si>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</si>
  <si>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</si>
  <si>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</si>
  <si>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</si>
  <si>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</si>
  <si>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</si>
  <si>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</si>
  <si>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</si>
  <si>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</si>
  <si>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</si>
  <si>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</si>
  <si>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</si>
  <si>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</si>
  <si>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</si>
  <si>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</si>
  <si>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</si>
  <si>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</si>
  <si>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</si>
  <si>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</si>
  <si>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</si>
  <si>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</si>
  <si>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</si>
  <si>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</si>
  <si>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</si>
  <si>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</si>
  <si>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</si>
  <si>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</si>
  <si>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</si>
  <si>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</si>
  <si>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</si>
  <si>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</si>
  <si>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</si>
  <si>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</si>
  <si>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</si>
  <si>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</si>
  <si>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</si>
  <si>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</si>
  <si>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</si>
  <si>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</si>
  <si>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</si>
  <si>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</si>
  <si>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</si>
  <si>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</si>
  <si>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</si>
  <si>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</si>
  <si>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</si>
  <si>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</si>
  <si>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</si>
  <si>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</si>
  <si>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</si>
  <si>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</si>
  <si>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</si>
  <si>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</si>
  <si>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</si>
  <si>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</si>
  <si>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</si>
  <si>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</si>
  <si>
    <t>Scene3 - Create Canvas on the floor</t>
  </si>
  <si>
    <t>Scene3 - Create different packet prefabs</t>
  </si>
  <si>
    <t>Scene3 - Create 3 slot objects and slot absorbs packets it gets in touch with</t>
  </si>
  <si>
    <t>Scene3 - Packet sticks to Person if the person gets in touch with packet</t>
  </si>
  <si>
    <t>Scene3 - Create Packet Factory</t>
  </si>
  <si>
    <t>Scene3 - Create object, that measures the time of the game</t>
  </si>
  <si>
    <t>Scene3 - Save score to file</t>
  </si>
  <si>
    <t>13 SP sind aufgeteilt worden</t>
  </si>
  <si>
    <t>Story-23</t>
  </si>
  <si>
    <t>Story-11</t>
  </si>
  <si>
    <t>Story-24</t>
  </si>
  <si>
    <t>Adapt to double instance</t>
  </si>
  <si>
    <t>Animation scene2 encryption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</si>
</sst>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3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0" fillId="0" borderId="0" xfId="0" applyNumberFormat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  <c:pt idx="19">
                  <c:v>44123</c:v>
                </c:pt>
                <c:pt idx="20">
                  <c:v>44137</c:v>
                </c:pt>
                <c:pt idx="21">
                  <c:v>44151</c:v>
                </c:pt>
                <c:pt idx="22">
                  <c:v>44165</c:v>
                </c:pt>
                <c:pt idx="23">
                  <c:v>44179</c:v>
                </c:pt>
                <c:pt idx="24">
                  <c:v>44193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11</c:v>
                </c:pt>
                <c:pt idx="7">
                  <c:v>34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34.231578947368419</c:v>
                </c:pt>
                <c:pt idx="18">
                  <c:v>26.463157894736838</c:v>
                </c:pt>
                <c:pt idx="19">
                  <c:v>18.694736842105257</c:v>
                </c:pt>
                <c:pt idx="20">
                  <c:v>10.926315789473678</c:v>
                </c:pt>
                <c:pt idx="21">
                  <c:v>3.1578947368420991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opLeftCell="A6" zoomScale="85" zoomScaleNormal="85" workbookViewId="0">
      <selection activeCell="D26" sqref="D26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31" t="s">
        <v>0</v>
      </c>
      <c r="B1" s="31"/>
      <c r="C1" s="31"/>
      <c r="D1" s="31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32" t="s">
        <v>5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/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31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>
        <v>18</v>
      </c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11</v>
      </c>
      <c r="K13" s="9">
        <f t="shared" si="6"/>
        <v>0.1864406779661017</v>
      </c>
    </row>
    <row r="14" spans="1:11" x14ac:dyDescent="0.25">
      <c r="A14" s="5">
        <f t="shared" si="2"/>
        <v>43955</v>
      </c>
      <c r="B14" s="6">
        <v>30</v>
      </c>
      <c r="C14" s="6">
        <v>34</v>
      </c>
      <c r="D14" s="6">
        <v>11</v>
      </c>
      <c r="E14" s="6">
        <v>18</v>
      </c>
      <c r="F14" s="7">
        <f t="shared" si="3"/>
        <v>45</v>
      </c>
      <c r="G14" s="7">
        <f t="shared" si="4"/>
        <v>22</v>
      </c>
      <c r="H14" s="7">
        <f t="shared" si="0"/>
        <v>33</v>
      </c>
      <c r="I14" s="7">
        <f t="shared" si="1"/>
        <v>118</v>
      </c>
      <c r="J14" s="7">
        <f>MAX(IF(OR(ISBLANK(D14),ISBLANK(E14)),F14-K13*B14,F14-D14),0)</f>
        <v>34</v>
      </c>
      <c r="K14" s="9">
        <f t="shared" si="6"/>
        <v>0.24264705882352941</v>
      </c>
    </row>
    <row r="15" spans="1:11" x14ac:dyDescent="0.25">
      <c r="A15" s="5">
        <f t="shared" si="2"/>
        <v>43969</v>
      </c>
      <c r="B15" s="6">
        <v>30</v>
      </c>
      <c r="C15" s="6">
        <v>3</v>
      </c>
      <c r="D15" s="6">
        <v>6</v>
      </c>
      <c r="E15" s="6">
        <v>24</v>
      </c>
      <c r="F15" s="7">
        <f t="shared" si="3"/>
        <v>37</v>
      </c>
      <c r="G15" s="7">
        <f t="shared" si="4"/>
        <v>33</v>
      </c>
      <c r="H15" s="7">
        <f t="shared" si="0"/>
        <v>39</v>
      </c>
      <c r="I15" s="7">
        <f t="shared" si="1"/>
        <v>136</v>
      </c>
      <c r="J15" s="7">
        <f t="shared" si="5"/>
        <v>31</v>
      </c>
      <c r="K15" s="9">
        <f t="shared" si="6"/>
        <v>0.24374999999999999</v>
      </c>
    </row>
    <row r="16" spans="1:11" x14ac:dyDescent="0.25">
      <c r="A16" s="5">
        <f t="shared" si="2"/>
        <v>43983</v>
      </c>
      <c r="B16" s="6">
        <v>0</v>
      </c>
      <c r="C16" s="6"/>
      <c r="D16" s="6"/>
      <c r="E16" s="6"/>
      <c r="F16" s="7">
        <f t="shared" si="3"/>
        <v>31</v>
      </c>
      <c r="G16" s="7">
        <f t="shared" si="4"/>
        <v>39</v>
      </c>
      <c r="H16" s="7">
        <f t="shared" si="0"/>
        <v>39</v>
      </c>
      <c r="I16" s="7">
        <f t="shared" si="1"/>
        <v>160</v>
      </c>
      <c r="J16" s="7">
        <f>MAX(IF(OR(ISBLANK(D16),ISBLANK(E16)),F16-K15*B16,F16-D16),0)</f>
        <v>31</v>
      </c>
      <c r="K16" s="9">
        <f t="shared" si="6"/>
        <v>0.24374999999999999</v>
      </c>
    </row>
    <row r="17" spans="1:11" x14ac:dyDescent="0.25">
      <c r="A17" s="5">
        <f t="shared" si="2"/>
        <v>43997</v>
      </c>
      <c r="B17" s="6">
        <v>0</v>
      </c>
      <c r="C17" s="6"/>
      <c r="D17" s="6"/>
      <c r="E17" s="6"/>
      <c r="F17" s="7">
        <f t="shared" si="3"/>
        <v>31</v>
      </c>
      <c r="G17" s="7">
        <f t="shared" si="4"/>
        <v>39</v>
      </c>
      <c r="H17" s="7">
        <f t="shared" si="0"/>
        <v>39</v>
      </c>
      <c r="I17" s="7">
        <f t="shared" si="1"/>
        <v>160</v>
      </c>
      <c r="J17" s="7">
        <f t="shared" si="5"/>
        <v>31</v>
      </c>
      <c r="K17" s="9">
        <f t="shared" si="6"/>
        <v>0.24374999999999999</v>
      </c>
    </row>
    <row r="18" spans="1:11" x14ac:dyDescent="0.25">
      <c r="A18" s="5">
        <f t="shared" si="2"/>
        <v>44011</v>
      </c>
      <c r="B18" s="6">
        <v>30</v>
      </c>
      <c r="C18" s="6">
        <v>13</v>
      </c>
      <c r="D18" s="6">
        <v>2</v>
      </c>
      <c r="E18" s="6">
        <v>30</v>
      </c>
      <c r="F18" s="7">
        <f t="shared" si="3"/>
        <v>44</v>
      </c>
      <c r="G18" s="7">
        <f t="shared" si="4"/>
        <v>39</v>
      </c>
      <c r="H18" s="7">
        <f t="shared" si="0"/>
        <v>41</v>
      </c>
      <c r="I18" s="7">
        <f t="shared" si="1"/>
        <v>160</v>
      </c>
      <c r="J18" s="7">
        <f t="shared" si="5"/>
        <v>42</v>
      </c>
      <c r="K18" s="9">
        <f t="shared" si="6"/>
        <v>0.21578947368421053</v>
      </c>
    </row>
    <row r="19" spans="1:11" x14ac:dyDescent="0.25">
      <c r="A19" s="5">
        <f t="shared" si="2"/>
        <v>44025</v>
      </c>
      <c r="B19" s="6">
        <v>0</v>
      </c>
      <c r="C19" s="6"/>
      <c r="D19" s="6"/>
      <c r="E19" s="6"/>
      <c r="F19" s="7">
        <f t="shared" si="3"/>
        <v>42</v>
      </c>
      <c r="G19" s="7">
        <f t="shared" si="4"/>
        <v>41</v>
      </c>
      <c r="H19" s="7">
        <f t="shared" si="0"/>
        <v>41</v>
      </c>
      <c r="I19" s="7">
        <f t="shared" si="1"/>
        <v>190</v>
      </c>
      <c r="J19" s="7">
        <f t="shared" si="5"/>
        <v>42</v>
      </c>
      <c r="K19" s="9">
        <f t="shared" si="6"/>
        <v>0.21578947368421053</v>
      </c>
    </row>
    <row r="20" spans="1:11" x14ac:dyDescent="0.25">
      <c r="A20" s="5">
        <f t="shared" si="2"/>
        <v>44039</v>
      </c>
      <c r="B20" s="6">
        <v>0</v>
      </c>
      <c r="C20" s="6"/>
      <c r="D20" s="6"/>
      <c r="E20" s="6"/>
      <c r="F20" s="7">
        <f t="shared" si="3"/>
        <v>42</v>
      </c>
      <c r="G20" s="7">
        <f t="shared" si="4"/>
        <v>41</v>
      </c>
      <c r="H20" s="7">
        <f t="shared" si="0"/>
        <v>41</v>
      </c>
      <c r="I20" s="7">
        <f t="shared" si="1"/>
        <v>190</v>
      </c>
      <c r="J20" s="7">
        <f t="shared" si="5"/>
        <v>42</v>
      </c>
      <c r="K20" s="9">
        <f t="shared" si="6"/>
        <v>0.21578947368421053</v>
      </c>
    </row>
    <row r="21" spans="1:11" x14ac:dyDescent="0.25">
      <c r="A21" s="5">
        <f t="shared" si="2"/>
        <v>44053</v>
      </c>
      <c r="B21" s="6">
        <v>0</v>
      </c>
      <c r="C21" s="6"/>
      <c r="D21" s="6"/>
      <c r="E21" s="6"/>
      <c r="F21" s="7">
        <f t="shared" si="3"/>
        <v>42</v>
      </c>
      <c r="G21" s="7">
        <f t="shared" si="4"/>
        <v>41</v>
      </c>
      <c r="H21" s="7">
        <f t="shared" si="0"/>
        <v>41</v>
      </c>
      <c r="I21" s="7">
        <f t="shared" si="1"/>
        <v>190</v>
      </c>
      <c r="J21" s="7">
        <f t="shared" si="5"/>
        <v>42</v>
      </c>
      <c r="K21" s="9">
        <f t="shared" si="6"/>
        <v>0.21578947368421053</v>
      </c>
    </row>
    <row r="22" spans="1:11" x14ac:dyDescent="0.25">
      <c r="A22" s="5">
        <f t="shared" si="2"/>
        <v>44067</v>
      </c>
      <c r="B22" s="6">
        <v>0</v>
      </c>
      <c r="C22" s="6"/>
      <c r="D22" s="6"/>
      <c r="E22" s="6"/>
      <c r="F22" s="7">
        <f t="shared" si="3"/>
        <v>42</v>
      </c>
      <c r="G22" s="7">
        <f t="shared" si="4"/>
        <v>41</v>
      </c>
      <c r="H22" s="7">
        <f t="shared" si="0"/>
        <v>41</v>
      </c>
      <c r="I22" s="7">
        <f t="shared" si="1"/>
        <v>190</v>
      </c>
      <c r="J22" s="7">
        <f t="shared" si="5"/>
        <v>42</v>
      </c>
      <c r="K22" s="9">
        <f t="shared" si="6"/>
        <v>0.21578947368421053</v>
      </c>
    </row>
    <row r="23" spans="1:11" x14ac:dyDescent="0.25">
      <c r="A23" s="5">
        <f t="shared" si="2"/>
        <v>44081</v>
      </c>
      <c r="B23" s="6">
        <v>0</v>
      </c>
      <c r="C23" s="6"/>
      <c r="D23" s="6">
        <v>2</v>
      </c>
      <c r="E23" s="6"/>
      <c r="F23" s="7">
        <f t="shared" si="3"/>
        <v>42</v>
      </c>
      <c r="G23" s="7">
        <f t="shared" si="4"/>
        <v>41</v>
      </c>
      <c r="H23" s="7">
        <f t="shared" si="0"/>
        <v>43</v>
      </c>
      <c r="I23" s="7">
        <f t="shared" si="1"/>
        <v>190</v>
      </c>
      <c r="J23" s="7">
        <f t="shared" si="5"/>
        <v>42</v>
      </c>
      <c r="K23" s="9">
        <f t="shared" si="6"/>
        <v>0.21578947368421053</v>
      </c>
    </row>
    <row r="24" spans="1:11" x14ac:dyDescent="0.25">
      <c r="A24" s="5">
        <f t="shared" si="2"/>
        <v>44095</v>
      </c>
      <c r="B24" s="6">
        <v>36</v>
      </c>
      <c r="C24" s="6"/>
      <c r="D24" s="6"/>
      <c r="E24" s="6"/>
      <c r="F24" s="7">
        <f t="shared" si="3"/>
        <v>42</v>
      </c>
      <c r="G24" s="7">
        <f t="shared" si="4"/>
        <v>43</v>
      </c>
      <c r="H24" s="7">
        <f t="shared" si="0"/>
        <v>43</v>
      </c>
      <c r="I24" s="7">
        <f t="shared" si="1"/>
        <v>190</v>
      </c>
      <c r="J24" s="7">
        <f t="shared" si="5"/>
        <v>34.231578947368419</v>
      </c>
      <c r="K24" s="9">
        <f t="shared" si="6"/>
        <v>0.21578947368421053</v>
      </c>
    </row>
    <row r="25" spans="1:11" x14ac:dyDescent="0.25">
      <c r="A25" s="5">
        <f t="shared" si="2"/>
        <v>44109</v>
      </c>
      <c r="B25" s="6">
        <v>36</v>
      </c>
      <c r="C25" s="6"/>
      <c r="D25" s="6"/>
      <c r="E25" s="6"/>
      <c r="F25" s="7">
        <f t="shared" si="3"/>
        <v>34.231578947368419</v>
      </c>
      <c r="G25" s="7">
        <f t="shared" si="4"/>
        <v>43</v>
      </c>
      <c r="H25" s="7">
        <f t="shared" si="0"/>
        <v>43</v>
      </c>
      <c r="I25" s="7">
        <f t="shared" si="1"/>
        <v>190</v>
      </c>
      <c r="J25" s="7">
        <f t="shared" si="5"/>
        <v>26.463157894736838</v>
      </c>
      <c r="K25" s="9">
        <f t="shared" si="6"/>
        <v>0.21578947368421053</v>
      </c>
    </row>
    <row r="26" spans="1:11" x14ac:dyDescent="0.25">
      <c r="A26" s="5">
        <f t="shared" si="2"/>
        <v>44123</v>
      </c>
      <c r="B26" s="6">
        <v>36</v>
      </c>
      <c r="C26" s="6"/>
      <c r="D26" s="6">
        <v>3</v>
      </c>
      <c r="E26" s="6"/>
      <c r="F26" s="7">
        <f t="shared" ref="F26:F31" si="7">J25+C26</f>
        <v>26.463157894736838</v>
      </c>
      <c r="G26" s="7">
        <f t="shared" ref="G26:G31" si="8">H25</f>
        <v>43</v>
      </c>
      <c r="H26" s="7">
        <f t="shared" ref="H26:H31" si="9">G26+D26</f>
        <v>46</v>
      </c>
      <c r="I26" s="7">
        <f t="shared" ref="I26:I31" si="10">I25+E25</f>
        <v>190</v>
      </c>
      <c r="J26" s="7">
        <f t="shared" ref="J26:J31" si="11">MAX(IF(OR(ISBLANK(D26),ISBLANK(E26)),F26-K25*B26,F26-D26),0)</f>
        <v>18.694736842105257</v>
      </c>
      <c r="K26" s="9">
        <f t="shared" ref="K26:K31" si="12">IF(OR(ISBLANK(D26),ISBLANK(E26)),K25,H26/(I26+E26))</f>
        <v>0.21578947368421053</v>
      </c>
    </row>
    <row r="27" spans="1:11" x14ac:dyDescent="0.25">
      <c r="A27" s="5">
        <f t="shared" si="2"/>
        <v>44137</v>
      </c>
      <c r="B27" s="6">
        <v>36</v>
      </c>
      <c r="C27" s="6"/>
      <c r="D27" s="6"/>
      <c r="E27" s="6"/>
      <c r="F27" s="7">
        <f t="shared" si="7"/>
        <v>18.694736842105257</v>
      </c>
      <c r="G27" s="7">
        <f t="shared" si="8"/>
        <v>46</v>
      </c>
      <c r="H27" s="7">
        <f t="shared" si="9"/>
        <v>46</v>
      </c>
      <c r="I27" s="7">
        <f t="shared" si="10"/>
        <v>190</v>
      </c>
      <c r="J27" s="7">
        <f t="shared" si="11"/>
        <v>10.926315789473678</v>
      </c>
      <c r="K27" s="9">
        <f t="shared" si="12"/>
        <v>0.21578947368421053</v>
      </c>
    </row>
    <row r="28" spans="1:11" x14ac:dyDescent="0.25">
      <c r="A28" s="5">
        <f t="shared" si="2"/>
        <v>44151</v>
      </c>
      <c r="B28" s="6">
        <v>36</v>
      </c>
      <c r="C28" s="6"/>
      <c r="D28" s="6"/>
      <c r="E28" s="6"/>
      <c r="F28" s="7">
        <f t="shared" si="7"/>
        <v>10.926315789473678</v>
      </c>
      <c r="G28" s="7">
        <f t="shared" si="8"/>
        <v>46</v>
      </c>
      <c r="H28" s="7">
        <f t="shared" si="9"/>
        <v>46</v>
      </c>
      <c r="I28" s="7">
        <f t="shared" si="10"/>
        <v>190</v>
      </c>
      <c r="J28" s="7">
        <f t="shared" si="11"/>
        <v>3.1578947368420991</v>
      </c>
      <c r="K28" s="9">
        <f t="shared" si="12"/>
        <v>0.21578947368421053</v>
      </c>
    </row>
    <row r="29" spans="1:11" x14ac:dyDescent="0.25">
      <c r="A29" s="5">
        <f t="shared" si="2"/>
        <v>44165</v>
      </c>
      <c r="B29" s="6">
        <v>36</v>
      </c>
      <c r="C29" s="6"/>
      <c r="D29" s="6"/>
      <c r="E29" s="6"/>
      <c r="F29" s="7">
        <f t="shared" si="7"/>
        <v>3.1578947368420991</v>
      </c>
      <c r="G29" s="7">
        <f t="shared" si="8"/>
        <v>46</v>
      </c>
      <c r="H29" s="7">
        <f t="shared" si="9"/>
        <v>46</v>
      </c>
      <c r="I29" s="7">
        <f t="shared" si="10"/>
        <v>190</v>
      </c>
      <c r="J29" s="7">
        <f t="shared" si="11"/>
        <v>0</v>
      </c>
      <c r="K29" s="9">
        <f t="shared" si="12"/>
        <v>0.21578947368421053</v>
      </c>
    </row>
    <row r="30" spans="1:11" x14ac:dyDescent="0.25">
      <c r="A30" s="5">
        <f t="shared" si="2"/>
        <v>44179</v>
      </c>
      <c r="B30" s="6">
        <v>36</v>
      </c>
      <c r="C30" s="6"/>
      <c r="D30" s="6"/>
      <c r="E30" s="6"/>
      <c r="F30" s="7">
        <f t="shared" si="7"/>
        <v>0</v>
      </c>
      <c r="G30" s="7">
        <f t="shared" si="8"/>
        <v>46</v>
      </c>
      <c r="H30" s="7">
        <f t="shared" si="9"/>
        <v>46</v>
      </c>
      <c r="I30" s="7">
        <f t="shared" si="10"/>
        <v>190</v>
      </c>
      <c r="J30" s="7">
        <f t="shared" si="11"/>
        <v>0</v>
      </c>
      <c r="K30" s="9">
        <f t="shared" si="12"/>
        <v>0.21578947368421053</v>
      </c>
    </row>
    <row r="31" spans="1:11" x14ac:dyDescent="0.25">
      <c r="A31" s="5">
        <f t="shared" si="2"/>
        <v>44193</v>
      </c>
      <c r="B31" s="6">
        <v>36</v>
      </c>
      <c r="C31" s="6"/>
      <c r="D31" s="6"/>
      <c r="E31" s="6"/>
      <c r="F31" s="7">
        <f t="shared" si="7"/>
        <v>0</v>
      </c>
      <c r="G31" s="7">
        <f t="shared" si="8"/>
        <v>46</v>
      </c>
      <c r="H31" s="7">
        <f t="shared" si="9"/>
        <v>46</v>
      </c>
      <c r="I31" s="7">
        <f t="shared" si="10"/>
        <v>190</v>
      </c>
      <c r="J31" s="7">
        <f t="shared" si="11"/>
        <v>0</v>
      </c>
      <c r="K31" s="9">
        <f t="shared" si="12"/>
        <v>0.21578947368421053</v>
      </c>
    </row>
    <row r="32" spans="1:11" x14ac:dyDescent="0.25">
      <c r="A32" s="10"/>
      <c r="B32" s="11">
        <f>SUM(B7:B31)</f>
        <v>558</v>
      </c>
      <c r="C32" s="11"/>
      <c r="D32" s="11">
        <f ca="1">AVERAGE(D7:D52)</f>
        <v>4</v>
      </c>
      <c r="E32" s="11">
        <f ca="1">AVERAGE(E7:E52)</f>
        <v>19.166666666666668</v>
      </c>
      <c r="F32" s="11"/>
      <c r="G32" s="11"/>
      <c r="H32" s="11"/>
      <c r="I32" s="11"/>
      <c r="J32" s="11"/>
      <c r="K32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7" workbookViewId="0">
      <selection activeCell="B55" sqref="B55"/>
    </sheetView>
  </sheetViews>
  <sheetFormatPr baseColWidth="10" defaultRowHeight="15" x14ac:dyDescent="0.25"/>
  <sheetData>
    <row r="1" spans="1:6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25">
      <c r="A33" s="27">
        <v>43959</v>
      </c>
    </row>
    <row r="34" spans="1:6" x14ac:dyDescent="0.25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25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25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25">
      <c r="A39" s="27">
        <v>43962</v>
      </c>
    </row>
    <row r="40" spans="1:6" x14ac:dyDescent="0.25">
      <c r="A40" t="s">
        <v>72</v>
      </c>
      <c r="B40">
        <v>1</v>
      </c>
      <c r="C40">
        <v>1</v>
      </c>
      <c r="D40">
        <v>1</v>
      </c>
      <c r="E40">
        <v>0</v>
      </c>
      <c r="F40" t="s">
        <v>28</v>
      </c>
    </row>
    <row r="41" spans="1:6" x14ac:dyDescent="0.25">
      <c r="A41" t="s">
        <v>70</v>
      </c>
      <c r="B41">
        <v>1</v>
      </c>
      <c r="C41">
        <v>1</v>
      </c>
      <c r="D41">
        <v>1</v>
      </c>
      <c r="E41">
        <v>0</v>
      </c>
      <c r="F41" t="s">
        <v>26</v>
      </c>
    </row>
    <row r="42" spans="1:6" x14ac:dyDescent="0.25">
      <c r="A42" t="s">
        <v>29</v>
      </c>
      <c r="B42">
        <v>2</v>
      </c>
      <c r="C42">
        <v>6</v>
      </c>
      <c r="D42">
        <v>5</v>
      </c>
      <c r="E42">
        <v>1</v>
      </c>
      <c r="F42" t="s">
        <v>24</v>
      </c>
    </row>
    <row r="44" spans="1:6" x14ac:dyDescent="0.25">
      <c r="A44" s="27">
        <v>43966</v>
      </c>
    </row>
    <row r="45" spans="1:6" x14ac:dyDescent="0.25">
      <c r="A45" t="s">
        <v>83</v>
      </c>
      <c r="B45">
        <v>3</v>
      </c>
      <c r="C45">
        <v>3</v>
      </c>
      <c r="D45">
        <v>1</v>
      </c>
      <c r="E45">
        <v>2</v>
      </c>
      <c r="F45" t="s">
        <v>28</v>
      </c>
    </row>
    <row r="46" spans="1:6" x14ac:dyDescent="0.25">
      <c r="A46" t="s">
        <v>82</v>
      </c>
      <c r="B46">
        <v>1</v>
      </c>
      <c r="C46">
        <v>1</v>
      </c>
      <c r="D46">
        <v>1</v>
      </c>
      <c r="E46">
        <v>0</v>
      </c>
      <c r="F46" t="s">
        <v>26</v>
      </c>
    </row>
    <row r="47" spans="1:6" x14ac:dyDescent="0.25">
      <c r="A47" t="s">
        <v>29</v>
      </c>
      <c r="B47">
        <v>2</v>
      </c>
      <c r="C47">
        <v>7</v>
      </c>
      <c r="D47">
        <v>6</v>
      </c>
      <c r="E47">
        <v>1</v>
      </c>
      <c r="F47" t="s">
        <v>24</v>
      </c>
    </row>
    <row r="49" spans="1:6" x14ac:dyDescent="0.25">
      <c r="A49" s="27">
        <v>43969</v>
      </c>
    </row>
    <row r="50" spans="1:6" x14ac:dyDescent="0.25">
      <c r="A50" t="s">
        <v>83</v>
      </c>
      <c r="B50">
        <v>3</v>
      </c>
      <c r="C50">
        <v>3</v>
      </c>
      <c r="D50">
        <v>3</v>
      </c>
      <c r="E50">
        <v>0</v>
      </c>
      <c r="F50" t="s">
        <v>28</v>
      </c>
    </row>
    <row r="51" spans="1:6" x14ac:dyDescent="0.25">
      <c r="A51" t="s">
        <v>84</v>
      </c>
      <c r="B51">
        <v>2</v>
      </c>
      <c r="C51">
        <v>2</v>
      </c>
      <c r="D51">
        <v>2</v>
      </c>
      <c r="E51">
        <v>0</v>
      </c>
      <c r="F51" t="s">
        <v>26</v>
      </c>
    </row>
    <row r="52" spans="1:6" x14ac:dyDescent="0.25">
      <c r="A52" t="s">
        <v>29</v>
      </c>
      <c r="B52">
        <v>2</v>
      </c>
      <c r="C52">
        <v>7</v>
      </c>
      <c r="D52">
        <v>7</v>
      </c>
      <c r="E52">
        <v>0</v>
      </c>
      <c r="F52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abSelected="1" topLeftCell="A19" workbookViewId="0">
      <selection activeCell="F32" sqref="F32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7" ht="15.75" thickBot="1" x14ac:dyDescent="0.3">
      <c r="A1" s="14" t="s">
        <v>38</v>
      </c>
      <c r="B1" s="15" t="s">
        <v>39</v>
      </c>
      <c r="C1" s="15" t="s">
        <v>40</v>
      </c>
      <c r="D1" s="15"/>
      <c r="E1" s="15"/>
    </row>
    <row r="2" spans="1:7" ht="27" thickBot="1" x14ac:dyDescent="0.3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7" ht="33.75" customHeight="1" thickBot="1" x14ac:dyDescent="0.3">
      <c r="A3" s="16">
        <v>2</v>
      </c>
      <c r="B3" s="15" t="s">
        <v>43</v>
      </c>
      <c r="C3" s="17">
        <v>1</v>
      </c>
      <c r="D3" s="15"/>
      <c r="E3" s="15" t="s">
        <v>42</v>
      </c>
      <c r="G3">
        <v>11</v>
      </c>
    </row>
    <row r="4" spans="1:7" ht="33.75" customHeight="1" thickBot="1" x14ac:dyDescent="0.3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7" ht="33.75" customHeight="1" thickBot="1" x14ac:dyDescent="0.3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7" ht="49.5" customHeight="1" thickBot="1" x14ac:dyDescent="0.3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7" ht="36.75" customHeight="1" thickBot="1" x14ac:dyDescent="0.3">
      <c r="A7" s="16">
        <v>6</v>
      </c>
      <c r="B7" s="15" t="s">
        <v>48</v>
      </c>
      <c r="C7" s="17">
        <v>2</v>
      </c>
      <c r="D7" s="15"/>
      <c r="E7" s="15" t="s">
        <v>42</v>
      </c>
      <c r="F7" s="19" t="s">
        <v>68</v>
      </c>
    </row>
    <row r="8" spans="1:7" ht="33" customHeight="1" thickBot="1" x14ac:dyDescent="0.3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7" ht="34.5" customHeight="1" thickBot="1" x14ac:dyDescent="0.3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7" ht="21.75" customHeight="1" thickBot="1" x14ac:dyDescent="0.3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7" ht="40.5" customHeight="1" thickBot="1" x14ac:dyDescent="0.3">
      <c r="A11" s="16">
        <v>10</v>
      </c>
      <c r="B11" s="15" t="s">
        <v>53</v>
      </c>
      <c r="C11" s="17">
        <v>2</v>
      </c>
      <c r="D11" s="15"/>
      <c r="E11" s="15" t="s">
        <v>42</v>
      </c>
      <c r="F11" s="19" t="s">
        <v>54</v>
      </c>
    </row>
    <row r="12" spans="1:7" ht="45" customHeight="1" thickBot="1" x14ac:dyDescent="0.3">
      <c r="A12" s="16">
        <v>11</v>
      </c>
      <c r="B12" s="15" t="s">
        <v>55</v>
      </c>
      <c r="C12" s="17">
        <v>3</v>
      </c>
      <c r="D12" s="15"/>
      <c r="E12" s="15"/>
      <c r="F12" s="19" t="s">
        <v>56</v>
      </c>
    </row>
    <row r="13" spans="1:7" ht="29.25" customHeight="1" thickBot="1" x14ac:dyDescent="0.3">
      <c r="A13" s="16">
        <v>12</v>
      </c>
      <c r="B13" s="28" t="s">
        <v>57</v>
      </c>
      <c r="C13" s="29" t="s">
        <v>81</v>
      </c>
      <c r="D13" s="15"/>
      <c r="E13" s="15"/>
    </row>
    <row r="14" spans="1:7" ht="30" customHeight="1" thickBot="1" x14ac:dyDescent="0.3">
      <c r="A14" s="16">
        <v>13</v>
      </c>
      <c r="B14" s="15" t="s">
        <v>58</v>
      </c>
      <c r="C14" s="17">
        <v>8</v>
      </c>
      <c r="D14" s="15"/>
      <c r="E14" s="15"/>
    </row>
    <row r="15" spans="1:7" ht="35.25" customHeight="1" thickBot="1" x14ac:dyDescent="0.3">
      <c r="A15" s="16">
        <v>14</v>
      </c>
      <c r="B15" s="15" t="s">
        <v>59</v>
      </c>
      <c r="C15" s="17">
        <v>8</v>
      </c>
      <c r="D15" s="15"/>
      <c r="E15" s="15"/>
    </row>
    <row r="16" spans="1:7" ht="15.75" thickBot="1" x14ac:dyDescent="0.3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26.25" x14ac:dyDescent="0.25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25">
      <c r="A18" s="24">
        <v>17</v>
      </c>
      <c r="B18" s="25" t="s">
        <v>62</v>
      </c>
      <c r="C18" s="26">
        <v>2</v>
      </c>
      <c r="E18" t="s">
        <v>42</v>
      </c>
      <c r="F18" s="19" t="s">
        <v>63</v>
      </c>
    </row>
    <row r="19" spans="1:6" ht="53.25" customHeight="1" x14ac:dyDescent="0.25">
      <c r="A19" s="24">
        <v>18</v>
      </c>
      <c r="B19" s="25" t="s">
        <v>64</v>
      </c>
      <c r="C19" s="26">
        <v>1</v>
      </c>
      <c r="E19" s="30" t="s">
        <v>42</v>
      </c>
      <c r="F19" s="19" t="s">
        <v>65</v>
      </c>
    </row>
    <row r="20" spans="1:6" x14ac:dyDescent="0.25">
      <c r="A20" s="24">
        <v>19</v>
      </c>
      <c r="B20" s="25" t="s">
        <v>66</v>
      </c>
      <c r="C20" s="26">
        <v>1</v>
      </c>
      <c r="E20" t="s">
        <v>42</v>
      </c>
    </row>
    <row r="21" spans="1:6" x14ac:dyDescent="0.25">
      <c r="A21" s="24">
        <v>20</v>
      </c>
      <c r="B21" s="25" t="s">
        <v>67</v>
      </c>
      <c r="C21" s="26">
        <v>2</v>
      </c>
      <c r="E21" t="s">
        <v>42</v>
      </c>
    </row>
    <row r="22" spans="1:6" ht="26.25" x14ac:dyDescent="0.25">
      <c r="A22" s="24">
        <v>21</v>
      </c>
      <c r="B22" s="25" t="s">
        <v>69</v>
      </c>
      <c r="C22" s="26">
        <v>1</v>
      </c>
      <c r="E22" t="s">
        <v>42</v>
      </c>
    </row>
    <row r="23" spans="1:6" x14ac:dyDescent="0.25">
      <c r="A23" s="24">
        <v>22</v>
      </c>
      <c r="B23" s="25" t="s">
        <v>71</v>
      </c>
      <c r="C23" s="26">
        <v>1</v>
      </c>
      <c r="E23" t="s">
        <v>42</v>
      </c>
    </row>
    <row r="24" spans="1:6" ht="26.25" x14ac:dyDescent="0.25">
      <c r="A24" s="24">
        <v>23</v>
      </c>
      <c r="B24" s="25" t="s">
        <v>74</v>
      </c>
      <c r="C24" s="26">
        <v>1</v>
      </c>
      <c r="E24" t="s">
        <v>42</v>
      </c>
    </row>
    <row r="25" spans="1:6" ht="39" x14ac:dyDescent="0.25">
      <c r="A25" s="24">
        <v>24</v>
      </c>
      <c r="B25" s="25" t="s">
        <v>75</v>
      </c>
      <c r="C25" s="26">
        <v>2</v>
      </c>
      <c r="E25" t="s">
        <v>42</v>
      </c>
    </row>
    <row r="26" spans="1:6" ht="51.75" x14ac:dyDescent="0.25">
      <c r="A26" s="24">
        <v>25</v>
      </c>
      <c r="B26" s="25" t="s">
        <v>76</v>
      </c>
      <c r="C26" s="26">
        <v>2</v>
      </c>
      <c r="E26" t="s">
        <v>42</v>
      </c>
    </row>
    <row r="27" spans="1:6" ht="51.75" x14ac:dyDescent="0.25">
      <c r="A27" s="24">
        <v>26</v>
      </c>
      <c r="B27" s="25" t="s">
        <v>77</v>
      </c>
      <c r="C27" s="26">
        <v>2</v>
      </c>
      <c r="E27" t="s">
        <v>42</v>
      </c>
    </row>
    <row r="28" spans="1:6" ht="26.25" x14ac:dyDescent="0.25">
      <c r="A28" s="24">
        <v>27</v>
      </c>
      <c r="B28" s="25" t="s">
        <v>78</v>
      </c>
      <c r="C28" s="26">
        <v>2</v>
      </c>
      <c r="E28" t="s">
        <v>42</v>
      </c>
    </row>
    <row r="29" spans="1:6" ht="39" x14ac:dyDescent="0.25">
      <c r="A29" s="24">
        <v>28</v>
      </c>
      <c r="B29" s="25" t="s">
        <v>79</v>
      </c>
      <c r="C29" s="26">
        <v>3</v>
      </c>
      <c r="E29" t="s">
        <v>42</v>
      </c>
    </row>
    <row r="30" spans="1:6" ht="26.25" x14ac:dyDescent="0.25">
      <c r="A30" s="24">
        <v>29</v>
      </c>
      <c r="B30" s="25" t="s">
        <v>80</v>
      </c>
      <c r="C30" s="26">
        <v>2</v>
      </c>
    </row>
    <row r="31" spans="1:6" ht="26.25" x14ac:dyDescent="0.25">
      <c r="A31" s="24">
        <v>30</v>
      </c>
      <c r="B31" s="25" t="s">
        <v>85</v>
      </c>
      <c r="C31" s="26">
        <v>13</v>
      </c>
    </row>
    <row r="32" spans="1:6" ht="26.25" x14ac:dyDescent="0.25">
      <c r="A32" s="24">
        <v>31</v>
      </c>
      <c r="B32" s="25" t="s">
        <v>86</v>
      </c>
      <c r="C32" s="26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Pmsheet</vt:lpstr>
      <vt:lpstr>Backlog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 Bochis</cp:lastModifiedBy>
  <dcterms:created xsi:type="dcterms:W3CDTF">2017-04-28T06:59:40Z</dcterms:created>
  <dcterms:modified xsi:type="dcterms:W3CDTF">2020-10-20T14:39:46Z</dcterms:modified>
</cp:coreProperties>
</file>