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13_ncr:1_{D318299D-7C89-42BB-8509-E687A0B748D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Crowdfunding" sheetId="1" r:id="rId1"/>
    <sheet name="Parent-SubCateg-PivTable-Chart" sheetId="4" r:id="rId2"/>
    <sheet name="Outcome-Month-PivTable-Chart" sheetId="6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<sst xmlns="http://schemas.openxmlformats.org/spreadsheetml/2006/main" count="6102" uniqueCount="2088">
  <si>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</si>
  <si>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</si>
  <si>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</si>
  <si>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</si>
  <si>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</si>
  <si>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</si>
  <si>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</si>
  <si>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</si>
  <si>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</si>
  <si>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</si>
  <si>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</si>
  <si>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</si>
  <si>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</si>
  <si>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</si>
  <si>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</si>
  <si>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</si>
  <si>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</si>
  <si>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</si>
  <si>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</si>
  <si>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</si>
  <si>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</si>
  <si>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</si>
  <si>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</si>
  <si>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</si>
  <si>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</si>
  <si>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</si>
  <si>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</si>
  <si>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</si>
  <si>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</si>
  <si>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</si>
  <si>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</si>
  <si>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</si>
  <si>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</si>
  <si>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</si>
  <si>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</si>
  <si>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</si>
  <si>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</si>
  <si>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</si>
  <si>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</si>
  <si>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</si>
  <si>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</si>
  <si>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</si>
  <si>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</si>
  <si>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</si>
  <si>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</si>
  <si>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</si>
  <si>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</si>
  <si>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</si>
  <si>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</si>
  <si>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</si>
  <si>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</si>
  <si>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</si>
  <si>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</si>
  <si>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</si>
  <si>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</si>
  <si>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</si>
  <si>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</si>
  <si>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</si>
  <si>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</si>
  <si>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</si>
  <si>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</si>
  <si>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</si>
  <si>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</si>
  <si>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</si>
  <si>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</si>
  <si>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</si>
  <si>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</si>
  <si>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</si>
  <si>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</si>
  <si>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</si>
  <si>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</si>
  <si>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</si>
  <si>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</si>
  <si>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</si>
  <si>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</si>
  <si>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</si>
  <si>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</si>
  <si>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</si>
  <si>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</si>
  <si>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</si>
  <si>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</si>
  <si>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</si>
  <si>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</si>
  <si>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</si>
  <si>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</si>
  <si>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</si>
  <si>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</si>
  <si>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</si>
  <si>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</si>
  <si>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</si>
  <si>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</si>
  <si>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</si>
  <si>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</si>
  <si>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</si>
  <si>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</si>
  <si>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</si>
  <si>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</si>
  <si>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</si>
  <si>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</si>
  <si>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</si>
  <si>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</si>
  <si>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</si>
  <si>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</si>
  <si>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</si>
  <si>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</si>
  <si>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</si>
  <si>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</si>
  <si>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</si>
  <si>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</si>
  <si>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</si>
  <si>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</si>
  <si>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</si>
  <si>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</si>
  <si>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</si>
  <si>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</si>
  <si>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</si>
  <si>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</si>
  <si>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</si>
  <si>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</si>
  <si>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</si>
  <si>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</si>
  <si>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</si>
  <si>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</si>
  <si>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</si>
  <si>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</si>
  <si>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</si>
  <si>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</si>
  <si>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</si>
  <si>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</si>
  <si>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</si>
  <si>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</si>
  <si>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</si>
  <si>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</si>
  <si>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</si>
  <si>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</si>
  <si>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</si>
  <si>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</si>
  <si>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</si>
  <si>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</si>
  <si>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</si>
  <si>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</si>
  <si>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</si>
  <si>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</si>
  <si>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</si>
  <si>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</si>
  <si>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</si>
  <si>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</si>
  <si>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</si>
  <si>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</si>
  <si>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</si>
  <si>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</si>
  <si>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</si>
  <si>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</si>
  <si>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</si>
  <si>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</si>
  <si>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</si>
  <si>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</si>
  <si>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</si>
  <si>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</si>
  <si>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</si>
  <si>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</si>
  <si>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</si>
  <si>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</si>
  <si>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</si>
  <si>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</si>
  <si>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</si>
  <si>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</si>
  <si>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</si>
  <si>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</si>
  <si>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</si>
  <si>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</si>
  <si>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</si>
  <si>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</si>
  <si>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</si>
  <si>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</si>
  <si>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</si>
  <si>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</si>
  <si>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</si>
  <si>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</si>
  <si>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</si>
  <si>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</si>
  <si>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</si>
  <si>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</si>
  <si>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</si>
  <si>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</si>
  <si>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</si>
  <si>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</si>
  <si>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</si>
  <si>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</si>
  <si>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</si>
  <si>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</si>
  <si>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</si>
  <si>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</si>
  <si>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</si>
  <si>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</si>
  <si>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</si>
  <si>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</si>
  <si>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</si>
  <si>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</si>
  <si>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</si>
  <si>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</si>
  <si>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</si>
  <si>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</si>
  <si>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</si>
  <si>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</si>
  <si>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</si>
  <si>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</si>
  <si>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</si>
  <si>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</si>
  <si>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</si>
  <si>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</si>
  <si>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</si>
  <si>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</si>
  <si>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</si>
  <si>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</si>
  <si>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</si>
  <si>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</si>
  <si>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</si>
  <si>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</si>
  <si>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</si>
  <si>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</si>
  <si>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</si>
  <si>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</si>
  <si>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</si>
  <si>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</si>
  <si>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</si>
  <si>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</si>
  <si>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</si>
  <si>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</si>
  <si>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</si>
  <si>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</si>
  <si>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</si>
  <si>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</si>
  <si>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</si>
  <si>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</si>
  <si>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</si>
  <si>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</si>
  <si>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</si>
  <si>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</si>
  <si>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</si>
  <si>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</si>
  <si>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</si>
  <si>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</si>
  <si>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</si>
  <si>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</si>
  <si>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</si>
  <si>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</si>
  <si>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</si>
  <si>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</si>
  <si>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</si>
  <si>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</si>
  <si>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</si>
  <si>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</si>
  <si>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</si>
  <si>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</si>
  <si>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</si>
  <si>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</si>
  <si>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</si>
  <si>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</si>
  <si>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</si>
  <si>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</si>
  <si>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</si>
  <si>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</si>
  <si>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</si>
  <si>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</si>
  <si>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</si>
  <si>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</si>
  <si>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</si>
  <si>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</si>
  <si>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</si>
  <si>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</si>
  <si>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</si>
  <si>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</si>
  <si>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</si>
  <si>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</si>
  <si>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</si>
  <si>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</si>
  <si>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</si>
  <si>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</si>
  <si>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</si>
  <si>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</si>
  <si>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</si>
  <si>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</si>
  <si>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</si>
  <si>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</si>
  <si>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</si>
  <si>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</si>
  <si>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</si>
  <si>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</si>
  <si>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</si>
  <si>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</si>
  <si>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</si>
  <si>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</si>
  <si>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</si>
  <si>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</si>
  <si>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</si>
  <si>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</si>
  <si>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</si>
  <si>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</si>
  <si>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</si>
  <si>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</si>
  <si>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</si>
  <si>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</si>
  <si>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</si>
  <si>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</si>
  <si>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</si>
  <si>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</si>
  <si>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</si>
  <si>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</si>
  <si>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</si>
  <si>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</si>
  <si>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</si>
  <si>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</si>
  <si>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</si>
  <si>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</si>
  <si>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</si>
  <si>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</si>
  <si>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</si>
  <si>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</si>
  <si>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</si>
  <si>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</si>
  <si>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</si>
  <si>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</si>
  <si>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</si>
  <si>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</si>
  <si>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</si>
  <si>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</si>
  <si>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</si>
  <si>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</si>
  <si>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</si>
  <si>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</si>
  <si>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</si>
  <si>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</si>
  <si>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</si>
  <si>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</si>
  <si>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</si>
  <si>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</si>
  <si>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</si>
  <si>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</si>
  <si>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</si>
  <si>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</si>
  <si>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</si>
  <si>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</si>
  <si>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</si>
  <si>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</si>
  <si>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</si>
  <si>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</si>
  <si>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</si>
  <si>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</si>
  <si>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</si>
  <si>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</si>
  <si>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</si>
  <si>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</si>
  <si>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</si>
  <si>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</si>
  <si>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</si>
  <si>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</si>
  <si>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</si>
  <si>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</si>
  <si>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</si>
  <si>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</si>
  <si>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</si>
  <si>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</si>
  <si>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</si>
  <si>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</si>
  <si>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</si>
  <si>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</si>
  <si>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</si>
  <si>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</si>
  <si>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</si>
  <si>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</si>
  <si>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</si>
  <si>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</si>
  <si>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</si>
  <si>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</si>
  <si>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</si>
  <si>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</si>
  <si>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</si>
  <si>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</si>
  <si>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</si>
  <si>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</si>
  <si>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</si>
  <si>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</si>
  <si>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</si>
  <si>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</si>
  <si>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</si>
  <si>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</si>
  <si>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</si>
  <si>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</si>
  <si>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</si>
  <si>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</si>
  <si>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</si>
  <si>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</si>
  <si>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</si>
  <si>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</si>
  <si>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</si>
  <si>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</si>
  <si>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</si>
  <si>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</si>
  <si>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</si>
  <si>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</si>
  <si>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</si>
  <si>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</si>
  <si>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</si>
  <si>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</si>
  <si>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</si>
  <si>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</si>
  <si>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</si>
  <si>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</si>
  <si>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</si>
  <si>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</si>
  <si>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</si>
  <si>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</si>
  <si>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</si>
  <si>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</si>
  <si>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</si>
  <si>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</si>
  <si>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</si>
  <si>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</si>
  <si>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</si>
  <si>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</si>
  <si>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</si>
  <si>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</si>
  <si>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</si>
  <si>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</si>
  <si>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</si>
  <si>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</si>
  <si>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</si>
  <si>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</si>
  <si>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</si>
  <si>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</si>
  <si>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</si>
  <si>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</si>
  <si>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</si>
  <si>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</si>
  <si>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</si>
  <si>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</si>
  <si>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</si>
  <si>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</si>
  <si>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</si>
  <si>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</si>
  <si>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</si>
  <si>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</si>
  <si>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</si>
  <si>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</si>
  <si>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</si>
  <si>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</si>
  <si>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</si>
  <si>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</si>
  <si>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</si>
  <si>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</si>
  <si>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</si>
  <si>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</si>
  <si>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</si>
  <si>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</si>
  <si>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</si>
  <si>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</si>
  <si>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</si>
  <si>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</si>
  <si>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</si>
  <si>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</si>
  <si>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</si>
  <si>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</si>
  <si>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</si>
  <si>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</si>
  <si>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</si>
  <si>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</si>
  <si>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</si>
  <si>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</si>
  <si>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</si>
  <si>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</si>
  <si>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</si>
  <si>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</si>
  <si>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</si>
  <si>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</si>
  <si>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</si>
  <si>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</si>
  <si>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</si>
  <si>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</si>
  <si>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</si>
  <si>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</si>
  <si>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</si>
  <si>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</si>
  <si>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</si>
  <si>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</si>
  <si>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</si>
  <si>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</si>
  <si>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</si>
  <si>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</si>
  <si>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</si>
  <si>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</si>
  <si>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</si>
  <si>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</si>
  <si>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</si>
  <si>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</si>
  <si>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</si>
  <si>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</si>
  <si>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</si>
  <si>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</si>
  <si>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</si>
  <si>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</si>
  <si>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</si>
  <si>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</si>
  <si>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</si>
  <si>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</si>
  <si>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</si>
  <si>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</si>
  <si>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</si>
  <si>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</si>
  <si>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</si>
  <si>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</si>
  <si>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</si>
  <si>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</si>
  <si>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</si>
  <si>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</si>
  <si>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</si>
  <si>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</si>
  <si>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</si>
  <si>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</si>
  <si>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</si>
  <si>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</si>
  <si>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</si>
  <si>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</si>
  <si>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</si>
  <si>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</si>
  <si>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</si>
  <si>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</si>
  <si>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</si>
  <si>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</si>
  <si>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</si>
  <si>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</si>
  <si>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</si>
  <si>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</si>
  <si>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</si>
  <si>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</si>
  <si>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</si>
  <si>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</si>
  <si>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</si>
  <si>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</si>
  <si>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</si>
  <si>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</si>
  <si>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</si>
  <si>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</si>
  <si>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</si>
  <si>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</si>
  <si>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</si>
  <si>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</si>
  <si>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</si>
  <si>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</si>
  <si>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</si>
  <si>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</si>
  <si>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</si>
  <si>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</si>
  <si>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</si>
  <si>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</si>
  <si>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</si>
  <si>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</si>
  <si>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</si>
  <si>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</si>
  <si>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</si>
  <si>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</si>
  <si>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</si>
  <si>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</si>
  <si>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</si>
  <si>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</si>
  <si>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</si>
  <si>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</si>
  <si>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</si>
  <si>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</si>
  <si>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</si>
  <si>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</si>
  <si>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</si>
  <si>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</si>
  <si>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</si>
  <si>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</si>
  <si>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</si>
  <si>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</si>
  <si>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</si>
  <si>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</si>
  <si>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</si>
  <si>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</si>
  <si>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</si>
  <si>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</si>
  <si>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</si>
  <si>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</si>
  <si>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</si>
  <si>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</si>
  <si>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</si>
  <si>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</si>
  <si>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</si>
  <si>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</si>
  <si>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</si>
  <si>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</si>
  <si>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</si>
  <si>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</si>
  <si>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</si>
  <si>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</si>
  <si>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</si>
  <si>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</si>
  <si>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</si>
  <si>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</si>
  <si>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</si>
  <si>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</si>
  <si>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</si>
  <si>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</si>
  <si>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</si>
  <si>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</si>
  <si>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</si>
  <si>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</si>
  <si>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</si>
  <si>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</si>
  <si>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</si>
  <si>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</si>
  <si>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</si>
  <si>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</si>
  <si>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</si>
  <si>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</si>
  <si>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</si>
  <si>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</si>
  <si>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</si>
  <si>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</si>
  <si>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</si>
  <si>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</si>
  <si>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</si>
  <si>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</si>
  <si>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</si>
  <si>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</si>
  <si>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</si>
  <si>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</si>
  <si>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</si>
  <si>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</si>
  <si>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</si>
  <si>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</si>
  <si>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</si>
  <si>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</si>
  <si>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</si>
  <si>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</si>
  <si>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</si>
  <si>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</si>
  <si>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</si>
  <si>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</si>
  <si>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</si>
  <si>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</si>
  <si>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</si>
  <si>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</si>
  <si>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</si>
  <si>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</si>
  <si>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</si>
  <si>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</si>
  <si>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</si>
  <si>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</si>
  <si>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</si>
  <si>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</si>
  <si>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</si>
  <si>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</si>
  <si>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</si>
  <si>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</si>
  <si>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</si>
  <si>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</si>
  <si>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</si>
  <si>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</si>
  <si>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</si>
  <si>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</si>
  <si>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</si>
  <si>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</si>
  <si>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</si>
  <si>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</si>
  <si>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</si>
  <si>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</si>
  <si>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</si>
  <si>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</si>
  <si>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</si>
  <si>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</si>
  <si>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</si>
  <si>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</si>
  <si>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</si>
  <si>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</si>
  <si>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</si>
  <si>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</si>
  <si>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</si>
  <si>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</si>
  <si>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</si>
  <si>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</si>
  <si>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</si>
  <si>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</si>
  <si>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</si>
  <si>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</si>
  <si>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</si>
  <si>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</si>
  <si>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</si>
  <si>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</si>
  <si>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</si>
  <si>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</si>
  <si>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</si>
  <si>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</si>
  <si>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</si>
  <si>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</si>
  <si>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</si>
  <si>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</si>
  <si>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</si>
  <si>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</si>
  <si>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</si>
  <si>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</si>
  <si>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</si>
  <si>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</si>
  <si>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</si>
  <si>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</si>
  <si>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</si>
  <si>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</si>
  <si>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</si>
  <si>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</si>
  <si>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</si>
  <si>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</si>
  <si>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</si>
  <si>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</si>
  <si>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</si>
  <si>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</si>
  <si>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</si>
  <si>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</si>
  <si>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</si>
  <si>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</si>
  <si>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</si>
  <si>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</si>
  <si>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</si>
  <si>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</si>
  <si>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</si>
  <si>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</si>
  <si>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</si>
  <si>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</si>
  <si>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</si>
  <si>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</si>
  <si>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</si>
  <si>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</si>
  <si>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</si>
  <si>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</si>
  <si>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</si>
  <si>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</si>
  <si>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</si>
  <si>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</si>
  <si>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</si>
  <si>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</si>
  <si>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</si>
  <si>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</si>
  <si>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</si>
  <si>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</si>
  <si>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</si>
  <si>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</si>
  <si>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</si>
  <si>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</si>
  <si>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</si>
  <si>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</si>
  <si>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</si>
  <si>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</si>
  <si>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</si>
  <si>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</si>
  <si>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</si>
  <si>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</si>
  <si>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</si>
  <si>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</si>
  <si>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</si>
  <si>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</si>
  <si>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</si>
  <si>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</si>
  <si>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</si>
  <si>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</si>
  <si>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</si>
  <si>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</si>
  <si>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</si>
  <si>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</si>
  <si>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</si>
  <si>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</si>
  <si>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</si>
  <si>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</si>
  <si>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</si>
  <si>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</si>
  <si>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</si>
  <si>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</si>
  <si>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</si>
  <si>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</si>
  <si>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</si>
  <si>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</si>
  <si>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</si>
  <si>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</si>
  <si>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</si>
  <si>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</si>
  <si>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</si>
  <si>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</si>
  <si>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</si>
  <si>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</si>
  <si>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</si>
  <si>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</si>
  <si>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</si>
  <si>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</si>
  <si>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</si>
  <si>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</si>
  <si>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</si>
  <si>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</si>
  <si>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</si>
  <si>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</si>
  <si>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</si>
  <si>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</si>
  <si>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</si>
  <si>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</si>
  <si>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</si>
  <si>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</si>
  <si>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</si>
  <si>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</si>
  <si>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</si>
  <si>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</si>
  <si>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</si>
  <si>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</si>
  <si>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</si>
  <si>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</si>
  <si>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</si>
  <si>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</si>
  <si>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</si>
  <si>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</si>
  <si>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</si>
  <si>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</si>
  <si>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</si>
  <si>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</si>
  <si>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</si>
  <si>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</si>
  <si>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</si>
  <si>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</si>
  <si>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</si>
  <si>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</si>
  <si>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</si>
  <si>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</si>
  <si>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</si>
  <si>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</si>
  <si>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</si>
  <si>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</si>
  <si>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</si>
  <si>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</si>
  <si>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</si>
  <si>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</si>
  <si>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</si>
  <si>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</si>
  <si>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</si>
  <si>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</si>
  <si>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</si>
  <si>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</si>
  <si>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</si>
  <si>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</si>
  <si>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</si>
  <si>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</si>
  <si>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</si>
  <si>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</si>
  <si>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</si>
  <si>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</si>
  <si>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</si>
  <si>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</si>
  <si>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</si>
  <si>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</si>
  <si>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</si>
  <si>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</si>
  <si>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</si>
  <si>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</si>
  <si>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</si>
  <si>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</si>
  <si>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</si>
  <si>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</si>
  <si>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</si>
  <si>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</si>
  <si>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</si>
  <si>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</si>
  <si>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</si>
  <si>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</si>
  <si>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</si>
  <si>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</si>
  <si>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</si>
  <si>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</si>
  <si>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</si>
  <si>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</si>
  <si>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</si>
  <si>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</si>
  <si>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</si>
  <si>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</si>
  <si>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</si>
  <si>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</si>
  <si>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</si>
  <si>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</si>
  <si>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</si>
  <si>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</si>
  <si>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</si>
  <si>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</si>
  <si>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</si>
  <si>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</si>
  <si>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</si>
  <si>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</si>
  <si>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</si>
  <si>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</si>
  <si>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</si>
  <si>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</si>
  <si>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</si>
  <si>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</si>
  <si>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</si>
  <si>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</si>
  <si>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</si>
  <si>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</si>
  <si>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</si>
  <si>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</si>
  <si>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</si>
  <si>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</si>
  <si>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</si>
  <si>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</si>
  <si>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</si>
  <si>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</si>
  <si>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</si>
  <si>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</si>
  <si>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</si>
  <si>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</si>
  <si>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</si>
  <si>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</si>
  <si>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</si>
  <si>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</si>
  <si>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</si>
  <si>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</si>
  <si>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</si>
  <si>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</si>
  <si>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</si>
  <si>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</si>
  <si>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</si>
  <si>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</si>
  <si>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</si>
  <si>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</si>
  <si>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</si>
  <si>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</si>
  <si>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</si>
  <si>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</si>
  <si>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</si>
  <si>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</si>
  <si>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</si>
  <si>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</si>
  <si>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</si>
  <si>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</si>
  <si>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</si>
  <si>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</si>
  <si>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</si>
  <si>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</si>
  <si>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</si>
  <si>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</si>
  <si>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</si>
  <si>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</si>
  <si>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</si>
  <si>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</si>
  <si>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</si>
  <si>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</si>
  <si>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</si>
  <si>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</si>
  <si>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</si>
  <si>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</si>
  <si>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</si>
  <si>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</si>
  <si>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</si>
  <si>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</si>
  <si>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</si>
  <si>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</si>
  <si>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</si>
  <si>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</si>
  <si>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</si>
  <si>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</si>
  <si>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</si>
  <si>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</si>
  <si>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</si>
  <si>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</si>
  <si>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</si>
  <si>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</si>
  <si>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</si>
  <si>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</si>
  <si>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</si>
  <si>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</si>
  <si>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</si>
  <si>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</si>
  <si>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</si>
  <si>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</si>
  <si>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</si>
  <si>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</si>
  <si>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</si>
  <si>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</si>
  <si>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</si>
  <si>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</si>
  <si>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</si>
  <si>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</si>
  <si>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</si>
  <si>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</si>
  <si>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</si>
  <si>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</si>
  <si>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</si>
  <si>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</si>
  <si>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</si>
  <si>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</si>
  <si>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</si>
  <si>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</si>
  <si>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</si>
  <si>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</si>
  <si>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</si>
  <si>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</si>
  <si>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</si>
  <si>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</si>
  <si>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</si>
  <si>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</si>
  <si>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</si>
  <si>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</si>
  <si>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</si>
  <si>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</si>
  <si>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</si>
  <si>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</si>
  <si>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</si>
  <si>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</si>
  <si>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</si>
  <si>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</si>
  <si>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</si>
  <si>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</si>
  <si>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</si>
  <si>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</si>
  <si>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</si>
  <si>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</si>
  <si>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</si>
  <si>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</si>
  <si>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</si>
  <si>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</si>
  <si>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</si>
  <si>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</si>
  <si>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</si>
  <si>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</si>
  <si>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</si>
  <si>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</si>
  <si>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</si>
  <si>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</si>
  <si>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</si>
  <si>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</si>
  <si>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</si>
  <si>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</si>
  <si>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</si>
  <si>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</si>
  <si>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</si>
  <si>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</si>
  <si>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</si>
  <si>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</si>
  <si>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</si>
  <si>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</si>
  <si>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</si>
  <si>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</si>
  <si>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</si>
  <si>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</si>
  <si>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</si>
  <si>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</si>
  <si>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</si>
  <si>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</si>
  <si>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</si>
  <si>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</si>
  <si>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</si>
  <si>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</si>
  <si>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</si>
  <si>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</si>
  <si>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</si>
  <si>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</si>
  <si>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</si>
  <si>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</si>
  <si>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</si>
  <si>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</si>
  <si>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</si>
  <si>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</si>
  <si>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</si>
  <si>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</si>
  <si>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</si>
  <si>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</si>
  <si>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</si>
  <si>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</si>
  <si>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</si>
  <si>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</si>
  <si>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</si>
  <si>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</si>
  <si>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</si>
  <si>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</si>
  <si>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</si>
  <si>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</si>
  <si>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</si>
  <si>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</si>
  <si>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</si>
  <si>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</si>
  <si>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</si>
  <si>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</si>
  <si>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</si>
  <si>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</si>
  <si>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</si>
  <si>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</si>
  <si>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</si>
  <si>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</si>
  <si>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</si>
  <si>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</si>
  <si>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</si>
  <si>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</si>
  <si>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</si>
  <si>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</si>
  <si>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</si>
  <si>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</si>
  <si>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</si>
  <si>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</si>
  <si>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</si>
  <si>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</si>
  <si>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</si>
  <si>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</si>
  <si>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</si>
  <si>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</si>
  <si>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</si>
  <si>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</si>
  <si>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</si>
  <si>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</si>
  <si>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</si>
  <si>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</si>
  <si>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</si>
  <si>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</si>
  <si>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</si>
  <si>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</si>
  <si>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</si>
  <si>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</si>
  <si>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</si>
  <si>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</si>
  <si>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</si>
  <si>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</si>
  <si>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</si>
  <si>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</si>
  <si>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</si>
  <si>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</si>
  <si>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</si>
  <si>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</si>
  <si>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</si>
  <si>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</si>
  <si>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</si>
  <si>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</si>
  <si>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</si>
  <si>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</si>
  <si>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</si>
  <si>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</si>
  <si>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</si>
  <si>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</si>
  <si>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</si>
  <si>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</si>
  <si>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</si>
  <si>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</si>
  <si>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</si>
  <si>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</si>
  <si>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</si>
  <si>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</si>
  <si>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</si>
  <si>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</si>
  <si>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</si>
  <si>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</si>
  <si>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</si>
  <si>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</si>
  <si>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</si>
  <si>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</si>
  <si>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</si>
  <si>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</si>
  <si>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</si>
  <si>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</si>
  <si>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</si>
  <si>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</si>
  <si>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</si>
  <si>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</si>
  <si>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</si>
  <si>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</si>
  <si>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</si>
  <si>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</si>
  <si>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</si>
  <si>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</si>
  <si>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</si>
  <si>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</si>
  <si>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</si>
  <si>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</si>
  <si>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</si>
  <si>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</si>
  <si>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</si>
  <si>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</si>
  <si>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</si>
  <si>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</si>
  <si>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</si>
  <si>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</si>
  <si>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</si>
  <si>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</si>
  <si>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</si>
  <si>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</si>
  <si>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</si>
  <si>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</si>
  <si>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</si>
  <si>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</si>
  <si>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</si>
  <si>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</si>
  <si>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</si>
  <si>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</si>
  <si>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</si>
  <si>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</si>
  <si>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</si>
  <si>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</si>
  <si>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</si>
  <si>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</si>
  <si>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</si>
  <si>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</si>
  <si>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</si>
  <si>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</si>
  <si>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</si>
  <si>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</si>
  <si>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</si>
  <si>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</si>
  <si>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</si>
  <si>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</si>
  <si>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</si>
  <si>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</si>
  <si>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</si>
  <si>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</si>
  <si>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</si>
  <si>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</si>
  <si>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</si>
  <si>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</si>
  <si>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</si>
  <si>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</si>
  <si>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</si>
  <si>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</si>
  <si>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</si>
  <si>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</si>
  <si>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</si>
  <si>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</si>
  <si>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</si>
  <si>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</si>
  <si>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</si>
  <si>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</si>
  <si>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</si>
  <si>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</si>
  <si>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</si>
  <si>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</si>
  <si>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</si>
  <si>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</si>
  <si>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</si>
  <si>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</si>
  <si>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</si>
  <si>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</si>
  <si>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</si>
  <si>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</si>
  <si>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</si>
  <si>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</si>
  <si>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</si>
  <si>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</si>
  <si>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</si>
  <si>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</si>
  <si>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</si>
  <si>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</si>
  <si>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</si>
  <si>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</si>
  <si>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</si>
  <si>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</si>
  <si>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</si>
  <si>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</si>
  <si>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</si>
  <si>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</si>
  <si>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</si>
  <si>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</si>
  <si>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</si>
  <si>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</si>
  <si>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</si>
  <si>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</si>
  <si>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</si>
  <si>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</si>
  <si>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</si>
  <si>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</si>
  <si>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</si>
  <si>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</si>
  <si>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</si>
  <si>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</si>
  <si>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</si>
  <si>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</si>
  <si>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</si>
  <si>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</si>
  <si>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</si>
  <si>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</si>
  <si>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</si>
  <si>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</si>
  <si>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</si>
  <si>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</si>
  <si>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</si>
  <si>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</si>
  <si>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</si>
  <si>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</si>
  <si>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</si>
  <si>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</si>
  <si>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</si>
  <si>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</si>
  <si>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</si>
  <si>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</si>
  <si>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</si>
  <si>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</si>
  <si>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</si>
  <si>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</si>
  <si>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</si>
  <si>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</si>
  <si>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</si>
  <si>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</si>
  <si>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</si>
  <si>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</si>
  <si>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</si>
  <si>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</si>
  <si>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</si>
  <si>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</si>
  <si>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</si>
  <si>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</si>
  <si>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</si>
  <si>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</si>
  <si>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</si>
  <si>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</si>
  <si>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</si>
  <si>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</si>
  <si>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</si>
  <si>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</si>
  <si>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</si>
  <si>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</si>
  <si>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</si>
  <si>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</si>
  <si>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</si>
  <si>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</si>
  <si>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</si>
  <si>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</si>
  <si>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</si>
  <si>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</si>
  <si>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</si>
  <si>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</si>
  <si>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</si>
  <si>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</si>
  <si>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</si>
  <si>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</si>
  <si>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</si>
  <si>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</si>
  <si>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</si>
  <si>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</si>
  <si>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</si>
  <si>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</si>
  <si>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</si>
  <si>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</si>
  <si>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</si>
  <si>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</si>
  <si>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</si>
  <si>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</si>
  <si>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</si>
  <si>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</si>
  <si>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</si>
  <si>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</si>
  <si>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</si>
  <si>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</si>
  <si>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</si>
  <si>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</si>
  <si>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</si>
  <si>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</si>
  <si>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</si>
  <si>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</si>
  <si>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</si>
  <si>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</si>
  <si>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</si>
  <si>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</si>
  <si>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</si>
  <si>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</si>
  <si>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</si>
  <si>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</si>
  <si>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</si>
  <si>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</si>
  <si>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</si>
  <si>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</si>
  <si>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</si>
  <si>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</si>
  <si>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</si>
  <si>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</si>
  <si>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</si>
  <si>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</si>
  <si>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</si>
  <si>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</si>
  <si>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</si>
  <si>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</si>
  <si>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</si>
  <si>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</si>
  <si>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</si>
  <si>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</si>
  <si>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</si>
  <si>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</si>
  <si>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</si>
  <si>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</si>
  <si>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</si>
  <si>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</si>
  <si>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</si>
  <si>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</si>
  <si>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</si>
  <si>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</si>
  <si>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</si>
  <si>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</si>
  <si>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</si>
  <si>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</si>
  <si>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</si>
  <si>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</si>
  <si>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</si>
  <si>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</si>
  <si>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</si>
  <si>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</si>
  <si>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</si>
  <si>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</si>
  <si>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</si>
  <si>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</si>
  <si>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</si>
  <si>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</si>
  <si>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</si>
  <si>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</si>
  <si>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</si>
  <si>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</si>
  <si>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</si>
  <si>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</si>
  <si>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</si>
  <si>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</si>
  <si>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</si>
  <si>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</si>
  <si>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</si>
  <si>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</si>
  <si>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</si>
  <si>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</si>
  <si>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</si>
  <si>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</si>
  <si>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</si>
  <si>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</si>
  <si>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</si>
  <si>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</si>
  <si>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</si>
  <si>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</si>
  <si>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</si>
  <si>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</si>
  <si>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</si>
  <si>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</si>
  <si>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</si>
  <si>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</si>
  <si>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</si>
  <si>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</si>
  <si>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</si>
  <si>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</si>
  <si>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</si>
  <si>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</si>
  <si>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</si>
  <si>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</si>
  <si>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</si>
  <si>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</si>
  <si>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</si>
  <si>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</si>
  <si>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</si>
  <si>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</si>
  <si>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</si>
  <si>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</si>
  <si>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</si>
  <si>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</si>
  <si>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</si>
  <si>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</si>
  <si>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</si>
  <si>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</si>
  <si>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</si>
  <si>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</si>
  <si>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</si>
  <si>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</si>
  <si>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</si>
  <si>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</si>
  <si>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</si>
  <si>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</si>
  <si>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</si>
  <si>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</si>
  <si>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</si>
  <si>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</si>
  <si>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</si>
  <si>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</si>
  <si>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</si>
  <si>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</si>
  <si>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</si>
  <si>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</si>
  <si>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</si>
  <si>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</si>
  <si>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</si>
  <si>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</si>
  <si>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</si>
  <si>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</si>
  <si>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</si>
  <si>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</si>
  <si>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</si>
  <si>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</si>
  <si>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</si>
  <si>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</si>
  <si>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</si>
  <si>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</si>
  <si>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</si>
  <si>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</si>
  <si>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</si>
  <si>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</si>
  <si>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</si>
  <si>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</si>
  <si>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</si>
  <si>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</si>
  <si>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</si>
  <si>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</si>
  <si>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</si>
  <si>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</si>
  <si>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</si>
  <si>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</si>
  <si>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</si>
  <si>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</si>
  <si>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</si>
  <si>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</si>
  <si>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</si>
  <si>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</si>
  <si>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</si>
  <si>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</si>
  <si>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</si>
  <si>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</si>
  <si>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</si>
  <si>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</si>
  <si>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</si>
  <si>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</si>
  <si>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</si>
  <si>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</si>
  <si>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</si>
  <si>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</si>
  <si>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</si>
  <si>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</si>
  <si>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</si>
  <si>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</si>
  <si>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</si>
  <si>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</si>
  <si>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</si>
  <si>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</si>
  <si>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</si>
  <si>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</si>
  <si>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</si>
  <si>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</si>
  <si>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</si>
  <si>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</si>
  <si>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</si>
  <si>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</si>
  <si>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</si>
  <si>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</si>
  <si>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</si>
  <si>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</si>
  <si>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</si>
  <si>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</si>
  <si>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</si>
  <si>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</si>
  <si>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</si>
  <si>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</si>
  <si>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</si>
  <si>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</si>
  <si>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</si>
  <si>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</si>
  <si>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</si>
  <si>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</si>
  <si>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</si>
  <si>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</si>
  <si>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</si>
  <si>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</si>
  <si>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</si>
  <si>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</si>
  <si>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</si>
  <si>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</si>
  <si>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</si>
  <si>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</si>
  <si>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</si>
  <si>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</si>
  <si>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</si>
  <si>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</si>
  <si>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</si>
  <si>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</si>
  <si>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</si>
  <si>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</si>
  <si>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</si>
  <si>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</si>
  <si>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</si>
  <si>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</si>
  <si>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</si>
  <si>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</si>
  <si>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</si>
  <si>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</si>
  <si>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</si>
  <si>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</si>
  <si>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</si>
  <si>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</si>
  <si>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</si>
  <si>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</si>
  <si>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</si>
  <si>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</si>
  <si>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</si>
  <si>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</si>
  <si>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</si>
  <si>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</si>
  <si>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</si>
  <si>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</si>
  <si>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</si>
  <si>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</si>
  <si>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</si>
  <si>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</si>
  <si>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</si>
  <si>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</si>
  <si>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</si>
  <si>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</si>
  <si>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</si>
  <si>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</si>
  <si>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</si>
  <si>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</si>
  <si>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</si>
  <si>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</si>
  <si>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</si>
  <si>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</si>
  <si>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</si>
  <si>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</si>
  <si>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</si>
  <si>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</si>
  <si>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</si>
  <si>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</si>
  <si>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</si>
  <si>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</si>
  <si>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</si>
  <si>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</si>
  <si>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</si>
  <si>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</si>
  <si>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</si>
  <si>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</si>
  <si>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</si>
  <si>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</si>
  <si>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</si>
  <si>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</si>
  <si>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</si>
  <si>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</si>
  <si>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</si>
  <si>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</si>
  <si>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</si>
  <si>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</si>
  <si>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</si>
  <si>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</si>
  <si>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</si>
  <si>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</si>
  <si>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</si>
  <si>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</si>
  <si>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</si>
  <si>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</si>
  <si>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</si>
  <si>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</si>
  <si>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</si>
  <si>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</si>
  <si>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</si>
  <si>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</si>
  <si>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</si>
  <si>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</si>
  <si>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</si>
  <si>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</si>
  <si>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</si>
  <si>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</si>
  <si>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</si>
  <si>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</si>
  <si>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</si>
  <si>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</si>
  <si>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</si>
  <si>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</si>
  <si>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</si>
  <si>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</si>
  <si>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</si>
  <si>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</si>
  <si>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</si>
  <si>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</si>
  <si>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</si>
  <si>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</si>
  <si>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</si>
  <si>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</si>
  <si>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</si>
  <si>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</si>
  <si>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</si>
  <si>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</si>
  <si>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</si>
  <si>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</si>
  <si>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</si>
  <si>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</si>
  <si>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</si>
  <si>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</si>
  <si>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</si>
  <si>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</si>
  <si>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</si>
  <si>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</si>
  <si>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</si>
  <si>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</si>
  <si>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</si>
  <si>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</si>
  <si>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</si>
  <si>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</si>
  <si>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</si>
  <si>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</si>
  <si>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</si>
  <si>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</si>
  <si>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</si>
  <si>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</si>
  <si>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</si>
  <si>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</si>
  <si>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</si>
  <si>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</si>
  <si>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</si>
  <si>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</si>
  <si>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</si>
  <si>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</si>
  <si>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</si>
  <si>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</si>
  <si>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</si>
  <si>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</si>
  <si>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</si>
  <si>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</si>
  <si>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</si>
  <si>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</si>
  <si>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</si>
  <si>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</si>
  <si>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</si>
  <si>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</si>
  <si>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</si>
  <si>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</si>
  <si>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</si>
  <si>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</si>
  <si>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</si>
  <si>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</si>
  <si>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</si>
  <si>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</si>
  <si>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</si>
  <si>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</si>
  <si>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</si>
  <si>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</si>
  <si>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</si>
  <si>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</si>
  <si>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</si>
  <si>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</si>
  <si>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</si>
  <si>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</si>
  <si>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</si>
  <si>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</si>
  <si>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</si>
  <si>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</si>
  <si>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</si>
  <si>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</si>
  <si>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</si>
  <si>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</si>
  <si>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</si>
  <si>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</si>
  <si>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</si>
  <si>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</si>
  <si>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</si>
  <si>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</si>
  <si>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</si>
  <si>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</si>
  <si>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</si>
  <si>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</si>
  <si>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</si>
  <si>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</si>
  <si>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</si>
  <si>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</si>
  <si>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</si>
  <si>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</si>
  <si>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</si>
  <si>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</si>
  <si>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</si>
  <si>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</si>
  <si>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</si>
  <si>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</si>
  <si>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</si>
  <si>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</si>
  <si>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</si>
  <si>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</si>
  <si>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</si>
  <si>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</si>
  <si>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</si>
  <si>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</si>
  <si>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</si>
  <si>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</si>
  <si>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</si>
  <si>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</si>
  <si>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</si>
  <si>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</si>
  <si>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</si>
  <si>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</si>
  <si>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</si>
  <si>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</si>
  <si>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</si>
  <si>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</si>
  <si>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</si>
  <si>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</si>
  <si>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</si>
  <si>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</si>
  <si>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</si>
  <si>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</si>
  <si>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</si>
  <si>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</si>
  <si>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</si>
  <si>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</si>
  <si>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</si>
  <si>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</si>
  <si>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</si>
  <si>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</si>
  <si>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</si>
  <si>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</si>
  <si>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</si>
  <si>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</si>
  <si>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</si>
  <si>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</si>
  <si>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</si>
  <si>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</si>
  <si>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</si>
  <si>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</si>
  <si>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</si>
  <si>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</si>
  <si>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</si>
  <si>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</si>
  <si>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</si>
  <si>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</si>
  <si>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</si>
  <si>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</si>
  <si>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</si>
  <si>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</si>
  <si>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</si>
  <si>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</si>
  <si>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</si>
  <si>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</si>
  <si>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</si>
  <si>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</si>
  <si>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</si>
  <si>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</si>
  <si>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</si>
  <si>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</si>
  <si>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</si>
  <si>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</si>
  <si>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</si>
  <si>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</si>
  <si>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</si>
  <si>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</si>
  <si>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</si>
  <si>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</si>
  <si>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</si>
  <si>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</si>
  <si>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</si>
  <si>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</si>
  <si>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</si>
  <si>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</si>
  <si>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</si>
  <si>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</si>
  <si>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</si>
  <si>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</si>
  <si>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</si>
  <si>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</si>
  <si>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</si>
  <si>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</si>
  <si>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</si>
  <si>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</si>
  <si>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</si>
  <si>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</si>
  <si>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</si>
  <si>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</si>
  <si>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</si>
  <si>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</si>
  <si>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</si>
  <si>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</si>
  <si>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</si>
  <si>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</si>
  <si>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</si>
  <si>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</si>
  <si>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</si>
  <si>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</si>
  <si>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</si>
  <si>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</si>
  <si>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</si>
  <si>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</si>
  <si>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</si>
  <si>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</si>
  <si>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</si>
  <si>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</si>
  <si>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</si>
  <si>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</si>
  <si>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</si>
  <si>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</si>
  <si>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</si>
  <si>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</si>
  <si>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</si>
  <si>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</si>
  <si>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</si>
  <si>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</si>
  <si>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</si>
  <si>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</si>
  <si>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</si>
  <si>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</si>
  <si>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</si>
  <si>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</si>
  <si>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</si>
  <si>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</si>
  <si>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</si>
  <si>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</si>
  <si>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</si>
  <si>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</si>
  <si>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</si>
  <si>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</si>
  <si>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</si>
  <si>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</si>
  <si>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</si>
  <si>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</si>
  <si>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</si>
  <si>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</si>
  <si>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</si>
  <si>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</si>
  <si>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</si>
  <si>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</si>
  <si>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</si>
  <si>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</si>
  <si>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</si>
  <si>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</si>
  <si>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</si>
  <si>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</si>
  <si>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</si>
  <si>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</si>
  <si>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</si>
  <si>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</si>
  <si>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</si>
  <si>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</si>
  <si>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</si>
  <si>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</si>
  <si>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</si>
  <si>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</si>
  <si>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</si>
  <si>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</si>
  <si>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</si>
  <si>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</si>
  <si>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</si>
  <si>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</si>
  <si>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</si>
  <si>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</si>
  <si>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</si>
  <si>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</si>
  <si>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</si>
  <si>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</si>
  <si>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</si>
  <si>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</si>
  <si>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</si>
  <si>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</si>
  <si>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</si>
  <si>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</si>
  <si>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</si>
  <si>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</si>
  <si>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</si>
  <si>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</si>
  <si>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</si>
  <si>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</si>
  <si>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</si>
  <si>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</si>
  <si>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</si>
  <si>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</si>
  <si>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</si>
  <si>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</si>
  <si>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</si>
  <si>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</si>
  <si>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</si>
  <si>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</si>
  <si>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</si>
  <si>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</si>
  <si>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</si>
  <si>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</si>
  <si>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</si>
  <si>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</si>
  <si>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</si>
  <si>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</si>
  <si>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</si>
  <si>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</si>
  <si>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</si>
  <si>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</si>
  <si>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</si>
  <si>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</si>
  <si>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</si>
  <si>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</si>
  <si>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</si>
  <si>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</si>
  <si>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</si>
  <si>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</si>
  <si>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</si>
  <si>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</si>
  <si>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</si>
  <si>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</si>
  <si>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</si>
  <si>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</si>
  <si>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</si>
  <si>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</si>
  <si>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</si>
  <si>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</si>
  <si>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</si>
  <si>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</si>
  <si>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</si>
  <si>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</si>
  <si>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</si>
  <si>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</si>
  <si>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</si>
  <si>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</si>
  <si>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</si>
  <si>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</si>
  <si>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</si>
  <si>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</si>
  <si>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</si>
  <si>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</si>
  <si>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</si>
  <si>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</si>
  <si>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</si>
  <si>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</si>
  <si>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</si>
  <si>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</si>
  <si>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</si>
  <si>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</si>
  <si>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</si>
  <si>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</si>
  <si>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</si>
  <si>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</si>
  <si>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</si>
  <si>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</si>
  <si>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</si>
  <si>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</si>
  <si>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</si>
  <si>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</si>
  <si>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</si>
  <si>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</si>
  <si>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</si>
  <si>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</si>
  <si>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</si>
  <si>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</si>
  <si>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</si>
  <si>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</si>
  <si>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</si>
  <si>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</si>
  <si>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</si>
  <si>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</si>
  <si>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</si>
  <si>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</si>
  <si>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food/ food trucks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</si>
  <si>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</si>
  <si>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</si>
  <si>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</si>
  <si>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</si>
  <si>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</si>
  <si>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</si>
  <si>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</si>
  <si>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</si>
  <si>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</si>
  <si>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</si>
  <si>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</si>
  <si>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</si>
  <si>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</si>
  <si>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</si>
  <si>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</si>
  <si>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</si>
  <si>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</si>
  <si>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</si>
  <si>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</si>
  <si>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</si>
  <si>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</si>
  <si>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</si>
  <si>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</si>
  <si>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</si>
  <si>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</si>
  <si>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</si>
  <si>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</si>
  <si>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</si>
  <si>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</si>
  <si>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</si>
  <si>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</si>
  <si>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</si>
  <si>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</si>
  <si>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</si>
  <si>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</si>
  <si>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</si>
  <si>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</si>
  <si>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</si>
  <si>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 xml:space="preserve"> food trucks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</si>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</sst>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[Complete-CrowdFunding-Excel.xlsx]Parent-SubCateg-PivTable-Chart!PivotTable7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032406155759035E-2"/>
          <c:y val="0.14321643973950407"/>
          <c:w val="0.88420948177731307"/>
          <c:h val="0.728362514922403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'Parent-SubCateg-PivTable-Chart'!$C$10:$C$11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'Parent-SubCateg-PivTable-Chart'!$B$12:$B$21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'Parent-SubCateg-PivTable-Chart'!$C$12:$C$21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A01-8C2D-4F08F7132ABF}"/>
            </c:ext>
          </c:extLst>
        </c:ser>
        <c:ser>
          <c:idx val="1"/>
          <c:order val="1"/>
          <c:tx>
            <c:strRef>
              <c:f>'Parent-SubCateg-PivTable-Chart'!$D$10:$D$11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'Parent-SubCateg-PivTable-Chart'!$B$12:$B$21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'Parent-SubCateg-PivTable-Chart'!$D$12:$D$21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C-4A01-8C2D-4F08F7132ABF}"/>
            </c:ext>
          </c:extLst>
        </c:ser>
        <c:ser>
          <c:idx val="2"/>
          <c:order val="2"/>
          <c:tx>
            <c:strRef>
              <c:f>'Parent-SubCateg-PivTable-Chart'!$E$10:$E$11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'Parent-SubCateg-PivTable-Chart'!$B$12:$B$21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'Parent-SubCateg-PivTable-Chart'!$E$12:$E$21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C-4A01-8C2D-4F08F7132ABF}"/>
            </c:ext>
          </c:extLst>
        </c:ser>
        <c:ser>
          <c:idx val="3"/>
          <c:order val="3"/>
          <c:tx>
            <c:strRef>
              <c:f>'Parent-SubCateg-PivTable-Chart'!$F$10:$F$11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'Parent-SubCateg-PivTable-Chart'!$B$12:$B$21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'Parent-SubCateg-PivTable-Chart'!$F$12:$F$21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C-4A01-8C2D-4F08F713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692960"/>
        <c:axId val="1689699200"/>
      </c:barChart>
      <c:catAx>
        <c:axId val="16896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9200"/>
        <c:crosses val="autoZero"/>
        <c:auto val="1"/>
        <c:lblAlgn val="ctr"/>
        <c:lblOffset val="100"/>
        <c:noMultiLvlLbl val="0"/>
      </c:catAx>
      <c:valAx>
        <c:axId val="16896992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2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02597638368098"/>
          <c:y val="1.2793484165766757E-2"/>
          <c:w val="0.31355489468521808"/>
          <c:h val="0.10796678146245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[Complete-CrowdFunding-Excel.xlsx]Parent-SubCateg-PivTable-Chart!PivotTable8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967318174010732E-2"/>
          <c:y val="7.5232623889866124E-2"/>
          <c:w val="0.93920638579690785"/>
          <c:h val="0.782380869813134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'Parent-SubCateg-PivTable-Chart'!$C$27:$C$28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'Parent-SubCateg-PivTable-Chart'!$B$29:$B$54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'Parent-SubCateg-PivTable-Chart'!$C$29:$C$54</c:f>
              <c:numCache>
                <c:formatCode>General</c:formatCode>
                <c:ptCount val="25"/>
                <c:pt idx="1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D89-9586-F4602D46160E}"/>
            </c:ext>
          </c:extLst>
        </c:ser>
        <c:ser>
          <c:idx val="1"/>
          <c:order val="1"/>
          <c:tx>
            <c:strRef>
              <c:f>'Parent-SubCateg-PivTable-Chart'!$D$27:$D$28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'Parent-SubCateg-PivTable-Chart'!$B$29:$B$54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'Parent-SubCateg-PivTable-Chart'!$D$29:$D$54</c:f>
              <c:numCache>
                <c:formatCode>General</c:formatCode>
                <c:ptCount val="25"/>
                <c:pt idx="0">
                  <c:v>1</c:v>
                </c:pt>
                <c:pt idx="1">
                  <c:v>10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19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3-4D89-9586-F4602D46160E}"/>
            </c:ext>
          </c:extLst>
        </c:ser>
        <c:ser>
          <c:idx val="2"/>
          <c:order val="2"/>
          <c:tx>
            <c:strRef>
              <c:f>'Parent-SubCateg-PivTable-Chart'!$E$27:$E$28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'Parent-SubCateg-PivTable-Chart'!$B$29:$B$54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'Parent-SubCateg-PivTable-Chart'!$E$29:$E$54</c:f>
              <c:numCache>
                <c:formatCode>General</c:formatCode>
                <c:ptCount val="25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3-4D89-9586-F4602D46160E}"/>
            </c:ext>
          </c:extLst>
        </c:ser>
        <c:ser>
          <c:idx val="3"/>
          <c:order val="3"/>
          <c:tx>
            <c:strRef>
              <c:f>'Parent-SubCateg-PivTable-Chart'!$F$27:$F$28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'Parent-SubCateg-PivTable-Chart'!$B$29:$B$54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'Parent-SubCateg-PivTable-Chart'!$F$29:$F$54</c:f>
              <c:numCache>
                <c:formatCode>General</c:formatCode>
                <c:ptCount val="25"/>
                <c:pt idx="1">
                  <c:v>21</c:v>
                </c:pt>
                <c:pt idx="2">
                  <c:v>4</c:v>
                </c:pt>
                <c:pt idx="3">
                  <c:v>34</c:v>
                </c:pt>
                <c:pt idx="4">
                  <c:v>22</c:v>
                </c:pt>
                <c:pt idx="5">
                  <c:v>10</c:v>
                </c:pt>
                <c:pt idx="6">
                  <c:v>9</c:v>
                </c:pt>
                <c:pt idx="7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3-4D89-9586-F4602D46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460016"/>
        <c:axId val="1245464176"/>
      </c:barChart>
      <c:catAx>
        <c:axId val="12454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4176"/>
        <c:crosses val="autoZero"/>
        <c:auto val="1"/>
        <c:lblAlgn val="ctr"/>
        <c:lblOffset val="100"/>
        <c:noMultiLvlLbl val="0"/>
      </c:catAx>
      <c:valAx>
        <c:axId val="1245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4453258134488"/>
          <c:y val="5.5119759698123334E-3"/>
          <c:w val="0.29638765873518669"/>
          <c:h val="7.0895188795142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[Complete-CrowdFunding-Excel.xlsx]Outcome-Month-PivTable-Chart!PivotTable2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'Outcome-Month-PivTable-Chart'!$C$4:$C$5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'Outcome-Month-PivTable-Chart'!$B$6:$B$18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'Outcome-Month-PivTable-Chart'!$C$6:$C$18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A-4345-96FC-A023C1EA437C}"/>
            </c:ext>
          </c:extLst>
        </c:ser>
        <c:ser>
          <c:idx val="1"/>
          <c:order val="1"/>
          <c:tx>
            <c:strRef>
              <c:f>'Outcome-Month-PivTable-Chart'!$D$4:$D$5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'Outcome-Month-PivTable-Chart'!$B$6:$B$18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'Outcome-Month-PivTable-Chart'!$D$6:$D$18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A-4345-96FC-A023C1EA437C}"/>
            </c:ext>
          </c:extLst>
        </c:ser>
        <c:ser>
          <c:idx val="2"/>
          <c:order val="2"/>
          <c:tx>
            <c:strRef>
              <c:f>'Outcome-Month-PivTable-Chart'!$E$4:$E$5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'Outcome-Month-PivTable-Chart'!$B$6:$B$18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'Outcome-Month-PivTable-Chart'!$E$6:$E$18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A-4345-96FC-A023C1EA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67711"/>
        <c:axId val="1001263551"/>
      </c:lineChart>
      <c:catAx>
        <c:axId val="1001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3551"/>
        <c:crosses val="autoZero"/>
        <c:auto val="1"/>
        <c:lblAlgn val="ctr"/>
        <c:lblOffset val="100"/>
        <c:noMultiLvlLbl val="0"/>
      </c:catAx>
      <c:valAx>
        <c:axId val="1001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106814</xdr:colOff>
      <xdr:row>6</xdr:row>
      <xdr:rowOff>1</xdr:rowOff>
    </xdr:from>
    <xdr:to>
      <xdr:col>10</xdr:col>
      <xdr:colOff>585106</xdr:colOff>
      <xdr:row>24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C415F-FFDD-4395-8ABE-B4FD3205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74838</xdr:colOff>
      <xdr:row>26</xdr:row>
      <xdr:rowOff>-1</xdr:rowOff>
    </xdr:from>
    <xdr:to>
      <xdr:col>16</xdr:col>
      <xdr:colOff>381000</xdr:colOff>
      <xdr:row>55</xdr:row>
      <xdr:rowOff>176891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98053-8FA1-4960-B287-1174F814A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18</xdr:row>
      <xdr:rowOff>76200</xdr:rowOff>
    </xdr:from>
    <xdr:to>
      <xdr:col>6</xdr:col>
      <xdr:colOff>742950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43D00-1E64-A4F7-609F-6CDFDF20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ammed/Desktop/1%20CrowdFundin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" refreshedDate="44854.052048263889" createdVersion="8" refreshedVersion="8" minRefreshableVersion="3" recordCount="1000" xr:uid="{DD799DF7-A197-4E58-AF8B-904A61ECCE51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 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" refreshedDate="44854.09544513889" createdVersion="8" refreshedVersion="8" minRefreshableVersion="3" recordCount="1000" xr:uid="{47DEB768-891E-44EF-9E43-2E2052DC0FF8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09/01/2010"/>
          <s v="Qtr1"/>
          <s v="Qtr2"/>
          <s v="Qtr3"/>
          <s v="Qtr4"/>
          <s v="&gt;10/02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 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15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6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7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8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8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7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9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9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9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15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2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15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6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15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2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1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15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2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1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9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15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20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7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15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8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3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3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15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3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1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1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1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9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8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2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9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2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7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15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15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15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15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15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8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2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15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8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1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15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15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8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3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2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2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3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1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9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15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2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9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3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15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15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9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4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15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6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2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15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1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15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1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9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3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4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15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8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3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8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9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15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6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15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15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8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3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15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20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20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9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15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8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7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15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3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8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8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4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4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15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1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20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9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6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1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1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7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8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3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9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8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15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1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15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9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9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8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15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15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15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2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15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3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15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7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9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2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15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8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6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2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6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2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15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15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3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3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9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9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15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2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15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2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15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6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9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9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15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 food trucks"/>
    <x v="0"/>
    <s v=" 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BE97A-BB06-4203-8DC0-6DAB9209C05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7:G54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0"/>
        <item x="10"/>
        <item x="24"/>
        <item x="4"/>
        <item x="6"/>
        <item x="5"/>
        <item x="13"/>
        <item x="15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8138E-101F-40F6-9300-9D68D5DCDC9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0:G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defaultSubtotal="0">
      <items count="4">
        <item x="3"/>
        <item x="0"/>
        <item x="2"/>
        <item x="1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801E-A2DD-4B45-9076-1ADBD5FCBAE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90" zoomScaleNormal="90" workbookViewId="0">
      <selection activeCell="T2" sqref="T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bestFit="1" customWidth="1"/>
    <col min="8" max="8" width="13" bestFit="1" customWidth="1"/>
    <col min="9" max="9" width="16.5" bestFit="1" customWidth="1"/>
    <col min="12" max="13" width="12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.375" style="8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2031</v>
      </c>
      <c r="S1" s="1" t="s">
        <v>2073</v>
      </c>
      <c r="T1" s="1" t="s">
        <v>2074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tr">
        <f>LEFT(P2, SEARCH("/", P2)-1)</f>
        <v>food</v>
      </c>
      <c r="R2" t="str">
        <f>RIGHT(P2,LEN(P2)-SEARCH("/",P2))</f>
        <v xml:space="preserve"> 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 SEARCH("/", P3)-1)</f>
        <v>music</v>
      </c>
      <c r="R3" t="str">
        <f t="shared" ref="R3:R66" si="2">RIGHT(P3,LEN(P3)-SEARCH("/",P3))</f>
        <v>rock</v>
      </c>
      <c r="S3" s="8">
        <f t="shared" ref="S3:S66" si="3">(((L3/60)/60)/24)+DATE(1970,1,1)</f>
        <v>41870.208333333336</v>
      </c>
      <c r="T3" s="8">
        <f t="shared" ref="T3:T66" si="4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 SEARCH("/", P67)-1)</f>
        <v>theater</v>
      </c>
      <c r="R67" t="str">
        <f t="shared" ref="R67:R130" si="8">RIGHT(P67,LEN(P67)-SEARCH("/",P67))</f>
        <v>plays</v>
      </c>
      <c r="S67" s="8">
        <f t="shared" ref="S67:S130" si="9">(((L67/60)/60)/24)+DATE(1970,1,1)</f>
        <v>40570.25</v>
      </c>
      <c r="T67" s="8">
        <f t="shared" ref="T67:T130" si="10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 SEARCH("/", P131)-1)</f>
        <v>food</v>
      </c>
      <c r="R131" t="str">
        <f t="shared" ref="R131:R194" si="14">RIGHT(P131,LEN(P131)-SEARCH("/",P131))</f>
        <v>food trucks</v>
      </c>
      <c r="S131" s="8">
        <f t="shared" ref="S131:S194" si="15">(((L131/60)/60)/24)+DATE(1970,1,1)</f>
        <v>42038.25</v>
      </c>
      <c r="T131" s="8">
        <f t="shared" ref="T131:T194" si="16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 SEARCH("/", P195)-1)</f>
        <v>music</v>
      </c>
      <c r="R195" t="str">
        <f t="shared" ref="R195:R258" si="20">RIGHT(P195,LEN(P195)-SEARCH("/",P195))</f>
        <v>indie rock</v>
      </c>
      <c r="S195" s="8">
        <f t="shared" ref="S195:S258" si="21">(((L195/60)/60)/24)+DATE(1970,1,1)</f>
        <v>43198.208333333328</v>
      </c>
      <c r="T195" s="8">
        <f t="shared" ref="T195:T258" si="22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 SEARCH("/", P259)-1)</f>
        <v>theater</v>
      </c>
      <c r="R259" t="str">
        <f t="shared" ref="R259:R322" si="26">RIGHT(P259,LEN(P259)-SEARCH("/",P259))</f>
        <v>plays</v>
      </c>
      <c r="S259" s="8">
        <f t="shared" ref="S259:S322" si="27">(((L259/60)/60)/24)+DATE(1970,1,1)</f>
        <v>41338.25</v>
      </c>
      <c r="T259" s="8">
        <f t="shared" ref="T259:T322" si="28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 SEARCH("/", P323)-1)</f>
        <v>film &amp; video</v>
      </c>
      <c r="R323" t="str">
        <f t="shared" ref="R323:R386" si="32">RIGHT(P323,LEN(P323)-SEARCH("/",P323))</f>
        <v>shorts</v>
      </c>
      <c r="S323" s="8">
        <f t="shared" ref="S323:S386" si="33">(((L323/60)/60)/24)+DATE(1970,1,1)</f>
        <v>40634.208333333336</v>
      </c>
      <c r="T323" s="8">
        <f t="shared" ref="T323:T386" si="34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 SEARCH("/", P387)-1)</f>
        <v>publishing</v>
      </c>
      <c r="R387" t="str">
        <f t="shared" ref="R387:R450" si="38">RIGHT(P387,LEN(P387)-SEARCH("/",P387))</f>
        <v>nonfiction</v>
      </c>
      <c r="S387" s="8">
        <f t="shared" ref="S387:S450" si="39">(((L387/60)/60)/24)+DATE(1970,1,1)</f>
        <v>43553.208333333328</v>
      </c>
      <c r="T387" s="8">
        <f t="shared" ref="T387:T450" si="40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 SEARCH("/", P451)-1)</f>
        <v>games</v>
      </c>
      <c r="R451" t="str">
        <f t="shared" ref="R451:R514" si="44">RIGHT(P451,LEN(P451)-SEARCH("/",P451))</f>
        <v>video games</v>
      </c>
      <c r="S451" s="8">
        <f t="shared" ref="S451:S514" si="45">(((L451/60)/60)/24)+DATE(1970,1,1)</f>
        <v>43530.25</v>
      </c>
      <c r="T451" s="8">
        <f t="shared" ref="T451:T514" si="46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 SEARCH("/", P515)-1)</f>
        <v>film &amp; video</v>
      </c>
      <c r="R515" t="str">
        <f t="shared" ref="R515:R578" si="50">RIGHT(P515,LEN(P515)-SEARCH("/",P515))</f>
        <v>television</v>
      </c>
      <c r="S515" s="8">
        <f t="shared" ref="S515:S578" si="51">(((L515/60)/60)/24)+DATE(1970,1,1)</f>
        <v>40430.208333333336</v>
      </c>
      <c r="T515" s="8">
        <f t="shared" ref="T515:T578" si="52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 SEARCH("/", P579)-1)</f>
        <v>music</v>
      </c>
      <c r="R579" t="str">
        <f t="shared" ref="R579:R642" si="56">RIGHT(P579,LEN(P579)-SEARCH("/",P579))</f>
        <v>jazz</v>
      </c>
      <c r="S579" s="8">
        <f t="shared" ref="S579:S642" si="57">(((L579/60)/60)/24)+DATE(1970,1,1)</f>
        <v>40613.25</v>
      </c>
      <c r="T579" s="8">
        <f t="shared" ref="T579:T642" si="58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 SEARCH("/", P643)-1)</f>
        <v>theater</v>
      </c>
      <c r="R643" t="str">
        <f t="shared" ref="R643:R706" si="62">RIGHT(P643,LEN(P643)-SEARCH("/",P643))</f>
        <v>plays</v>
      </c>
      <c r="S643" s="8">
        <f t="shared" ref="S643:S706" si="63">(((L643/60)/60)/24)+DATE(1970,1,1)</f>
        <v>42786.25</v>
      </c>
      <c r="T643" s="8">
        <f t="shared" ref="T643:T706" si="64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 SEARCH("/", P707)-1)</f>
        <v>publishing</v>
      </c>
      <c r="R707" t="str">
        <f t="shared" ref="R707:R770" si="68">RIGHT(P707,LEN(P707)-SEARCH("/",P707))</f>
        <v>nonfiction</v>
      </c>
      <c r="S707" s="8">
        <f t="shared" ref="S707:S770" si="69">(((L707/60)/60)/24)+DATE(1970,1,1)</f>
        <v>41619.25</v>
      </c>
      <c r="T707" s="8">
        <f t="shared" ref="T707:T770" si="70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 SEARCH("/", P771)-1)</f>
        <v>games</v>
      </c>
      <c r="R771" t="str">
        <f t="shared" ref="R771:R834" si="74">RIGHT(P771,LEN(P771)-SEARCH("/",P771))</f>
        <v>video games</v>
      </c>
      <c r="S771" s="8">
        <f t="shared" ref="S771:S834" si="75">(((L771/60)/60)/24)+DATE(1970,1,1)</f>
        <v>41501.208333333336</v>
      </c>
      <c r="T771" s="8">
        <f t="shared" ref="T771:T834" si="76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 SEARCH("/", P835)-1)</f>
        <v>publishing</v>
      </c>
      <c r="R835" t="str">
        <f t="shared" ref="R835:R898" si="80">RIGHT(P835,LEN(P835)-SEARCH("/",P835))</f>
        <v>translations</v>
      </c>
      <c r="S835" s="8">
        <f t="shared" ref="S835:S898" si="81">(((L835/60)/60)/24)+DATE(1970,1,1)</f>
        <v>40588.25</v>
      </c>
      <c r="T835" s="8">
        <f t="shared" ref="T835:T898" si="82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 SEARCH("/", P899)-1)</f>
        <v>theater</v>
      </c>
      <c r="R899" t="str">
        <f t="shared" ref="R899:R962" si="86">RIGHT(P899,LEN(P899)-SEARCH("/",P899))</f>
        <v>plays</v>
      </c>
      <c r="S899" s="8">
        <f t="shared" ref="S899:S962" si="87">(((L899/60)/60)/24)+DATE(1970,1,1)</f>
        <v>43583.208333333328</v>
      </c>
      <c r="T899" s="8">
        <f t="shared" ref="T899:T962" si="88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 SEARCH("/", P963)-1)</f>
        <v>publishing</v>
      </c>
      <c r="R963" t="str">
        <f t="shared" ref="R963:R1001" si="92">RIGHT(P963,LEN(P963)-SEARCH("/",P963))</f>
        <v>translations</v>
      </c>
      <c r="S963" s="8">
        <f t="shared" ref="S963:S1001" si="93">(((L963/60)/60)/24)+DATE(1970,1,1)</f>
        <v>40591.25</v>
      </c>
      <c r="T963" s="8">
        <f t="shared" ref="T963:T1001" si="94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G1:G1048576">
    <cfRule type="containsText" dxfId="3" priority="9" operator="containsText" text="live">
      <formula>NOT(ISERROR(SEARCH("live",G1)))</formula>
    </cfRule>
    <cfRule type="containsText" dxfId="2" priority="10" operator="containsText" text="canceled">
      <formula>NOT(ISERROR(SEARCH("canceled",G1)))</formula>
    </cfRule>
    <cfRule type="containsText" dxfId="1" priority="11" operator="containsText" text="successful">
      <formula>NOT(ISERROR(SEARCH("successful",G1)))</formula>
    </cfRule>
    <cfRule type="containsText" dxfId="0" priority="12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8696B"/>
        <color rgb="FFFFEB84"/>
        <color rgb="FF0070C0"/>
      </colorScale>
    </cfRule>
  </conditionalFormatting>
  <pageMargins left="0.75" right="0.75" top="1" bottom="1" header="0.5" footer="0.5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9201-C57A-4B62-935A-7A7AA902A609}">
  <dimension ref="B8:G54"/>
  <sheetViews>
    <sheetView topLeftCell="A5" zoomScale="70" zoomScaleNormal="70" workbookViewId="0">
      <selection activeCell="C10" sqref="C10"/>
    </sheetView>
  </sheetViews>
  <sheetFormatPr defaultRowHeight="15.75" x14ac:dyDescent="0.25"/>
  <cols>
    <col min="2" max="2" width="17.5" bestFit="1" customWidth="1"/>
    <col min="3" max="3" width="16" bestFit="1" customWidth="1"/>
    <col min="4" max="4" width="8.25" bestFit="1" customWidth="1"/>
    <col min="5" max="5" width="5.75" bestFit="1" customWidth="1"/>
    <col min="6" max="6" width="14.25" bestFit="1" customWidth="1"/>
    <col min="7" max="7" width="15.375" bestFit="1" customWidth="1"/>
    <col min="8" max="9" width="23" bestFit="1" customWidth="1"/>
    <col min="10" max="10" width="28" bestFit="1" customWidth="1"/>
    <col min="11" max="11" width="20.625" bestFit="1" customWidth="1"/>
    <col min="12" max="12" width="11" bestFit="1" customWidth="1"/>
  </cols>
  <sheetData>
    <row r="8" spans="2:7" x14ac:dyDescent="0.25">
      <c r="B8" s="6" t="s">
        <v>6</v>
      </c>
      <c r="C8" t="s">
        <v>2047</v>
      </c>
    </row>
    <row r="10" spans="2:7" x14ac:dyDescent="0.25">
      <c r="B10" s="6" t="s">
        <v>2046</v>
      </c>
      <c r="C10" s="6" t="s">
        <v>2045</v>
      </c>
    </row>
    <row r="11" spans="2:7" x14ac:dyDescent="0.25">
      <c r="B11" s="6" t="s">
        <v>2034</v>
      </c>
      <c r="C11" t="s">
        <v>74</v>
      </c>
      <c r="D11" t="s">
        <v>14</v>
      </c>
      <c r="E11" t="s">
        <v>47</v>
      </c>
      <c r="F11" t="s">
        <v>20</v>
      </c>
      <c r="G11" t="s">
        <v>2044</v>
      </c>
    </row>
    <row r="12" spans="2:7" x14ac:dyDescent="0.25">
      <c r="B12" s="7" t="s">
        <v>2035</v>
      </c>
      <c r="C12">
        <v>11</v>
      </c>
      <c r="D12">
        <v>60</v>
      </c>
      <c r="E12">
        <v>5</v>
      </c>
      <c r="F12">
        <v>102</v>
      </c>
      <c r="G12">
        <v>178</v>
      </c>
    </row>
    <row r="13" spans="2:7" x14ac:dyDescent="0.25">
      <c r="B13" s="7" t="s">
        <v>2036</v>
      </c>
      <c r="C13">
        <v>4</v>
      </c>
      <c r="D13">
        <v>20</v>
      </c>
      <c r="F13">
        <v>22</v>
      </c>
      <c r="G13">
        <v>46</v>
      </c>
    </row>
    <row r="14" spans="2:7" x14ac:dyDescent="0.25">
      <c r="B14" s="7" t="s">
        <v>2037</v>
      </c>
      <c r="C14">
        <v>1</v>
      </c>
      <c r="D14">
        <v>23</v>
      </c>
      <c r="E14">
        <v>3</v>
      </c>
      <c r="F14">
        <v>21</v>
      </c>
      <c r="G14">
        <v>48</v>
      </c>
    </row>
    <row r="15" spans="2:7" x14ac:dyDescent="0.25">
      <c r="B15" s="7" t="s">
        <v>2038</v>
      </c>
      <c r="F15">
        <v>4</v>
      </c>
      <c r="G15">
        <v>4</v>
      </c>
    </row>
    <row r="16" spans="2:7" x14ac:dyDescent="0.25">
      <c r="B16" s="7" t="s">
        <v>2039</v>
      </c>
      <c r="C16">
        <v>10</v>
      </c>
      <c r="D16">
        <v>66</v>
      </c>
      <c r="F16">
        <v>99</v>
      </c>
      <c r="G16">
        <v>175</v>
      </c>
    </row>
    <row r="17" spans="2:7" x14ac:dyDescent="0.25">
      <c r="B17" s="7" t="s">
        <v>2040</v>
      </c>
      <c r="C17">
        <v>4</v>
      </c>
      <c r="D17">
        <v>11</v>
      </c>
      <c r="E17">
        <v>1</v>
      </c>
      <c r="F17">
        <v>26</v>
      </c>
      <c r="G17">
        <v>42</v>
      </c>
    </row>
    <row r="18" spans="2:7" x14ac:dyDescent="0.25">
      <c r="B18" s="7" t="s">
        <v>2041</v>
      </c>
      <c r="C18">
        <v>2</v>
      </c>
      <c r="D18">
        <v>24</v>
      </c>
      <c r="E18">
        <v>1</v>
      </c>
      <c r="F18">
        <v>40</v>
      </c>
      <c r="G18">
        <v>67</v>
      </c>
    </row>
    <row r="19" spans="2:7" x14ac:dyDescent="0.25">
      <c r="B19" s="7" t="s">
        <v>2042</v>
      </c>
      <c r="C19">
        <v>2</v>
      </c>
      <c r="D19">
        <v>28</v>
      </c>
      <c r="E19">
        <v>2</v>
      </c>
      <c r="F19">
        <v>64</v>
      </c>
      <c r="G19">
        <v>96</v>
      </c>
    </row>
    <row r="20" spans="2:7" x14ac:dyDescent="0.25">
      <c r="B20" s="7" t="s">
        <v>2043</v>
      </c>
      <c r="C20">
        <v>23</v>
      </c>
      <c r="D20">
        <v>132</v>
      </c>
      <c r="E20">
        <v>2</v>
      </c>
      <c r="F20">
        <v>187</v>
      </c>
      <c r="G20">
        <v>344</v>
      </c>
    </row>
    <row r="21" spans="2:7" x14ac:dyDescent="0.25">
      <c r="B21" s="7" t="s">
        <v>2044</v>
      </c>
      <c r="C21">
        <v>57</v>
      </c>
      <c r="D21">
        <v>364</v>
      </c>
      <c r="E21">
        <v>14</v>
      </c>
      <c r="F21">
        <v>565</v>
      </c>
      <c r="G21">
        <v>1000</v>
      </c>
    </row>
    <row r="24" spans="2:7" x14ac:dyDescent="0.25">
      <c r="B24" s="6" t="s">
        <v>6</v>
      </c>
      <c r="C24" t="s">
        <v>2047</v>
      </c>
    </row>
    <row r="25" spans="2:7" x14ac:dyDescent="0.25">
      <c r="B25" s="6" t="s">
        <v>2032</v>
      </c>
      <c r="C25" t="s">
        <v>2047</v>
      </c>
    </row>
    <row r="27" spans="2:7" x14ac:dyDescent="0.25">
      <c r="B27" s="6" t="s">
        <v>2046</v>
      </c>
      <c r="C27" s="6" t="s">
        <v>2045</v>
      </c>
    </row>
    <row r="28" spans="2:7" x14ac:dyDescent="0.25">
      <c r="B28" s="6" t="s">
        <v>2034</v>
      </c>
      <c r="C28" t="s">
        <v>74</v>
      </c>
      <c r="D28" t="s">
        <v>14</v>
      </c>
      <c r="E28" t="s">
        <v>47</v>
      </c>
      <c r="F28" t="s">
        <v>20</v>
      </c>
      <c r="G28" t="s">
        <v>2044</v>
      </c>
    </row>
    <row r="29" spans="2:7" x14ac:dyDescent="0.25">
      <c r="B29" s="7" t="s">
        <v>2072</v>
      </c>
      <c r="D29">
        <v>1</v>
      </c>
      <c r="G29">
        <v>1</v>
      </c>
    </row>
    <row r="30" spans="2:7" x14ac:dyDescent="0.25">
      <c r="B30" s="7" t="s">
        <v>2071</v>
      </c>
      <c r="C30">
        <v>1</v>
      </c>
      <c r="D30">
        <v>10</v>
      </c>
      <c r="E30">
        <v>2</v>
      </c>
      <c r="F30">
        <v>21</v>
      </c>
      <c r="G30">
        <v>34</v>
      </c>
    </row>
    <row r="31" spans="2:7" x14ac:dyDescent="0.25">
      <c r="B31" s="7" t="s">
        <v>2070</v>
      </c>
      <c r="F31">
        <v>4</v>
      </c>
      <c r="G31">
        <v>4</v>
      </c>
    </row>
    <row r="32" spans="2:7" x14ac:dyDescent="0.25">
      <c r="B32" s="7" t="s">
        <v>2069</v>
      </c>
      <c r="C32">
        <v>4</v>
      </c>
      <c r="D32">
        <v>21</v>
      </c>
      <c r="E32">
        <v>1</v>
      </c>
      <c r="F32">
        <v>34</v>
      </c>
      <c r="G32">
        <v>60</v>
      </c>
    </row>
    <row r="33" spans="2:7" x14ac:dyDescent="0.25">
      <c r="B33" s="7" t="s">
        <v>2068</v>
      </c>
      <c r="C33">
        <v>2</v>
      </c>
      <c r="D33">
        <v>12</v>
      </c>
      <c r="E33">
        <v>1</v>
      </c>
      <c r="F33">
        <v>22</v>
      </c>
      <c r="G33">
        <v>37</v>
      </c>
    </row>
    <row r="34" spans="2:7" x14ac:dyDescent="0.25">
      <c r="B34" s="7" t="s">
        <v>2067</v>
      </c>
      <c r="D34">
        <v>8</v>
      </c>
      <c r="F34">
        <v>10</v>
      </c>
      <c r="G34">
        <v>18</v>
      </c>
    </row>
    <row r="35" spans="2:7" x14ac:dyDescent="0.25">
      <c r="B35" s="7" t="s">
        <v>2066</v>
      </c>
      <c r="C35">
        <v>1</v>
      </c>
      <c r="D35">
        <v>7</v>
      </c>
      <c r="F35">
        <v>9</v>
      </c>
      <c r="G35">
        <v>17</v>
      </c>
    </row>
    <row r="36" spans="2:7" x14ac:dyDescent="0.25">
      <c r="B36" s="7" t="s">
        <v>2065</v>
      </c>
      <c r="C36">
        <v>4</v>
      </c>
      <c r="D36">
        <v>19</v>
      </c>
      <c r="F36">
        <v>22</v>
      </c>
      <c r="G36">
        <v>45</v>
      </c>
    </row>
    <row r="37" spans="2:7" x14ac:dyDescent="0.25">
      <c r="B37" s="7" t="s">
        <v>2064</v>
      </c>
      <c r="C37">
        <v>3</v>
      </c>
      <c r="D37">
        <v>19</v>
      </c>
      <c r="F37">
        <v>23</v>
      </c>
      <c r="G37">
        <v>45</v>
      </c>
    </row>
    <row r="38" spans="2:7" x14ac:dyDescent="0.25">
      <c r="B38" s="7" t="s">
        <v>2063</v>
      </c>
      <c r="C38">
        <v>1</v>
      </c>
      <c r="D38">
        <v>6</v>
      </c>
      <c r="F38">
        <v>10</v>
      </c>
      <c r="G38">
        <v>17</v>
      </c>
    </row>
    <row r="39" spans="2:7" x14ac:dyDescent="0.25">
      <c r="B39" s="7" t="s">
        <v>2062</v>
      </c>
      <c r="D39">
        <v>3</v>
      </c>
      <c r="F39">
        <v>4</v>
      </c>
      <c r="G39">
        <v>7</v>
      </c>
    </row>
    <row r="40" spans="2:7" x14ac:dyDescent="0.25">
      <c r="B40" s="7" t="s">
        <v>2061</v>
      </c>
      <c r="D40">
        <v>8</v>
      </c>
      <c r="E40">
        <v>1</v>
      </c>
      <c r="F40">
        <v>4</v>
      </c>
      <c r="G40">
        <v>13</v>
      </c>
    </row>
    <row r="41" spans="2:7" x14ac:dyDescent="0.25">
      <c r="B41" s="7" t="s">
        <v>2060</v>
      </c>
      <c r="C41">
        <v>1</v>
      </c>
      <c r="D41">
        <v>6</v>
      </c>
      <c r="E41">
        <v>1</v>
      </c>
      <c r="F41">
        <v>13</v>
      </c>
      <c r="G41">
        <v>21</v>
      </c>
    </row>
    <row r="42" spans="2:7" x14ac:dyDescent="0.25">
      <c r="B42" s="7" t="s">
        <v>2059</v>
      </c>
      <c r="C42">
        <v>4</v>
      </c>
      <c r="D42">
        <v>11</v>
      </c>
      <c r="E42">
        <v>1</v>
      </c>
      <c r="F42">
        <v>26</v>
      </c>
      <c r="G42">
        <v>42</v>
      </c>
    </row>
    <row r="43" spans="2:7" x14ac:dyDescent="0.25">
      <c r="B43" s="7" t="s">
        <v>2058</v>
      </c>
      <c r="C43">
        <v>23</v>
      </c>
      <c r="D43">
        <v>132</v>
      </c>
      <c r="E43">
        <v>2</v>
      </c>
      <c r="F43">
        <v>187</v>
      </c>
      <c r="G43">
        <v>344</v>
      </c>
    </row>
    <row r="44" spans="2:7" x14ac:dyDescent="0.25">
      <c r="B44" s="7" t="s">
        <v>2057</v>
      </c>
      <c r="D44">
        <v>4</v>
      </c>
      <c r="F44">
        <v>4</v>
      </c>
      <c r="G44">
        <v>8</v>
      </c>
    </row>
    <row r="45" spans="2:7" x14ac:dyDescent="0.25">
      <c r="B45" s="7" t="s">
        <v>2056</v>
      </c>
      <c r="C45">
        <v>6</v>
      </c>
      <c r="D45">
        <v>30</v>
      </c>
      <c r="F45">
        <v>49</v>
      </c>
      <c r="G45">
        <v>85</v>
      </c>
    </row>
    <row r="46" spans="2:7" x14ac:dyDescent="0.25">
      <c r="B46" s="7" t="s">
        <v>2055</v>
      </c>
      <c r="D46">
        <v>9</v>
      </c>
      <c r="F46">
        <v>5</v>
      </c>
      <c r="G46">
        <v>14</v>
      </c>
    </row>
    <row r="47" spans="2:7" x14ac:dyDescent="0.25">
      <c r="B47" s="7" t="s">
        <v>2054</v>
      </c>
      <c r="C47">
        <v>1</v>
      </c>
      <c r="D47">
        <v>5</v>
      </c>
      <c r="E47">
        <v>1</v>
      </c>
      <c r="F47">
        <v>9</v>
      </c>
      <c r="G47">
        <v>16</v>
      </c>
    </row>
    <row r="48" spans="2:7" x14ac:dyDescent="0.25">
      <c r="B48" s="7" t="s">
        <v>2053</v>
      </c>
      <c r="C48">
        <v>3</v>
      </c>
      <c r="D48">
        <v>3</v>
      </c>
      <c r="F48">
        <v>11</v>
      </c>
      <c r="G48">
        <v>17</v>
      </c>
    </row>
    <row r="49" spans="2:7" x14ac:dyDescent="0.25">
      <c r="B49" s="7" t="s">
        <v>2052</v>
      </c>
      <c r="D49">
        <v>7</v>
      </c>
      <c r="F49">
        <v>14</v>
      </c>
      <c r="G49">
        <v>21</v>
      </c>
    </row>
    <row r="50" spans="2:7" x14ac:dyDescent="0.25">
      <c r="B50" s="7" t="s">
        <v>2051</v>
      </c>
      <c r="C50">
        <v>1</v>
      </c>
      <c r="D50">
        <v>15</v>
      </c>
      <c r="E50">
        <v>2</v>
      </c>
      <c r="F50">
        <v>17</v>
      </c>
      <c r="G50">
        <v>35</v>
      </c>
    </row>
    <row r="51" spans="2:7" x14ac:dyDescent="0.25">
      <c r="B51" s="7" t="s">
        <v>2050</v>
      </c>
      <c r="D51">
        <v>16</v>
      </c>
      <c r="E51">
        <v>1</v>
      </c>
      <c r="F51">
        <v>28</v>
      </c>
      <c r="G51">
        <v>45</v>
      </c>
    </row>
    <row r="52" spans="2:7" x14ac:dyDescent="0.25">
      <c r="B52" s="7" t="s">
        <v>2049</v>
      </c>
      <c r="C52">
        <v>2</v>
      </c>
      <c r="D52">
        <v>12</v>
      </c>
      <c r="E52">
        <v>1</v>
      </c>
      <c r="F52">
        <v>36</v>
      </c>
      <c r="G52">
        <v>51</v>
      </c>
    </row>
    <row r="53" spans="2:7" x14ac:dyDescent="0.25">
      <c r="B53" s="7" t="s">
        <v>2048</v>
      </c>
      <c r="F53">
        <v>3</v>
      </c>
      <c r="G53">
        <v>3</v>
      </c>
    </row>
    <row r="54" spans="2:7" x14ac:dyDescent="0.25">
      <c r="B54" s="7" t="s">
        <v>2044</v>
      </c>
      <c r="C54">
        <v>57</v>
      </c>
      <c r="D54">
        <v>364</v>
      </c>
      <c r="E54">
        <v>14</v>
      </c>
      <c r="F54">
        <v>565</v>
      </c>
      <c r="G54">
        <v>1000</v>
      </c>
    </row>
  </sheetData>
  <pageMargins left="0.7" right="0.7" top="0.75" bottom="0.75" header="0.3" footer="0.3"/>
  <pageSetup paperSize="9" orientation="portrait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B84E-3990-4007-A3FE-30ACF2208CC4}">
  <dimension ref="B1:F18"/>
  <sheetViews>
    <sheetView tabSelected="1" workbookViewId="0">
      <selection activeCell="I31" sqref="I31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9.25" bestFit="1" customWidth="1"/>
    <col min="6" max="7" width="11" bestFit="1" customWidth="1"/>
  </cols>
  <sheetData>
    <row r="1" spans="2:6" x14ac:dyDescent="0.25">
      <c r="B1" s="6" t="s">
        <v>2087</v>
      </c>
      <c r="C1" t="s">
        <v>2047</v>
      </c>
    </row>
    <row r="2" spans="2:6" x14ac:dyDescent="0.25">
      <c r="B2" s="6" t="s">
        <v>2032</v>
      </c>
      <c r="C2" t="s">
        <v>2047</v>
      </c>
    </row>
    <row r="4" spans="2:6" x14ac:dyDescent="0.25">
      <c r="B4" s="6" t="s">
        <v>2046</v>
      </c>
      <c r="C4" s="6" t="s">
        <v>2045</v>
      </c>
    </row>
    <row r="5" spans="2:6" x14ac:dyDescent="0.25">
      <c r="B5" s="6" t="s">
        <v>2034</v>
      </c>
      <c r="C5" t="s">
        <v>74</v>
      </c>
      <c r="D5" t="s">
        <v>14</v>
      </c>
      <c r="E5" t="s">
        <v>20</v>
      </c>
      <c r="F5" t="s">
        <v>2044</v>
      </c>
    </row>
    <row r="6" spans="2:6" x14ac:dyDescent="0.25">
      <c r="B6" s="9" t="s">
        <v>2075</v>
      </c>
      <c r="C6">
        <v>6</v>
      </c>
      <c r="D6">
        <v>36</v>
      </c>
      <c r="E6">
        <v>49</v>
      </c>
      <c r="F6">
        <v>91</v>
      </c>
    </row>
    <row r="7" spans="2:6" x14ac:dyDescent="0.25">
      <c r="B7" s="9" t="s">
        <v>2076</v>
      </c>
      <c r="C7">
        <v>7</v>
      </c>
      <c r="D7">
        <v>28</v>
      </c>
      <c r="E7">
        <v>44</v>
      </c>
      <c r="F7">
        <v>79</v>
      </c>
    </row>
    <row r="8" spans="2:6" x14ac:dyDescent="0.25">
      <c r="B8" s="9" t="s">
        <v>2077</v>
      </c>
      <c r="C8">
        <v>4</v>
      </c>
      <c r="D8">
        <v>33</v>
      </c>
      <c r="E8">
        <v>49</v>
      </c>
      <c r="F8">
        <v>86</v>
      </c>
    </row>
    <row r="9" spans="2:6" x14ac:dyDescent="0.25">
      <c r="B9" s="9" t="s">
        <v>2078</v>
      </c>
      <c r="C9">
        <v>1</v>
      </c>
      <c r="D9">
        <v>30</v>
      </c>
      <c r="E9">
        <v>46</v>
      </c>
      <c r="F9">
        <v>77</v>
      </c>
    </row>
    <row r="10" spans="2:6" x14ac:dyDescent="0.25">
      <c r="B10" s="9" t="s">
        <v>2079</v>
      </c>
      <c r="C10">
        <v>3</v>
      </c>
      <c r="D10">
        <v>35</v>
      </c>
      <c r="E10">
        <v>46</v>
      </c>
      <c r="F10">
        <v>84</v>
      </c>
    </row>
    <row r="11" spans="2:6" x14ac:dyDescent="0.25">
      <c r="B11" s="9" t="s">
        <v>2080</v>
      </c>
      <c r="C11">
        <v>3</v>
      </c>
      <c r="D11">
        <v>28</v>
      </c>
      <c r="E11">
        <v>55</v>
      </c>
      <c r="F11">
        <v>86</v>
      </c>
    </row>
    <row r="12" spans="2:6" x14ac:dyDescent="0.25">
      <c r="B12" s="9" t="s">
        <v>2081</v>
      </c>
      <c r="C12">
        <v>4</v>
      </c>
      <c r="D12">
        <v>31</v>
      </c>
      <c r="E12">
        <v>58</v>
      </c>
      <c r="F12">
        <v>93</v>
      </c>
    </row>
    <row r="13" spans="2:6" x14ac:dyDescent="0.25">
      <c r="B13" s="9" t="s">
        <v>2082</v>
      </c>
      <c r="C13">
        <v>8</v>
      </c>
      <c r="D13">
        <v>35</v>
      </c>
      <c r="E13">
        <v>41</v>
      </c>
      <c r="F13">
        <v>84</v>
      </c>
    </row>
    <row r="14" spans="2:6" x14ac:dyDescent="0.25">
      <c r="B14" s="9" t="s">
        <v>2083</v>
      </c>
      <c r="C14">
        <v>5</v>
      </c>
      <c r="D14">
        <v>23</v>
      </c>
      <c r="E14">
        <v>45</v>
      </c>
      <c r="F14">
        <v>73</v>
      </c>
    </row>
    <row r="15" spans="2:6" x14ac:dyDescent="0.25">
      <c r="B15" s="9" t="s">
        <v>2084</v>
      </c>
      <c r="C15">
        <v>6</v>
      </c>
      <c r="D15">
        <v>26</v>
      </c>
      <c r="E15">
        <v>45</v>
      </c>
      <c r="F15">
        <v>77</v>
      </c>
    </row>
    <row r="16" spans="2:6" x14ac:dyDescent="0.25">
      <c r="B16" s="9" t="s">
        <v>2085</v>
      </c>
      <c r="C16">
        <v>3</v>
      </c>
      <c r="D16">
        <v>27</v>
      </c>
      <c r="E16">
        <v>45</v>
      </c>
      <c r="F16">
        <v>75</v>
      </c>
    </row>
    <row r="17" spans="2:6" x14ac:dyDescent="0.25">
      <c r="B17" s="9" t="s">
        <v>2086</v>
      </c>
      <c r="C17">
        <v>7</v>
      </c>
      <c r="D17">
        <v>32</v>
      </c>
      <c r="E17">
        <v>42</v>
      </c>
      <c r="F17">
        <v>81</v>
      </c>
    </row>
    <row r="18" spans="2:6" x14ac:dyDescent="0.25">
      <c r="B18" s="9" t="s">
        <v>2044</v>
      </c>
      <c r="C18">
        <v>57</v>
      </c>
      <c r="D18">
        <v>364</v>
      </c>
      <c r="E18">
        <v>565</v>
      </c>
      <c r="F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Parent-SubCateg-PivTable-Chart</vt:lpstr>
      <vt:lpstr>Outcome-Month-PivTable-Chart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2022-10-20T16:53:10Z</dcterms:modified>
</cp:coreProperties>
</file>