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Mohamed\OneDrive\Desktop\Interns\Elevvo Pathways\Tasks\Level 1\"/>
    </mc:Choice>
  </mc:AlternateContent>
  <xr:revisionPtr revIDLastSave="0" documentId="13_ncr:1_{9521DC7A-6F10-4BC7-9340-BFF9E88A5140}" xr6:coauthVersionLast="47" xr6:coauthVersionMax="47" xr10:uidLastSave="{00000000-0000-0000-0000-000000000000}"/>
  <bookViews>
    <workbookView xWindow="-120" yWindow="-120" windowWidth="29040" windowHeight="15840" activeTab="5" xr2:uid="{00000000-000D-0000-FFFF-FFFF00000000}"/>
  </bookViews>
  <sheets>
    <sheet name="sales_data" sheetId="2" r:id="rId1"/>
    <sheet name="Profit Summary" sheetId="6" r:id="rId2"/>
    <sheet name="MoM profit" sheetId="8" r:id="rId3"/>
    <sheet name="Revenue Summary" sheetId="1" r:id="rId4"/>
    <sheet name="Satisfaction Summary" sheetId="4" r:id="rId5"/>
    <sheet name="Sales Dashboard" sheetId="7" r:id="rId6"/>
  </sheets>
  <definedNames>
    <definedName name="_xlchart.v1.0" hidden="1">'MoM profit'!$A$4:$A$27</definedName>
    <definedName name="_xlchart.v1.1" hidden="1">'MoM profit'!$B$4:$B$27</definedName>
    <definedName name="_xlchart.v1.2" hidden="1">'MoM profit'!$A$4:$A$27</definedName>
    <definedName name="_xlchart.v1.3" hidden="1">'MoM profit'!$B$4:$B$27</definedName>
    <definedName name="ExternalData_1" localSheetId="0" hidden="1">sales_data!$A$1:$M$1050</definedName>
    <definedName name="NativeTimeline_Month___Year">#N/A</definedName>
    <definedName name="Slicer_Product_Category">#N/A</definedName>
    <definedName name="Slicer_Product_Name">#N/A</definedName>
    <definedName name="Slicer_Region">#N/A</definedName>
  </definedNames>
  <calcPr calcId="191029"/>
  <pivotCaches>
    <pivotCache cacheId="1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0" i="2" l="1"/>
  <c r="B971" i="2"/>
  <c r="B440" i="2"/>
  <c r="B899" i="2"/>
  <c r="B317" i="2"/>
  <c r="B946" i="2"/>
  <c r="B863" i="2"/>
  <c r="B505" i="2"/>
  <c r="B43" i="2"/>
  <c r="B838" i="2"/>
  <c r="B329" i="2"/>
  <c r="B321" i="2"/>
  <c r="B137" i="2"/>
  <c r="B417" i="2"/>
  <c r="B2" i="2"/>
  <c r="B346" i="2"/>
  <c r="B35" i="2"/>
  <c r="B687" i="2"/>
  <c r="B395" i="2"/>
  <c r="B888" i="2"/>
  <c r="B243" i="2"/>
  <c r="B293" i="2"/>
  <c r="B643" i="2"/>
  <c r="B614" i="2"/>
  <c r="B927" i="2"/>
  <c r="B792" i="2"/>
  <c r="B32" i="2"/>
  <c r="B733" i="2"/>
  <c r="B227" i="2"/>
  <c r="B324" i="2"/>
  <c r="B111" i="2"/>
  <c r="B337" i="2"/>
  <c r="B21" i="2"/>
  <c r="B734" i="2"/>
  <c r="B711" i="2"/>
  <c r="B490" i="2"/>
  <c r="B213" i="2"/>
  <c r="B764" i="2"/>
  <c r="B665" i="2"/>
  <c r="B706" i="2"/>
  <c r="B51" i="2"/>
  <c r="B795" i="2"/>
  <c r="B834" i="2"/>
  <c r="B753" i="2"/>
  <c r="B669" i="2"/>
  <c r="B196" i="2"/>
  <c r="B197" i="2"/>
  <c r="B467" i="2"/>
  <c r="B405" i="2"/>
  <c r="B102" i="2"/>
  <c r="B183" i="2"/>
  <c r="B956" i="2"/>
  <c r="B824" i="2"/>
  <c r="B12" i="2"/>
  <c r="B654" i="2"/>
  <c r="B294" i="2"/>
  <c r="B752" i="2"/>
  <c r="B489" i="2"/>
  <c r="B670" i="2"/>
  <c r="B656" i="2"/>
  <c r="B439" i="2"/>
  <c r="B52" i="2"/>
  <c r="B157" i="2"/>
  <c r="B903" i="2"/>
  <c r="B158" i="2"/>
  <c r="B829" i="2"/>
  <c r="B739" i="2"/>
  <c r="B184" i="2"/>
  <c r="B868" i="2"/>
  <c r="B347" i="2"/>
  <c r="B585" i="2"/>
  <c r="B208" i="2"/>
  <c r="B648" i="2"/>
  <c r="B238" i="2"/>
  <c r="B380" i="2"/>
  <c r="B8" i="2"/>
  <c r="B737" i="2"/>
  <c r="B961" i="2"/>
  <c r="B368" i="2"/>
  <c r="B784" i="2"/>
  <c r="B338" i="2"/>
  <c r="B116" i="2"/>
  <c r="B855" i="2"/>
  <c r="B406" i="2"/>
  <c r="B894" i="2"/>
  <c r="B798" i="2"/>
  <c r="B315" i="2"/>
  <c r="B712" i="2"/>
  <c r="B375" i="2"/>
  <c r="B622" i="2"/>
  <c r="B221" i="2"/>
  <c r="B595" i="2"/>
  <c r="B1006" i="2"/>
  <c r="B674" i="2"/>
  <c r="B230" i="2"/>
  <c r="B758" i="2"/>
  <c r="B9" i="2"/>
  <c r="B593" i="2"/>
  <c r="B394" i="2"/>
  <c r="B599" i="2"/>
  <c r="B681" i="2"/>
  <c r="B159" i="2"/>
  <c r="B516" i="2"/>
  <c r="B506" i="2"/>
  <c r="B56" i="2"/>
  <c r="B860" i="2"/>
  <c r="B58" i="2"/>
  <c r="B264" i="2"/>
  <c r="B632" i="2"/>
  <c r="B652" i="2"/>
  <c r="B318" i="2"/>
  <c r="B696" i="2"/>
  <c r="B748" i="2"/>
  <c r="B36" i="2"/>
  <c r="B64" i="2"/>
  <c r="B271" i="2"/>
  <c r="B701" i="2"/>
  <c r="B635" i="2"/>
  <c r="B904" i="2"/>
  <c r="B714" i="2"/>
  <c r="B558" i="2"/>
  <c r="B519" i="2"/>
  <c r="B716" i="2"/>
  <c r="B231" i="2"/>
  <c r="B738" i="2"/>
  <c r="B857" i="2"/>
  <c r="B908" i="2"/>
  <c r="B193" i="2"/>
  <c r="B478" i="2"/>
  <c r="B47" i="2"/>
  <c r="B822" i="2"/>
  <c r="B441" i="2"/>
  <c r="B769" i="2"/>
  <c r="B746" i="2"/>
  <c r="B411" i="2"/>
  <c r="B853" i="2"/>
  <c r="B372" i="2"/>
  <c r="B455" i="2"/>
  <c r="B765" i="2"/>
  <c r="B80" i="2"/>
  <c r="B142" i="2"/>
  <c r="B941" i="2"/>
  <c r="B430" i="2"/>
  <c r="B92" i="2"/>
  <c r="B418" i="2"/>
  <c r="B83" i="2"/>
  <c r="B725" i="2"/>
  <c r="B194" i="2"/>
  <c r="B1002" i="2"/>
  <c r="B864" i="2"/>
  <c r="B464" i="2"/>
  <c r="B766" i="2"/>
  <c r="B121" i="2"/>
  <c r="B244" i="2"/>
  <c r="B176" i="2"/>
  <c r="B1024" i="2"/>
  <c r="B204" i="2"/>
  <c r="B399" i="2"/>
  <c r="B846" i="2"/>
  <c r="B396" i="2"/>
  <c r="B307" i="2"/>
  <c r="B883" i="2"/>
  <c r="B517" i="2"/>
  <c r="B312" i="2"/>
  <c r="B224" i="2"/>
  <c r="B806" i="2"/>
  <c r="B117" i="2"/>
  <c r="B705" i="2"/>
  <c r="B319" i="2"/>
  <c r="B462" i="2"/>
  <c r="B682" i="2"/>
  <c r="B613" i="2"/>
  <c r="B437" i="2"/>
  <c r="B139" i="2"/>
  <c r="B526" i="2"/>
  <c r="B805" i="2"/>
  <c r="B84" i="2"/>
  <c r="B284" i="2"/>
  <c r="B202" i="2"/>
  <c r="B537" i="2"/>
  <c r="B16" i="2"/>
  <c r="B756" i="2"/>
  <c r="B33" i="2"/>
  <c r="B295" i="2"/>
  <c r="B928" i="2"/>
  <c r="B620" i="2"/>
  <c r="B562" i="2"/>
  <c r="B4" i="2"/>
  <c r="B937" i="2"/>
  <c r="B854" i="2"/>
  <c r="B3" i="2"/>
  <c r="B760" i="2"/>
  <c r="B801" i="2"/>
  <c r="B514" i="2"/>
  <c r="B692" i="2"/>
  <c r="B742" i="2"/>
  <c r="B677" i="2"/>
  <c r="B330" i="2"/>
  <c r="B919" i="2"/>
  <c r="B153" i="2"/>
  <c r="B291" i="2"/>
  <c r="B339" i="2"/>
  <c r="B816" i="2"/>
  <c r="B649" i="2"/>
  <c r="B962" i="2"/>
  <c r="B762" i="2"/>
  <c r="B451" i="2"/>
  <c r="B576" i="2"/>
  <c r="B419" i="2"/>
  <c r="B476" i="2"/>
  <c r="B820" i="2"/>
  <c r="B917" i="2"/>
  <c r="B109" i="2"/>
  <c r="B723" i="2"/>
  <c r="B143" i="2"/>
  <c r="B94" i="2"/>
  <c r="B856" i="2"/>
  <c r="B615" i="2"/>
  <c r="B349" i="2"/>
  <c r="B427" i="2"/>
  <c r="B757" i="2"/>
  <c r="B300" i="2"/>
  <c r="B65" i="2"/>
  <c r="B515" i="2"/>
  <c r="B633" i="2"/>
  <c r="B1046" i="2"/>
  <c r="B457" i="2"/>
  <c r="B662" i="2"/>
  <c r="B189" i="2"/>
  <c r="B774" i="2"/>
  <c r="B850" i="2"/>
  <c r="B344" i="2"/>
  <c r="B542" i="2"/>
  <c r="B353" i="2"/>
  <c r="B954" i="2"/>
  <c r="B794" i="2"/>
  <c r="B910" i="2"/>
  <c r="B303" i="2"/>
  <c r="B44" i="2"/>
  <c r="B1031" i="2"/>
  <c r="B481" i="2"/>
  <c r="B825" i="2"/>
  <c r="B610" i="2"/>
  <c r="B209" i="2"/>
  <c r="B527" i="2"/>
  <c r="B75" i="2"/>
  <c r="B627" i="2"/>
  <c r="B356" i="2"/>
  <c r="B236" i="2"/>
  <c r="B254" i="2"/>
  <c r="B503" i="2"/>
  <c r="B743" i="2"/>
  <c r="B37" i="2"/>
  <c r="B433" i="2"/>
  <c r="B785" i="2"/>
  <c r="B809" i="2"/>
  <c r="B731" i="2"/>
  <c r="B944" i="2"/>
  <c r="B602" i="2"/>
  <c r="B726" i="2"/>
  <c r="B272" i="2"/>
  <c r="B333" i="2"/>
  <c r="B715" i="2"/>
  <c r="B222" i="2"/>
  <c r="B246" i="2"/>
  <c r="B552" i="2"/>
  <c r="B922" i="2"/>
  <c r="B308" i="2"/>
  <c r="B26" i="2"/>
  <c r="B126" i="2"/>
  <c r="B385" i="2"/>
  <c r="B496" i="2"/>
  <c r="B646" i="2"/>
  <c r="B384" i="2"/>
  <c r="B233" i="2"/>
  <c r="B802" i="2"/>
  <c r="B767" i="2"/>
  <c r="B192" i="2"/>
  <c r="B686" i="2"/>
  <c r="B88" i="2"/>
  <c r="B750" i="2"/>
  <c r="B788" i="2"/>
  <c r="B688" i="2"/>
  <c r="B71" i="2"/>
  <c r="B390" i="2"/>
  <c r="B366" i="2"/>
  <c r="B826" i="2"/>
  <c r="B177" i="2"/>
  <c r="B644" i="2"/>
  <c r="B145" i="2"/>
  <c r="B521" i="2"/>
  <c r="B38" i="2"/>
  <c r="B707" i="2"/>
  <c r="B892" i="2"/>
  <c r="B29" i="2"/>
  <c r="B72" i="2"/>
  <c r="B870" i="2"/>
  <c r="B651" i="2"/>
  <c r="B755" i="2"/>
  <c r="B448" i="2"/>
  <c r="B574" i="2"/>
  <c r="B839" i="2"/>
  <c r="B456" i="2"/>
  <c r="B408" i="2"/>
  <c r="B790" i="2"/>
  <c r="B759" i="2"/>
  <c r="B377" i="2"/>
  <c r="B747" i="2"/>
  <c r="B100" i="2"/>
  <c r="B803" i="2"/>
  <c r="B494" i="2"/>
  <c r="B261" i="2"/>
  <c r="B53" i="2"/>
  <c r="B634" i="2"/>
  <c r="B980" i="2"/>
  <c r="B1034" i="2"/>
  <c r="B950" i="2"/>
  <c r="B717" i="2"/>
  <c r="B1044" i="2"/>
  <c r="B871" i="2"/>
  <c r="B359" i="2"/>
  <c r="B55" i="2"/>
  <c r="B483" i="2"/>
  <c r="B81" i="2"/>
  <c r="B905" i="2"/>
  <c r="B543" i="2"/>
  <c r="B20" i="2"/>
  <c r="B508" i="2"/>
  <c r="B438" i="2"/>
  <c r="B409" i="2"/>
  <c r="B334" i="2"/>
  <c r="B1003" i="2"/>
  <c r="B98" i="2"/>
  <c r="B877" i="2"/>
  <c r="B1047" i="2"/>
  <c r="B219" i="2"/>
  <c r="B500" i="2"/>
  <c r="B309" i="2"/>
  <c r="B549" i="2"/>
  <c r="B915" i="2"/>
  <c r="B572" i="2"/>
  <c r="B603" i="2"/>
  <c r="B198" i="2"/>
  <c r="B78" i="2"/>
  <c r="B166" i="2"/>
  <c r="B611" i="2"/>
  <c r="B641" i="2"/>
  <c r="B120" i="2"/>
  <c r="B782" i="2"/>
  <c r="B269" i="2"/>
  <c r="B401" i="2"/>
  <c r="B470" i="2"/>
  <c r="B199" i="2"/>
  <c r="B495" i="2"/>
  <c r="B285" i="2"/>
  <c r="B5" i="2"/>
  <c r="B63" i="2"/>
  <c r="B195" i="2"/>
  <c r="B522" i="2"/>
  <c r="B491" i="2"/>
  <c r="B473" i="2"/>
  <c r="B1023" i="2"/>
  <c r="B181" i="2"/>
  <c r="B835" i="2"/>
  <c r="B360" i="2"/>
  <c r="B258" i="2"/>
  <c r="B968" i="2"/>
  <c r="B735" i="2"/>
  <c r="B97" i="2"/>
  <c r="B567" i="2"/>
  <c r="B210" i="2"/>
  <c r="B259" i="2"/>
  <c r="B507" i="2"/>
  <c r="B597" i="2"/>
  <c r="B546" i="2"/>
  <c r="B13" i="2"/>
  <c r="B325" i="2"/>
  <c r="B1000" i="2"/>
  <c r="B286" i="2"/>
  <c r="B138" i="2"/>
  <c r="B171" i="2"/>
  <c r="B830" i="2"/>
  <c r="B127" i="2"/>
  <c r="B499" i="2"/>
  <c r="B1012" i="2"/>
  <c r="B108" i="2"/>
  <c r="B39" i="2"/>
  <c r="B995" i="2"/>
  <c r="B452" i="2"/>
  <c r="B604" i="2"/>
  <c r="B252" i="2"/>
  <c r="B770" i="2"/>
  <c r="B683" i="2"/>
  <c r="B485" i="2"/>
  <c r="B598" i="2"/>
  <c r="B978" i="2"/>
  <c r="B768" i="2"/>
  <c r="B930" i="2"/>
  <c r="B512" i="2"/>
  <c r="B547" i="2"/>
  <c r="B965" i="2"/>
  <c r="B95" i="2"/>
  <c r="B89" i="2"/>
  <c r="B200" i="2"/>
  <c r="B1045" i="2"/>
  <c r="B657" i="2"/>
  <c r="B708" i="2"/>
  <c r="B1048" i="2"/>
  <c r="B1037" i="2"/>
  <c r="B559" i="2"/>
  <c r="B538" i="2"/>
  <c r="B869" i="2"/>
  <c r="B187" i="2"/>
  <c r="B424" i="2"/>
  <c r="B861" i="2"/>
  <c r="B545" i="2"/>
  <c r="B709" i="2"/>
  <c r="B69" i="2"/>
  <c r="B940" i="2"/>
  <c r="B880" i="2"/>
  <c r="B741" i="2"/>
  <c r="B621" i="2"/>
  <c r="B847" i="2"/>
  <c r="B335" i="2"/>
  <c r="B386" i="2"/>
  <c r="B391" i="2"/>
  <c r="B205" i="2"/>
  <c r="B1013" i="2"/>
  <c r="B831" i="2"/>
  <c r="B164" i="2"/>
  <c r="B564" i="2"/>
  <c r="B751" i="2"/>
  <c r="B140" i="2"/>
  <c r="B996" i="2"/>
  <c r="B951" i="2"/>
  <c r="B148" i="2"/>
  <c r="B298" i="2"/>
  <c r="B45" i="2"/>
  <c r="B292" i="2"/>
  <c r="B697" i="2"/>
  <c r="B605" i="2"/>
  <c r="B123" i="2"/>
  <c r="B434" i="2"/>
  <c r="B348" i="2"/>
  <c r="B247" i="2"/>
  <c r="B218" i="2"/>
  <c r="B340" i="2"/>
  <c r="B730" i="2"/>
  <c r="B85" i="2"/>
  <c r="B890" i="2"/>
  <c r="B812" i="2"/>
  <c r="B623" i="2"/>
  <c r="B23" i="2"/>
  <c r="B73" i="2"/>
  <c r="B281" i="2"/>
  <c r="B128" i="2"/>
  <c r="B832" i="2"/>
  <c r="B553" i="2"/>
  <c r="B369" i="2"/>
  <c r="B381" i="2"/>
  <c r="B99" i="2"/>
  <c r="B255" i="2"/>
  <c r="B867" i="2"/>
  <c r="B373" i="2"/>
  <c r="B775" i="2"/>
  <c r="B484" i="2"/>
  <c r="B122" i="2"/>
  <c r="B211" i="2"/>
  <c r="B666" i="2"/>
  <c r="B1035" i="2"/>
  <c r="B472" i="2"/>
  <c r="B703" i="2"/>
  <c r="B902" i="2"/>
  <c r="B136" i="2"/>
  <c r="B304" i="2"/>
  <c r="B70" i="2"/>
  <c r="B482" i="2"/>
  <c r="B215" i="2"/>
  <c r="B628" i="2"/>
  <c r="B341" i="2"/>
  <c r="B322" i="2"/>
  <c r="B947" i="2"/>
  <c r="B370" i="2"/>
  <c r="B924" i="2"/>
  <c r="B93" i="2"/>
  <c r="B510" i="2"/>
  <c r="B796" i="2"/>
  <c r="B160" i="2"/>
  <c r="B963" i="2"/>
  <c r="B1005" i="2"/>
  <c r="B10" i="2"/>
  <c r="B588" i="2"/>
  <c r="B216" i="2"/>
  <c r="B724" i="2"/>
  <c r="B118" i="2"/>
  <c r="B112" i="2"/>
  <c r="B827" i="2"/>
  <c r="B840" i="2"/>
  <c r="B1028" i="2"/>
  <c r="B342" i="2"/>
  <c r="B135" i="2"/>
  <c r="B178" i="2"/>
  <c r="B486" i="2"/>
  <c r="B744" i="2"/>
  <c r="B175" i="2"/>
  <c r="B428" i="2"/>
  <c r="B270" i="2"/>
  <c r="B773" i="2"/>
  <c r="B90" i="2"/>
  <c r="B351" i="2"/>
  <c r="B1036" i="2"/>
  <c r="B267" i="2"/>
  <c r="B573" i="2"/>
  <c r="B265" i="2"/>
  <c r="B498" i="2"/>
  <c r="B970" i="2"/>
  <c r="B729" i="2"/>
  <c r="B992" i="2"/>
  <c r="B429" i="2"/>
  <c r="B129" i="2"/>
  <c r="B248" i="2"/>
  <c r="B413" i="2"/>
  <c r="B878" i="2"/>
  <c r="B745" i="2"/>
  <c r="B786" i="2"/>
  <c r="B15" i="2"/>
  <c r="B1007" i="2"/>
  <c r="B66" i="2"/>
  <c r="B110" i="2"/>
  <c r="B179" i="2"/>
  <c r="B262" i="2"/>
  <c r="B568" i="2"/>
  <c r="B693" i="2"/>
  <c r="B608" i="2"/>
  <c r="B935" i="2"/>
  <c r="B893" i="2"/>
  <c r="B678" i="2"/>
  <c r="B865" i="2"/>
  <c r="B54" i="2"/>
  <c r="B636" i="2"/>
  <c r="B497" i="2"/>
  <c r="B190" i="2"/>
  <c r="B165" i="2"/>
  <c r="B431" i="2"/>
  <c r="B96" i="2"/>
  <c r="B287" i="2"/>
  <c r="B402" i="2"/>
  <c r="B957" i="2"/>
  <c r="B586" i="2"/>
  <c r="B240" i="2"/>
  <c r="B851" i="2"/>
  <c r="B618" i="2"/>
  <c r="B689" i="2"/>
  <c r="B149" i="2"/>
  <c r="B596" i="2"/>
  <c r="B776" i="2"/>
  <c r="B250" i="2"/>
  <c r="B862" i="2"/>
  <c r="B1042" i="2"/>
  <c r="B984" i="2"/>
  <c r="B302" i="2"/>
  <c r="B789" i="2"/>
  <c r="B27" i="2"/>
  <c r="B444" i="2"/>
  <c r="B606" i="2"/>
  <c r="B223" i="2"/>
  <c r="B807" i="2"/>
  <c r="B566" i="2"/>
  <c r="B331" i="2"/>
  <c r="B206" i="2"/>
  <c r="B579" i="2"/>
  <c r="B403" i="2"/>
  <c r="B931" i="2"/>
  <c r="B22" i="2"/>
  <c r="B237" i="2"/>
  <c r="B49" i="2"/>
  <c r="B468" i="2"/>
  <c r="B732" i="2"/>
  <c r="B777" i="2"/>
  <c r="B357" i="2"/>
  <c r="B591" i="2"/>
  <c r="B953" i="2"/>
  <c r="B362" i="2"/>
  <c r="B898" i="2"/>
  <c r="B74" i="2"/>
  <c r="B819" i="2"/>
  <c r="B960" i="2"/>
  <c r="B993" i="2"/>
  <c r="B900" i="2"/>
  <c r="B828" i="2"/>
  <c r="B887" i="2"/>
  <c r="B624" i="2"/>
  <c r="B590" i="2"/>
  <c r="B465" i="2"/>
  <c r="B532" i="2"/>
  <c r="B791" i="2"/>
  <c r="B59" i="2"/>
  <c r="B1021" i="2"/>
  <c r="B889" i="2"/>
  <c r="B150" i="2"/>
  <c r="B918" i="2"/>
  <c r="B997" i="2"/>
  <c r="B131" i="2"/>
  <c r="B1016" i="2"/>
  <c r="B1022" i="2"/>
  <c r="B141" i="2"/>
  <c r="B132" i="2"/>
  <c r="B804" i="2"/>
  <c r="B492" i="2"/>
  <c r="B523" i="2"/>
  <c r="B539" i="2"/>
  <c r="B972" i="2"/>
  <c r="B787" i="2"/>
  <c r="B720" i="2"/>
  <c r="B964" i="2"/>
  <c r="B727" i="2"/>
  <c r="B234" i="2"/>
  <c r="B133" i="2"/>
  <c r="B529" i="2"/>
  <c r="B30" i="2"/>
  <c r="B320" i="2"/>
  <c r="B581" i="2"/>
  <c r="B382" i="2"/>
  <c r="B188" i="2"/>
  <c r="B253" i="2"/>
  <c r="B874" i="2"/>
  <c r="B156" i="2"/>
  <c r="B989" i="2"/>
  <c r="B225" i="2"/>
  <c r="B332" i="2"/>
  <c r="B619" i="2"/>
  <c r="B555" i="2"/>
  <c r="B388" i="2"/>
  <c r="B31" i="2"/>
  <c r="B167" i="2"/>
  <c r="B28" i="2"/>
  <c r="B1041" i="2"/>
  <c r="B387" i="2"/>
  <c r="B885" i="2"/>
  <c r="B91" i="2"/>
  <c r="B879" i="2"/>
  <c r="B818" i="2"/>
  <c r="B201" i="2"/>
  <c r="B1032" i="2"/>
  <c r="B938" i="2"/>
  <c r="B268" i="2"/>
  <c r="B474" i="2"/>
  <c r="B647" i="2"/>
  <c r="B511" i="2"/>
  <c r="B550" i="2"/>
  <c r="B594" i="2"/>
  <c r="B875" i="2"/>
  <c r="B191" i="2"/>
  <c r="B679" i="2"/>
  <c r="B130" i="2"/>
  <c r="B1040" i="2"/>
  <c r="B217" i="2"/>
  <c r="B151" i="2"/>
  <c r="B152" i="2"/>
  <c r="B420" i="2"/>
  <c r="B343" i="2"/>
  <c r="B592" i="2"/>
  <c r="B17" i="2"/>
  <c r="B544" i="2"/>
  <c r="B305" i="2"/>
  <c r="B393" i="2"/>
  <c r="B1018" i="2"/>
  <c r="B998" i="2"/>
  <c r="B1011" i="2"/>
  <c r="B79" i="2"/>
  <c r="B616" i="2"/>
  <c r="B282" i="2"/>
  <c r="B459" i="2"/>
  <c r="B207" i="2"/>
  <c r="B530" i="2"/>
  <c r="B125" i="2"/>
  <c r="B625" i="2"/>
  <c r="B556" i="2"/>
  <c r="B513" i="2"/>
  <c r="B327" i="2"/>
  <c r="B560" i="2"/>
  <c r="B251" i="2"/>
  <c r="B365" i="2"/>
  <c r="B263" i="2"/>
  <c r="B277" i="2"/>
  <c r="B813" i="2"/>
  <c r="B896" i="2"/>
  <c r="B354" i="2"/>
  <c r="B24" i="2"/>
  <c r="B694" i="2"/>
  <c r="B698" i="2"/>
  <c r="B690" i="2"/>
  <c r="B48" i="2"/>
  <c r="B844" i="2"/>
  <c r="B872" i="2"/>
  <c r="B942" i="2"/>
  <c r="B274" i="2"/>
  <c r="B718" i="2"/>
  <c r="B600" i="2"/>
  <c r="B475" i="2"/>
  <c r="B301" i="2"/>
  <c r="B629" i="2"/>
  <c r="B754" i="2"/>
  <c r="B548" i="2"/>
  <c r="B637" i="2"/>
  <c r="B710" i="2"/>
  <c r="B925" i="2"/>
  <c r="B799" i="2"/>
  <c r="B932" i="2"/>
  <c r="B182" i="2"/>
  <c r="B310" i="2"/>
  <c r="B463" i="2"/>
  <c r="B817" i="2"/>
  <c r="B658" i="2"/>
  <c r="B350" i="2"/>
  <c r="B296" i="2"/>
  <c r="B630" i="2"/>
  <c r="B46" i="2"/>
  <c r="B821" i="2"/>
  <c r="B67" i="2"/>
  <c r="B134" i="2"/>
  <c r="B650" i="2"/>
  <c r="B736" i="2"/>
  <c r="B34" i="2"/>
  <c r="B663" i="2"/>
  <c r="B278" i="2"/>
  <c r="B638" i="2"/>
  <c r="B535" i="2"/>
  <c r="B355" i="2"/>
  <c r="B664" i="2"/>
  <c r="B241" i="2"/>
  <c r="B77" i="2"/>
  <c r="B814" i="2"/>
  <c r="B771" i="2"/>
  <c r="B501" i="2"/>
  <c r="B480" i="2"/>
  <c r="B949" i="2"/>
  <c r="B235" i="2"/>
  <c r="B1009" i="2"/>
  <c r="B367" i="2"/>
  <c r="B487" i="2"/>
  <c r="B601" i="2"/>
  <c r="B172" i="2"/>
  <c r="B761" i="2"/>
  <c r="B404" i="2"/>
  <c r="B842" i="2"/>
  <c r="B973" i="2"/>
  <c r="B929" i="2"/>
  <c r="B779" i="2"/>
  <c r="B672" i="2"/>
  <c r="B256" i="2"/>
  <c r="B1038" i="2"/>
  <c r="B554" i="2"/>
  <c r="B443" i="2"/>
  <c r="B609" i="2"/>
  <c r="B376" i="2"/>
  <c r="B113" i="2"/>
  <c r="B1049" i="2"/>
  <c r="B671" i="2"/>
  <c r="B378" i="2"/>
  <c r="B911" i="2"/>
  <c r="B316" i="2"/>
  <c r="B728" i="2"/>
  <c r="B673" i="2"/>
  <c r="B242" i="2"/>
  <c r="B939" i="2"/>
  <c r="B288" i="2"/>
  <c r="B655" i="2"/>
  <c r="B379" i="2"/>
  <c r="B61" i="2"/>
  <c r="B105" i="2"/>
  <c r="B1008" i="2"/>
  <c r="B985" i="2"/>
  <c r="B1004" i="2"/>
  <c r="B273" i="2"/>
  <c r="B314" i="2"/>
  <c r="B423" i="2"/>
  <c r="B848" i="2"/>
  <c r="B583" i="2"/>
  <c r="B986" i="2"/>
  <c r="B852" i="2"/>
  <c r="B920" i="2"/>
  <c r="B876" i="2"/>
  <c r="B569" i="2"/>
  <c r="B306" i="2"/>
  <c r="B607" i="2"/>
  <c r="B336" i="2"/>
  <c r="B561" i="2"/>
  <c r="B7" i="2"/>
  <c r="B119" i="2"/>
  <c r="B493" i="2"/>
  <c r="B897" i="2"/>
  <c r="B704" i="2"/>
  <c r="B477" i="2"/>
  <c r="B414" i="2"/>
  <c r="B639" i="2"/>
  <c r="B780" i="2"/>
  <c r="B471" i="2"/>
  <c r="B1027" i="2"/>
  <c r="B836" i="2"/>
  <c r="B563" i="2"/>
  <c r="B453" i="2"/>
  <c r="B675" i="2"/>
  <c r="B981" i="2"/>
  <c r="B659" i="2"/>
  <c r="B810" i="2"/>
  <c r="B699" i="2"/>
  <c r="B524" i="2"/>
  <c r="B617" i="2"/>
  <c r="B990" i="2"/>
  <c r="B974" i="2"/>
  <c r="B518" i="2"/>
  <c r="B41" i="2"/>
  <c r="B749" i="2"/>
  <c r="B936" i="2"/>
  <c r="B509" i="2"/>
  <c r="B407" i="2"/>
  <c r="B446" i="2"/>
  <c r="B913" i="2"/>
  <c r="B68" i="2"/>
  <c r="B228" i="2"/>
  <c r="B772" i="2"/>
  <c r="B691" i="2"/>
  <c r="B212" i="2"/>
  <c r="B994" i="2"/>
  <c r="B660" i="2"/>
  <c r="B57" i="2"/>
  <c r="B432" i="2"/>
  <c r="B1014" i="2"/>
  <c r="B882" i="2"/>
  <c r="B1039" i="2"/>
  <c r="B525" i="2"/>
  <c r="B1043" i="2"/>
  <c r="B781" i="2"/>
  <c r="B881" i="2"/>
  <c r="B531" i="2"/>
  <c r="B154" i="2"/>
  <c r="B62" i="2"/>
  <c r="B700" i="2"/>
  <c r="B186" i="2"/>
  <c r="B397" i="2"/>
  <c r="B557" i="2"/>
  <c r="B667" i="2"/>
  <c r="B435" i="2"/>
  <c r="B640" i="2"/>
  <c r="B488" i="2"/>
  <c r="B40" i="2"/>
  <c r="B958" i="2"/>
  <c r="B392" i="2"/>
  <c r="B933" i="2"/>
  <c r="B1019" i="2"/>
  <c r="B991" i="2"/>
  <c r="B144" i="2"/>
  <c r="B680" i="2"/>
  <c r="B695" i="2"/>
  <c r="B895" i="2"/>
  <c r="B797" i="2"/>
  <c r="B587" i="2"/>
  <c r="B975" i="2"/>
  <c r="B449" i="2"/>
  <c r="B50" i="2"/>
  <c r="B454" i="2"/>
  <c r="B676" i="2"/>
  <c r="B858" i="2"/>
  <c r="B886" i="2"/>
  <c r="B168" i="2"/>
  <c r="B504" i="2"/>
  <c r="B983" i="2"/>
  <c r="B460" i="2"/>
  <c r="B533" i="2"/>
  <c r="B326" i="2"/>
  <c r="B86" i="2"/>
  <c r="B906" i="2"/>
  <c r="B469" i="2"/>
  <c r="B577" i="2"/>
  <c r="B458" i="2"/>
  <c r="B1033" i="2"/>
  <c r="B582" i="2"/>
  <c r="B106" i="2"/>
  <c r="B412" i="2"/>
  <c r="B14" i="2"/>
  <c r="B721" i="2"/>
  <c r="B328" i="2"/>
  <c r="B541" i="2"/>
  <c r="B540" i="2"/>
  <c r="B815" i="2"/>
  <c r="B685" i="2"/>
  <c r="B352" i="2"/>
  <c r="B1029" i="2"/>
  <c r="B584" i="2"/>
  <c r="B371" i="2"/>
  <c r="B103" i="2"/>
  <c r="B823" i="2"/>
  <c r="B565" i="2"/>
  <c r="B479" i="2"/>
  <c r="B87" i="2"/>
  <c r="B945" i="2"/>
  <c r="B631" i="2"/>
  <c r="B1001" i="2"/>
  <c r="B969" i="2"/>
  <c r="B60" i="2"/>
  <c r="B146" i="2"/>
  <c r="B502" i="2"/>
  <c r="B976" i="2"/>
  <c r="B232" i="2"/>
  <c r="B578" i="2"/>
  <c r="B280" i="2"/>
  <c r="B239" i="2"/>
  <c r="B719" i="2"/>
  <c r="B104" i="2"/>
  <c r="B226" i="2"/>
  <c r="B1020" i="2"/>
  <c r="B909" i="2"/>
  <c r="B450" i="2"/>
  <c r="B1015" i="2"/>
  <c r="B783" i="2"/>
  <c r="B174" i="2"/>
  <c r="B955" i="2"/>
  <c r="B398" i="2"/>
  <c r="B952" i="2"/>
  <c r="B180" i="2"/>
  <c r="B82" i="2"/>
  <c r="B383" i="2"/>
  <c r="B421" i="2"/>
  <c r="B147" i="2"/>
  <c r="B536" i="2"/>
  <c r="B289" i="2"/>
  <c r="B361" i="2"/>
  <c r="B257" i="2"/>
  <c r="B410" i="2"/>
  <c r="B1010" i="2"/>
  <c r="B916" i="2"/>
  <c r="B266" i="2"/>
  <c r="B358" i="2"/>
  <c r="B299" i="2"/>
  <c r="B161" i="2"/>
  <c r="B966" i="2"/>
  <c r="B345" i="2"/>
  <c r="B987" i="2"/>
  <c r="B422" i="2"/>
  <c r="B220" i="2"/>
  <c r="B416" i="2"/>
  <c r="B722" i="2"/>
  <c r="B982" i="2"/>
  <c r="B283" i="2"/>
  <c r="B107" i="2"/>
  <c r="B866" i="2"/>
  <c r="B713" i="2"/>
  <c r="B389" i="2"/>
  <c r="B162" i="2"/>
  <c r="B763" i="2"/>
  <c r="B279" i="2"/>
  <c r="B11" i="2"/>
  <c r="B18" i="2"/>
  <c r="B873" i="2"/>
  <c r="B837" i="2"/>
  <c r="B101" i="2"/>
  <c r="B363" i="2"/>
  <c r="B684" i="2"/>
  <c r="B843" i="2"/>
  <c r="B1025" i="2"/>
  <c r="B967" i="2"/>
  <c r="B170" i="2"/>
  <c r="B155" i="2"/>
  <c r="B849" i="2"/>
  <c r="B311" i="2"/>
  <c r="B447" i="2"/>
  <c r="B901" i="2"/>
  <c r="B323" i="2"/>
  <c r="B988" i="2"/>
  <c r="B76" i="2"/>
  <c r="B551" i="2"/>
  <c r="B891" i="2"/>
  <c r="B214" i="2"/>
  <c r="B124" i="2"/>
  <c r="B845" i="2"/>
  <c r="B923" i="2"/>
  <c r="B626" i="2"/>
  <c r="B442" i="2"/>
  <c r="B575" i="2"/>
  <c r="B534" i="2"/>
  <c r="B589" i="2"/>
  <c r="B740" i="2"/>
  <c r="B570" i="2"/>
  <c r="B173" i="2"/>
  <c r="B445" i="2"/>
  <c r="B1030" i="2"/>
  <c r="B163" i="2"/>
  <c r="B914" i="2"/>
  <c r="B833" i="2"/>
  <c r="B114" i="2"/>
  <c r="B275" i="2"/>
  <c r="B653" i="2"/>
  <c r="B528" i="2"/>
  <c r="B115" i="2"/>
  <c r="B645" i="2"/>
  <c r="B290" i="2"/>
  <c r="B1026" i="2"/>
  <c r="B364" i="2"/>
  <c r="B276" i="2"/>
  <c r="B793" i="2"/>
  <c r="B1017" i="2"/>
  <c r="B642" i="2"/>
  <c r="B800" i="2"/>
  <c r="B907" i="2"/>
  <c r="B571" i="2"/>
  <c r="B859" i="2"/>
  <c r="B948" i="2"/>
  <c r="B977" i="2"/>
  <c r="B520" i="2"/>
  <c r="B374" i="2"/>
  <c r="B400" i="2"/>
  <c r="B245" i="2"/>
  <c r="B934" i="2"/>
  <c r="B811" i="2"/>
  <c r="B461" i="2"/>
  <c r="B42" i="2"/>
  <c r="B668" i="2"/>
  <c r="B436" i="2"/>
  <c r="B580" i="2"/>
  <c r="B921" i="2"/>
  <c r="B466" i="2"/>
  <c r="B6" i="2"/>
  <c r="B959" i="2"/>
  <c r="B943" i="2"/>
  <c r="B661" i="2"/>
  <c r="B229" i="2"/>
  <c r="B169" i="2"/>
  <c r="B612" i="2"/>
  <c r="B1050" i="2"/>
  <c r="B926" i="2"/>
  <c r="B999" i="2"/>
  <c r="B313" i="2"/>
  <c r="B425" i="2"/>
  <c r="B979" i="2"/>
  <c r="B426" i="2"/>
  <c r="B185" i="2"/>
  <c r="B778" i="2"/>
  <c r="B912" i="2"/>
  <c r="B203" i="2"/>
  <c r="B249" i="2"/>
  <c r="B415" i="2"/>
  <c r="B19" i="2"/>
  <c r="B884" i="2"/>
  <c r="B297" i="2"/>
  <c r="B702" i="2"/>
  <c r="B841" i="2"/>
  <c r="B25" i="2"/>
  <c r="B808" i="2"/>
  <c r="I260" i="2"/>
  <c r="I971" i="2"/>
  <c r="I440" i="2"/>
  <c r="I899" i="2"/>
  <c r="I317" i="2"/>
  <c r="I946" i="2"/>
  <c r="I863" i="2"/>
  <c r="I505" i="2"/>
  <c r="I43" i="2"/>
  <c r="I838" i="2"/>
  <c r="I329" i="2"/>
  <c r="I321" i="2"/>
  <c r="I137" i="2"/>
  <c r="I417" i="2"/>
  <c r="I2" i="2"/>
  <c r="I346" i="2"/>
  <c r="I35" i="2"/>
  <c r="I687" i="2"/>
  <c r="I395" i="2"/>
  <c r="I888" i="2"/>
  <c r="I243" i="2"/>
  <c r="I293" i="2"/>
  <c r="I643" i="2"/>
  <c r="I614" i="2"/>
  <c r="I927" i="2"/>
  <c r="I792" i="2"/>
  <c r="I32" i="2"/>
  <c r="I733" i="2"/>
  <c r="I227" i="2"/>
  <c r="I324" i="2"/>
  <c r="I111" i="2"/>
  <c r="I337" i="2"/>
  <c r="I21" i="2"/>
  <c r="I734" i="2"/>
  <c r="I711" i="2"/>
  <c r="I490" i="2"/>
  <c r="I213" i="2"/>
  <c r="I764" i="2"/>
  <c r="I665" i="2"/>
  <c r="I706" i="2"/>
  <c r="I51" i="2"/>
  <c r="I795" i="2"/>
  <c r="I834" i="2"/>
  <c r="I753" i="2"/>
  <c r="I669" i="2"/>
  <c r="I196" i="2"/>
  <c r="I197" i="2"/>
  <c r="I467" i="2"/>
  <c r="I405" i="2"/>
  <c r="I102" i="2"/>
  <c r="I183" i="2"/>
  <c r="I956" i="2"/>
  <c r="I824" i="2"/>
  <c r="I12" i="2"/>
  <c r="I654" i="2"/>
  <c r="I294" i="2"/>
  <c r="I752" i="2"/>
  <c r="I489" i="2"/>
  <c r="I670" i="2"/>
  <c r="I656" i="2"/>
  <c r="I439" i="2"/>
  <c r="I52" i="2"/>
  <c r="I157" i="2"/>
  <c r="I903" i="2"/>
  <c r="I158" i="2"/>
  <c r="I829" i="2"/>
  <c r="I739" i="2"/>
  <c r="I184" i="2"/>
  <c r="I868" i="2"/>
  <c r="I347" i="2"/>
  <c r="I585" i="2"/>
  <c r="I208" i="2"/>
  <c r="I648" i="2"/>
  <c r="I238" i="2"/>
  <c r="I380" i="2"/>
  <c r="I8" i="2"/>
  <c r="I737" i="2"/>
  <c r="I961" i="2"/>
  <c r="I368" i="2"/>
  <c r="I784" i="2"/>
  <c r="I338" i="2"/>
  <c r="I116" i="2"/>
  <c r="I855" i="2"/>
  <c r="I406" i="2"/>
  <c r="I894" i="2"/>
  <c r="I798" i="2"/>
  <c r="I315" i="2"/>
  <c r="I712" i="2"/>
  <c r="I375" i="2"/>
  <c r="I622" i="2"/>
  <c r="I221" i="2"/>
  <c r="I595" i="2"/>
  <c r="I1006" i="2"/>
  <c r="I674" i="2"/>
  <c r="I230" i="2"/>
  <c r="I758" i="2"/>
  <c r="I9" i="2"/>
  <c r="I593" i="2"/>
  <c r="I394" i="2"/>
  <c r="I599" i="2"/>
  <c r="I681" i="2"/>
  <c r="I159" i="2"/>
  <c r="I516" i="2"/>
  <c r="I506" i="2"/>
  <c r="I56" i="2"/>
  <c r="I860" i="2"/>
  <c r="I58" i="2"/>
  <c r="I264" i="2"/>
  <c r="I632" i="2"/>
  <c r="I652" i="2"/>
  <c r="I318" i="2"/>
  <c r="I696" i="2"/>
  <c r="I748" i="2"/>
  <c r="I36" i="2"/>
  <c r="I64" i="2"/>
  <c r="I271" i="2"/>
  <c r="I701" i="2"/>
  <c r="I635" i="2"/>
  <c r="I904" i="2"/>
  <c r="I714" i="2"/>
  <c r="I558" i="2"/>
  <c r="I519" i="2"/>
  <c r="I716" i="2"/>
  <c r="I231" i="2"/>
  <c r="I738" i="2"/>
  <c r="I857" i="2"/>
  <c r="I908" i="2"/>
  <c r="I193" i="2"/>
  <c r="I478" i="2"/>
  <c r="I47" i="2"/>
  <c r="I822" i="2"/>
  <c r="I441" i="2"/>
  <c r="I769" i="2"/>
  <c r="I746" i="2"/>
  <c r="I411" i="2"/>
  <c r="I853" i="2"/>
  <c r="I372" i="2"/>
  <c r="I455" i="2"/>
  <c r="I765" i="2"/>
  <c r="I80" i="2"/>
  <c r="I142" i="2"/>
  <c r="I941" i="2"/>
  <c r="I430" i="2"/>
  <c r="I92" i="2"/>
  <c r="I418" i="2"/>
  <c r="I83" i="2"/>
  <c r="I725" i="2"/>
  <c r="I194" i="2"/>
  <c r="I1002" i="2"/>
  <c r="I864" i="2"/>
  <c r="I464" i="2"/>
  <c r="I766" i="2"/>
  <c r="I121" i="2"/>
  <c r="I244" i="2"/>
  <c r="I176" i="2"/>
  <c r="I1024" i="2"/>
  <c r="I204" i="2"/>
  <c r="I399" i="2"/>
  <c r="I846" i="2"/>
  <c r="I396" i="2"/>
  <c r="I307" i="2"/>
  <c r="I883" i="2"/>
  <c r="I517" i="2"/>
  <c r="I312" i="2"/>
  <c r="I224" i="2"/>
  <c r="I806" i="2"/>
  <c r="I117" i="2"/>
  <c r="I705" i="2"/>
  <c r="I319" i="2"/>
  <c r="I462" i="2"/>
  <c r="I682" i="2"/>
  <c r="I613" i="2"/>
  <c r="I437" i="2"/>
  <c r="I139" i="2"/>
  <c r="I526" i="2"/>
  <c r="I805" i="2"/>
  <c r="I84" i="2"/>
  <c r="I284" i="2"/>
  <c r="I202" i="2"/>
  <c r="I537" i="2"/>
  <c r="I16" i="2"/>
  <c r="I756" i="2"/>
  <c r="I33" i="2"/>
  <c r="I295" i="2"/>
  <c r="I928" i="2"/>
  <c r="I620" i="2"/>
  <c r="I562" i="2"/>
  <c r="I4" i="2"/>
  <c r="I937" i="2"/>
  <c r="I854" i="2"/>
  <c r="I3" i="2"/>
  <c r="I760" i="2"/>
  <c r="I801" i="2"/>
  <c r="I514" i="2"/>
  <c r="I692" i="2"/>
  <c r="I742" i="2"/>
  <c r="I677" i="2"/>
  <c r="I330" i="2"/>
  <c r="I919" i="2"/>
  <c r="I153" i="2"/>
  <c r="I291" i="2"/>
  <c r="I339" i="2"/>
  <c r="I816" i="2"/>
  <c r="I649" i="2"/>
  <c r="I962" i="2"/>
  <c r="I762" i="2"/>
  <c r="I451" i="2"/>
  <c r="I576" i="2"/>
  <c r="I419" i="2"/>
  <c r="I476" i="2"/>
  <c r="I820" i="2"/>
  <c r="I917" i="2"/>
  <c r="I109" i="2"/>
  <c r="I723" i="2"/>
  <c r="I143" i="2"/>
  <c r="I94" i="2"/>
  <c r="I856" i="2"/>
  <c r="I615" i="2"/>
  <c r="I349" i="2"/>
  <c r="I427" i="2"/>
  <c r="I757" i="2"/>
  <c r="I300" i="2"/>
  <c r="I65" i="2"/>
  <c r="I515" i="2"/>
  <c r="I633" i="2"/>
  <c r="I1046" i="2"/>
  <c r="I457" i="2"/>
  <c r="I662" i="2"/>
  <c r="I189" i="2"/>
  <c r="I774" i="2"/>
  <c r="I850" i="2"/>
  <c r="I344" i="2"/>
  <c r="I542" i="2"/>
  <c r="I353" i="2"/>
  <c r="I954" i="2"/>
  <c r="I794" i="2"/>
  <c r="I910" i="2"/>
  <c r="I303" i="2"/>
  <c r="I44" i="2"/>
  <c r="I1031" i="2"/>
  <c r="I481" i="2"/>
  <c r="I825" i="2"/>
  <c r="I610" i="2"/>
  <c r="I209" i="2"/>
  <c r="I527" i="2"/>
  <c r="I75" i="2"/>
  <c r="I627" i="2"/>
  <c r="I356" i="2"/>
  <c r="I236" i="2"/>
  <c r="I254" i="2"/>
  <c r="I503" i="2"/>
  <c r="I743" i="2"/>
  <c r="I37" i="2"/>
  <c r="I433" i="2"/>
  <c r="I785" i="2"/>
  <c r="I809" i="2"/>
  <c r="I731" i="2"/>
  <c r="I944" i="2"/>
  <c r="I602" i="2"/>
  <c r="I726" i="2"/>
  <c r="I272" i="2"/>
  <c r="I333" i="2"/>
  <c r="I715" i="2"/>
  <c r="I222" i="2"/>
  <c r="I246" i="2"/>
  <c r="I552" i="2"/>
  <c r="I922" i="2"/>
  <c r="I308" i="2"/>
  <c r="I26" i="2"/>
  <c r="I126" i="2"/>
  <c r="I385" i="2"/>
  <c r="I496" i="2"/>
  <c r="I646" i="2"/>
  <c r="I384" i="2"/>
  <c r="I233" i="2"/>
  <c r="I802" i="2"/>
  <c r="I767" i="2"/>
  <c r="I192" i="2"/>
  <c r="I686" i="2"/>
  <c r="I88" i="2"/>
  <c r="I750" i="2"/>
  <c r="I788" i="2"/>
  <c r="I688" i="2"/>
  <c r="I71" i="2"/>
  <c r="I390" i="2"/>
  <c r="I366" i="2"/>
  <c r="I826" i="2"/>
  <c r="I177" i="2"/>
  <c r="I644" i="2"/>
  <c r="I145" i="2"/>
  <c r="I521" i="2"/>
  <c r="I38" i="2"/>
  <c r="I707" i="2"/>
  <c r="I892" i="2"/>
  <c r="I29" i="2"/>
  <c r="I72" i="2"/>
  <c r="I870" i="2"/>
  <c r="I651" i="2"/>
  <c r="I755" i="2"/>
  <c r="I448" i="2"/>
  <c r="I574" i="2"/>
  <c r="I839" i="2"/>
  <c r="I456" i="2"/>
  <c r="I408" i="2"/>
  <c r="I790" i="2"/>
  <c r="I759" i="2"/>
  <c r="I377" i="2"/>
  <c r="I747" i="2"/>
  <c r="I100" i="2"/>
  <c r="I803" i="2"/>
  <c r="I494" i="2"/>
  <c r="I261" i="2"/>
  <c r="I53" i="2"/>
  <c r="I634" i="2"/>
  <c r="I980" i="2"/>
  <c r="I1034" i="2"/>
  <c r="I950" i="2"/>
  <c r="I717" i="2"/>
  <c r="I1044" i="2"/>
  <c r="I871" i="2"/>
  <c r="I359" i="2"/>
  <c r="I55" i="2"/>
  <c r="I483" i="2"/>
  <c r="I81" i="2"/>
  <c r="I905" i="2"/>
  <c r="I543" i="2"/>
  <c r="I20" i="2"/>
  <c r="I508" i="2"/>
  <c r="I438" i="2"/>
  <c r="I409" i="2"/>
  <c r="I334" i="2"/>
  <c r="I1003" i="2"/>
  <c r="I98" i="2"/>
  <c r="I877" i="2"/>
  <c r="I1047" i="2"/>
  <c r="I219" i="2"/>
  <c r="I500" i="2"/>
  <c r="I309" i="2"/>
  <c r="I549" i="2"/>
  <c r="I915" i="2"/>
  <c r="I572" i="2"/>
  <c r="I603" i="2"/>
  <c r="I198" i="2"/>
  <c r="I78" i="2"/>
  <c r="I166" i="2"/>
  <c r="I611" i="2"/>
  <c r="I641" i="2"/>
  <c r="I120" i="2"/>
  <c r="I782" i="2"/>
  <c r="I269" i="2"/>
  <c r="I401" i="2"/>
  <c r="I470" i="2"/>
  <c r="I199" i="2"/>
  <c r="I495" i="2"/>
  <c r="I285" i="2"/>
  <c r="I5" i="2"/>
  <c r="I63" i="2"/>
  <c r="I195" i="2"/>
  <c r="I522" i="2"/>
  <c r="I491" i="2"/>
  <c r="I473" i="2"/>
  <c r="I1023" i="2"/>
  <c r="I181" i="2"/>
  <c r="I835" i="2"/>
  <c r="I360" i="2"/>
  <c r="I258" i="2"/>
  <c r="I968" i="2"/>
  <c r="I735" i="2"/>
  <c r="I97" i="2"/>
  <c r="I567" i="2"/>
  <c r="I210" i="2"/>
  <c r="I259" i="2"/>
  <c r="I507" i="2"/>
  <c r="I597" i="2"/>
  <c r="I546" i="2"/>
  <c r="I13" i="2"/>
  <c r="I325" i="2"/>
  <c r="I1000" i="2"/>
  <c r="I286" i="2"/>
  <c r="I138" i="2"/>
  <c r="I171" i="2"/>
  <c r="I830" i="2"/>
  <c r="I127" i="2"/>
  <c r="I499" i="2"/>
  <c r="I1012" i="2"/>
  <c r="I108" i="2"/>
  <c r="I39" i="2"/>
  <c r="I995" i="2"/>
  <c r="I452" i="2"/>
  <c r="I604" i="2"/>
  <c r="I252" i="2"/>
  <c r="I770" i="2"/>
  <c r="I683" i="2"/>
  <c r="I485" i="2"/>
  <c r="I598" i="2"/>
  <c r="I978" i="2"/>
  <c r="I768" i="2"/>
  <c r="I930" i="2"/>
  <c r="I512" i="2"/>
  <c r="I547" i="2"/>
  <c r="I965" i="2"/>
  <c r="I95" i="2"/>
  <c r="I89" i="2"/>
  <c r="I200" i="2"/>
  <c r="I1045" i="2"/>
  <c r="I657" i="2"/>
  <c r="I708" i="2"/>
  <c r="I1048" i="2"/>
  <c r="I1037" i="2"/>
  <c r="I559" i="2"/>
  <c r="I538" i="2"/>
  <c r="I869" i="2"/>
  <c r="I187" i="2"/>
  <c r="I424" i="2"/>
  <c r="I861" i="2"/>
  <c r="I545" i="2"/>
  <c r="I709" i="2"/>
  <c r="I69" i="2"/>
  <c r="I940" i="2"/>
  <c r="I880" i="2"/>
  <c r="I741" i="2"/>
  <c r="I621" i="2"/>
  <c r="I847" i="2"/>
  <c r="I335" i="2"/>
  <c r="I386" i="2"/>
  <c r="I391" i="2"/>
  <c r="I205" i="2"/>
  <c r="I1013" i="2"/>
  <c r="I831" i="2"/>
  <c r="I164" i="2"/>
  <c r="I564" i="2"/>
  <c r="I751" i="2"/>
  <c r="I140" i="2"/>
  <c r="I996" i="2"/>
  <c r="I951" i="2"/>
  <c r="I148" i="2"/>
  <c r="I298" i="2"/>
  <c r="I45" i="2"/>
  <c r="I292" i="2"/>
  <c r="I697" i="2"/>
  <c r="I605" i="2"/>
  <c r="I123" i="2"/>
  <c r="I434" i="2"/>
  <c r="I348" i="2"/>
  <c r="I247" i="2"/>
  <c r="I218" i="2"/>
  <c r="I340" i="2"/>
  <c r="I730" i="2"/>
  <c r="I85" i="2"/>
  <c r="I890" i="2"/>
  <c r="I812" i="2"/>
  <c r="I623" i="2"/>
  <c r="I23" i="2"/>
  <c r="I73" i="2"/>
  <c r="I281" i="2"/>
  <c r="I128" i="2"/>
  <c r="I832" i="2"/>
  <c r="I553" i="2"/>
  <c r="I369" i="2"/>
  <c r="I381" i="2"/>
  <c r="I99" i="2"/>
  <c r="I255" i="2"/>
  <c r="I867" i="2"/>
  <c r="I373" i="2"/>
  <c r="I775" i="2"/>
  <c r="I484" i="2"/>
  <c r="I122" i="2"/>
  <c r="I211" i="2"/>
  <c r="I666" i="2"/>
  <c r="I1035" i="2"/>
  <c r="I472" i="2"/>
  <c r="I703" i="2"/>
  <c r="I902" i="2"/>
  <c r="I136" i="2"/>
  <c r="I304" i="2"/>
  <c r="I70" i="2"/>
  <c r="I482" i="2"/>
  <c r="I215" i="2"/>
  <c r="I628" i="2"/>
  <c r="I341" i="2"/>
  <c r="I322" i="2"/>
  <c r="I947" i="2"/>
  <c r="I370" i="2"/>
  <c r="I924" i="2"/>
  <c r="I93" i="2"/>
  <c r="I510" i="2"/>
  <c r="I796" i="2"/>
  <c r="I160" i="2"/>
  <c r="I963" i="2"/>
  <c r="I1005" i="2"/>
  <c r="I10" i="2"/>
  <c r="I588" i="2"/>
  <c r="I216" i="2"/>
  <c r="I724" i="2"/>
  <c r="I118" i="2"/>
  <c r="I112" i="2"/>
  <c r="I827" i="2"/>
  <c r="I840" i="2"/>
  <c r="I1028" i="2"/>
  <c r="I342" i="2"/>
  <c r="I135" i="2"/>
  <c r="I178" i="2"/>
  <c r="I486" i="2"/>
  <c r="I744" i="2"/>
  <c r="I175" i="2"/>
  <c r="I428" i="2"/>
  <c r="I270" i="2"/>
  <c r="I773" i="2"/>
  <c r="I90" i="2"/>
  <c r="I351" i="2"/>
  <c r="I1036" i="2"/>
  <c r="I267" i="2"/>
  <c r="I573" i="2"/>
  <c r="I265" i="2"/>
  <c r="I498" i="2"/>
  <c r="I970" i="2"/>
  <c r="I729" i="2"/>
  <c r="I992" i="2"/>
  <c r="I429" i="2"/>
  <c r="I129" i="2"/>
  <c r="I248" i="2"/>
  <c r="I413" i="2"/>
  <c r="I878" i="2"/>
  <c r="I745" i="2"/>
  <c r="I786" i="2"/>
  <c r="I15" i="2"/>
  <c r="I1007" i="2"/>
  <c r="I66" i="2"/>
  <c r="I110" i="2"/>
  <c r="I179" i="2"/>
  <c r="I262" i="2"/>
  <c r="I568" i="2"/>
  <c r="I693" i="2"/>
  <c r="I608" i="2"/>
  <c r="I935" i="2"/>
  <c r="I893" i="2"/>
  <c r="I678" i="2"/>
  <c r="I865" i="2"/>
  <c r="I54" i="2"/>
  <c r="I636" i="2"/>
  <c r="I497" i="2"/>
  <c r="I190" i="2"/>
  <c r="I165" i="2"/>
  <c r="I431" i="2"/>
  <c r="I96" i="2"/>
  <c r="I287" i="2"/>
  <c r="I402" i="2"/>
  <c r="I957" i="2"/>
  <c r="I586" i="2"/>
  <c r="I240" i="2"/>
  <c r="I851" i="2"/>
  <c r="I618" i="2"/>
  <c r="I689" i="2"/>
  <c r="I149" i="2"/>
  <c r="I596" i="2"/>
  <c r="I776" i="2"/>
  <c r="I250" i="2"/>
  <c r="I862" i="2"/>
  <c r="I1042" i="2"/>
  <c r="I984" i="2"/>
  <c r="I302" i="2"/>
  <c r="I789" i="2"/>
  <c r="I27" i="2"/>
  <c r="I444" i="2"/>
  <c r="I606" i="2"/>
  <c r="I223" i="2"/>
  <c r="I807" i="2"/>
  <c r="I566" i="2"/>
  <c r="I331" i="2"/>
  <c r="I206" i="2"/>
  <c r="I579" i="2"/>
  <c r="I403" i="2"/>
  <c r="I931" i="2"/>
  <c r="I22" i="2"/>
  <c r="I237" i="2"/>
  <c r="I49" i="2"/>
  <c r="I468" i="2"/>
  <c r="I732" i="2"/>
  <c r="I777" i="2"/>
  <c r="I357" i="2"/>
  <c r="I591" i="2"/>
  <c r="I953" i="2"/>
  <c r="I362" i="2"/>
  <c r="I898" i="2"/>
  <c r="I74" i="2"/>
  <c r="I819" i="2"/>
  <c r="I960" i="2"/>
  <c r="I993" i="2"/>
  <c r="I900" i="2"/>
  <c r="I828" i="2"/>
  <c r="I887" i="2"/>
  <c r="I624" i="2"/>
  <c r="I590" i="2"/>
  <c r="I465" i="2"/>
  <c r="I532" i="2"/>
  <c r="I791" i="2"/>
  <c r="I59" i="2"/>
  <c r="I1021" i="2"/>
  <c r="I889" i="2"/>
  <c r="I150" i="2"/>
  <c r="I918" i="2"/>
  <c r="I997" i="2"/>
  <c r="I131" i="2"/>
  <c r="I1016" i="2"/>
  <c r="I1022" i="2"/>
  <c r="I141" i="2"/>
  <c r="I132" i="2"/>
  <c r="I804" i="2"/>
  <c r="I492" i="2"/>
  <c r="I523" i="2"/>
  <c r="I539" i="2"/>
  <c r="I972" i="2"/>
  <c r="I787" i="2"/>
  <c r="I720" i="2"/>
  <c r="I964" i="2"/>
  <c r="I727" i="2"/>
  <c r="I234" i="2"/>
  <c r="I133" i="2"/>
  <c r="I529" i="2"/>
  <c r="I30" i="2"/>
  <c r="I320" i="2"/>
  <c r="I581" i="2"/>
  <c r="I382" i="2"/>
  <c r="I188" i="2"/>
  <c r="I253" i="2"/>
  <c r="I874" i="2"/>
  <c r="I156" i="2"/>
  <c r="I989" i="2"/>
  <c r="I225" i="2"/>
  <c r="I332" i="2"/>
  <c r="I619" i="2"/>
  <c r="I555" i="2"/>
  <c r="I388" i="2"/>
  <c r="I31" i="2"/>
  <c r="I167" i="2"/>
  <c r="I28" i="2"/>
  <c r="I1041" i="2"/>
  <c r="I387" i="2"/>
  <c r="I885" i="2"/>
  <c r="I91" i="2"/>
  <c r="I879" i="2"/>
  <c r="I818" i="2"/>
  <c r="I201" i="2"/>
  <c r="I1032" i="2"/>
  <c r="I938" i="2"/>
  <c r="I268" i="2"/>
  <c r="I474" i="2"/>
  <c r="I647" i="2"/>
  <c r="I511" i="2"/>
  <c r="I550" i="2"/>
  <c r="I594" i="2"/>
  <c r="I875" i="2"/>
  <c r="I191" i="2"/>
  <c r="I679" i="2"/>
  <c r="I130" i="2"/>
  <c r="I1040" i="2"/>
  <c r="I217" i="2"/>
  <c r="I151" i="2"/>
  <c r="I152" i="2"/>
  <c r="I420" i="2"/>
  <c r="I343" i="2"/>
  <c r="I592" i="2"/>
  <c r="I17" i="2"/>
  <c r="I544" i="2"/>
  <c r="I305" i="2"/>
  <c r="I393" i="2"/>
  <c r="I1018" i="2"/>
  <c r="I998" i="2"/>
  <c r="I1011" i="2"/>
  <c r="I79" i="2"/>
  <c r="I616" i="2"/>
  <c r="I282" i="2"/>
  <c r="I459" i="2"/>
  <c r="I207" i="2"/>
  <c r="I530" i="2"/>
  <c r="I125" i="2"/>
  <c r="I625" i="2"/>
  <c r="I556" i="2"/>
  <c r="I513" i="2"/>
  <c r="I327" i="2"/>
  <c r="I560" i="2"/>
  <c r="I251" i="2"/>
  <c r="I365" i="2"/>
  <c r="I263" i="2"/>
  <c r="I277" i="2"/>
  <c r="I813" i="2"/>
  <c r="I896" i="2"/>
  <c r="I354" i="2"/>
  <c r="I24" i="2"/>
  <c r="I694" i="2"/>
  <c r="I698" i="2"/>
  <c r="I690" i="2"/>
  <c r="I48" i="2"/>
  <c r="I844" i="2"/>
  <c r="I872" i="2"/>
  <c r="I942" i="2"/>
  <c r="I274" i="2"/>
  <c r="I718" i="2"/>
  <c r="I600" i="2"/>
  <c r="I475" i="2"/>
  <c r="I301" i="2"/>
  <c r="I629" i="2"/>
  <c r="I754" i="2"/>
  <c r="I548" i="2"/>
  <c r="I637" i="2"/>
  <c r="I710" i="2"/>
  <c r="I925" i="2"/>
  <c r="I799" i="2"/>
  <c r="I932" i="2"/>
  <c r="I182" i="2"/>
  <c r="I310" i="2"/>
  <c r="I463" i="2"/>
  <c r="I817" i="2"/>
  <c r="I658" i="2"/>
  <c r="I350" i="2"/>
  <c r="I296" i="2"/>
  <c r="I630" i="2"/>
  <c r="I46" i="2"/>
  <c r="I821" i="2"/>
  <c r="I67" i="2"/>
  <c r="I134" i="2"/>
  <c r="I650" i="2"/>
  <c r="I736" i="2"/>
  <c r="I34" i="2"/>
  <c r="I663" i="2"/>
  <c r="I278" i="2"/>
  <c r="I638" i="2"/>
  <c r="I535" i="2"/>
  <c r="I355" i="2"/>
  <c r="I664" i="2"/>
  <c r="I241" i="2"/>
  <c r="I77" i="2"/>
  <c r="I814" i="2"/>
  <c r="I771" i="2"/>
  <c r="I501" i="2"/>
  <c r="I480" i="2"/>
  <c r="I949" i="2"/>
  <c r="I235" i="2"/>
  <c r="I1009" i="2"/>
  <c r="I367" i="2"/>
  <c r="I487" i="2"/>
  <c r="I601" i="2"/>
  <c r="I172" i="2"/>
  <c r="I761" i="2"/>
  <c r="I404" i="2"/>
  <c r="I842" i="2"/>
  <c r="I973" i="2"/>
  <c r="I929" i="2"/>
  <c r="I779" i="2"/>
  <c r="I672" i="2"/>
  <c r="I256" i="2"/>
  <c r="I1038" i="2"/>
  <c r="I554" i="2"/>
  <c r="I443" i="2"/>
  <c r="I609" i="2"/>
  <c r="I376" i="2"/>
  <c r="I113" i="2"/>
  <c r="I1049" i="2"/>
  <c r="I671" i="2"/>
  <c r="I378" i="2"/>
  <c r="I911" i="2"/>
  <c r="I316" i="2"/>
  <c r="I728" i="2"/>
  <c r="I673" i="2"/>
  <c r="I242" i="2"/>
  <c r="I939" i="2"/>
  <c r="I288" i="2"/>
  <c r="I655" i="2"/>
  <c r="I379" i="2"/>
  <c r="I61" i="2"/>
  <c r="I105" i="2"/>
  <c r="I1008" i="2"/>
  <c r="I985" i="2"/>
  <c r="I1004" i="2"/>
  <c r="I273" i="2"/>
  <c r="I314" i="2"/>
  <c r="I423" i="2"/>
  <c r="I848" i="2"/>
  <c r="I583" i="2"/>
  <c r="I986" i="2"/>
  <c r="I852" i="2"/>
  <c r="I920" i="2"/>
  <c r="I876" i="2"/>
  <c r="I569" i="2"/>
  <c r="I306" i="2"/>
  <c r="I607" i="2"/>
  <c r="I336" i="2"/>
  <c r="I561" i="2"/>
  <c r="I7" i="2"/>
  <c r="I119" i="2"/>
  <c r="I493" i="2"/>
  <c r="I897" i="2"/>
  <c r="I704" i="2"/>
  <c r="I477" i="2"/>
  <c r="I414" i="2"/>
  <c r="I639" i="2"/>
  <c r="I780" i="2"/>
  <c r="I471" i="2"/>
  <c r="I1027" i="2"/>
  <c r="I836" i="2"/>
  <c r="I563" i="2"/>
  <c r="I453" i="2"/>
  <c r="I675" i="2"/>
  <c r="I981" i="2"/>
  <c r="I659" i="2"/>
  <c r="I810" i="2"/>
  <c r="I699" i="2"/>
  <c r="I524" i="2"/>
  <c r="I617" i="2"/>
  <c r="I990" i="2"/>
  <c r="I974" i="2"/>
  <c r="I518" i="2"/>
  <c r="I41" i="2"/>
  <c r="I749" i="2"/>
  <c r="I936" i="2"/>
  <c r="I509" i="2"/>
  <c r="I407" i="2"/>
  <c r="I446" i="2"/>
  <c r="I913" i="2"/>
  <c r="I68" i="2"/>
  <c r="I228" i="2"/>
  <c r="I772" i="2"/>
  <c r="I691" i="2"/>
  <c r="I212" i="2"/>
  <c r="I994" i="2"/>
  <c r="I660" i="2"/>
  <c r="I57" i="2"/>
  <c r="I432" i="2"/>
  <c r="I1014" i="2"/>
  <c r="I882" i="2"/>
  <c r="I1039" i="2"/>
  <c r="I525" i="2"/>
  <c r="I1043" i="2"/>
  <c r="I781" i="2"/>
  <c r="I881" i="2"/>
  <c r="I531" i="2"/>
  <c r="I154" i="2"/>
  <c r="I62" i="2"/>
  <c r="I700" i="2"/>
  <c r="I186" i="2"/>
  <c r="I397" i="2"/>
  <c r="I557" i="2"/>
  <c r="I667" i="2"/>
  <c r="I435" i="2"/>
  <c r="I640" i="2"/>
  <c r="I488" i="2"/>
  <c r="I40" i="2"/>
  <c r="I958" i="2"/>
  <c r="I392" i="2"/>
  <c r="I933" i="2"/>
  <c r="I1019" i="2"/>
  <c r="I991" i="2"/>
  <c r="I144" i="2"/>
  <c r="I680" i="2"/>
  <c r="I695" i="2"/>
  <c r="I895" i="2"/>
  <c r="I797" i="2"/>
  <c r="I587" i="2"/>
  <c r="I975" i="2"/>
  <c r="I449" i="2"/>
  <c r="I50" i="2"/>
  <c r="I454" i="2"/>
  <c r="I676" i="2"/>
  <c r="I858" i="2"/>
  <c r="I886" i="2"/>
  <c r="I168" i="2"/>
  <c r="I504" i="2"/>
  <c r="I983" i="2"/>
  <c r="I460" i="2"/>
  <c r="I533" i="2"/>
  <c r="I326" i="2"/>
  <c r="I86" i="2"/>
  <c r="I906" i="2"/>
  <c r="I469" i="2"/>
  <c r="I577" i="2"/>
  <c r="I458" i="2"/>
  <c r="I1033" i="2"/>
  <c r="I582" i="2"/>
  <c r="I106" i="2"/>
  <c r="I412" i="2"/>
  <c r="I14" i="2"/>
  <c r="I721" i="2"/>
  <c r="I328" i="2"/>
  <c r="I541" i="2"/>
  <c r="I540" i="2"/>
  <c r="I815" i="2"/>
  <c r="I685" i="2"/>
  <c r="I352" i="2"/>
  <c r="I1029" i="2"/>
  <c r="I584" i="2"/>
  <c r="I371" i="2"/>
  <c r="I103" i="2"/>
  <c r="I823" i="2"/>
  <c r="I565" i="2"/>
  <c r="I479" i="2"/>
  <c r="I87" i="2"/>
  <c r="I945" i="2"/>
  <c r="I631" i="2"/>
  <c r="I1001" i="2"/>
  <c r="I969" i="2"/>
  <c r="I60" i="2"/>
  <c r="I146" i="2"/>
  <c r="I502" i="2"/>
  <c r="I976" i="2"/>
  <c r="I232" i="2"/>
  <c r="I578" i="2"/>
  <c r="I280" i="2"/>
  <c r="I239" i="2"/>
  <c r="I719" i="2"/>
  <c r="I104" i="2"/>
  <c r="I226" i="2"/>
  <c r="I1020" i="2"/>
  <c r="I909" i="2"/>
  <c r="I450" i="2"/>
  <c r="I1015" i="2"/>
  <c r="I783" i="2"/>
  <c r="I174" i="2"/>
  <c r="I955" i="2"/>
  <c r="I398" i="2"/>
  <c r="I952" i="2"/>
  <c r="I180" i="2"/>
  <c r="I82" i="2"/>
  <c r="I383" i="2"/>
  <c r="I421" i="2"/>
  <c r="I147" i="2"/>
  <c r="I536" i="2"/>
  <c r="I289" i="2"/>
  <c r="I361" i="2"/>
  <c r="I257" i="2"/>
  <c r="I410" i="2"/>
  <c r="I1010" i="2"/>
  <c r="I916" i="2"/>
  <c r="I266" i="2"/>
  <c r="I358" i="2"/>
  <c r="I299" i="2"/>
  <c r="I161" i="2"/>
  <c r="I966" i="2"/>
  <c r="I345" i="2"/>
  <c r="I987" i="2"/>
  <c r="I422" i="2"/>
  <c r="I220" i="2"/>
  <c r="I416" i="2"/>
  <c r="I722" i="2"/>
  <c r="I982" i="2"/>
  <c r="I283" i="2"/>
  <c r="I107" i="2"/>
  <c r="I866" i="2"/>
  <c r="I713" i="2"/>
  <c r="I389" i="2"/>
  <c r="I162" i="2"/>
  <c r="I763" i="2"/>
  <c r="I279" i="2"/>
  <c r="I11" i="2"/>
  <c r="I18" i="2"/>
  <c r="I873" i="2"/>
  <c r="I837" i="2"/>
  <c r="I101" i="2"/>
  <c r="I363" i="2"/>
  <c r="I684" i="2"/>
  <c r="I843" i="2"/>
  <c r="I1025" i="2"/>
  <c r="I967" i="2"/>
  <c r="I170" i="2"/>
  <c r="I155" i="2"/>
  <c r="I849" i="2"/>
  <c r="I311" i="2"/>
  <c r="I447" i="2"/>
  <c r="I901" i="2"/>
  <c r="I323" i="2"/>
  <c r="I988" i="2"/>
  <c r="I76" i="2"/>
  <c r="I551" i="2"/>
  <c r="I891" i="2"/>
  <c r="I214" i="2"/>
  <c r="I124" i="2"/>
  <c r="I845" i="2"/>
  <c r="I923" i="2"/>
  <c r="I626" i="2"/>
  <c r="I442" i="2"/>
  <c r="I575" i="2"/>
  <c r="I534" i="2"/>
  <c r="I589" i="2"/>
  <c r="I740" i="2"/>
  <c r="I570" i="2"/>
  <c r="I173" i="2"/>
  <c r="I445" i="2"/>
  <c r="I1030" i="2"/>
  <c r="I163" i="2"/>
  <c r="I914" i="2"/>
  <c r="I833" i="2"/>
  <c r="I114" i="2"/>
  <c r="I275" i="2"/>
  <c r="I653" i="2"/>
  <c r="I528" i="2"/>
  <c r="I115" i="2"/>
  <c r="I645" i="2"/>
  <c r="I290" i="2"/>
  <c r="I1026" i="2"/>
  <c r="I364" i="2"/>
  <c r="I276" i="2"/>
  <c r="I793" i="2"/>
  <c r="I1017" i="2"/>
  <c r="I642" i="2"/>
  <c r="I800" i="2"/>
  <c r="I907" i="2"/>
  <c r="I571" i="2"/>
  <c r="I859" i="2"/>
  <c r="I948" i="2"/>
  <c r="I977" i="2"/>
  <c r="I520" i="2"/>
  <c r="I374" i="2"/>
  <c r="I400" i="2"/>
  <c r="I245" i="2"/>
  <c r="I934" i="2"/>
  <c r="I811" i="2"/>
  <c r="I461" i="2"/>
  <c r="I42" i="2"/>
  <c r="I668" i="2"/>
  <c r="I436" i="2"/>
  <c r="I580" i="2"/>
  <c r="I921" i="2"/>
  <c r="I466" i="2"/>
  <c r="I6" i="2"/>
  <c r="I959" i="2"/>
  <c r="I943" i="2"/>
  <c r="I661" i="2"/>
  <c r="I229" i="2"/>
  <c r="I169" i="2"/>
  <c r="I612" i="2"/>
  <c r="I1050" i="2"/>
  <c r="I926" i="2"/>
  <c r="I999" i="2"/>
  <c r="I313" i="2"/>
  <c r="I425" i="2"/>
  <c r="I979" i="2"/>
  <c r="I426" i="2"/>
  <c r="I185" i="2"/>
  <c r="I778" i="2"/>
  <c r="I912" i="2"/>
  <c r="I203" i="2"/>
  <c r="I249" i="2"/>
  <c r="I415" i="2"/>
  <c r="I19" i="2"/>
  <c r="I884" i="2"/>
  <c r="I297" i="2"/>
  <c r="I702" i="2"/>
  <c r="I841" i="2"/>
  <c r="I25" i="2"/>
  <c r="I808" i="2"/>
  <c r="L13" i="6"/>
  <c r="L11" i="6"/>
  <c r="L9" i="6"/>
  <c r="L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619F9B-7AA2-4F4A-9EF7-BD266D2EDE9A}" keepAlive="1" name="Query - sales_data" description="Connection to the 'sales_data' query in the workbook." type="5" refreshedVersion="8" background="1" saveData="1">
    <dbPr connection="Provider=Microsoft.Mashup.OleDb.1;Data Source=$Workbook$;Location=sales_data;Extended Properties=&quot;&quot;" command="SELECT * FROM [sales_data]"/>
  </connection>
</connections>
</file>

<file path=xl/sharedStrings.xml><?xml version="1.0" encoding="utf-8"?>
<sst xmlns="http://schemas.openxmlformats.org/spreadsheetml/2006/main" count="4443" uniqueCount="80">
  <si>
    <t>Date</t>
  </si>
  <si>
    <t>Region</t>
  </si>
  <si>
    <t>Product Category</t>
  </si>
  <si>
    <t>Product Name</t>
  </si>
  <si>
    <t>Units Sold</t>
  </si>
  <si>
    <t>Revenue</t>
  </si>
  <si>
    <t>Customer Age</t>
  </si>
  <si>
    <t>Customer Gender</t>
  </si>
  <si>
    <t>Customer Satisfaction</t>
  </si>
  <si>
    <t>Product Cost</t>
  </si>
  <si>
    <t>Profit</t>
  </si>
  <si>
    <t>West</t>
  </si>
  <si>
    <t>Electronics</t>
  </si>
  <si>
    <t>Headphones</t>
  </si>
  <si>
    <t>Male</t>
  </si>
  <si>
    <t>Clothing</t>
  </si>
  <si>
    <t>Sweater</t>
  </si>
  <si>
    <t>East</t>
  </si>
  <si>
    <t>Books</t>
  </si>
  <si>
    <t>Sci-Fi</t>
  </si>
  <si>
    <t>Central</t>
  </si>
  <si>
    <t>Dress</t>
  </si>
  <si>
    <t>Female</t>
  </si>
  <si>
    <t>Home Goods</t>
  </si>
  <si>
    <t>Rug</t>
  </si>
  <si>
    <t>North</t>
  </si>
  <si>
    <t>Mystery</t>
  </si>
  <si>
    <t>Food</t>
  </si>
  <si>
    <t>Grains</t>
  </si>
  <si>
    <t>Non-Fiction</t>
  </si>
  <si>
    <t>Laptop</t>
  </si>
  <si>
    <t>Jeans</t>
  </si>
  <si>
    <t>Produce</t>
  </si>
  <si>
    <t>South</t>
  </si>
  <si>
    <t>Chair</t>
  </si>
  <si>
    <t>Table</t>
  </si>
  <si>
    <t>Smartphone</t>
  </si>
  <si>
    <t>Tablet</t>
  </si>
  <si>
    <t>Lamp</t>
  </si>
  <si>
    <t>Fiction</t>
  </si>
  <si>
    <t>Beverages</t>
  </si>
  <si>
    <t>Snacks</t>
  </si>
  <si>
    <t>T-Shirt</t>
  </si>
  <si>
    <t>Sum of Profit</t>
  </si>
  <si>
    <t>Row Labels</t>
  </si>
  <si>
    <t>Grand Total</t>
  </si>
  <si>
    <t>2022</t>
  </si>
  <si>
    <t>2023</t>
  </si>
  <si>
    <t>Qtr1</t>
  </si>
  <si>
    <t>Qtr2</t>
  </si>
  <si>
    <t>Qtr3</t>
  </si>
  <si>
    <t>Qtr4</t>
  </si>
  <si>
    <t>Sum of Revenue</t>
  </si>
  <si>
    <t>Average of Revenue</t>
  </si>
  <si>
    <t>Age Bin</t>
  </si>
  <si>
    <t>10-19</t>
  </si>
  <si>
    <t>20-29</t>
  </si>
  <si>
    <t>30-39</t>
  </si>
  <si>
    <t>40-49</t>
  </si>
  <si>
    <t>50-59</t>
  </si>
  <si>
    <t>60-69</t>
  </si>
  <si>
    <t>70-79</t>
  </si>
  <si>
    <t>Average of Customer Satisfaction</t>
  </si>
  <si>
    <t>Average of Profit</t>
  </si>
  <si>
    <t>Month &amp; Year</t>
  </si>
  <si>
    <t>Jan</t>
  </si>
  <si>
    <t>Feb</t>
  </si>
  <si>
    <t>Mar</t>
  </si>
  <si>
    <t>Apr</t>
  </si>
  <si>
    <t>May</t>
  </si>
  <si>
    <t>Jun</t>
  </si>
  <si>
    <t>Jul</t>
  </si>
  <si>
    <t>Aug</t>
  </si>
  <si>
    <t>Sep</t>
  </si>
  <si>
    <t>Oct</t>
  </si>
  <si>
    <t>Nov</t>
  </si>
  <si>
    <t>Dec</t>
  </si>
  <si>
    <t>MoM Profit Change</t>
  </si>
  <si>
    <t>Sum of Units Sold</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</si>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</sst>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409]* #,##0.00_ ;_-[$$-409]* \-#,##0.00\ ;_-[$$-409]* &quot;-&quot;??_ ;_-@_ "/>
    <numFmt numFmtId="165" formatCode="[$-409]mmm\-yyyy"/>
    <numFmt numFmtId="166" formatCode="[$-409]mmm"/>
    <numFmt numFmtId="167" formatCode="_-[$$-409]* #,##0_ ;_-[$$-409]* \-#,##0\ ;_-[$$-409]* &quot;-&quot;??_ ;_-@_ "/>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2" fontId="0" fillId="0" borderId="0" xfId="0" applyNumberFormat="1"/>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166" fontId="0" fillId="0" borderId="0" xfId="0" applyNumberFormat="1"/>
    <xf numFmtId="10" fontId="0" fillId="0" borderId="0" xfId="0" applyNumberFormat="1"/>
    <xf numFmtId="167" fontId="0" fillId="0" borderId="0" xfId="0" applyNumberFormat="1"/>
  </cellXfs>
  <cellStyles count="1">
    <cellStyle name="Normal" xfId="0" builtinId="0"/>
  </cellStyles>
  <dxfs count="15">
    <dxf>
      <numFmt numFmtId="167" formatCode="_-[$$-409]* #,##0_ ;_-[$$-409]* \-#,##0\ ;_-[$$-409]* &quot;-&quot;??_ ;_-@_ "/>
    </dxf>
    <dxf>
      <numFmt numFmtId="2" formatCode="0.00"/>
    </dxf>
    <dxf>
      <numFmt numFmtId="164" formatCode="_-[$$-409]* #,##0.00_ ;_-[$$-409]* \-#,##0.00\ ;_-[$$-409]* &quot;-&quot;??_ ;_-@_ "/>
    </dxf>
    <dxf>
      <numFmt numFmtId="164" formatCode="_-[$$-409]* #,##0.00_ ;_-[$$-409]* \-#,##0.00\ ;_-[$$-409]* &quot;-&quot;??_ ;_-@_ "/>
    </dxf>
    <dxf>
      <numFmt numFmtId="1" formatCode="0"/>
    </dxf>
    <dxf>
      <numFmt numFmtId="0" formatCode="General"/>
    </dxf>
    <dxf>
      <numFmt numFmtId="1" formatCode="0"/>
    </dxf>
    <dxf>
      <numFmt numFmtId="1" formatCode="0"/>
    </dxf>
    <dxf>
      <numFmt numFmtId="164" formatCode="_-[$$-409]* #,##0.00_ ;_-[$$-409]* \-#,##0.00\ ;_-[$$-409]* &quot;-&quot;??_ ;_-@_ "/>
    </dxf>
    <dxf>
      <numFmt numFmtId="1" formatCode="0"/>
    </dxf>
    <dxf>
      <numFmt numFmtId="0" formatCode="General"/>
    </dxf>
    <dxf>
      <numFmt numFmtId="0" formatCode="General"/>
    </dxf>
    <dxf>
      <numFmt numFmtId="0" formatCode="General"/>
    </dxf>
    <dxf>
      <numFmt numFmtId="165" formatCode="[$-409]mmm\-yyyy"/>
    </dxf>
    <dxf>
      <numFmt numFmtId="19" formatCode="dd/mm/yyyy"/>
    </dxf>
  </dxfs>
  <tableStyles count="0" defaultTableStyle="TableStyleMedium2" defaultPivotStyle="PivotStyleLight16"/>
  <colors>
    <mruColors>
      <color rgb="FFEDEFF3"/>
      <color rgb="FFE5E3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[Task_1_Sales_Data.xlsx]Revenue Summary!PivotTable1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Summary'!$B$1</c:f>
              <c:strCache>
                <c:ptCount val="1"/>
                <c:pt idx="0">
                  <c:v>Total</c:v>
                </c:pt>
              </c:strCache>
            </c:strRef>
          </c:tx>
          <c:spPr>
            <a:ln w="28575" cap="rnd">
              <a:solidFill>
                <a:schemeClr val="accent1"/>
              </a:solidFill>
              <a:round/>
            </a:ln>
            <a:effectLst/>
          </c:spPr>
          <c:marker>
            <c:symbol val="none"/>
          </c:marker>
          <c:cat>
            <c:multiLvlStrRef>
              <c:f>'Revenue Summary'!$A$2:$A$12</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'Revenue Summary'!$B$2:$B$12</c:f>
              <c:numCache>
                <c:formatCode>_-[$$-409]* #,##0.00_ ;_-[$$-409]* \-#,##0.00\ ;_-[$$-409]* "-"??_ ;_-@_ </c:formatCode>
                <c:ptCount val="8"/>
                <c:pt idx="0">
                  <c:v>1004624.8200000003</c:v>
                </c:pt>
                <c:pt idx="1">
                  <c:v>857176.43000000017</c:v>
                </c:pt>
                <c:pt idx="2">
                  <c:v>1008940.1299999998</c:v>
                </c:pt>
                <c:pt idx="3">
                  <c:v>1047939.0900000003</c:v>
                </c:pt>
                <c:pt idx="4">
                  <c:v>764884.22000000009</c:v>
                </c:pt>
                <c:pt idx="5">
                  <c:v>988175.39000000013</c:v>
                </c:pt>
                <c:pt idx="6">
                  <c:v>747513.09000000008</c:v>
                </c:pt>
                <c:pt idx="7">
                  <c:v>834919.98999999987</c:v>
                </c:pt>
              </c:numCache>
            </c:numRef>
          </c:val>
          <c:smooth val="0"/>
          <c:extLst>
            <c:ext xmlns:c16="http://schemas.microsoft.com/office/drawing/2014/chart" uri="{C3380CC4-5D6E-409C-BE32-E72D297353CC}">
              <c16:uniqueId val="{00000000-9771-4388-9A9C-E036654447C8}"/>
            </c:ext>
          </c:extLst>
        </c:ser>
        <c:dLbls>
          <c:showLegendKey val="0"/>
          <c:showVal val="0"/>
          <c:showCatName val="0"/>
          <c:showSerName val="0"/>
          <c:showPercent val="0"/>
          <c:showBubbleSize val="0"/>
        </c:dLbls>
        <c:smooth val="0"/>
        <c:axId val="173767616"/>
        <c:axId val="173786336"/>
      </c:lineChart>
      <c:catAx>
        <c:axId val="17376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86336"/>
        <c:crosses val="autoZero"/>
        <c:auto val="1"/>
        <c:lblAlgn val="ctr"/>
        <c:lblOffset val="100"/>
        <c:noMultiLvlLbl val="0"/>
      </c:catAx>
      <c:valAx>
        <c:axId val="173786336"/>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7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[Task_1_Sales_Data.xlsx]Revenue Summary!PivotTable3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Summary'!$J$1</c:f>
              <c:strCache>
                <c:ptCount val="1"/>
                <c:pt idx="0">
                  <c:v>Total</c:v>
                </c:pt>
              </c:strCache>
            </c:strRef>
          </c:tx>
          <c:spPr>
            <a:solidFill>
              <a:schemeClr val="accent1"/>
            </a:solidFill>
            <a:ln>
              <a:noFill/>
            </a:ln>
            <a:effectLst/>
          </c:spPr>
          <c:invertIfNegative val="0"/>
          <c:cat>
            <c:multiLvlStrRef>
              <c:f>'Revenue Summary'!$I$2:$I$27</c:f>
              <c:multiLvlStrCache>
                <c:ptCount val="20"/>
                <c:lvl>
                  <c:pt idx="0">
                    <c:v>Fiction</c:v>
                  </c:pt>
                  <c:pt idx="1">
                    <c:v>Mystery</c:v>
                  </c:pt>
                  <c:pt idx="2">
                    <c:v>Non-Fiction</c:v>
                  </c:pt>
                  <c:pt idx="3">
                    <c:v>Sci-Fi</c:v>
                  </c:pt>
                  <c:pt idx="4">
                    <c:v>Dress</c:v>
                  </c:pt>
                  <c:pt idx="5">
                    <c:v>Jeans</c:v>
                  </c:pt>
                  <c:pt idx="6">
                    <c:v>Sweater</c:v>
                  </c:pt>
                  <c:pt idx="7">
                    <c:v>T-Shirt</c:v>
                  </c:pt>
                  <c:pt idx="8">
                    <c:v>Headphones</c:v>
                  </c:pt>
                  <c:pt idx="9">
                    <c:v>Laptop</c:v>
                  </c:pt>
                  <c:pt idx="10">
                    <c:v>Smartphone</c:v>
                  </c:pt>
                  <c:pt idx="11">
                    <c:v>Tablet</c:v>
                  </c:pt>
                  <c:pt idx="12">
                    <c:v>Beverages</c:v>
                  </c:pt>
                  <c:pt idx="13">
                    <c:v>Grains</c:v>
                  </c:pt>
                  <c:pt idx="14">
                    <c:v>Produce</c:v>
                  </c:pt>
                  <c:pt idx="15">
                    <c:v>Snacks</c:v>
                  </c:pt>
                  <c:pt idx="16">
                    <c:v>Chair</c:v>
                  </c:pt>
                  <c:pt idx="17">
                    <c:v>Lamp</c:v>
                  </c:pt>
                  <c:pt idx="18">
                    <c:v>Rug</c:v>
                  </c:pt>
                  <c:pt idx="19">
                    <c:v>Table</c:v>
                  </c:pt>
                </c:lvl>
                <c:lvl>
                  <c:pt idx="0">
                    <c:v>Books</c:v>
                  </c:pt>
                  <c:pt idx="4">
                    <c:v>Clothing</c:v>
                  </c:pt>
                  <c:pt idx="8">
                    <c:v>Electronics</c:v>
                  </c:pt>
                  <c:pt idx="12">
                    <c:v>Food</c:v>
                  </c:pt>
                  <c:pt idx="16">
                    <c:v>Home Goods</c:v>
                  </c:pt>
                </c:lvl>
              </c:multiLvlStrCache>
            </c:multiLvlStrRef>
          </c:cat>
          <c:val>
            <c:numRef>
              <c:f>'Revenue Summary'!$J$2:$J$27</c:f>
              <c:numCache>
                <c:formatCode>_-[$$-409]* #,##0.00_ ;_-[$$-409]* \-#,##0.00\ ;_-[$$-409]* "-"??_ ;_-@_ </c:formatCode>
                <c:ptCount val="20"/>
                <c:pt idx="0">
                  <c:v>7076.5475438596504</c:v>
                </c:pt>
                <c:pt idx="1">
                  <c:v>7130.3546000000024</c:v>
                </c:pt>
                <c:pt idx="2">
                  <c:v>7557.3749999999982</c:v>
                </c:pt>
                <c:pt idx="3">
                  <c:v>5811.9143939393944</c:v>
                </c:pt>
                <c:pt idx="4">
                  <c:v>7456.7521052631555</c:v>
                </c:pt>
                <c:pt idx="5">
                  <c:v>6550.7338461538475</c:v>
                </c:pt>
                <c:pt idx="6">
                  <c:v>6741.1110909090885</c:v>
                </c:pt>
                <c:pt idx="7">
                  <c:v>6741.6626086956521</c:v>
                </c:pt>
                <c:pt idx="8">
                  <c:v>6549.9145454545423</c:v>
                </c:pt>
                <c:pt idx="9">
                  <c:v>6478.4187755102057</c:v>
                </c:pt>
                <c:pt idx="10">
                  <c:v>7859.5721739130422</c:v>
                </c:pt>
                <c:pt idx="11">
                  <c:v>6968.2244680851072</c:v>
                </c:pt>
                <c:pt idx="12">
                  <c:v>7573.6401724137932</c:v>
                </c:pt>
                <c:pt idx="13">
                  <c:v>7457.6586792452817</c:v>
                </c:pt>
                <c:pt idx="14">
                  <c:v>5625.0208695652173</c:v>
                </c:pt>
                <c:pt idx="15">
                  <c:v>7112.6856140350919</c:v>
                </c:pt>
                <c:pt idx="16">
                  <c:v>6426.5693181818197</c:v>
                </c:pt>
                <c:pt idx="17">
                  <c:v>7243.3124489795919</c:v>
                </c:pt>
                <c:pt idx="18">
                  <c:v>8247.3870909090911</c:v>
                </c:pt>
                <c:pt idx="19">
                  <c:v>6253.3540476190465</c:v>
                </c:pt>
              </c:numCache>
            </c:numRef>
          </c:val>
          <c:extLst>
            <c:ext xmlns:c16="http://schemas.microsoft.com/office/drawing/2014/chart" uri="{C3380CC4-5D6E-409C-BE32-E72D297353CC}">
              <c16:uniqueId val="{00000000-61A6-4A54-9280-49C04789FEC4}"/>
            </c:ext>
          </c:extLst>
        </c:ser>
        <c:dLbls>
          <c:showLegendKey val="0"/>
          <c:showVal val="0"/>
          <c:showCatName val="0"/>
          <c:showSerName val="0"/>
          <c:showPercent val="0"/>
          <c:showBubbleSize val="0"/>
        </c:dLbls>
        <c:gapWidth val="219"/>
        <c:overlap val="-27"/>
        <c:axId val="173832416"/>
        <c:axId val="173832896"/>
      </c:barChart>
      <c:catAx>
        <c:axId val="17383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32896"/>
        <c:crosses val="autoZero"/>
        <c:auto val="1"/>
        <c:lblAlgn val="ctr"/>
        <c:lblOffset val="100"/>
        <c:noMultiLvlLbl val="0"/>
      </c:catAx>
      <c:valAx>
        <c:axId val="173832896"/>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32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[Task_1_Sales_Data.xlsx]Profit Summary!PivotTable30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Made from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19050">
            <a:solidFill>
              <a:schemeClr val="lt1"/>
            </a:solidFill>
          </a:ln>
          <a:effectLst/>
        </c:spPr>
      </c:pivotFmt>
      <c:pivotFmt>
        <c:idx val="3"/>
        <c:spPr>
          <a:solidFill>
            <a:schemeClr val="accent1">
              <a:lumMod val="50000"/>
            </a:schemeClr>
          </a:solidFill>
          <a:ln w="19050">
            <a:solidFill>
              <a:schemeClr val="lt1"/>
            </a:solidFill>
          </a:ln>
          <a:effectLst/>
        </c:spPr>
      </c:pivotFmt>
      <c:pivotFmt>
        <c:idx val="4"/>
        <c:spPr>
          <a:solidFill>
            <a:schemeClr val="accent1">
              <a:lumMod val="75000"/>
            </a:schemeClr>
          </a:solidFill>
          <a:ln w="19050">
            <a:solidFill>
              <a:schemeClr val="lt1"/>
            </a:solidFill>
          </a:ln>
          <a:effectLst/>
        </c:spPr>
      </c:pivotFmt>
      <c:pivotFmt>
        <c:idx val="5"/>
        <c:spPr>
          <a:solidFill>
            <a:schemeClr val="accent1">
              <a:lumMod val="60000"/>
              <a:lumOff val="40000"/>
            </a:schemeClr>
          </a:solidFill>
          <a:ln w="19050">
            <a:solidFill>
              <a:schemeClr val="lt1"/>
            </a:solidFill>
          </a:ln>
          <a:effectLst/>
        </c:spPr>
      </c:pivotFmt>
      <c:pivotFmt>
        <c:idx val="6"/>
        <c:spPr>
          <a:solidFill>
            <a:schemeClr val="accent1">
              <a:lumMod val="40000"/>
              <a:lumOff val="60000"/>
            </a:schemeClr>
          </a:solidFill>
          <a:ln w="19050">
            <a:solidFill>
              <a:schemeClr val="lt1"/>
            </a:solidFill>
          </a:ln>
          <a:effectLst/>
        </c:spPr>
      </c:pivotFmt>
      <c:pivotFmt>
        <c:idx val="7"/>
        <c:spPr>
          <a:solidFill>
            <a:schemeClr val="accent1">
              <a:lumMod val="20000"/>
              <a:lumOff val="80000"/>
            </a:schemeClr>
          </a:solidFill>
          <a:ln w="19050">
            <a:solidFill>
              <a:schemeClr val="lt1"/>
            </a:solidFill>
          </a:ln>
          <a:effectLst/>
        </c:spPr>
      </c:pivotFmt>
      <c:pivotFmt>
        <c:idx val="8"/>
        <c:spPr>
          <a:solidFill>
            <a:schemeClr val="tx2">
              <a:lumMod val="5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20000"/>
              <a:lumOff val="80000"/>
            </a:schemeClr>
          </a:solidFill>
          <a:ln w="19050">
            <a:solidFill>
              <a:schemeClr val="lt1"/>
            </a:solidFill>
          </a:ln>
          <a:effectLst/>
        </c:spPr>
      </c:pivotFmt>
      <c:pivotFmt>
        <c:idx val="11"/>
        <c:spPr>
          <a:solidFill>
            <a:schemeClr val="accent1">
              <a:lumMod val="40000"/>
              <a:lumOff val="60000"/>
            </a:schemeClr>
          </a:solidFill>
          <a:ln w="19050">
            <a:solidFill>
              <a:schemeClr val="lt1"/>
            </a:solidFill>
          </a:ln>
          <a:effectLst/>
        </c:spPr>
      </c:pivotFmt>
      <c:pivotFmt>
        <c:idx val="12"/>
        <c:spPr>
          <a:solidFill>
            <a:schemeClr val="accent1">
              <a:lumMod val="60000"/>
              <a:lumOff val="40000"/>
            </a:schemeClr>
          </a:solidFill>
          <a:ln w="19050">
            <a:solidFill>
              <a:schemeClr val="lt1"/>
            </a:solidFill>
          </a:ln>
          <a:effectLst/>
        </c:spPr>
      </c:pivotFmt>
      <c:pivotFmt>
        <c:idx val="13"/>
        <c:spPr>
          <a:solidFill>
            <a:schemeClr val="accent1">
              <a:lumMod val="75000"/>
            </a:schemeClr>
          </a:solidFill>
          <a:ln w="19050">
            <a:solidFill>
              <a:schemeClr val="lt1"/>
            </a:solidFill>
          </a:ln>
          <a:effectLst/>
        </c:spPr>
      </c:pivotFmt>
      <c:pivotFmt>
        <c:idx val="14"/>
        <c:spPr>
          <a:solidFill>
            <a:schemeClr val="accent1">
              <a:lumMod val="50000"/>
            </a:schemeClr>
          </a:solidFill>
          <a:ln w="19050">
            <a:solidFill>
              <a:schemeClr val="lt1"/>
            </a:solidFill>
          </a:ln>
          <a:effectLst/>
        </c:spPr>
      </c:pivotFmt>
      <c:pivotFmt>
        <c:idx val="15"/>
        <c:spPr>
          <a:solidFill>
            <a:srgbClr val="002060"/>
          </a:solidFill>
          <a:ln w="19050">
            <a:solidFill>
              <a:schemeClr val="lt1"/>
            </a:solidFill>
          </a:ln>
          <a:effectLst/>
        </c:spPr>
      </c:pivotFmt>
      <c:pivotFmt>
        <c:idx val="16"/>
        <c:spPr>
          <a:solidFill>
            <a:schemeClr val="tx2">
              <a:lumMod val="5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20000"/>
              <a:lumOff val="80000"/>
            </a:schemeClr>
          </a:solidFill>
          <a:ln w="19050">
            <a:solidFill>
              <a:schemeClr val="lt1"/>
            </a:solidFill>
          </a:ln>
          <a:effectLst/>
        </c:spPr>
      </c:pivotFmt>
      <c:pivotFmt>
        <c:idx val="19"/>
        <c:spPr>
          <a:solidFill>
            <a:schemeClr val="accent1">
              <a:lumMod val="40000"/>
              <a:lumOff val="60000"/>
            </a:schemeClr>
          </a:solidFill>
          <a:ln w="19050">
            <a:solidFill>
              <a:schemeClr val="lt1"/>
            </a:solidFill>
          </a:ln>
          <a:effectLst/>
        </c:spPr>
      </c:pivotFmt>
      <c:pivotFmt>
        <c:idx val="20"/>
        <c:spPr>
          <a:solidFill>
            <a:schemeClr val="accent1">
              <a:lumMod val="60000"/>
              <a:lumOff val="40000"/>
            </a:schemeClr>
          </a:solidFill>
          <a:ln w="19050">
            <a:solidFill>
              <a:schemeClr val="lt1"/>
            </a:solidFill>
          </a:ln>
          <a:effectLst/>
        </c:spPr>
      </c:pivotFmt>
      <c:pivotFmt>
        <c:idx val="21"/>
        <c:spPr>
          <a:solidFill>
            <a:schemeClr val="accent1">
              <a:lumMod val="75000"/>
            </a:schemeClr>
          </a:solidFill>
          <a:ln w="19050">
            <a:solidFill>
              <a:schemeClr val="lt1"/>
            </a:solidFill>
          </a:ln>
          <a:effectLst/>
        </c:spPr>
      </c:pivotFmt>
      <c:pivotFmt>
        <c:idx val="22"/>
        <c:spPr>
          <a:solidFill>
            <a:schemeClr val="accent1">
              <a:lumMod val="50000"/>
            </a:schemeClr>
          </a:solidFill>
          <a:ln w="19050">
            <a:solidFill>
              <a:schemeClr val="lt1"/>
            </a:solidFill>
          </a:ln>
          <a:effectLst/>
        </c:spPr>
      </c:pivotFmt>
      <c:pivotFmt>
        <c:idx val="23"/>
        <c:spPr>
          <a:solidFill>
            <a:srgbClr val="002060"/>
          </a:solidFill>
          <a:ln w="19050">
            <a:solidFill>
              <a:schemeClr val="lt1"/>
            </a:solidFill>
          </a:ln>
          <a:effectLst/>
        </c:spPr>
      </c:pivotFmt>
      <c:pivotFmt>
        <c:idx val="24"/>
        <c:spPr>
          <a:solidFill>
            <a:schemeClr val="tx2">
              <a:lumMod val="50000"/>
            </a:schemeClr>
          </a:solidFill>
          <a:ln w="19050">
            <a:solidFill>
              <a:schemeClr val="lt1"/>
            </a:solidFill>
          </a:ln>
          <a:effectLst/>
        </c:spPr>
      </c:pivotFmt>
    </c:pivotFmts>
    <c:plotArea>
      <c:layout/>
      <c:doughnutChart>
        <c:varyColors val="1"/>
        <c:ser>
          <c:idx val="0"/>
          <c:order val="0"/>
          <c:tx>
            <c:strRef>
              <c:f>'Profit Summary'!$G$6</c:f>
              <c:strCache>
                <c:ptCount val="1"/>
                <c:pt idx="0">
                  <c:v>Total</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116C-4B8E-857F-B0151A5CF5BA}"/>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116C-4B8E-857F-B0151A5CF5BA}"/>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116C-4B8E-857F-B0151A5CF5BA}"/>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116C-4B8E-857F-B0151A5CF5BA}"/>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9-116C-4B8E-857F-B0151A5CF5BA}"/>
              </c:ext>
            </c:extLst>
          </c:dPt>
          <c:dPt>
            <c:idx val="5"/>
            <c:bubble3D val="0"/>
            <c:spPr>
              <a:solidFill>
                <a:srgbClr val="002060"/>
              </a:solidFill>
              <a:ln w="19050">
                <a:solidFill>
                  <a:schemeClr val="lt1"/>
                </a:solidFill>
              </a:ln>
              <a:effectLst/>
            </c:spPr>
            <c:extLst>
              <c:ext xmlns:c16="http://schemas.microsoft.com/office/drawing/2014/chart" uri="{C3380CC4-5D6E-409C-BE32-E72D297353CC}">
                <c16:uniqueId val="{0000000B-116C-4B8E-857F-B0151A5CF5BA}"/>
              </c:ext>
            </c:extLst>
          </c:dPt>
          <c:dPt>
            <c:idx val="6"/>
            <c:bubble3D val="0"/>
            <c:spPr>
              <a:solidFill>
                <a:schemeClr val="tx2">
                  <a:lumMod val="50000"/>
                </a:schemeClr>
              </a:solidFill>
              <a:ln w="19050">
                <a:solidFill>
                  <a:schemeClr val="lt1"/>
                </a:solidFill>
              </a:ln>
              <a:effectLst/>
            </c:spPr>
            <c:extLst>
              <c:ext xmlns:c16="http://schemas.microsoft.com/office/drawing/2014/chart" uri="{C3380CC4-5D6E-409C-BE32-E72D297353CC}">
                <c16:uniqueId val="{0000000D-116C-4B8E-857F-B0151A5CF5BA}"/>
              </c:ext>
            </c:extLst>
          </c:dPt>
          <c:cat>
            <c:strRef>
              <c:f>'Profit Summary'!$F$7:$F$14</c:f>
              <c:strCache>
                <c:ptCount val="7"/>
                <c:pt idx="0">
                  <c:v>10-19</c:v>
                </c:pt>
                <c:pt idx="1">
                  <c:v>20-29</c:v>
                </c:pt>
                <c:pt idx="2">
                  <c:v>30-39</c:v>
                </c:pt>
                <c:pt idx="3">
                  <c:v>40-49</c:v>
                </c:pt>
                <c:pt idx="4">
                  <c:v>50-59</c:v>
                </c:pt>
                <c:pt idx="5">
                  <c:v>60-69</c:v>
                </c:pt>
                <c:pt idx="6">
                  <c:v>70-79</c:v>
                </c:pt>
              </c:strCache>
            </c:strRef>
          </c:cat>
          <c:val>
            <c:numRef>
              <c:f>'Profit Summary'!$G$7:$G$14</c:f>
              <c:numCache>
                <c:formatCode>_-[$$-409]* #,##0.00_ ;_-[$$-409]* \-#,##0.00\ ;_-[$$-409]* "-"??_ ;_-@_ </c:formatCode>
                <c:ptCount val="7"/>
                <c:pt idx="0">
                  <c:v>314721.54999999987</c:v>
                </c:pt>
                <c:pt idx="1">
                  <c:v>1292856.060000001</c:v>
                </c:pt>
                <c:pt idx="2">
                  <c:v>1452418.5799999996</c:v>
                </c:pt>
                <c:pt idx="3">
                  <c:v>1249553.48</c:v>
                </c:pt>
                <c:pt idx="4">
                  <c:v>1419197.6700000006</c:v>
                </c:pt>
                <c:pt idx="5">
                  <c:v>1352985.0499999998</c:v>
                </c:pt>
                <c:pt idx="6">
                  <c:v>172440.77000000002</c:v>
                </c:pt>
              </c:numCache>
            </c:numRef>
          </c:val>
          <c:extLst>
            <c:ext xmlns:c16="http://schemas.microsoft.com/office/drawing/2014/chart" uri="{C3380CC4-5D6E-409C-BE32-E72D297353CC}">
              <c16:uniqueId val="{0000000E-116C-4B8E-857F-B0151A5CF5B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[Task_1_Sales_Data.xlsx]Profit Summary!PivotTable2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Profit for Each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Summary'!$D$1</c:f>
              <c:strCache>
                <c:ptCount val="1"/>
                <c:pt idx="0">
                  <c:v>Total</c:v>
                </c:pt>
              </c:strCache>
            </c:strRef>
          </c:tx>
          <c:spPr>
            <a:solidFill>
              <a:schemeClr val="accent1"/>
            </a:solidFill>
            <a:ln>
              <a:noFill/>
            </a:ln>
            <a:effectLst/>
          </c:spPr>
          <c:invertIfNegative val="0"/>
          <c:cat>
            <c:strRef>
              <c:f>'Profit Summary'!$C$2:$C$7</c:f>
              <c:strCache>
                <c:ptCount val="5"/>
                <c:pt idx="0">
                  <c:v>Central</c:v>
                </c:pt>
                <c:pt idx="1">
                  <c:v>East</c:v>
                </c:pt>
                <c:pt idx="2">
                  <c:v>North</c:v>
                </c:pt>
                <c:pt idx="3">
                  <c:v>South</c:v>
                </c:pt>
                <c:pt idx="4">
                  <c:v>West</c:v>
                </c:pt>
              </c:strCache>
            </c:strRef>
          </c:cat>
          <c:val>
            <c:numRef>
              <c:f>'Profit Summary'!$D$2:$D$7</c:f>
              <c:numCache>
                <c:formatCode>_-[$$-409]* #,##0.00_ ;_-[$$-409]* \-#,##0.00\ ;_-[$$-409]* "-"??_ ;_-@_ </c:formatCode>
                <c:ptCount val="5"/>
                <c:pt idx="0">
                  <c:v>808528.57999999973</c:v>
                </c:pt>
                <c:pt idx="1">
                  <c:v>690800.98</c:v>
                </c:pt>
                <c:pt idx="2">
                  <c:v>893406.49999999953</c:v>
                </c:pt>
                <c:pt idx="3">
                  <c:v>669263.42000000027</c:v>
                </c:pt>
                <c:pt idx="4">
                  <c:v>677244.18000000017</c:v>
                </c:pt>
              </c:numCache>
            </c:numRef>
          </c:val>
          <c:extLst>
            <c:ext xmlns:c16="http://schemas.microsoft.com/office/drawing/2014/chart" uri="{C3380CC4-5D6E-409C-BE32-E72D297353CC}">
              <c16:uniqueId val="{00000000-E1B0-43A7-A1D6-9A46BEB0D254}"/>
            </c:ext>
          </c:extLst>
        </c:ser>
        <c:dLbls>
          <c:showLegendKey val="0"/>
          <c:showVal val="0"/>
          <c:showCatName val="0"/>
          <c:showSerName val="0"/>
          <c:showPercent val="0"/>
          <c:showBubbleSize val="0"/>
        </c:dLbls>
        <c:gapWidth val="182"/>
        <c:axId val="332369056"/>
        <c:axId val="332365696"/>
      </c:barChart>
      <c:catAx>
        <c:axId val="332369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365696"/>
        <c:crosses val="autoZero"/>
        <c:auto val="1"/>
        <c:lblAlgn val="ctr"/>
        <c:lblOffset val="100"/>
        <c:noMultiLvlLbl val="0"/>
      </c:catAx>
      <c:valAx>
        <c:axId val="332365696"/>
        <c:scaling>
          <c:orientation val="minMax"/>
        </c:scaling>
        <c:delete val="0"/>
        <c:axPos val="b"/>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3690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[Task_1_Sales_Data.xlsx]Profit Summary!PivotTable1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65136060483443"/>
          <c:y val="0.16503792722877217"/>
          <c:w val="0.79169778407697133"/>
          <c:h val="0.75516949004081779"/>
        </c:manualLayout>
      </c:layout>
      <c:lineChart>
        <c:grouping val="standard"/>
        <c:varyColors val="0"/>
        <c:ser>
          <c:idx val="0"/>
          <c:order val="0"/>
          <c:tx>
            <c:strRef>
              <c:f>'Profit Summary'!$D$9</c:f>
              <c:strCache>
                <c:ptCount val="1"/>
                <c:pt idx="0">
                  <c:v>Total</c:v>
                </c:pt>
              </c:strCache>
            </c:strRef>
          </c:tx>
          <c:spPr>
            <a:ln w="28575" cap="rnd">
              <a:solidFill>
                <a:schemeClr val="accent1"/>
              </a:solidFill>
              <a:round/>
            </a:ln>
            <a:effectLst/>
          </c:spPr>
          <c:marker>
            <c:symbol val="none"/>
          </c:marker>
          <c:cat>
            <c:multiLvlStrRef>
              <c:f>'Profit Summary'!$C$10:$C$20</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'Profit Summary'!$D$10:$D$20</c:f>
              <c:numCache>
                <c:formatCode>_-[$$-409]* #,##0.00_ ;_-[$$-409]* \-#,##0.00\ ;_-[$$-409]* "-"??_ ;_-@_ </c:formatCode>
                <c:ptCount val="8"/>
                <c:pt idx="0">
                  <c:v>561046.62</c:v>
                </c:pt>
                <c:pt idx="1">
                  <c:v>401388.44000000012</c:v>
                </c:pt>
                <c:pt idx="2">
                  <c:v>545353.75</c:v>
                </c:pt>
                <c:pt idx="3">
                  <c:v>611971.23999999953</c:v>
                </c:pt>
                <c:pt idx="4">
                  <c:v>395845.72999999992</c:v>
                </c:pt>
                <c:pt idx="5">
                  <c:v>447433.70000000013</c:v>
                </c:pt>
                <c:pt idx="6">
                  <c:v>369994.25</c:v>
                </c:pt>
                <c:pt idx="7">
                  <c:v>406209.93000000011</c:v>
                </c:pt>
              </c:numCache>
            </c:numRef>
          </c:val>
          <c:smooth val="0"/>
          <c:extLst>
            <c:ext xmlns:c16="http://schemas.microsoft.com/office/drawing/2014/chart" uri="{C3380CC4-5D6E-409C-BE32-E72D297353CC}">
              <c16:uniqueId val="{00000000-B3BF-429E-9907-90C76EDF8E46}"/>
            </c:ext>
          </c:extLst>
        </c:ser>
        <c:dLbls>
          <c:showLegendKey val="0"/>
          <c:showVal val="0"/>
          <c:showCatName val="0"/>
          <c:showSerName val="0"/>
          <c:showPercent val="0"/>
          <c:showBubbleSize val="0"/>
        </c:dLbls>
        <c:smooth val="0"/>
        <c:axId val="1381530192"/>
        <c:axId val="1381533072"/>
      </c:lineChart>
      <c:catAx>
        <c:axId val="138153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33072"/>
        <c:crosses val="autoZero"/>
        <c:auto val="1"/>
        <c:lblAlgn val="ctr"/>
        <c:lblOffset val="100"/>
        <c:noMultiLvlLbl val="0"/>
      </c:catAx>
      <c:valAx>
        <c:axId val="1381533072"/>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30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Month over Month Profit Growth</cx:v>
        </cx:txData>
      </cx:tx>
      <cx:txPr>
        <a:bodyPr spcFirstLastPara="1" vertOverflow="ellipsis" horzOverflow="overflow" wrap="square" lIns="0" tIns="0" rIns="0" bIns="0" anchor="ctr" anchorCtr="1"/>
        <a:lstStyle/>
        <a:p>
          <a:pPr algn="ctr" rtl="0">
            <a:defRPr>
              <a:ln>
                <a:noFill/>
              </a:ln>
            </a:defRPr>
          </a:pPr>
          <a:r>
            <a:rPr lang="en-US" sz="1400" b="0" i="0" u="none" strike="noStrike" baseline="0">
              <a:ln>
                <a:noFill/>
              </a:ln>
              <a:solidFill>
                <a:sysClr val="windowText" lastClr="000000">
                  <a:lumMod val="65000"/>
                  <a:lumOff val="35000"/>
                </a:sysClr>
              </a:solidFill>
              <a:latin typeface="Calibri" panose="020F0502020204030204"/>
            </a:rPr>
            <a:t>Month over Month Profit Growth</a:t>
          </a:r>
        </a:p>
      </cx:txPr>
    </cx:title>
    <cx:plotArea>
      <cx:plotAreaRegion>
        <cx:plotSurface>
          <cx:spPr>
            <a:ln>
              <a:solidFill>
                <a:schemeClr val="accent1">
                  <a:shade val="15000"/>
                </a:schemeClr>
              </a:solidFill>
            </a:ln>
          </cx:spPr>
        </cx:plotSurface>
        <cx:series layoutId="waterfall" uniqueId="{5DA9594E-F8C6-4A08-BC4E-DEDDEAA6368D}">
          <cx:dataPt idx="0">
            <cx:spPr>
              <a:solidFill>
                <a:srgbClr val="002060"/>
              </a:solidFill>
            </cx:spPr>
          </cx:dataPt>
          <cx:dataPt idx="1">
            <cx:spPr>
              <a:solidFill>
                <a:srgbClr val="002060"/>
              </a:solidFill>
            </cx:spPr>
          </cx:dataPt>
          <cx:dataPt idx="2">
            <cx:spPr>
              <a:solidFill>
                <a:srgbClr val="002060"/>
              </a:solidFill>
            </cx:spPr>
          </cx:dataPt>
          <cx:dataPt idx="3">
            <cx:spPr>
              <a:solidFill>
                <a:srgbClr val="002060"/>
              </a:solidFill>
            </cx:spPr>
          </cx:dataPt>
          <cx:dataPt idx="4">
            <cx:spPr>
              <a:solidFill>
                <a:srgbClr val="5B9BD5">
                  <a:lumMod val="40000"/>
                  <a:lumOff val="60000"/>
                </a:srgbClr>
              </a:solidFill>
            </cx:spPr>
          </cx:dataPt>
          <cx:dataPt idx="5">
            <cx:spPr>
              <a:solidFill>
                <a:srgbClr val="5B9BD5">
                  <a:lumMod val="40000"/>
                  <a:lumOff val="60000"/>
                </a:srgbClr>
              </a:solidFill>
            </cx:spPr>
          </cx:dataPt>
          <cx:dataPt idx="6">
            <cx:spPr>
              <a:solidFill>
                <a:srgbClr val="002060"/>
              </a:solidFill>
            </cx:spPr>
          </cx:dataPt>
          <cx:dataPt idx="7">
            <cx:spPr>
              <a:solidFill>
                <a:srgbClr val="5B9BD5">
                  <a:lumMod val="40000"/>
                  <a:lumOff val="60000"/>
                </a:srgbClr>
              </a:solidFill>
            </cx:spPr>
          </cx:dataPt>
          <cx:dataPt idx="8">
            <cx:spPr>
              <a:solidFill>
                <a:srgbClr val="5B9BD5">
                  <a:lumMod val="40000"/>
                  <a:lumOff val="60000"/>
                </a:srgbClr>
              </a:solidFill>
            </cx:spPr>
          </cx:dataPt>
          <cx:dataPt idx="9">
            <cx:spPr>
              <a:solidFill>
                <a:srgbClr val="002060"/>
              </a:solidFill>
            </cx:spPr>
          </cx:dataPt>
          <cx:dataPt idx="10">
            <cx:spPr>
              <a:solidFill>
                <a:srgbClr val="002060"/>
              </a:solidFill>
            </cx:spPr>
          </cx:dataPt>
          <cx:dataPt idx="13">
            <cx:spPr>
              <a:solidFill>
                <a:srgbClr val="5B9BD5">
                  <a:lumMod val="40000"/>
                  <a:lumOff val="60000"/>
                </a:srgbClr>
              </a:solidFill>
            </cx:spPr>
          </cx:dataPt>
          <cx:dataPt idx="14">
            <cx:spPr>
              <a:solidFill>
                <a:srgbClr val="5B9BD5">
                  <a:lumMod val="40000"/>
                  <a:lumOff val="60000"/>
                </a:srgbClr>
              </a:solidFill>
            </cx:spPr>
          </cx:dataPt>
          <cx:dataPt idx="15">
            <cx:spPr>
              <a:solidFill>
                <a:srgbClr val="002060"/>
              </a:solidFill>
            </cx:spPr>
          </cx:dataPt>
          <cx:dataPt idx="16">
            <cx:spPr>
              <a:solidFill>
                <a:srgbClr val="5B9BD5">
                  <a:lumMod val="40000"/>
                  <a:lumOff val="60000"/>
                </a:srgbClr>
              </a:solidFill>
            </cx:spPr>
          </cx:dataPt>
          <cx:dataPt idx="17">
            <cx:spPr>
              <a:solidFill>
                <a:srgbClr val="5B9BD5">
                  <a:lumMod val="40000"/>
                  <a:lumOff val="60000"/>
                </a:srgbClr>
              </a:solidFill>
            </cx:spPr>
          </cx:dataPt>
          <cx:dataPt idx="18">
            <cx:spPr>
              <a:solidFill>
                <a:srgbClr val="002060"/>
              </a:solidFill>
            </cx:spPr>
          </cx:dataPt>
          <cx:dataPt idx="19">
            <cx:spPr>
              <a:solidFill>
                <a:srgbClr val="5B9BD5">
                  <a:lumMod val="40000"/>
                  <a:lumOff val="60000"/>
                </a:srgbClr>
              </a:solidFill>
            </cx:spPr>
          </cx:dataPt>
          <cx:dataPt idx="20">
            <cx:spPr>
              <a:solidFill>
                <a:srgbClr val="002060"/>
              </a:solidFill>
            </cx:spPr>
          </cx:dataPt>
          <cx:dataPt idx="21">
            <cx:spPr>
              <a:solidFill>
                <a:srgbClr val="5B9BD5">
                  <a:lumMod val="40000"/>
                  <a:lumOff val="60000"/>
                </a:srgbClr>
              </a:solidFill>
            </cx:spPr>
          </cx:dataPt>
          <cx:dataPt idx="22">
            <cx:spPr>
              <a:solidFill>
                <a:srgbClr val="002060"/>
              </a:solidFill>
            </cx:spPr>
          </cx:dataPt>
          <cx:dataPt idx="23">
            <cx:spPr>
              <a:solidFill>
                <a:srgbClr val="002060"/>
              </a:solidFill>
            </cx:spPr>
          </cx:dataPt>
          <cx:dataId val="0"/>
          <cx:layoutPr>
            <cx:subtotals/>
          </cx:layoutPr>
        </cx:series>
      </cx:plotAreaRegion>
      <cx:axis id="0">
        <cx:catScaling gapWidth="0.5"/>
        <cx:tickLabels/>
        <cx:txPr>
          <a:bodyPr vertOverflow="overflow" horzOverflow="overflow" wrap="square" lIns="0" tIns="0" rIns="0" bIns="0"/>
          <a:lstStyle/>
          <a:p>
            <a:pPr algn="ctr" rtl="0">
              <a:defRPr sz="900" b="0" i="0">
                <a:ln>
                  <a:noFill/>
                </a:ln>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a:ln>
                <a:noFill/>
              </a:ln>
            </a:endParaRPr>
          </a:p>
        </cx:txPr>
      </cx:axis>
      <cx:axis id="1">
        <cx:valScaling/>
        <cx:tickLabels/>
        <cx:txPr>
          <a:bodyPr vertOverflow="overflow" horzOverflow="overflow" wrap="square" lIns="0" tIns="0" rIns="0" bIns="0"/>
          <a:lstStyle/>
          <a:p>
            <a:pPr algn="ctr" rtl="0">
              <a:defRPr sz="900" b="0" i="0">
                <a:ln>
                  <a:noFill/>
                </a:ln>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a:ln>
                <a:noFill/>
              </a:ln>
            </a:endParaRPr>
          </a:p>
        </cx:txPr>
      </cx:axis>
    </cx:plotArea>
  </cx:chart>
  <cx:spPr>
    <a:ln w="9525">
      <a:solidFill>
        <a:schemeClr val="tx1">
          <a:lumMod val="95000"/>
          <a:lumOff val="5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microsoft.com/office/2014/relationships/chartEx" Target="../charts/chartEx1.xml"/><Relationship Id="rId1" Type="http://schemas.openxmlformats.org/officeDocument/2006/relationships/image" Target="../media/image1.jpe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293077</xdr:colOff>
      <xdr:row>0</xdr:row>
      <xdr:rowOff>47625</xdr:rowOff>
    </xdr:from>
    <xdr:to>
      <xdr:col>28</xdr:col>
      <xdr:colOff>488461</xdr:colOff>
      <xdr:row>37</xdr:row>
      <xdr:rowOff>171450</xdr:rowOff>
    </xdr:to>
    <xdr:sp macro="" textlink="">
      <xdr:nvSpPr>
        <xdr:cNvPr id="4" name="Rectangle 3">
          <a:extLst>
            <a:ext uri="{FF2B5EF4-FFF2-40B4-BE49-F238E27FC236}">
              <a16:creationId xmlns:a16="http://schemas.microsoft.com/office/drawing/2014/main" id="{97C8C988-47AF-470C-AB34-CF19CF8611F2}"/>
            </a:ext>
          </a:extLst>
        </xdr:cNvPr>
        <xdr:cNvSpPr/>
      </xdr:nvSpPr>
      <xdr:spPr>
        <a:xfrm>
          <a:off x="293077" y="47625"/>
          <a:ext cx="17291538" cy="7353056"/>
        </a:xfrm>
        <a:prstGeom prst="rect">
          <a:avLst/>
        </a:prstGeom>
        <a:solidFill>
          <a:schemeClr val="bg1"/>
        </a:solidFill>
        <a:ln w="15875">
          <a:solidFill>
            <a:schemeClr val="accent1">
              <a:shade val="15000"/>
              <a:alpha val="99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389497</xdr:colOff>
      <xdr:row>28</xdr:row>
      <xdr:rowOff>74795</xdr:rowOff>
    </xdr:from>
    <xdr:to>
      <xdr:col>4</xdr:col>
      <xdr:colOff>198193</xdr:colOff>
      <xdr:row>36</xdr:row>
      <xdr:rowOff>146539</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8E0AA8FB-F332-4F6C-AE5A-88E84359EFC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89497" y="5353233"/>
              <a:ext cx="2229634" cy="1579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389497</xdr:colOff>
      <xdr:row>14</xdr:row>
      <xdr:rowOff>75814</xdr:rowOff>
    </xdr:from>
    <xdr:to>
      <xdr:col>4</xdr:col>
      <xdr:colOff>200981</xdr:colOff>
      <xdr:row>20</xdr:row>
      <xdr:rowOff>159232</xdr:rowOff>
    </xdr:to>
    <mc:AlternateContent xmlns:mc="http://schemas.openxmlformats.org/markup-compatibility/2006">
      <mc:Choice xmlns:a14="http://schemas.microsoft.com/office/drawing/2010/main" Requires="a14">
        <xdr:graphicFrame macro="">
          <xdr:nvGraphicFramePr>
            <xdr:cNvPr id="9" name="Product Category 1">
              <a:extLst>
                <a:ext uri="{FF2B5EF4-FFF2-40B4-BE49-F238E27FC236}">
                  <a16:creationId xmlns:a16="http://schemas.microsoft.com/office/drawing/2014/main" id="{CB87E936-888E-40A3-9C55-D10918619304}"/>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389497" y="2715033"/>
              <a:ext cx="2232422" cy="12145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386191</xdr:colOff>
      <xdr:row>21</xdr:row>
      <xdr:rowOff>76296</xdr:rowOff>
    </xdr:from>
    <xdr:to>
      <xdr:col>4</xdr:col>
      <xdr:colOff>198158</xdr:colOff>
      <xdr:row>27</xdr:row>
      <xdr:rowOff>157729</xdr:rowOff>
    </xdr:to>
    <mc:AlternateContent xmlns:mc="http://schemas.openxmlformats.org/markup-compatibility/2006">
      <mc:Choice xmlns:a14="http://schemas.microsoft.com/office/drawing/2010/main" Requires="a14">
        <xdr:graphicFrame macro="">
          <xdr:nvGraphicFramePr>
            <xdr:cNvPr id="10" name="Product Name 1">
              <a:extLst>
                <a:ext uri="{FF2B5EF4-FFF2-40B4-BE49-F238E27FC236}">
                  <a16:creationId xmlns:a16="http://schemas.microsoft.com/office/drawing/2014/main" id="{487618D1-D0EA-4212-900E-F95BB4D987BD}"/>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dr:sp macro="" textlink="">
          <xdr:nvSpPr>
            <xdr:cNvPr id="0" name=""/>
            <xdr:cNvSpPr>
              <a:spLocks noTextEdit="1"/>
            </xdr:cNvSpPr>
          </xdr:nvSpPr>
          <xdr:spPr>
            <a:xfrm>
              <a:off x="386191" y="4035124"/>
              <a:ext cx="2232905" cy="12125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463026</xdr:colOff>
      <xdr:row>34</xdr:row>
      <xdr:rowOff>81907</xdr:rowOff>
    </xdr:from>
    <xdr:to>
      <xdr:col>37</xdr:col>
      <xdr:colOff>249295</xdr:colOff>
      <xdr:row>40</xdr:row>
      <xdr:rowOff>40090</xdr:rowOff>
    </xdr:to>
    <xdr:pic>
      <xdr:nvPicPr>
        <xdr:cNvPr id="11" name="Picture 10" descr="Attention Cloud 9 Shoppers: NBC's SUPERSTORE Renewed For Fourth Season">
          <a:extLst>
            <a:ext uri="{FF2B5EF4-FFF2-40B4-BE49-F238E27FC236}">
              <a16:creationId xmlns:a16="http://schemas.microsoft.com/office/drawing/2014/main" id="{4B59F679-1425-9AD4-EFC3-AADA2AA989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612064" y="6724984"/>
          <a:ext cx="2228577" cy="11304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381981</xdr:colOff>
      <xdr:row>6</xdr:row>
      <xdr:rowOff>109786</xdr:rowOff>
    </xdr:from>
    <xdr:to>
      <xdr:col>4</xdr:col>
      <xdr:colOff>193363</xdr:colOff>
      <xdr:row>13</xdr:row>
      <xdr:rowOff>158750</xdr:rowOff>
    </xdr:to>
    <mc:AlternateContent xmlns:mc="http://schemas.openxmlformats.org/markup-compatibility/2006">
      <mc:Choice xmlns:tsle="http://schemas.microsoft.com/office/drawing/2012/timeslicer" Requires="tsle">
        <xdr:graphicFrame macro="">
          <xdr:nvGraphicFramePr>
            <xdr:cNvPr id="12" name="Month &amp; Year 1">
              <a:extLst>
                <a:ext uri="{FF2B5EF4-FFF2-40B4-BE49-F238E27FC236}">
                  <a16:creationId xmlns:a16="http://schemas.microsoft.com/office/drawing/2014/main" id="{3105638F-4836-49F2-9391-C3880117E14B}"/>
                </a:ext>
              </a:extLst>
            </xdr:cNvPr>
            <xdr:cNvGraphicFramePr/>
          </xdr:nvGraphicFramePr>
          <xdr:xfrm>
            <a:off x="0" y="0"/>
            <a:ext cx="0" cy="0"/>
          </xdr:xfrm>
          <a:graphic>
            <a:graphicData uri="http://schemas.microsoft.com/office/drawing/2012/timeslicer">
              <tsle:timeslicer xmlns:tsle="http://schemas.microsoft.com/office/drawing/2012/timeslicer" name="Month &amp; Year 1"/>
            </a:graphicData>
          </a:graphic>
        </xdr:graphicFrame>
      </mc:Choice>
      <mc:Fallback>
        <xdr:sp macro="" textlink="">
          <xdr:nvSpPr>
            <xdr:cNvPr id="0" name=""/>
            <xdr:cNvSpPr>
              <a:spLocks noTextEdit="1"/>
            </xdr:cNvSpPr>
          </xdr:nvSpPr>
          <xdr:spPr>
            <a:xfrm>
              <a:off x="381981" y="1240880"/>
              <a:ext cx="2232320" cy="13685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293077</xdr:colOff>
      <xdr:row>0</xdr:row>
      <xdr:rowOff>48846</xdr:rowOff>
    </xdr:from>
    <xdr:to>
      <xdr:col>28</xdr:col>
      <xdr:colOff>476249</xdr:colOff>
      <xdr:row>5</xdr:row>
      <xdr:rowOff>103532</xdr:rowOff>
    </xdr:to>
    <xdr:sp macro="" textlink="">
      <xdr:nvSpPr>
        <xdr:cNvPr id="15" name="Rectangle 14">
          <a:extLst>
            <a:ext uri="{FF2B5EF4-FFF2-40B4-BE49-F238E27FC236}">
              <a16:creationId xmlns:a16="http://schemas.microsoft.com/office/drawing/2014/main" id="{972D89A4-87D8-BC5F-3E38-198D45073D47}"/>
            </a:ext>
          </a:extLst>
        </xdr:cNvPr>
        <xdr:cNvSpPr/>
      </xdr:nvSpPr>
      <xdr:spPr>
        <a:xfrm>
          <a:off x="293077" y="48846"/>
          <a:ext cx="17279326" cy="1031609"/>
        </a:xfrm>
        <a:prstGeom prst="rect">
          <a:avLst/>
        </a:prstGeom>
        <a:solidFill>
          <a:schemeClr val="accent1">
            <a:lumMod val="60000"/>
            <a:lumOff val="40000"/>
          </a:schemeClr>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488462</xdr:colOff>
      <xdr:row>0</xdr:row>
      <xdr:rowOff>175740</xdr:rowOff>
    </xdr:from>
    <xdr:ext cx="16900769" cy="735081"/>
    <xdr:sp macro="" textlink="">
      <xdr:nvSpPr>
        <xdr:cNvPr id="16" name="TextBox 15">
          <a:extLst>
            <a:ext uri="{FF2B5EF4-FFF2-40B4-BE49-F238E27FC236}">
              <a16:creationId xmlns:a16="http://schemas.microsoft.com/office/drawing/2014/main" id="{AB901991-03FD-68F8-2A6D-A5CF561232FB}"/>
            </a:ext>
          </a:extLst>
        </xdr:cNvPr>
        <xdr:cNvSpPr txBox="1"/>
      </xdr:nvSpPr>
      <xdr:spPr>
        <a:xfrm>
          <a:off x="488462" y="175740"/>
          <a:ext cx="16900769" cy="7350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400">
              <a:solidFill>
                <a:schemeClr val="accent1">
                  <a:lumMod val="50000"/>
                </a:schemeClr>
              </a:solidFill>
              <a:effectLst/>
              <a:latin typeface="+mn-lt"/>
              <a:ea typeface="+mn-ea"/>
              <a:cs typeface="+mn-cs"/>
            </a:rPr>
            <a:t>SuperStore</a:t>
          </a:r>
          <a:r>
            <a:rPr lang="en-US" sz="4400" baseline="0">
              <a:solidFill>
                <a:schemeClr val="accent1">
                  <a:lumMod val="50000"/>
                </a:schemeClr>
              </a:solidFill>
              <a:effectLst/>
              <a:latin typeface="+mn-lt"/>
              <a:ea typeface="+mn-ea"/>
              <a:cs typeface="+mn-cs"/>
            </a:rPr>
            <a:t> Sales Performance Dashboard</a:t>
          </a:r>
          <a:endParaRPr lang="en-US" sz="4400">
            <a:solidFill>
              <a:schemeClr val="accent1">
                <a:lumMod val="50000"/>
              </a:schemeClr>
            </a:solidFill>
            <a:effectLst/>
          </a:endParaRPr>
        </a:p>
        <a:p>
          <a:pPr algn="ctr"/>
          <a:endParaRPr lang="en-US" sz="4400">
            <a:solidFill>
              <a:schemeClr val="accent1">
                <a:lumMod val="75000"/>
              </a:schemeClr>
            </a:solidFill>
          </a:endParaRPr>
        </a:p>
      </xdr:txBody>
    </xdr:sp>
    <xdr:clientData/>
  </xdr:oneCellAnchor>
  <xdr:twoCellAnchor>
    <xdr:from>
      <xdr:col>8</xdr:col>
      <xdr:colOff>97194</xdr:colOff>
      <xdr:row>21</xdr:row>
      <xdr:rowOff>127466</xdr:rowOff>
    </xdr:from>
    <xdr:to>
      <xdr:col>16</xdr:col>
      <xdr:colOff>83063</xdr:colOff>
      <xdr:row>36</xdr:row>
      <xdr:rowOff>161963</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9B96BFA9-DA4F-4031-B1B9-162C860339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973994" y="4127966"/>
              <a:ext cx="4862669" cy="28919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504265</xdr:colOff>
      <xdr:row>21</xdr:row>
      <xdr:rowOff>118324</xdr:rowOff>
    </xdr:from>
    <xdr:to>
      <xdr:col>28</xdr:col>
      <xdr:colOff>399930</xdr:colOff>
      <xdr:row>36</xdr:row>
      <xdr:rowOff>161963</xdr:rowOff>
    </xdr:to>
    <xdr:graphicFrame macro="">
      <xdr:nvGraphicFramePr>
        <xdr:cNvPr id="19" name="Chart 18">
          <a:extLst>
            <a:ext uri="{FF2B5EF4-FFF2-40B4-BE49-F238E27FC236}">
              <a16:creationId xmlns:a16="http://schemas.microsoft.com/office/drawing/2014/main" id="{DA0B6FA6-0F91-49FF-9BBD-935B67B75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90213</xdr:colOff>
      <xdr:row>6</xdr:row>
      <xdr:rowOff>100866</xdr:rowOff>
    </xdr:from>
    <xdr:to>
      <xdr:col>20</xdr:col>
      <xdr:colOff>423333</xdr:colOff>
      <xdr:row>21</xdr:row>
      <xdr:rowOff>42595</xdr:rowOff>
    </xdr:to>
    <xdr:graphicFrame macro="">
      <xdr:nvGraphicFramePr>
        <xdr:cNvPr id="20" name="Chart 19">
          <a:extLst>
            <a:ext uri="{FF2B5EF4-FFF2-40B4-BE49-F238E27FC236}">
              <a16:creationId xmlns:a16="http://schemas.microsoft.com/office/drawing/2014/main" id="{D39545ED-B371-413E-80AE-2802EC2A3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155763</xdr:colOff>
      <xdr:row>21</xdr:row>
      <xdr:rowOff>124238</xdr:rowOff>
    </xdr:from>
    <xdr:to>
      <xdr:col>20</xdr:col>
      <xdr:colOff>429559</xdr:colOff>
      <xdr:row>36</xdr:row>
      <xdr:rowOff>158106</xdr:rowOff>
    </xdr:to>
    <xdr:graphicFrame macro="">
      <xdr:nvGraphicFramePr>
        <xdr:cNvPr id="21" name="Chart 20">
          <a:extLst>
            <a:ext uri="{FF2B5EF4-FFF2-40B4-BE49-F238E27FC236}">
              <a16:creationId xmlns:a16="http://schemas.microsoft.com/office/drawing/2014/main" id="{C72B89F1-F2B6-4513-BE14-5D207D319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92732</xdr:colOff>
      <xdr:row>6</xdr:row>
      <xdr:rowOff>105604</xdr:rowOff>
    </xdr:from>
    <xdr:to>
      <xdr:col>13</xdr:col>
      <xdr:colOff>2451</xdr:colOff>
      <xdr:row>21</xdr:row>
      <xdr:rowOff>49696</xdr:rowOff>
    </xdr:to>
    <xdr:graphicFrame macro="">
      <xdr:nvGraphicFramePr>
        <xdr:cNvPr id="22" name="Chart 21">
          <a:extLst>
            <a:ext uri="{FF2B5EF4-FFF2-40B4-BE49-F238E27FC236}">
              <a16:creationId xmlns:a16="http://schemas.microsoft.com/office/drawing/2014/main" id="{CA5800D8-A295-4F20-BAB7-58E86D9D4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505507</xdr:colOff>
      <xdr:row>6</xdr:row>
      <xdr:rowOff>102974</xdr:rowOff>
    </xdr:from>
    <xdr:to>
      <xdr:col>28</xdr:col>
      <xdr:colOff>406743</xdr:colOff>
      <xdr:row>21</xdr:row>
      <xdr:rowOff>46708</xdr:rowOff>
    </xdr:to>
    <xdr:graphicFrame macro="">
      <xdr:nvGraphicFramePr>
        <xdr:cNvPr id="23" name="Chart 22">
          <a:extLst>
            <a:ext uri="{FF2B5EF4-FFF2-40B4-BE49-F238E27FC236}">
              <a16:creationId xmlns:a16="http://schemas.microsoft.com/office/drawing/2014/main" id="{972F708F-AEF4-4B98-9EE9-AE7ED31A9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253448</xdr:colOff>
      <xdr:row>6</xdr:row>
      <xdr:rowOff>105833</xdr:rowOff>
    </xdr:from>
    <xdr:to>
      <xdr:col>8</xdr:col>
      <xdr:colOff>4970</xdr:colOff>
      <xdr:row>13</xdr:row>
      <xdr:rowOff>149087</xdr:rowOff>
    </xdr:to>
    <xdr:grpSp>
      <xdr:nvGrpSpPr>
        <xdr:cNvPr id="24" name="Group 23">
          <a:extLst>
            <a:ext uri="{FF2B5EF4-FFF2-40B4-BE49-F238E27FC236}">
              <a16:creationId xmlns:a16="http://schemas.microsoft.com/office/drawing/2014/main" id="{19201CE0-1FEC-45F6-9C2B-4A04BB7968DC}"/>
            </a:ext>
          </a:extLst>
        </xdr:cNvPr>
        <xdr:cNvGrpSpPr/>
      </xdr:nvGrpSpPr>
      <xdr:grpSpPr>
        <a:xfrm>
          <a:off x="2674386" y="1236927"/>
          <a:ext cx="2172459" cy="1362863"/>
          <a:chOff x="2683013" y="1283804"/>
          <a:chExt cx="2181087" cy="1377674"/>
        </a:xfrm>
      </xdr:grpSpPr>
      <xdr:sp macro="" textlink="'Profit Summary'!L7">
        <xdr:nvSpPr>
          <xdr:cNvPr id="3" name="Rectangle 2">
            <a:extLst>
              <a:ext uri="{FF2B5EF4-FFF2-40B4-BE49-F238E27FC236}">
                <a16:creationId xmlns:a16="http://schemas.microsoft.com/office/drawing/2014/main" id="{8FD05F76-482E-8175-1596-F038E052BA57}"/>
              </a:ext>
            </a:extLst>
          </xdr:cNvPr>
          <xdr:cNvSpPr/>
        </xdr:nvSpPr>
        <xdr:spPr>
          <a:xfrm>
            <a:off x="2683013" y="1283804"/>
            <a:ext cx="2181087" cy="1377674"/>
          </a:xfrm>
          <a:prstGeom prst="rect">
            <a:avLst/>
          </a:prstGeom>
          <a:solidFill>
            <a:schemeClr val="bg1"/>
          </a:solidFill>
          <a:ln w="9525">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b="0" i="0" u="none" strike="noStrike">
              <a:solidFill>
                <a:schemeClr val="accent1">
                  <a:lumMod val="75000"/>
                </a:schemeClr>
              </a:solidFill>
              <a:latin typeface="Calibri"/>
              <a:cs typeface="Calibri"/>
            </a:endParaRPr>
          </a:p>
          <a:p>
            <a:pPr algn="ctr"/>
            <a:fld id="{D34A0CEE-6987-439C-B0ED-A57F4F85314D}" type="TxLink">
              <a:rPr lang="en-US" sz="2400" b="0" i="0" u="none" strike="noStrike">
                <a:solidFill>
                  <a:schemeClr val="accent1">
                    <a:lumMod val="75000"/>
                  </a:schemeClr>
                </a:solidFill>
                <a:latin typeface="Calibri"/>
                <a:cs typeface="Calibri"/>
              </a:rPr>
              <a:pPr algn="ctr"/>
              <a:t> $7,259,757 </a:t>
            </a:fld>
            <a:endParaRPr lang="en-US" sz="2400">
              <a:solidFill>
                <a:schemeClr val="accent1">
                  <a:lumMod val="75000"/>
                </a:schemeClr>
              </a:solidFill>
            </a:endParaRPr>
          </a:p>
        </xdr:txBody>
      </xdr:sp>
      <xdr:sp macro="" textlink="">
        <xdr:nvSpPr>
          <xdr:cNvPr id="2" name="TextBox 1">
            <a:extLst>
              <a:ext uri="{FF2B5EF4-FFF2-40B4-BE49-F238E27FC236}">
                <a16:creationId xmlns:a16="http://schemas.microsoft.com/office/drawing/2014/main" id="{4420BF12-581C-DFEF-9E27-4EE09732D314}"/>
              </a:ext>
            </a:extLst>
          </xdr:cNvPr>
          <xdr:cNvSpPr txBox="1"/>
        </xdr:nvSpPr>
        <xdr:spPr>
          <a:xfrm>
            <a:off x="3142790" y="2059609"/>
            <a:ext cx="1310033" cy="2912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Total</a:t>
            </a:r>
            <a:r>
              <a:rPr lang="en-US" sz="1400" baseline="0"/>
              <a:t> Revenue</a:t>
            </a:r>
          </a:p>
          <a:p>
            <a:pPr algn="ctr"/>
            <a:endParaRPr lang="en-US" sz="1400"/>
          </a:p>
        </xdr:txBody>
      </xdr:sp>
    </xdr:grpSp>
    <xdr:clientData/>
  </xdr:twoCellAnchor>
  <xdr:twoCellAnchor>
    <xdr:from>
      <xdr:col>4</xdr:col>
      <xdr:colOff>255381</xdr:colOff>
      <xdr:row>14</xdr:row>
      <xdr:rowOff>61574</xdr:rowOff>
    </xdr:from>
    <xdr:to>
      <xdr:col>8</xdr:col>
      <xdr:colOff>6903</xdr:colOff>
      <xdr:row>21</xdr:row>
      <xdr:rowOff>86422</xdr:rowOff>
    </xdr:to>
    <xdr:grpSp>
      <xdr:nvGrpSpPr>
        <xdr:cNvPr id="28" name="Group 27">
          <a:extLst>
            <a:ext uri="{FF2B5EF4-FFF2-40B4-BE49-F238E27FC236}">
              <a16:creationId xmlns:a16="http://schemas.microsoft.com/office/drawing/2014/main" id="{4B309D7D-76C3-4CFA-A2A2-3A8E1A6BD1B2}"/>
            </a:ext>
          </a:extLst>
        </xdr:cNvPr>
        <xdr:cNvGrpSpPr/>
      </xdr:nvGrpSpPr>
      <xdr:grpSpPr>
        <a:xfrm>
          <a:off x="2676319" y="2700793"/>
          <a:ext cx="2172459" cy="1344457"/>
          <a:chOff x="2683013" y="1283804"/>
          <a:chExt cx="2181087" cy="1377674"/>
        </a:xfrm>
      </xdr:grpSpPr>
      <xdr:sp macro="" textlink="'Profit Summary'!L9">
        <xdr:nvSpPr>
          <xdr:cNvPr id="29" name="Rectangle 28">
            <a:extLst>
              <a:ext uri="{FF2B5EF4-FFF2-40B4-BE49-F238E27FC236}">
                <a16:creationId xmlns:a16="http://schemas.microsoft.com/office/drawing/2014/main" id="{B9B8799A-FE88-5F85-50E6-643AC33F25D8}"/>
              </a:ext>
            </a:extLst>
          </xdr:cNvPr>
          <xdr:cNvSpPr/>
        </xdr:nvSpPr>
        <xdr:spPr>
          <a:xfrm>
            <a:off x="2683013" y="1283804"/>
            <a:ext cx="2181087" cy="1377674"/>
          </a:xfrm>
          <a:prstGeom prst="rect">
            <a:avLst/>
          </a:prstGeom>
          <a:solidFill>
            <a:schemeClr val="bg1"/>
          </a:solidFill>
          <a:ln w="9525">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b="0" i="0" u="none" strike="noStrike">
              <a:solidFill>
                <a:schemeClr val="accent1">
                  <a:lumMod val="75000"/>
                </a:schemeClr>
              </a:solidFill>
              <a:latin typeface="Calibri"/>
              <a:cs typeface="Calibri"/>
            </a:endParaRPr>
          </a:p>
          <a:p>
            <a:pPr algn="ctr"/>
            <a:fld id="{50C2F2A5-15F9-4222-BFA4-B887525BA46B}" type="TxLink">
              <a:rPr lang="en-US" sz="2400" b="0" i="0" u="none" strike="noStrike">
                <a:solidFill>
                  <a:schemeClr val="accent1">
                    <a:lumMod val="75000"/>
                  </a:schemeClr>
                </a:solidFill>
                <a:latin typeface="Calibri"/>
                <a:cs typeface="Calibri"/>
              </a:rPr>
              <a:pPr algn="ctr"/>
              <a:t> $3,734,647 </a:t>
            </a:fld>
            <a:endParaRPr lang="en-US" sz="2400">
              <a:solidFill>
                <a:schemeClr val="accent1">
                  <a:lumMod val="75000"/>
                </a:schemeClr>
              </a:solidFill>
            </a:endParaRPr>
          </a:p>
        </xdr:txBody>
      </xdr:sp>
      <xdr:sp macro="" textlink="">
        <xdr:nvSpPr>
          <xdr:cNvPr id="30" name="TextBox 29">
            <a:extLst>
              <a:ext uri="{FF2B5EF4-FFF2-40B4-BE49-F238E27FC236}">
                <a16:creationId xmlns:a16="http://schemas.microsoft.com/office/drawing/2014/main" id="{841F0481-6FCA-2311-916C-A96444767391}"/>
              </a:ext>
            </a:extLst>
          </xdr:cNvPr>
          <xdr:cNvSpPr txBox="1"/>
        </xdr:nvSpPr>
        <xdr:spPr>
          <a:xfrm>
            <a:off x="3142790" y="2059609"/>
            <a:ext cx="1310033" cy="2912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Total</a:t>
            </a:r>
            <a:r>
              <a:rPr lang="en-US" sz="1400" baseline="0"/>
              <a:t> Profit</a:t>
            </a:r>
          </a:p>
          <a:p>
            <a:pPr algn="ctr"/>
            <a:endParaRPr lang="en-US" sz="1400"/>
          </a:p>
        </xdr:txBody>
      </xdr:sp>
    </xdr:grpSp>
    <xdr:clientData/>
  </xdr:twoCellAnchor>
  <xdr:twoCellAnchor>
    <xdr:from>
      <xdr:col>4</xdr:col>
      <xdr:colOff>262282</xdr:colOff>
      <xdr:row>21</xdr:row>
      <xdr:rowOff>186903</xdr:rowOff>
    </xdr:from>
    <xdr:to>
      <xdr:col>8</xdr:col>
      <xdr:colOff>13804</xdr:colOff>
      <xdr:row>29</xdr:row>
      <xdr:rowOff>23758</xdr:rowOff>
    </xdr:to>
    <xdr:grpSp>
      <xdr:nvGrpSpPr>
        <xdr:cNvPr id="31" name="Group 30">
          <a:extLst>
            <a:ext uri="{FF2B5EF4-FFF2-40B4-BE49-F238E27FC236}">
              <a16:creationId xmlns:a16="http://schemas.microsoft.com/office/drawing/2014/main" id="{A8713714-A052-4F24-A2E1-419564F4BDA5}"/>
            </a:ext>
          </a:extLst>
        </xdr:cNvPr>
        <xdr:cNvGrpSpPr/>
      </xdr:nvGrpSpPr>
      <xdr:grpSpPr>
        <a:xfrm>
          <a:off x="2683220" y="4145731"/>
          <a:ext cx="2172459" cy="1344980"/>
          <a:chOff x="2683013" y="1283804"/>
          <a:chExt cx="2181087" cy="1377674"/>
        </a:xfrm>
      </xdr:grpSpPr>
      <xdr:sp macro="" textlink="'Profit Summary'!L11">
        <xdr:nvSpPr>
          <xdr:cNvPr id="32" name="Rectangle 31">
            <a:extLst>
              <a:ext uri="{FF2B5EF4-FFF2-40B4-BE49-F238E27FC236}">
                <a16:creationId xmlns:a16="http://schemas.microsoft.com/office/drawing/2014/main" id="{75C40B37-D5E1-6979-B63B-6281315B8E3D}"/>
              </a:ext>
            </a:extLst>
          </xdr:cNvPr>
          <xdr:cNvSpPr/>
        </xdr:nvSpPr>
        <xdr:spPr>
          <a:xfrm>
            <a:off x="2683013" y="1283804"/>
            <a:ext cx="2181087" cy="1377674"/>
          </a:xfrm>
          <a:prstGeom prst="rect">
            <a:avLst/>
          </a:prstGeom>
          <a:solidFill>
            <a:schemeClr val="bg1"/>
          </a:solidFill>
          <a:ln w="9525">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b="0" i="0" u="none" strike="noStrike">
              <a:solidFill>
                <a:schemeClr val="accent1">
                  <a:lumMod val="75000"/>
                </a:schemeClr>
              </a:solidFill>
              <a:latin typeface="Calibri"/>
              <a:cs typeface="Calibri"/>
            </a:endParaRPr>
          </a:p>
          <a:p>
            <a:pPr algn="ctr"/>
            <a:fld id="{9D497862-C3D4-47AC-B9FD-1EB121A813BE}" type="TxLink">
              <a:rPr lang="en-US" sz="2400" b="0" i="0" u="none" strike="noStrike">
                <a:solidFill>
                  <a:schemeClr val="accent1">
                    <a:lumMod val="75000"/>
                  </a:schemeClr>
                </a:solidFill>
                <a:latin typeface="Calibri"/>
                <a:cs typeface="Calibri"/>
              </a:rPr>
              <a:pPr algn="ctr"/>
              <a:t>26886</a:t>
            </a:fld>
            <a:endParaRPr lang="en-US" sz="2400">
              <a:solidFill>
                <a:schemeClr val="accent1">
                  <a:lumMod val="75000"/>
                </a:schemeClr>
              </a:solidFill>
            </a:endParaRPr>
          </a:p>
        </xdr:txBody>
      </xdr:sp>
      <xdr:sp macro="" textlink="">
        <xdr:nvSpPr>
          <xdr:cNvPr id="33" name="TextBox 32">
            <a:extLst>
              <a:ext uri="{FF2B5EF4-FFF2-40B4-BE49-F238E27FC236}">
                <a16:creationId xmlns:a16="http://schemas.microsoft.com/office/drawing/2014/main" id="{FD0BF8FE-C338-0CAE-02EB-8FBF9DB1F035}"/>
              </a:ext>
            </a:extLst>
          </xdr:cNvPr>
          <xdr:cNvSpPr txBox="1"/>
        </xdr:nvSpPr>
        <xdr:spPr>
          <a:xfrm>
            <a:off x="3142790" y="2059609"/>
            <a:ext cx="1310033" cy="2912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Units Sold</a:t>
            </a:r>
          </a:p>
        </xdr:txBody>
      </xdr:sp>
    </xdr:grpSp>
    <xdr:clientData/>
  </xdr:twoCellAnchor>
  <xdr:twoCellAnchor>
    <xdr:from>
      <xdr:col>4</xdr:col>
      <xdr:colOff>262283</xdr:colOff>
      <xdr:row>29</xdr:row>
      <xdr:rowOff>124240</xdr:rowOff>
    </xdr:from>
    <xdr:to>
      <xdr:col>8</xdr:col>
      <xdr:colOff>13805</xdr:colOff>
      <xdr:row>36</xdr:row>
      <xdr:rowOff>149088</xdr:rowOff>
    </xdr:to>
    <xdr:grpSp>
      <xdr:nvGrpSpPr>
        <xdr:cNvPr id="34" name="Group 33">
          <a:extLst>
            <a:ext uri="{FF2B5EF4-FFF2-40B4-BE49-F238E27FC236}">
              <a16:creationId xmlns:a16="http://schemas.microsoft.com/office/drawing/2014/main" id="{5264DD58-6362-4AC8-B61D-0839DEE448D1}"/>
            </a:ext>
          </a:extLst>
        </xdr:cNvPr>
        <xdr:cNvGrpSpPr/>
      </xdr:nvGrpSpPr>
      <xdr:grpSpPr>
        <a:xfrm>
          <a:off x="2683221" y="5591193"/>
          <a:ext cx="2172459" cy="1344458"/>
          <a:chOff x="2683013" y="1283804"/>
          <a:chExt cx="2181087" cy="1377674"/>
        </a:xfrm>
      </xdr:grpSpPr>
      <xdr:sp macro="" textlink="'Profit Summary'!L13">
        <xdr:nvSpPr>
          <xdr:cNvPr id="35" name="Rectangle 34">
            <a:extLst>
              <a:ext uri="{FF2B5EF4-FFF2-40B4-BE49-F238E27FC236}">
                <a16:creationId xmlns:a16="http://schemas.microsoft.com/office/drawing/2014/main" id="{FD2A09C0-BFB6-5FF6-AEE8-B091CE76D7E6}"/>
              </a:ext>
            </a:extLst>
          </xdr:cNvPr>
          <xdr:cNvSpPr/>
        </xdr:nvSpPr>
        <xdr:spPr>
          <a:xfrm>
            <a:off x="2683013" y="1283804"/>
            <a:ext cx="2181087" cy="1377674"/>
          </a:xfrm>
          <a:prstGeom prst="rect">
            <a:avLst/>
          </a:prstGeom>
          <a:solidFill>
            <a:schemeClr val="bg1"/>
          </a:solidFill>
          <a:ln w="9525">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b="0" i="0" u="none" strike="noStrike">
              <a:solidFill>
                <a:schemeClr val="accent1">
                  <a:lumMod val="75000"/>
                </a:schemeClr>
              </a:solidFill>
              <a:latin typeface="Calibri"/>
              <a:cs typeface="Calibri"/>
            </a:endParaRPr>
          </a:p>
          <a:p>
            <a:pPr algn="ctr"/>
            <a:fld id="{EE2DC542-2901-4C2F-9AA5-9E9DBA55FE6B}" type="TxLink">
              <a:rPr lang="en-US" sz="2400" b="0" i="0" u="none" strike="noStrike">
                <a:solidFill>
                  <a:schemeClr val="accent1">
                    <a:lumMod val="75000"/>
                  </a:schemeClr>
                </a:solidFill>
                <a:latin typeface="Calibri"/>
                <a:cs typeface="Calibri"/>
              </a:rPr>
              <a:pPr algn="ctr"/>
              <a:t>3.01</a:t>
            </a:fld>
            <a:endParaRPr lang="en-US" sz="2400">
              <a:solidFill>
                <a:schemeClr val="accent1">
                  <a:lumMod val="75000"/>
                </a:schemeClr>
              </a:solidFill>
            </a:endParaRPr>
          </a:p>
        </xdr:txBody>
      </xdr:sp>
      <xdr:sp macro="" textlink="">
        <xdr:nvSpPr>
          <xdr:cNvPr id="36" name="TextBox 35">
            <a:extLst>
              <a:ext uri="{FF2B5EF4-FFF2-40B4-BE49-F238E27FC236}">
                <a16:creationId xmlns:a16="http://schemas.microsoft.com/office/drawing/2014/main" id="{70D9F751-74B2-F30A-96FF-9EE0CF3DC1E9}"/>
              </a:ext>
            </a:extLst>
          </xdr:cNvPr>
          <xdr:cNvSpPr txBox="1"/>
        </xdr:nvSpPr>
        <xdr:spPr>
          <a:xfrm>
            <a:off x="3090242" y="2059609"/>
            <a:ext cx="1456358" cy="2912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Satisfaction</a:t>
            </a:r>
            <a:r>
              <a:rPr lang="en-US" sz="1400" baseline="0"/>
              <a:t> Rate</a:t>
            </a:r>
            <a:endParaRPr lang="en-US" sz="14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refreshedDate="45933.504231134262" createdVersion="8" refreshedVersion="8" minRefreshableVersion="3" recordCount="1049" xr:uid="{5F3B5753-83DB-44B5-8F82-EF2D4E33D979}">
  <cacheSource type="worksheet">
    <worksheetSource name="sales"/>
  </cacheSource>
  <cacheFields count="19">
    <cacheField name="Date" numFmtId="14">
      <sharedItems containsSemiMixedTypes="0" containsNonDate="0" containsDate="1" containsString="0" minDate="2022-01-01T00:00:00" maxDate="2024-01-02T00:00:00" count="546">
        <d v="2023-12-31T00:00:00"/>
        <d v="2023-12-29T00:00:00"/>
        <d v="2023-12-27T00:00:00"/>
        <d v="2023-12-26T00:00:00"/>
        <d v="2023-12-25T00:00:00"/>
        <d v="2023-12-24T00:00:00"/>
        <d v="2023-12-23T00:00:00"/>
        <d v="2023-12-22T00:00:00"/>
        <d v="2023-12-20T00:00:00"/>
        <d v="2023-12-19T00:00:00"/>
        <d v="2023-12-17T00:00:00"/>
        <d v="2023-12-16T00:00:00"/>
        <d v="2023-12-15T00:00:00"/>
        <d v="2023-12-14T00:00:00"/>
        <d v="2023-12-13T00:00:00"/>
        <d v="2023-12-12T00:00:00"/>
        <d v="2023-12-11T00:00:00"/>
        <d v="2023-12-08T00:00:00"/>
        <d v="2023-12-07T00:00:00"/>
        <d v="2023-12-06T00:00:00"/>
        <d v="2023-12-05T00:00:00"/>
        <d v="2023-12-04T00:00:00"/>
        <d v="2023-12-02T00:00:00"/>
        <d v="2023-11-30T00:00:00"/>
        <d v="2023-11-29T00:00:00"/>
        <d v="2023-11-28T00:00:00"/>
        <d v="2023-11-26T00:00:00"/>
        <d v="2023-11-25T00:00:00"/>
        <d v="2023-11-24T00:00:00"/>
        <d v="2023-11-23T00:00:00"/>
        <d v="2023-11-22T00:00:00"/>
        <d v="2023-11-19T00:00:00"/>
        <d v="2023-11-17T00:00:00"/>
        <d v="2023-11-16T00:00:00"/>
        <d v="2023-11-14T00:00:00"/>
        <d v="2023-11-13T00:00:00"/>
        <d v="2023-11-12T00:00:00"/>
        <d v="2023-11-10T00:00:00"/>
        <d v="2023-11-07T00:00:00"/>
        <d v="2023-11-06T00:00:00"/>
        <d v="2023-11-05T00:00:00"/>
        <d v="2023-11-02T00:00:00"/>
        <d v="2023-11-01T00:00:00"/>
        <d v="2023-10-31T00:00:00"/>
        <d v="2023-10-30T00:00:00"/>
        <d v="2023-10-29T00:00:00"/>
        <d v="2023-10-27T00:00:00"/>
        <d v="2023-10-25T00:00:00"/>
        <d v="2023-10-24T00:00:00"/>
        <d v="2023-10-23T00:00:00"/>
        <d v="2023-10-22T00:00:00"/>
        <d v="2023-10-19T00:00:00"/>
        <d v="2023-10-18T00:00:00"/>
        <d v="2023-10-17T00:00:00"/>
        <d v="2023-10-11T00:00:00"/>
        <d v="2023-10-09T00:00:00"/>
        <d v="2023-10-07T00:00:00"/>
        <d v="2023-10-06T00:00:00"/>
        <d v="2023-10-05T00:00:00"/>
        <d v="2023-10-03T00:00:00"/>
        <d v="2023-10-01T00:00:00"/>
        <d v="2023-09-29T00:00:00"/>
        <d v="2023-09-28T00:00:00"/>
        <d v="2023-09-27T00:00:00"/>
        <d v="2023-09-25T00:00:00"/>
        <d v="2023-09-24T00:00:00"/>
        <d v="2023-09-23T00:00:00"/>
        <d v="2023-09-22T00:00:00"/>
        <d v="2023-09-21T00:00:00"/>
        <d v="2023-09-20T00:00:00"/>
        <d v="2023-09-18T00:00:00"/>
        <d v="2023-09-17T00:00:00"/>
        <d v="2023-09-15T00:00:00"/>
        <d v="2023-09-14T00:00:00"/>
        <d v="2023-09-13T00:00:00"/>
        <d v="2023-09-12T00:00:00"/>
        <d v="2023-09-11T00:00:00"/>
        <d v="2023-09-10T00:00:00"/>
        <d v="2023-09-09T00:00:00"/>
        <d v="2023-09-08T00:00:00"/>
        <d v="2023-09-07T00:00:00"/>
        <d v="2023-09-03T00:00:00"/>
        <d v="2023-09-02T00:00:00"/>
        <d v="2023-08-31T00:00:00"/>
        <d v="2023-08-30T00:00:00"/>
        <d v="2023-08-29T00:00:00"/>
        <d v="2023-08-28T00:00:00"/>
        <d v="2023-08-27T00:00:00"/>
        <d v="2023-08-26T00:00:00"/>
        <d v="2023-08-22T00:00:00"/>
        <d v="2023-08-21T00:00:00"/>
        <d v="2023-08-20T00:00:00"/>
        <d v="2023-08-19T00:00:00"/>
        <d v="2023-08-18T00:00:00"/>
        <d v="2023-08-17T00:00:00"/>
        <d v="2023-08-16T00:00:00"/>
        <d v="2023-08-15T00:00:00"/>
        <d v="2023-08-13T00:00:00"/>
        <d v="2023-08-11T00:00:00"/>
        <d v="2023-08-10T00:00:00"/>
        <d v="2023-08-09T00:00:00"/>
        <d v="2023-08-08T00:00:00"/>
        <d v="2023-08-07T00:00:00"/>
        <d v="2023-08-06T00:00:00"/>
        <d v="2023-08-05T00:00:00"/>
        <d v="2023-08-04T00:00:00"/>
        <d v="2023-08-03T00:00:00"/>
        <d v="2023-08-02T00:00:00"/>
        <d v="2023-08-01T00:00:00"/>
        <d v="2023-07-30T00:00:00"/>
        <d v="2023-07-28T00:00:00"/>
        <d v="2023-07-26T00:00:00"/>
        <d v="2023-07-24T00:00:00"/>
        <d v="2023-07-22T00:00:00"/>
        <d v="2023-07-21T00:00:00"/>
        <d v="2023-07-20T00:00:00"/>
        <d v="2023-07-18T00:00:00"/>
        <d v="2023-07-17T00:00:00"/>
        <d v="2023-07-15T00:00:00"/>
        <d v="2023-07-14T00:00:00"/>
        <d v="2023-07-13T00:00:00"/>
        <d v="2023-07-12T00:00:00"/>
        <d v="2023-07-11T00:00:00"/>
        <d v="2023-07-10T00:00:00"/>
        <d v="2023-07-04T00:00:00"/>
        <d v="2023-07-03T00:00:00"/>
        <d v="2023-07-02T00:00:00"/>
        <d v="2023-06-30T00:00:00"/>
        <d v="2023-06-29T00:00:00"/>
        <d v="2023-06-27T00:00:00"/>
        <d v="2023-06-26T00:00:00"/>
        <d v="2023-06-25T00:00:00"/>
        <d v="2023-06-24T00:00:00"/>
        <d v="2023-06-23T00:00:00"/>
        <d v="2023-06-22T00:00:00"/>
        <d v="2023-06-21T00:00:00"/>
        <d v="2023-06-20T00:00:00"/>
        <d v="2023-06-19T00:00:00"/>
        <d v="2023-06-18T00:00:00"/>
        <d v="2023-06-17T00:00:00"/>
        <d v="2023-06-15T00:00:00"/>
        <d v="2023-06-13T00:00:00"/>
        <d v="2023-06-12T00:00:00"/>
        <d v="2023-06-11T00:00:00"/>
        <d v="2023-06-10T00:00:00"/>
        <d v="2023-06-09T00:00:00"/>
        <d v="2023-06-08T00:00:00"/>
        <d v="2023-06-07T00:00:00"/>
        <d v="2023-06-06T00:00:00"/>
        <d v="2023-06-05T00:00:00"/>
        <d v="2023-06-04T00:00:00"/>
        <d v="2023-06-03T00:00:00"/>
        <d v="2023-06-01T00:00:00"/>
        <d v="2023-05-31T00:00:00"/>
        <d v="2023-05-29T00:00:00"/>
        <d v="2023-05-28T00:00:00"/>
        <d v="2023-05-27T00:00:00"/>
        <d v="2023-05-26T00:00:00"/>
        <d v="2023-05-25T00:00:00"/>
        <d v="2023-05-24T00:00:00"/>
        <d v="2023-05-23T00:00:00"/>
        <d v="2023-05-21T00:00:00"/>
        <d v="2023-05-19T00:00:00"/>
        <d v="2023-05-18T00:00:00"/>
        <d v="2023-05-17T00:00:00"/>
        <d v="2023-05-16T00:00:00"/>
        <d v="2023-05-15T00:00:00"/>
        <d v="2023-05-14T00:00:00"/>
        <d v="2023-05-12T00:00:00"/>
        <d v="2023-05-11T00:00:00"/>
        <d v="2023-05-10T00:00:00"/>
        <d v="2023-05-09T00:00:00"/>
        <d v="2023-05-08T00:00:00"/>
        <d v="2023-05-06T00:00:00"/>
        <d v="2023-05-03T00:00:00"/>
        <d v="2023-05-01T00:00:00"/>
        <d v="2023-04-30T00:00:00"/>
        <d v="2023-04-29T00:00:00"/>
        <d v="2023-04-26T00:00:00"/>
        <d v="2023-04-25T00:00:00"/>
        <d v="2023-04-24T00:00:00"/>
        <d v="2023-04-23T00:00:00"/>
        <d v="2023-04-22T00:00:00"/>
        <d v="2023-04-21T00:00:00"/>
        <d v="2023-04-20T00:00:00"/>
        <d v="2023-04-18T00:00:00"/>
        <d v="2023-04-17T00:00:00"/>
        <d v="2023-04-16T00:00:00"/>
        <d v="2023-04-15T00:00:00"/>
        <d v="2023-04-14T00:00:00"/>
        <d v="2023-04-13T00:00:00"/>
        <d v="2023-04-11T00:00:00"/>
        <d v="2023-04-10T00:00:00"/>
        <d v="2023-04-09T00:00:00"/>
        <d v="2023-04-07T00:00:00"/>
        <d v="2023-04-06T00:00:00"/>
        <d v="2023-04-05T00:00:00"/>
        <d v="2023-04-04T00:00:00"/>
        <d v="2023-04-03T00:00:00"/>
        <d v="2023-04-02T00:00:00"/>
        <d v="2023-03-29T00:00:00"/>
        <d v="2023-03-28T00:00:00"/>
        <d v="2023-03-27T00:00:00"/>
        <d v="2023-03-24T00:00:00"/>
        <d v="2023-03-21T00:00:00"/>
        <d v="2023-03-19T00:00:00"/>
        <d v="2023-03-18T00:00:00"/>
        <d v="2023-03-15T00:00:00"/>
        <d v="2023-03-12T00:00:00"/>
        <d v="2023-03-11T00:00:00"/>
        <d v="2023-03-10T00:00:00"/>
        <d v="2023-03-08T00:00:00"/>
        <d v="2023-03-07T00:00:00"/>
        <d v="2023-03-06T00:00:00"/>
        <d v="2023-03-05T00:00:00"/>
        <d v="2023-03-04T00:00:00"/>
        <d v="2023-03-03T00:00:00"/>
        <d v="2023-03-02T00:00:00"/>
        <d v="2023-03-01T00:00:00"/>
        <d v="2023-02-28T00:00:00"/>
        <d v="2023-02-27T00:00:00"/>
        <d v="2023-02-25T00:00:00"/>
        <d v="2023-02-24T00:00:00"/>
        <d v="2023-02-22T00:00:00"/>
        <d v="2023-02-21T00:00:00"/>
        <d v="2023-02-20T00:00:00"/>
        <d v="2023-02-19T00:00:00"/>
        <d v="2023-02-18T00:00:00"/>
        <d v="2023-02-17T00:00:00"/>
        <d v="2023-02-16T00:00:00"/>
        <d v="2023-02-15T00:00:00"/>
        <d v="2023-02-14T00:00:00"/>
        <d v="2023-02-13T00:00:00"/>
        <d v="2023-02-12T00:00:00"/>
        <d v="2023-02-11T00:00:00"/>
        <d v="2023-02-09T00:00:00"/>
        <d v="2023-02-07T00:00:00"/>
        <d v="2023-02-06T00:00:00"/>
        <d v="2023-02-04T00:00:00"/>
        <d v="2023-02-03T00:00:00"/>
        <d v="2023-01-31T00:00:00"/>
        <d v="2023-01-30T00:00:00"/>
        <d v="2023-01-27T00:00:00"/>
        <d v="2023-01-26T00:00:00"/>
        <d v="2023-01-25T00:00:00"/>
        <d v="2023-01-24T00:00:00"/>
        <d v="2023-01-23T00:00:00"/>
        <d v="2023-01-22T00:00:00"/>
        <d v="2023-01-19T00:00:00"/>
        <d v="2023-01-18T00:00:00"/>
        <d v="2023-01-17T00:00:00"/>
        <d v="2023-01-15T00:00:00"/>
        <d v="2023-01-14T00:00:00"/>
        <d v="2023-01-13T00:00:00"/>
        <d v="2023-01-12T00:00:00"/>
        <d v="2023-01-11T00:00:00"/>
        <d v="2023-01-10T00:00:00"/>
        <d v="2023-01-09T00:00:00"/>
        <d v="2023-01-08T00:00:00"/>
        <d v="2023-01-06T00:00:00"/>
        <d v="2023-01-05T00:00:00"/>
        <d v="2023-01-04T00:00:00"/>
        <d v="2023-01-03T00:00:00"/>
        <d v="2023-01-02T00:00:00"/>
        <d v="2023-01-01T00:00:00"/>
        <d v="2022-12-31T00:00:00"/>
        <d v="2022-12-30T00:00:00"/>
        <d v="2022-12-29T00:00:00"/>
        <d v="2022-12-28T00:00:00"/>
        <d v="2022-12-27T00:00:00"/>
        <d v="2022-12-26T00:00:00"/>
        <d v="2022-12-25T00:00:00"/>
        <d v="2022-12-24T00:00:00"/>
        <d v="2022-12-23T00:00:00"/>
        <d v="2022-12-22T00:00:00"/>
        <d v="2022-12-21T00:00:00"/>
        <d v="2022-12-19T00:00:00"/>
        <d v="2022-12-18T00:00:00"/>
        <d v="2022-12-17T00:00:00"/>
        <d v="2022-12-16T00:00:00"/>
        <d v="2022-12-14T00:00:00"/>
        <d v="2022-12-13T00:00:00"/>
        <d v="2022-12-12T00:00:00"/>
        <d v="2022-12-11T00:00:00"/>
        <d v="2022-12-09T00:00:00"/>
        <d v="2022-12-08T00:00:00"/>
        <d v="2022-12-06T00:00:00"/>
        <d v="2022-12-05T00:00:00"/>
        <d v="2022-12-04T00:00:00"/>
        <d v="2022-12-03T00:00:00"/>
        <d v="2022-12-02T00:00:00"/>
        <d v="2022-11-30T00:00:00"/>
        <d v="2022-11-28T00:00:00"/>
        <d v="2022-11-26T00:00:00"/>
        <d v="2022-11-25T00:00:00"/>
        <d v="2022-11-24T00:00:00"/>
        <d v="2022-11-23T00:00:00"/>
        <d v="2022-11-22T00:00:00"/>
        <d v="2022-11-21T00:00:00"/>
        <d v="2022-11-20T00:00:00"/>
        <d v="2022-11-19T00:00:00"/>
        <d v="2022-11-17T00:00:00"/>
        <d v="2022-11-16T00:00:00"/>
        <d v="2022-11-15T00:00:00"/>
        <d v="2022-11-13T00:00:00"/>
        <d v="2022-11-12T00:00:00"/>
        <d v="2022-11-11T00:00:00"/>
        <d v="2022-11-10T00:00:00"/>
        <d v="2022-11-08T00:00:00"/>
        <d v="2022-11-06T00:00:00"/>
        <d v="2022-11-05T00:00:00"/>
        <d v="2022-11-04T00:00:00"/>
        <d v="2022-11-02T00:00:00"/>
        <d v="2022-11-01T00:00:00"/>
        <d v="2022-10-31T00:00:00"/>
        <d v="2022-10-30T00:00:00"/>
        <d v="2022-10-29T00:00:00"/>
        <d v="2022-10-28T00:00:00"/>
        <d v="2022-10-27T00:00:00"/>
        <d v="2022-10-26T00:00:00"/>
        <d v="2022-10-25T00:00:00"/>
        <d v="2022-10-24T00:00:00"/>
        <d v="2022-10-23T00:00:00"/>
        <d v="2022-10-22T00:00:00"/>
        <d v="2022-10-21T00:00:00"/>
        <d v="2022-10-19T00:00:00"/>
        <d v="2022-10-18T00:00:00"/>
        <d v="2022-10-16T00:00:00"/>
        <d v="2022-10-15T00:00:00"/>
        <d v="2022-10-14T00:00:00"/>
        <d v="2022-10-13T00:00:00"/>
        <d v="2022-10-12T00:00:00"/>
        <d v="2022-10-11T00:00:00"/>
        <d v="2022-10-09T00:00:00"/>
        <d v="2022-10-08T00:00:00"/>
        <d v="2022-10-07T00:00:00"/>
        <d v="2022-10-06T00:00:00"/>
        <d v="2022-10-05T00:00:00"/>
        <d v="2022-10-04T00:00:00"/>
        <d v="2022-10-03T00:00:00"/>
        <d v="2022-10-02T00:00:00"/>
        <d v="2022-10-01T00:00:00"/>
        <d v="2022-09-29T00:00:00"/>
        <d v="2022-09-28T00:00:00"/>
        <d v="2022-09-27T00:00:00"/>
        <d v="2022-09-26T00:00:00"/>
        <d v="2022-09-22T00:00:00"/>
        <d v="2022-09-21T00:00:00"/>
        <d v="2022-09-20T00:00:00"/>
        <d v="2022-09-19T00:00:00"/>
        <d v="2022-09-18T00:00:00"/>
        <d v="2022-09-17T00:00:00"/>
        <d v="2022-09-16T00:00:00"/>
        <d v="2022-09-14T00:00:00"/>
        <d v="2022-09-13T00:00:00"/>
        <d v="2022-09-11T00:00:00"/>
        <d v="2022-09-10T00:00:00"/>
        <d v="2022-09-09T00:00:00"/>
        <d v="2022-09-08T00:00:00"/>
        <d v="2022-09-07T00:00:00"/>
        <d v="2022-09-06T00:00:00"/>
        <d v="2022-09-04T00:00:00"/>
        <d v="2022-09-03T00:00:00"/>
        <d v="2022-09-02T00:00:00"/>
        <d v="2022-09-01T00:00:00"/>
        <d v="2022-08-31T00:00:00"/>
        <d v="2022-08-29T00:00:00"/>
        <d v="2022-08-28T00:00:00"/>
        <d v="2022-08-27T00:00:00"/>
        <d v="2022-08-26T00:00:00"/>
        <d v="2022-08-24T00:00:00"/>
        <d v="2022-08-23T00:00:00"/>
        <d v="2022-08-21T00:00:00"/>
        <d v="2022-08-19T00:00:00"/>
        <d v="2022-08-15T00:00:00"/>
        <d v="2022-08-14T00:00:00"/>
        <d v="2022-08-13T00:00:00"/>
        <d v="2022-08-12T00:00:00"/>
        <d v="2022-08-10T00:00:00"/>
        <d v="2022-08-08T00:00:00"/>
        <d v="2022-08-07T00:00:00"/>
        <d v="2022-08-06T00:00:00"/>
        <d v="2022-08-05T00:00:00"/>
        <d v="2022-08-04T00:00:00"/>
        <d v="2022-08-03T00:00:00"/>
        <d v="2022-08-02T00:00:00"/>
        <d v="2022-08-01T00:00:00"/>
        <d v="2022-07-30T00:00:00"/>
        <d v="2022-07-29T00:00:00"/>
        <d v="2022-07-28T00:00:00"/>
        <d v="2022-07-26T00:00:00"/>
        <d v="2022-07-25T00:00:00"/>
        <d v="2022-07-24T00:00:00"/>
        <d v="2022-07-23T00:00:00"/>
        <d v="2022-07-22T00:00:00"/>
        <d v="2022-07-21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2T00:00:00"/>
        <d v="2022-07-01T00:00:00"/>
        <d v="2022-06-30T00:00:00"/>
        <d v="2022-06-29T00:00:00"/>
        <d v="2022-06-28T00:00:00"/>
        <d v="2022-06-26T00:00:00"/>
        <d v="2022-06-25T00:00:00"/>
        <d v="2022-06-24T00:00:00"/>
        <d v="2022-06-23T00:00:00"/>
        <d v="2022-06-22T00:00:00"/>
        <d v="2022-06-20T00:00:00"/>
        <d v="2022-06-19T00:00:00"/>
        <d v="2022-06-18T00:00:00"/>
        <d v="2022-06-15T00:00:00"/>
        <d v="2022-06-12T00:00:00"/>
        <d v="2022-06-11T00:00:00"/>
        <d v="2022-06-10T00:00:00"/>
        <d v="2022-06-09T00:00:00"/>
        <d v="2022-06-08T00:00:00"/>
        <d v="2022-06-07T00:00:00"/>
        <d v="2022-06-06T00:00:00"/>
        <d v="2022-06-05T00:00:00"/>
        <d v="2022-06-04T00:00:00"/>
        <d v="2022-06-03T00:00:00"/>
        <d v="2022-06-02T00:00:00"/>
        <d v="2022-06-01T00:00:00"/>
        <d v="2022-05-31T00:00:00"/>
        <d v="2022-05-27T00:00:00"/>
        <d v="2022-05-25T00:00:00"/>
        <d v="2022-05-24T00:00:00"/>
        <d v="2022-05-23T00:00:00"/>
        <d v="2022-05-21T00:00:00"/>
        <d v="2022-05-20T00:00:00"/>
        <d v="2022-05-18T00:00:00"/>
        <d v="2022-05-17T00:00:00"/>
        <d v="2022-05-16T00:00:00"/>
        <d v="2022-05-15T00:00:00"/>
        <d v="2022-05-14T00:00:00"/>
        <d v="2022-05-11T00:00:00"/>
        <d v="2022-05-10T00:00:00"/>
        <d v="2022-05-08T00:00:00"/>
        <d v="2022-05-07T00:00:00"/>
        <d v="2022-05-06T00:00:00"/>
        <d v="2022-05-05T00:00:00"/>
        <d v="2022-05-04T00:00:00"/>
        <d v="2022-05-03T00:00:00"/>
        <d v="2022-05-01T00:00:00"/>
        <d v="2022-04-30T00:00:00"/>
        <d v="2022-04-29T00:00:00"/>
        <d v="2022-04-28T00:00:00"/>
        <d v="2022-04-27T00:00:00"/>
        <d v="2022-04-25T00:00:00"/>
        <d v="2022-04-21T00:00:00"/>
        <d v="2022-04-20T00:00:00"/>
        <d v="2022-04-19T00:00:00"/>
        <d v="2022-04-17T00:00:00"/>
        <d v="2022-04-16T00:00:00"/>
        <d v="2022-04-15T00:00:00"/>
        <d v="2022-04-14T00:00:00"/>
        <d v="2022-04-12T00:00:00"/>
        <d v="2022-04-11T00:00:00"/>
        <d v="2022-04-09T00:00:00"/>
        <d v="2022-04-08T00:00:00"/>
        <d v="2022-04-07T00:00:00"/>
        <d v="2022-04-06T00:00:00"/>
        <d v="2022-04-05T00:00:00"/>
        <d v="2022-04-04T00:00:00"/>
        <d v="2022-04-03T00:00:00"/>
        <d v="2022-04-02T00:00:00"/>
        <d v="2022-04-01T00:00:00"/>
        <d v="2022-03-31T00:00:00"/>
        <d v="2022-03-30T00:00:00"/>
        <d v="2022-03-29T00:00:00"/>
        <d v="2022-03-28T00:00:00"/>
        <d v="2022-03-27T00:00:00"/>
        <d v="2022-03-24T00:00:00"/>
        <d v="2022-03-23T00:00:00"/>
        <d v="2022-03-22T00:00:00"/>
        <d v="2022-03-20T00:00:00"/>
        <d v="2022-03-19T00:00:00"/>
        <d v="2022-03-18T00:00:00"/>
        <d v="2022-03-16T00:00:00"/>
        <d v="2022-03-14T00:00:00"/>
        <d v="2022-03-13T00:00:00"/>
        <d v="2022-03-12T00:00:00"/>
        <d v="2022-03-09T00:00:00"/>
        <d v="2022-03-07T00:00:00"/>
        <d v="2022-03-06T00:00:00"/>
        <d v="2022-03-03T00:00:00"/>
        <d v="2022-03-02T00:00:00"/>
        <d v="2022-03-01T00:00:00"/>
        <d v="2022-02-28T00:00:00"/>
        <d v="2022-02-27T00:00:00"/>
        <d v="2022-02-26T00:00:00"/>
        <d v="2022-02-25T00:00:00"/>
        <d v="2022-02-24T00:00:00"/>
        <d v="2022-02-22T00:00:00"/>
        <d v="2022-02-21T00:00:00"/>
        <d v="2022-02-19T00:00:00"/>
        <d v="2022-02-18T00:00:00"/>
        <d v="2022-02-16T00:00:00"/>
        <d v="2022-02-15T00:00:00"/>
        <d v="2022-02-14T00:00:00"/>
        <d v="2022-02-09T00:00:00"/>
        <d v="2022-02-08T00:00:00"/>
        <d v="2022-02-06T00:00:00"/>
        <d v="2022-02-05T00:00:00"/>
        <d v="2022-02-04T00:00:00"/>
        <d v="2022-02-03T00:00:00"/>
        <d v="2022-02-02T00:00:00"/>
        <d v="2022-02-01T00:00:00"/>
        <d v="2022-01-31T00:00:00"/>
        <d v="2022-01-30T00:00:00"/>
        <d v="2022-01-29T00:00:00"/>
        <d v="2022-01-28T00:00:00"/>
        <d v="2022-01-27T00:00:00"/>
        <d v="2022-01-26T00:00:00"/>
        <d v="2022-01-23T00:00:00"/>
        <d v="2022-01-22T00:00:00"/>
        <d v="2022-01-21T00:00:00"/>
        <d v="2022-01-17T00:00:00"/>
        <d v="2022-01-16T00:00:00"/>
        <d v="2022-01-15T00:00:00"/>
        <d v="2022-01-13T00:00:00"/>
        <d v="2022-01-12T00:00:00"/>
        <d v="2022-01-10T00:00:00"/>
        <d v="2022-01-09T00:00:00"/>
        <d v="2022-01-08T00:00:00"/>
        <d v="2022-01-07T00:00:00"/>
        <d v="2022-01-06T00:00:00"/>
        <d v="2022-01-05T00:00:00"/>
        <d v="2022-01-04T00:00:00"/>
        <d v="2022-01-03T00:00:00"/>
        <d v="2022-01-01T00:00:00"/>
        <d v="2024-01-01T00:00:00" u="1"/>
      </sharedItems>
      <fieldGroup par="15"/>
    </cacheField>
    <cacheField name="Month &amp; Year" numFmtId="165">
      <sharedItems containsSemiMixedTypes="0" containsNonDate="0" containsDate="1" containsString="0" minDate="2022-01-01T00:00:00" maxDate="2024-01-02T00:00:00" count="546">
        <d v="2023-12-31T00:00:00"/>
        <d v="2023-12-29T00:00:00"/>
        <d v="2023-12-27T00:00:00"/>
        <d v="2023-12-26T00:00:00"/>
        <d v="2023-12-25T00:00:00"/>
        <d v="2023-12-24T00:00:00"/>
        <d v="2023-12-23T00:00:00"/>
        <d v="2023-12-22T00:00:00"/>
        <d v="2023-12-20T00:00:00"/>
        <d v="2023-12-19T00:00:00"/>
        <d v="2023-12-17T00:00:00"/>
        <d v="2023-12-16T00:00:00"/>
        <d v="2023-12-15T00:00:00"/>
        <d v="2023-12-14T00:00:00"/>
        <d v="2023-12-13T00:00:00"/>
        <d v="2023-12-12T00:00:00"/>
        <d v="2023-12-11T00:00:00"/>
        <d v="2023-12-08T00:00:00"/>
        <d v="2023-12-07T00:00:00"/>
        <d v="2023-12-06T00:00:00"/>
        <d v="2023-12-05T00:00:00"/>
        <d v="2023-12-04T00:00:00"/>
        <d v="2023-12-02T00:00:00"/>
        <d v="2023-11-30T00:00:00"/>
        <d v="2023-11-29T00:00:00"/>
        <d v="2023-11-28T00:00:00"/>
        <d v="2023-11-26T00:00:00"/>
        <d v="2023-11-25T00:00:00"/>
        <d v="2023-11-24T00:00:00"/>
        <d v="2023-11-23T00:00:00"/>
        <d v="2023-11-22T00:00:00"/>
        <d v="2023-11-19T00:00:00"/>
        <d v="2023-11-17T00:00:00"/>
        <d v="2023-11-16T00:00:00"/>
        <d v="2023-11-14T00:00:00"/>
        <d v="2023-11-13T00:00:00"/>
        <d v="2023-11-12T00:00:00"/>
        <d v="2023-11-10T00:00:00"/>
        <d v="2023-11-07T00:00:00"/>
        <d v="2023-11-06T00:00:00"/>
        <d v="2023-11-05T00:00:00"/>
        <d v="2023-11-02T00:00:00"/>
        <d v="2023-11-01T00:00:00"/>
        <d v="2023-10-31T00:00:00"/>
        <d v="2023-10-30T00:00:00"/>
        <d v="2023-10-29T00:00:00"/>
        <d v="2023-10-27T00:00:00"/>
        <d v="2023-10-25T00:00:00"/>
        <d v="2023-10-24T00:00:00"/>
        <d v="2023-10-23T00:00:00"/>
        <d v="2023-10-22T00:00:00"/>
        <d v="2023-10-19T00:00:00"/>
        <d v="2023-10-18T00:00:00"/>
        <d v="2023-10-17T00:00:00"/>
        <d v="2023-10-11T00:00:00"/>
        <d v="2023-10-09T00:00:00"/>
        <d v="2023-10-07T00:00:00"/>
        <d v="2023-10-06T00:00:00"/>
        <d v="2023-10-05T00:00:00"/>
        <d v="2023-10-03T00:00:00"/>
        <d v="2023-10-01T00:00:00"/>
        <d v="2023-09-29T00:00:00"/>
        <d v="2023-09-28T00:00:00"/>
        <d v="2023-09-27T00:00:00"/>
        <d v="2023-09-25T00:00:00"/>
        <d v="2023-09-24T00:00:00"/>
        <d v="2023-09-23T00:00:00"/>
        <d v="2023-09-22T00:00:00"/>
        <d v="2023-09-21T00:00:00"/>
        <d v="2023-09-20T00:00:00"/>
        <d v="2023-09-18T00:00:00"/>
        <d v="2023-09-17T00:00:00"/>
        <d v="2023-09-15T00:00:00"/>
        <d v="2023-09-14T00:00:00"/>
        <d v="2023-09-13T00:00:00"/>
        <d v="2023-09-12T00:00:00"/>
        <d v="2023-09-11T00:00:00"/>
        <d v="2023-09-10T00:00:00"/>
        <d v="2023-09-09T00:00:00"/>
        <d v="2023-09-08T00:00:00"/>
        <d v="2023-09-07T00:00:00"/>
        <d v="2023-09-03T00:00:00"/>
        <d v="2023-09-02T00:00:00"/>
        <d v="2023-08-31T00:00:00"/>
        <d v="2023-08-30T00:00:00"/>
        <d v="2023-08-29T00:00:00"/>
        <d v="2023-08-28T00:00:00"/>
        <d v="2023-08-27T00:00:00"/>
        <d v="2023-08-26T00:00:00"/>
        <d v="2023-08-22T00:00:00"/>
        <d v="2023-08-21T00:00:00"/>
        <d v="2023-08-20T00:00:00"/>
        <d v="2023-08-19T00:00:00"/>
        <d v="2023-08-18T00:00:00"/>
        <d v="2023-08-17T00:00:00"/>
        <d v="2023-08-16T00:00:00"/>
        <d v="2023-08-15T00:00:00"/>
        <d v="2023-08-13T00:00:00"/>
        <d v="2023-08-11T00:00:00"/>
        <d v="2023-08-10T00:00:00"/>
        <d v="2023-08-09T00:00:00"/>
        <d v="2023-08-08T00:00:00"/>
        <d v="2023-08-07T00:00:00"/>
        <d v="2023-08-06T00:00:00"/>
        <d v="2023-08-05T00:00:00"/>
        <d v="2023-08-04T00:00:00"/>
        <d v="2023-08-03T00:00:00"/>
        <d v="2023-08-02T00:00:00"/>
        <d v="2023-08-01T00:00:00"/>
        <d v="2023-07-30T00:00:00"/>
        <d v="2023-07-28T00:00:00"/>
        <d v="2023-07-26T00:00:00"/>
        <d v="2023-07-24T00:00:00"/>
        <d v="2023-07-22T00:00:00"/>
        <d v="2023-07-21T00:00:00"/>
        <d v="2023-07-20T00:00:00"/>
        <d v="2023-07-18T00:00:00"/>
        <d v="2023-07-17T00:00:00"/>
        <d v="2023-07-15T00:00:00"/>
        <d v="2023-07-14T00:00:00"/>
        <d v="2023-07-13T00:00:00"/>
        <d v="2023-07-12T00:00:00"/>
        <d v="2023-07-11T00:00:00"/>
        <d v="2023-07-10T00:00:00"/>
        <d v="2023-07-04T00:00:00"/>
        <d v="2023-07-03T00:00:00"/>
        <d v="2023-07-02T00:00:00"/>
        <d v="2023-06-30T00:00:00"/>
        <d v="2023-06-29T00:00:00"/>
        <d v="2023-06-27T00:00:00"/>
        <d v="2023-06-26T00:00:00"/>
        <d v="2023-06-25T00:00:00"/>
        <d v="2023-06-24T00:00:00"/>
        <d v="2023-06-23T00:00:00"/>
        <d v="2023-06-22T00:00:00"/>
        <d v="2023-06-21T00:00:00"/>
        <d v="2023-06-20T00:00:00"/>
        <d v="2023-06-19T00:00:00"/>
        <d v="2023-06-18T00:00:00"/>
        <d v="2023-06-17T00:00:00"/>
        <d v="2023-06-15T00:00:00"/>
        <d v="2023-06-13T00:00:00"/>
        <d v="2023-06-12T00:00:00"/>
        <d v="2023-06-11T00:00:00"/>
        <d v="2023-06-10T00:00:00"/>
        <d v="2023-06-09T00:00:00"/>
        <d v="2023-06-08T00:00:00"/>
        <d v="2023-06-07T00:00:00"/>
        <d v="2023-06-06T00:00:00"/>
        <d v="2023-06-05T00:00:00"/>
        <d v="2023-06-04T00:00:00"/>
        <d v="2023-06-03T00:00:00"/>
        <d v="2023-06-01T00:00:00"/>
        <d v="2023-05-31T00:00:00"/>
        <d v="2023-05-29T00:00:00"/>
        <d v="2023-05-28T00:00:00"/>
        <d v="2023-05-27T00:00:00"/>
        <d v="2023-05-26T00:00:00"/>
        <d v="2023-05-25T00:00:00"/>
        <d v="2023-05-24T00:00:00"/>
        <d v="2023-05-23T00:00:00"/>
        <d v="2023-05-21T00:00:00"/>
        <d v="2023-05-19T00:00:00"/>
        <d v="2023-05-18T00:00:00"/>
        <d v="2023-05-17T00:00:00"/>
        <d v="2023-05-16T00:00:00"/>
        <d v="2023-05-15T00:00:00"/>
        <d v="2023-05-14T00:00:00"/>
        <d v="2023-05-12T00:00:00"/>
        <d v="2023-05-11T00:00:00"/>
        <d v="2023-05-10T00:00:00"/>
        <d v="2023-05-09T00:00:00"/>
        <d v="2023-05-08T00:00:00"/>
        <d v="2023-05-06T00:00:00"/>
        <d v="2023-05-03T00:00:00"/>
        <d v="2023-05-01T00:00:00"/>
        <d v="2023-04-30T00:00:00"/>
        <d v="2023-04-29T00:00:00"/>
        <d v="2023-04-26T00:00:00"/>
        <d v="2023-04-25T00:00:00"/>
        <d v="2023-04-24T00:00:00"/>
        <d v="2023-04-23T00:00:00"/>
        <d v="2023-04-22T00:00:00"/>
        <d v="2023-04-21T00:00:00"/>
        <d v="2023-04-20T00:00:00"/>
        <d v="2023-04-18T00:00:00"/>
        <d v="2023-04-17T00:00:00"/>
        <d v="2023-04-16T00:00:00"/>
        <d v="2023-04-15T00:00:00"/>
        <d v="2023-04-14T00:00:00"/>
        <d v="2023-04-13T00:00:00"/>
        <d v="2023-04-11T00:00:00"/>
        <d v="2023-04-10T00:00:00"/>
        <d v="2023-04-09T00:00:00"/>
        <d v="2023-04-07T00:00:00"/>
        <d v="2023-04-06T00:00:00"/>
        <d v="2023-04-05T00:00:00"/>
        <d v="2023-04-04T00:00:00"/>
        <d v="2023-04-03T00:00:00"/>
        <d v="2023-04-02T00:00:00"/>
        <d v="2023-03-29T00:00:00"/>
        <d v="2023-03-28T00:00:00"/>
        <d v="2023-03-27T00:00:00"/>
        <d v="2023-03-24T00:00:00"/>
        <d v="2023-03-21T00:00:00"/>
        <d v="2023-03-19T00:00:00"/>
        <d v="2023-03-18T00:00:00"/>
        <d v="2023-03-15T00:00:00"/>
        <d v="2023-03-12T00:00:00"/>
        <d v="2023-03-11T00:00:00"/>
        <d v="2023-03-10T00:00:00"/>
        <d v="2023-03-08T00:00:00"/>
        <d v="2023-03-07T00:00:00"/>
        <d v="2023-03-06T00:00:00"/>
        <d v="2023-03-05T00:00:00"/>
        <d v="2023-03-04T00:00:00"/>
        <d v="2023-03-03T00:00:00"/>
        <d v="2023-03-02T00:00:00"/>
        <d v="2023-03-01T00:00:00"/>
        <d v="2023-02-28T00:00:00"/>
        <d v="2023-02-27T00:00:00"/>
        <d v="2023-02-25T00:00:00"/>
        <d v="2023-02-24T00:00:00"/>
        <d v="2023-02-22T00:00:00"/>
        <d v="2023-02-21T00:00:00"/>
        <d v="2023-02-20T00:00:00"/>
        <d v="2023-02-19T00:00:00"/>
        <d v="2023-02-18T00:00:00"/>
        <d v="2023-02-17T00:00:00"/>
        <d v="2023-02-16T00:00:00"/>
        <d v="2023-02-15T00:00:00"/>
        <d v="2023-02-14T00:00:00"/>
        <d v="2023-02-13T00:00:00"/>
        <d v="2023-02-12T00:00:00"/>
        <d v="2023-02-11T00:00:00"/>
        <d v="2023-02-09T00:00:00"/>
        <d v="2023-02-07T00:00:00"/>
        <d v="2023-02-06T00:00:00"/>
        <d v="2023-02-04T00:00:00"/>
        <d v="2023-02-03T00:00:00"/>
        <d v="2023-01-31T00:00:00"/>
        <d v="2023-01-30T00:00:00"/>
        <d v="2023-01-27T00:00:00"/>
        <d v="2023-01-26T00:00:00"/>
        <d v="2023-01-25T00:00:00"/>
        <d v="2023-01-24T00:00:00"/>
        <d v="2023-01-23T00:00:00"/>
        <d v="2023-01-22T00:00:00"/>
        <d v="2023-01-19T00:00:00"/>
        <d v="2023-01-18T00:00:00"/>
        <d v="2023-01-17T00:00:00"/>
        <d v="2023-01-15T00:00:00"/>
        <d v="2023-01-14T00:00:00"/>
        <d v="2023-01-13T00:00:00"/>
        <d v="2023-01-12T00:00:00"/>
        <d v="2023-01-11T00:00:00"/>
        <d v="2023-01-10T00:00:00"/>
        <d v="2023-01-09T00:00:00"/>
        <d v="2023-01-08T00:00:00"/>
        <d v="2023-01-06T00:00:00"/>
        <d v="2023-01-05T00:00:00"/>
        <d v="2023-01-04T00:00:00"/>
        <d v="2023-01-03T00:00:00"/>
        <d v="2023-01-02T00:00:00"/>
        <d v="2023-01-01T00:00:00"/>
        <d v="2022-12-31T00:00:00"/>
        <d v="2022-12-30T00:00:00"/>
        <d v="2022-12-29T00:00:00"/>
        <d v="2022-12-28T00:00:00"/>
        <d v="2022-12-27T00:00:00"/>
        <d v="2022-12-26T00:00:00"/>
        <d v="2022-12-25T00:00:00"/>
        <d v="2022-12-24T00:00:00"/>
        <d v="2022-12-23T00:00:00"/>
        <d v="2022-12-22T00:00:00"/>
        <d v="2022-12-21T00:00:00"/>
        <d v="2022-12-19T00:00:00"/>
        <d v="2022-12-18T00:00:00"/>
        <d v="2022-12-17T00:00:00"/>
        <d v="2022-12-16T00:00:00"/>
        <d v="2022-12-14T00:00:00"/>
        <d v="2022-12-13T00:00:00"/>
        <d v="2022-12-12T00:00:00"/>
        <d v="2022-12-11T00:00:00"/>
        <d v="2022-12-09T00:00:00"/>
        <d v="2022-12-08T00:00:00"/>
        <d v="2022-12-06T00:00:00"/>
        <d v="2022-12-05T00:00:00"/>
        <d v="2022-12-04T00:00:00"/>
        <d v="2022-12-03T00:00:00"/>
        <d v="2022-12-02T00:00:00"/>
        <d v="2022-11-30T00:00:00"/>
        <d v="2022-11-28T00:00:00"/>
        <d v="2022-11-26T00:00:00"/>
        <d v="2022-11-25T00:00:00"/>
        <d v="2022-11-24T00:00:00"/>
        <d v="2022-11-23T00:00:00"/>
        <d v="2022-11-22T00:00:00"/>
        <d v="2022-11-21T00:00:00"/>
        <d v="2022-11-20T00:00:00"/>
        <d v="2022-11-19T00:00:00"/>
        <d v="2022-11-17T00:00:00"/>
        <d v="2022-11-16T00:00:00"/>
        <d v="2022-11-15T00:00:00"/>
        <d v="2022-11-13T00:00:00"/>
        <d v="2022-11-12T00:00:00"/>
        <d v="2022-11-11T00:00:00"/>
        <d v="2022-11-10T00:00:00"/>
        <d v="2022-11-08T00:00:00"/>
        <d v="2022-11-06T00:00:00"/>
        <d v="2022-11-05T00:00:00"/>
        <d v="2022-11-04T00:00:00"/>
        <d v="2022-11-02T00:00:00"/>
        <d v="2022-11-01T00:00:00"/>
        <d v="2022-10-31T00:00:00"/>
        <d v="2022-10-30T00:00:00"/>
        <d v="2022-10-29T00:00:00"/>
        <d v="2022-10-28T00:00:00"/>
        <d v="2022-10-27T00:00:00"/>
        <d v="2022-10-26T00:00:00"/>
        <d v="2022-10-25T00:00:00"/>
        <d v="2022-10-24T00:00:00"/>
        <d v="2022-10-23T00:00:00"/>
        <d v="2022-10-22T00:00:00"/>
        <d v="2022-10-21T00:00:00"/>
        <d v="2022-10-19T00:00:00"/>
        <d v="2022-10-18T00:00:00"/>
        <d v="2022-10-16T00:00:00"/>
        <d v="2022-10-15T00:00:00"/>
        <d v="2022-10-14T00:00:00"/>
        <d v="2022-10-13T00:00:00"/>
        <d v="2022-10-12T00:00:00"/>
        <d v="2022-10-11T00:00:00"/>
        <d v="2022-10-09T00:00:00"/>
        <d v="2022-10-08T00:00:00"/>
        <d v="2022-10-07T00:00:00"/>
        <d v="2022-10-06T00:00:00"/>
        <d v="2022-10-05T00:00:00"/>
        <d v="2022-10-04T00:00:00"/>
        <d v="2022-10-03T00:00:00"/>
        <d v="2022-10-02T00:00:00"/>
        <d v="2022-10-01T00:00:00"/>
        <d v="2022-09-29T00:00:00"/>
        <d v="2022-09-28T00:00:00"/>
        <d v="2022-09-27T00:00:00"/>
        <d v="2022-09-26T00:00:00"/>
        <d v="2022-09-22T00:00:00"/>
        <d v="2022-09-21T00:00:00"/>
        <d v="2022-09-20T00:00:00"/>
        <d v="2022-09-19T00:00:00"/>
        <d v="2022-09-18T00:00:00"/>
        <d v="2022-09-17T00:00:00"/>
        <d v="2022-09-16T00:00:00"/>
        <d v="2022-09-14T00:00:00"/>
        <d v="2022-09-13T00:00:00"/>
        <d v="2022-09-11T00:00:00"/>
        <d v="2022-09-10T00:00:00"/>
        <d v="2022-09-09T00:00:00"/>
        <d v="2022-09-08T00:00:00"/>
        <d v="2022-09-07T00:00:00"/>
        <d v="2022-09-06T00:00:00"/>
        <d v="2022-09-04T00:00:00"/>
        <d v="2022-09-03T00:00:00"/>
        <d v="2022-09-02T00:00:00"/>
        <d v="2022-09-01T00:00:00"/>
        <d v="2022-08-31T00:00:00"/>
        <d v="2022-08-29T00:00:00"/>
        <d v="2022-08-28T00:00:00"/>
        <d v="2022-08-27T00:00:00"/>
        <d v="2022-08-26T00:00:00"/>
        <d v="2022-08-24T00:00:00"/>
        <d v="2022-08-23T00:00:00"/>
        <d v="2022-08-21T00:00:00"/>
        <d v="2022-08-19T00:00:00"/>
        <d v="2022-08-15T00:00:00"/>
        <d v="2022-08-14T00:00:00"/>
        <d v="2022-08-13T00:00:00"/>
        <d v="2022-08-12T00:00:00"/>
        <d v="2022-08-10T00:00:00"/>
        <d v="2022-08-08T00:00:00"/>
        <d v="2022-08-07T00:00:00"/>
        <d v="2022-08-06T00:00:00"/>
        <d v="2022-08-05T00:00:00"/>
        <d v="2022-08-04T00:00:00"/>
        <d v="2022-08-03T00:00:00"/>
        <d v="2022-08-02T00:00:00"/>
        <d v="2022-08-01T00:00:00"/>
        <d v="2022-07-30T00:00:00"/>
        <d v="2022-07-29T00:00:00"/>
        <d v="2022-07-28T00:00:00"/>
        <d v="2022-07-26T00:00:00"/>
        <d v="2022-07-25T00:00:00"/>
        <d v="2022-07-24T00:00:00"/>
        <d v="2022-07-23T00:00:00"/>
        <d v="2022-07-22T00:00:00"/>
        <d v="2022-07-21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2T00:00:00"/>
        <d v="2022-07-01T00:00:00"/>
        <d v="2022-06-30T00:00:00"/>
        <d v="2022-06-29T00:00:00"/>
        <d v="2022-06-28T00:00:00"/>
        <d v="2022-06-26T00:00:00"/>
        <d v="2022-06-25T00:00:00"/>
        <d v="2022-06-24T00:00:00"/>
        <d v="2022-06-23T00:00:00"/>
        <d v="2022-06-22T00:00:00"/>
        <d v="2022-06-20T00:00:00"/>
        <d v="2022-06-19T00:00:00"/>
        <d v="2022-06-18T00:00:00"/>
        <d v="2022-06-15T00:00:00"/>
        <d v="2022-06-12T00:00:00"/>
        <d v="2022-06-11T00:00:00"/>
        <d v="2022-06-10T00:00:00"/>
        <d v="2022-06-09T00:00:00"/>
        <d v="2022-06-08T00:00:00"/>
        <d v="2022-06-07T00:00:00"/>
        <d v="2022-06-06T00:00:00"/>
        <d v="2022-06-05T00:00:00"/>
        <d v="2022-06-04T00:00:00"/>
        <d v="2022-06-03T00:00:00"/>
        <d v="2022-06-02T00:00:00"/>
        <d v="2022-06-01T00:00:00"/>
        <d v="2022-05-31T00:00:00"/>
        <d v="2022-05-27T00:00:00"/>
        <d v="2022-05-25T00:00:00"/>
        <d v="2022-05-24T00:00:00"/>
        <d v="2022-05-23T00:00:00"/>
        <d v="2022-05-21T00:00:00"/>
        <d v="2022-05-20T00:00:00"/>
        <d v="2022-05-18T00:00:00"/>
        <d v="2022-05-17T00:00:00"/>
        <d v="2022-05-16T00:00:00"/>
        <d v="2022-05-15T00:00:00"/>
        <d v="2022-05-14T00:00:00"/>
        <d v="2022-05-11T00:00:00"/>
        <d v="2022-05-10T00:00:00"/>
        <d v="2022-05-08T00:00:00"/>
        <d v="2022-05-07T00:00:00"/>
        <d v="2022-05-06T00:00:00"/>
        <d v="2022-05-05T00:00:00"/>
        <d v="2022-05-04T00:00:00"/>
        <d v="2022-05-03T00:00:00"/>
        <d v="2022-05-01T00:00:00"/>
        <d v="2022-04-30T00:00:00"/>
        <d v="2022-04-29T00:00:00"/>
        <d v="2022-04-28T00:00:00"/>
        <d v="2022-04-27T00:00:00"/>
        <d v="2022-04-25T00:00:00"/>
        <d v="2022-04-21T00:00:00"/>
        <d v="2022-04-20T00:00:00"/>
        <d v="2022-04-19T00:00:00"/>
        <d v="2022-04-17T00:00:00"/>
        <d v="2022-04-16T00:00:00"/>
        <d v="2022-04-15T00:00:00"/>
        <d v="2022-04-14T00:00:00"/>
        <d v="2022-04-12T00:00:00"/>
        <d v="2022-04-11T00:00:00"/>
        <d v="2022-04-09T00:00:00"/>
        <d v="2022-04-08T00:00:00"/>
        <d v="2022-04-07T00:00:00"/>
        <d v="2022-04-06T00:00:00"/>
        <d v="2022-04-05T00:00:00"/>
        <d v="2022-04-04T00:00:00"/>
        <d v="2022-04-03T00:00:00"/>
        <d v="2022-04-02T00:00:00"/>
        <d v="2022-04-01T00:00:00"/>
        <d v="2022-03-31T00:00:00"/>
        <d v="2022-03-30T00:00:00"/>
        <d v="2022-03-29T00:00:00"/>
        <d v="2022-03-28T00:00:00"/>
        <d v="2022-03-27T00:00:00"/>
        <d v="2022-03-24T00:00:00"/>
        <d v="2022-03-23T00:00:00"/>
        <d v="2022-03-22T00:00:00"/>
        <d v="2022-03-20T00:00:00"/>
        <d v="2022-03-19T00:00:00"/>
        <d v="2022-03-18T00:00:00"/>
        <d v="2022-03-16T00:00:00"/>
        <d v="2022-03-14T00:00:00"/>
        <d v="2022-03-13T00:00:00"/>
        <d v="2022-03-12T00:00:00"/>
        <d v="2022-03-09T00:00:00"/>
        <d v="2022-03-07T00:00:00"/>
        <d v="2022-03-06T00:00:00"/>
        <d v="2022-03-03T00:00:00"/>
        <d v="2022-03-02T00:00:00"/>
        <d v="2022-03-01T00:00:00"/>
        <d v="2022-02-28T00:00:00"/>
        <d v="2022-02-27T00:00:00"/>
        <d v="2022-02-26T00:00:00"/>
        <d v="2022-02-25T00:00:00"/>
        <d v="2022-02-24T00:00:00"/>
        <d v="2022-02-22T00:00:00"/>
        <d v="2022-02-21T00:00:00"/>
        <d v="2022-02-19T00:00:00"/>
        <d v="2022-02-18T00:00:00"/>
        <d v="2022-02-16T00:00:00"/>
        <d v="2022-02-15T00:00:00"/>
        <d v="2022-02-14T00:00:00"/>
        <d v="2022-02-09T00:00:00"/>
        <d v="2022-02-08T00:00:00"/>
        <d v="2022-02-06T00:00:00"/>
        <d v="2022-02-05T00:00:00"/>
        <d v="2022-02-04T00:00:00"/>
        <d v="2022-02-03T00:00:00"/>
        <d v="2022-02-02T00:00:00"/>
        <d v="2022-02-01T00:00:00"/>
        <d v="2022-01-31T00:00:00"/>
        <d v="2022-01-30T00:00:00"/>
        <d v="2022-01-29T00:00:00"/>
        <d v="2022-01-28T00:00:00"/>
        <d v="2022-01-27T00:00:00"/>
        <d v="2022-01-26T00:00:00"/>
        <d v="2022-01-23T00:00:00"/>
        <d v="2022-01-22T00:00:00"/>
        <d v="2022-01-21T00:00:00"/>
        <d v="2022-01-17T00:00:00"/>
        <d v="2022-01-16T00:00:00"/>
        <d v="2022-01-15T00:00:00"/>
        <d v="2022-01-13T00:00:00"/>
        <d v="2022-01-12T00:00:00"/>
        <d v="2022-01-10T00:00:00"/>
        <d v="2022-01-09T00:00:00"/>
        <d v="2022-01-08T00:00:00"/>
        <d v="2022-01-07T00:00:00"/>
        <d v="2022-01-06T00:00:00"/>
        <d v="2022-01-05T00:00:00"/>
        <d v="2022-01-04T00:00:00"/>
        <d v="2022-01-03T00:00:00"/>
        <d v="2022-01-01T00:00:00"/>
        <d v="2024-01-01T00:00:00" u="1"/>
      </sharedItems>
      <fieldGroup par="18"/>
    </cacheField>
    <cacheField name="Region" numFmtId="0">
      <sharedItems count="5">
        <s v="South"/>
        <s v="East"/>
        <s v="Central"/>
        <s v="West"/>
        <s v="North"/>
      </sharedItems>
    </cacheField>
    <cacheField name="Product Category" numFmtId="0">
      <sharedItems count="5">
        <s v="Home Goods"/>
        <s v="Books"/>
        <s v="Food"/>
        <s v="Electronics"/>
        <s v="Clothing"/>
      </sharedItems>
    </cacheField>
    <cacheField name="Product Name" numFmtId="0">
      <sharedItems count="20">
        <s v="Chair"/>
        <s v="Sci-Fi"/>
        <s v="Produce"/>
        <s v="Headphones"/>
        <s v="Jeans"/>
        <s v="Table"/>
        <s v="Non-Fiction"/>
        <s v="Beverages"/>
        <s v="Grains"/>
        <s v="Fiction"/>
        <s v="Tablet"/>
        <s v="Lamp"/>
        <s v="Snacks"/>
        <s v="Laptop"/>
        <s v="Smartphone"/>
        <s v="Rug"/>
        <s v="Mystery"/>
        <s v="Sweater"/>
        <s v="T-Shirt"/>
        <s v="Dress"/>
      </sharedItems>
    </cacheField>
    <cacheField name="Units Sold" numFmtId="1">
      <sharedItems containsSemiMixedTypes="0" containsString="0" containsNumber="1" containsInteger="1" minValue="1" maxValue="50"/>
    </cacheField>
    <cacheField name="Revenue" numFmtId="164">
      <sharedItems containsSemiMixedTypes="0" containsString="0" containsNumber="1" minValue="41.69" maxValue="23697.95"/>
    </cacheField>
    <cacheField name="Customer Age" numFmtId="1">
      <sharedItems containsSemiMixedTypes="0" containsString="0" containsNumber="1" containsInteger="1" minValue="18" maxValue="70"/>
    </cacheField>
    <cacheField name="Age Bin" numFmtId="1">
      <sharedItems count="7">
        <s v="70-79"/>
        <s v="30-39"/>
        <s v="50-59"/>
        <s v="60-69"/>
        <s v="20-29"/>
        <s v="40-49"/>
        <s v="10-19"/>
      </sharedItems>
    </cacheField>
    <cacheField name="Customer Gender" numFmtId="0">
      <sharedItems count="2">
        <s v="Female"/>
        <s v="Male"/>
      </sharedItems>
    </cacheField>
    <cacheField name="Customer Satisfaction" numFmtId="1">
      <sharedItems containsSemiMixedTypes="0" containsString="0" containsNumber="1" containsInteger="1" minValue="1" maxValue="5"/>
    </cacheField>
    <cacheField name="Product Cost" numFmtId="164">
      <sharedItems containsSemiMixedTypes="0" containsString="0" containsNumber="1" minValue="8.82" maxValue="11796.37"/>
    </cacheField>
    <cacheField name="Profit" numFmtId="164">
      <sharedItems containsSemiMixedTypes="0" containsString="0" containsNumber="1" minValue="-8442.1299999999992" maxValue="23071.360000000001"/>
    </cacheField>
    <cacheField name="Months (Date)" numFmtId="0" databaseField="0">
      <fieldGroup base="0">
        <rangePr groupBy="months" startDate="2022-01-01T00:00:00" endDate="2024-01-01T00:00:00"/>
        <groupItems count="14">
          <s v="&lt;01/01/2022"/>
          <s v="Jan"/>
          <s v="Feb"/>
          <s v="Mar"/>
          <s v="Apr"/>
          <s v="May"/>
          <s v="Jun"/>
          <s v="Jul"/>
          <s v="Aug"/>
          <s v="Sep"/>
          <s v="Oct"/>
          <s v="Nov"/>
          <s v="Dec"/>
          <s v="&gt;01/01/2024"/>
        </groupItems>
      </fieldGroup>
    </cacheField>
    <cacheField name="Quarters (Date)" numFmtId="0" databaseField="0">
      <fieldGroup base="0">
        <rangePr groupBy="quarters" startDate="2022-01-01T00:00:00" endDate="2024-01-01T00:00:00"/>
        <groupItems count="6">
          <s v="&lt;01/01/2022"/>
          <s v="Qtr1"/>
          <s v="Qtr2"/>
          <s v="Qtr3"/>
          <s v="Qtr4"/>
          <s v="&gt;01/01/2024"/>
        </groupItems>
      </fieldGroup>
    </cacheField>
    <cacheField name="Years (Date)" numFmtId="0" databaseField="0">
      <fieldGroup base="0">
        <rangePr groupBy="years" startDate="2022-01-01T00:00:00" endDate="2024-01-01T00:00:00"/>
        <groupItems count="5">
          <s v="&lt;01/01/2022"/>
          <s v="2022"/>
          <s v="2023"/>
          <s v="2024"/>
          <s v="&gt;01/01/2024"/>
        </groupItems>
      </fieldGroup>
    </cacheField>
    <cacheField name="Months (Month &amp; Year)" numFmtId="0" databaseField="0">
      <fieldGroup base="1">
        <rangePr groupBy="months" startDate="2022-01-01T00:00:00" endDate="2024-01-01T00:00:00"/>
        <groupItems count="14">
          <s v="&lt;01/01/2022"/>
          <s v="Jan"/>
          <s v="Feb"/>
          <s v="Mar"/>
          <s v="Apr"/>
          <s v="May"/>
          <s v="Jun"/>
          <s v="Jul"/>
          <s v="Aug"/>
          <s v="Sep"/>
          <s v="Oct"/>
          <s v="Nov"/>
          <s v="Dec"/>
          <s v="&gt;01/01/2024"/>
        </groupItems>
      </fieldGroup>
    </cacheField>
    <cacheField name="Quarters (Month &amp; Year)" numFmtId="0" databaseField="0">
      <fieldGroup base="1">
        <rangePr groupBy="quarters" startDate="2022-01-01T00:00:00" endDate="2024-01-01T00:00:00"/>
        <groupItems count="6">
          <s v="&lt;01/01/2022"/>
          <s v="Qtr1"/>
          <s v="Qtr2"/>
          <s v="Qtr3"/>
          <s v="Qtr4"/>
          <s v="&gt;01/01/2024"/>
        </groupItems>
      </fieldGroup>
    </cacheField>
    <cacheField name="Years (Month &amp; Year)" numFmtId="0" databaseField="0">
      <fieldGroup base="1">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1371073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9">
  <r>
    <x v="0"/>
    <x v="0"/>
    <x v="0"/>
    <x v="0"/>
    <x v="0"/>
    <n v="43"/>
    <n v="21247.65"/>
    <n v="70"/>
    <x v="0"/>
    <x v="0"/>
    <n v="4"/>
    <n v="8307.14"/>
    <n v="12940.51"/>
  </r>
  <r>
    <x v="0"/>
    <x v="0"/>
    <x v="1"/>
    <x v="1"/>
    <x v="1"/>
    <n v="41"/>
    <n v="4988.41"/>
    <n v="34"/>
    <x v="1"/>
    <x v="0"/>
    <n v="3"/>
    <n v="10213.41"/>
    <n v="-5225"/>
  </r>
  <r>
    <x v="1"/>
    <x v="1"/>
    <x v="2"/>
    <x v="1"/>
    <x v="1"/>
    <n v="29"/>
    <n v="2191.92"/>
    <n v="51"/>
    <x v="2"/>
    <x v="1"/>
    <n v="2"/>
    <n v="5751.89"/>
    <n v="-3559.97"/>
  </r>
  <r>
    <x v="2"/>
    <x v="2"/>
    <x v="1"/>
    <x v="1"/>
    <x v="1"/>
    <n v="35"/>
    <n v="11689.44"/>
    <n v="36"/>
    <x v="1"/>
    <x v="0"/>
    <n v="1"/>
    <n v="7320.71"/>
    <n v="4368.7299999999996"/>
  </r>
  <r>
    <x v="2"/>
    <x v="2"/>
    <x v="1"/>
    <x v="2"/>
    <x v="2"/>
    <n v="41"/>
    <n v="8695.9500000000007"/>
    <n v="61"/>
    <x v="3"/>
    <x v="1"/>
    <n v="1"/>
    <n v="3253.67"/>
    <n v="5442.28"/>
  </r>
  <r>
    <x v="3"/>
    <x v="3"/>
    <x v="2"/>
    <x v="3"/>
    <x v="3"/>
    <n v="16"/>
    <n v="5474.4"/>
    <n v="51"/>
    <x v="2"/>
    <x v="0"/>
    <n v="4"/>
    <n v="2604.64"/>
    <n v="2869.76"/>
  </r>
  <r>
    <x v="4"/>
    <x v="4"/>
    <x v="0"/>
    <x v="4"/>
    <x v="4"/>
    <n v="36"/>
    <n v="3347.8"/>
    <n v="32"/>
    <x v="1"/>
    <x v="1"/>
    <n v="5"/>
    <n v="5776.16"/>
    <n v="-2428.36"/>
  </r>
  <r>
    <x v="4"/>
    <x v="4"/>
    <x v="0"/>
    <x v="0"/>
    <x v="5"/>
    <n v="10"/>
    <n v="2571.37"/>
    <n v="63"/>
    <x v="3"/>
    <x v="0"/>
    <n v="3"/>
    <n v="1574.32"/>
    <n v="997.05"/>
  </r>
  <r>
    <x v="5"/>
    <x v="5"/>
    <x v="1"/>
    <x v="1"/>
    <x v="6"/>
    <n v="45"/>
    <n v="9868.15"/>
    <n v="20"/>
    <x v="4"/>
    <x v="1"/>
    <n v="1"/>
    <n v="6419.07"/>
    <n v="3449.08"/>
  </r>
  <r>
    <x v="6"/>
    <x v="6"/>
    <x v="1"/>
    <x v="2"/>
    <x v="7"/>
    <n v="23"/>
    <n v="7173.66"/>
    <n v="22"/>
    <x v="4"/>
    <x v="1"/>
    <n v="4"/>
    <n v="3691.26"/>
    <n v="3482.4"/>
  </r>
  <r>
    <x v="7"/>
    <x v="7"/>
    <x v="1"/>
    <x v="1"/>
    <x v="6"/>
    <n v="11"/>
    <n v="2541.92"/>
    <n v="61"/>
    <x v="3"/>
    <x v="0"/>
    <n v="3"/>
    <n v="1282.07"/>
    <n v="1259.8499999999999"/>
  </r>
  <r>
    <x v="7"/>
    <x v="7"/>
    <x v="3"/>
    <x v="2"/>
    <x v="8"/>
    <n v="20"/>
    <n v="8455.3700000000008"/>
    <n v="51"/>
    <x v="2"/>
    <x v="0"/>
    <n v="4"/>
    <n v="3737.5"/>
    <n v="4717.87"/>
  </r>
  <r>
    <x v="7"/>
    <x v="7"/>
    <x v="0"/>
    <x v="3"/>
    <x v="3"/>
    <n v="23"/>
    <n v="2380.92"/>
    <n v="42"/>
    <x v="5"/>
    <x v="1"/>
    <n v="4"/>
    <n v="3413.75"/>
    <n v="-1032.83"/>
  </r>
  <r>
    <x v="8"/>
    <x v="8"/>
    <x v="1"/>
    <x v="1"/>
    <x v="6"/>
    <n v="26"/>
    <n v="11061.31"/>
    <n v="43"/>
    <x v="5"/>
    <x v="0"/>
    <n v="1"/>
    <n v="2224.39"/>
    <n v="8836.92"/>
  </r>
  <r>
    <x v="9"/>
    <x v="9"/>
    <x v="4"/>
    <x v="3"/>
    <x v="3"/>
    <n v="10"/>
    <n v="1019.29"/>
    <n v="47"/>
    <x v="5"/>
    <x v="1"/>
    <n v="3"/>
    <n v="1220.53"/>
    <n v="-201.24"/>
  </r>
  <r>
    <x v="9"/>
    <x v="9"/>
    <x v="1"/>
    <x v="2"/>
    <x v="2"/>
    <n v="18"/>
    <n v="8870.85"/>
    <n v="55"/>
    <x v="2"/>
    <x v="0"/>
    <n v="5"/>
    <n v="4022.1"/>
    <n v="4848.75"/>
  </r>
  <r>
    <x v="9"/>
    <x v="9"/>
    <x v="0"/>
    <x v="1"/>
    <x v="1"/>
    <n v="36"/>
    <n v="3054.92"/>
    <n v="49"/>
    <x v="5"/>
    <x v="1"/>
    <n v="5"/>
    <n v="1229.96"/>
    <n v="1824.96"/>
  </r>
  <r>
    <x v="9"/>
    <x v="9"/>
    <x v="2"/>
    <x v="4"/>
    <x v="4"/>
    <n v="26"/>
    <n v="4982.3500000000004"/>
    <n v="47"/>
    <x v="5"/>
    <x v="1"/>
    <n v="4"/>
    <n v="1170.18"/>
    <n v="3812.17"/>
  </r>
  <r>
    <x v="10"/>
    <x v="10"/>
    <x v="4"/>
    <x v="1"/>
    <x v="9"/>
    <n v="22"/>
    <n v="6154.39"/>
    <n v="44"/>
    <x v="5"/>
    <x v="0"/>
    <n v="1"/>
    <n v="711.8"/>
    <n v="5442.59"/>
  </r>
  <r>
    <x v="11"/>
    <x v="11"/>
    <x v="4"/>
    <x v="3"/>
    <x v="3"/>
    <n v="42"/>
    <n v="2678.87"/>
    <n v="51"/>
    <x v="2"/>
    <x v="0"/>
    <n v="1"/>
    <n v="2538.6"/>
    <n v="140.27000000000001"/>
  </r>
  <r>
    <x v="11"/>
    <x v="11"/>
    <x v="2"/>
    <x v="3"/>
    <x v="10"/>
    <n v="44"/>
    <n v="18112.36"/>
    <n v="58"/>
    <x v="2"/>
    <x v="0"/>
    <n v="3"/>
    <n v="3283.42"/>
    <n v="14828.94"/>
  </r>
  <r>
    <x v="12"/>
    <x v="12"/>
    <x v="3"/>
    <x v="0"/>
    <x v="5"/>
    <n v="49"/>
    <n v="1718.77"/>
    <n v="39"/>
    <x v="1"/>
    <x v="1"/>
    <n v="5"/>
    <n v="9389.77"/>
    <n v="-7671"/>
  </r>
  <r>
    <x v="13"/>
    <x v="13"/>
    <x v="2"/>
    <x v="0"/>
    <x v="11"/>
    <n v="42"/>
    <n v="7199.97"/>
    <n v="60"/>
    <x v="3"/>
    <x v="1"/>
    <n v="4"/>
    <n v="8864.5"/>
    <n v="-1664.53"/>
  </r>
  <r>
    <x v="14"/>
    <x v="14"/>
    <x v="0"/>
    <x v="4"/>
    <x v="4"/>
    <n v="14"/>
    <n v="2802.45"/>
    <n v="59"/>
    <x v="2"/>
    <x v="1"/>
    <n v="4"/>
    <n v="618.48"/>
    <n v="2183.9699999999998"/>
  </r>
  <r>
    <x v="15"/>
    <x v="15"/>
    <x v="2"/>
    <x v="2"/>
    <x v="12"/>
    <n v="38"/>
    <n v="3645.81"/>
    <n v="58"/>
    <x v="2"/>
    <x v="0"/>
    <n v="2"/>
    <n v="8162.51"/>
    <n v="-4516.7"/>
  </r>
  <r>
    <x v="15"/>
    <x v="15"/>
    <x v="0"/>
    <x v="3"/>
    <x v="13"/>
    <n v="21"/>
    <n v="4917.9399999999996"/>
    <n v="18"/>
    <x v="6"/>
    <x v="1"/>
    <n v="2"/>
    <n v="997.68"/>
    <n v="3920.26"/>
  </r>
  <r>
    <x v="15"/>
    <x v="15"/>
    <x v="4"/>
    <x v="3"/>
    <x v="14"/>
    <n v="28"/>
    <n v="13548.86"/>
    <n v="55"/>
    <x v="2"/>
    <x v="1"/>
    <n v="4"/>
    <n v="6007.64"/>
    <n v="7541.22"/>
  </r>
  <r>
    <x v="16"/>
    <x v="16"/>
    <x v="4"/>
    <x v="0"/>
    <x v="15"/>
    <n v="6"/>
    <n v="2720.03"/>
    <n v="18"/>
    <x v="6"/>
    <x v="1"/>
    <n v="4"/>
    <n v="1430.9"/>
    <n v="1289.1300000000001"/>
  </r>
  <r>
    <x v="17"/>
    <x v="17"/>
    <x v="4"/>
    <x v="4"/>
    <x v="4"/>
    <n v="24"/>
    <n v="6960.25"/>
    <n v="25"/>
    <x v="4"/>
    <x v="0"/>
    <n v="5"/>
    <n v="4632.0200000000004"/>
    <n v="2328.23"/>
  </r>
  <r>
    <x v="17"/>
    <x v="17"/>
    <x v="2"/>
    <x v="1"/>
    <x v="9"/>
    <n v="42"/>
    <n v="10196.1"/>
    <n v="50"/>
    <x v="2"/>
    <x v="0"/>
    <n v="4"/>
    <n v="10490.24"/>
    <n v="-294.14"/>
  </r>
  <r>
    <x v="18"/>
    <x v="18"/>
    <x v="1"/>
    <x v="0"/>
    <x v="11"/>
    <n v="5"/>
    <n v="2151.14"/>
    <n v="63"/>
    <x v="3"/>
    <x v="1"/>
    <n v="4"/>
    <n v="381.93"/>
    <n v="1769.21"/>
  </r>
  <r>
    <x v="18"/>
    <x v="18"/>
    <x v="3"/>
    <x v="1"/>
    <x v="9"/>
    <n v="17"/>
    <n v="1861.94"/>
    <n v="67"/>
    <x v="3"/>
    <x v="1"/>
    <n v="1"/>
    <n v="1242.19"/>
    <n v="619.75"/>
  </r>
  <r>
    <x v="18"/>
    <x v="18"/>
    <x v="0"/>
    <x v="1"/>
    <x v="16"/>
    <n v="6"/>
    <n v="514.03"/>
    <n v="60"/>
    <x v="3"/>
    <x v="0"/>
    <n v="3"/>
    <n v="321.38"/>
    <n v="192.65"/>
  </r>
  <r>
    <x v="19"/>
    <x v="19"/>
    <x v="2"/>
    <x v="3"/>
    <x v="14"/>
    <n v="40"/>
    <n v="16676.78"/>
    <n v="49"/>
    <x v="5"/>
    <x v="0"/>
    <n v="4"/>
    <n v="4955.55"/>
    <n v="11721.23"/>
  </r>
  <r>
    <x v="19"/>
    <x v="19"/>
    <x v="2"/>
    <x v="1"/>
    <x v="6"/>
    <n v="5"/>
    <n v="222.51"/>
    <n v="69"/>
    <x v="3"/>
    <x v="1"/>
    <n v="5"/>
    <n v="881.61"/>
    <n v="-659.1"/>
  </r>
  <r>
    <x v="19"/>
    <x v="19"/>
    <x v="0"/>
    <x v="4"/>
    <x v="4"/>
    <n v="3"/>
    <n v="303.24"/>
    <n v="52"/>
    <x v="2"/>
    <x v="0"/>
    <n v="5"/>
    <n v="594.44000000000005"/>
    <n v="-291.2"/>
  </r>
  <r>
    <x v="20"/>
    <x v="20"/>
    <x v="2"/>
    <x v="0"/>
    <x v="0"/>
    <n v="22"/>
    <n v="9598.61"/>
    <n v="41"/>
    <x v="5"/>
    <x v="1"/>
    <n v="5"/>
    <n v="2074.9"/>
    <n v="7523.71"/>
  </r>
  <r>
    <x v="20"/>
    <x v="20"/>
    <x v="1"/>
    <x v="1"/>
    <x v="16"/>
    <n v="41"/>
    <n v="4641.2299999999996"/>
    <n v="24"/>
    <x v="4"/>
    <x v="1"/>
    <n v="3"/>
    <n v="7618.64"/>
    <n v="-2977.41"/>
  </r>
  <r>
    <x v="20"/>
    <x v="20"/>
    <x v="1"/>
    <x v="4"/>
    <x v="17"/>
    <n v="41"/>
    <n v="12143.34"/>
    <n v="51"/>
    <x v="2"/>
    <x v="0"/>
    <n v="5"/>
    <n v="3323.69"/>
    <n v="8819.65"/>
  </r>
  <r>
    <x v="21"/>
    <x v="21"/>
    <x v="0"/>
    <x v="4"/>
    <x v="18"/>
    <n v="17"/>
    <n v="5387.8"/>
    <n v="64"/>
    <x v="3"/>
    <x v="0"/>
    <n v="3"/>
    <n v="979.96"/>
    <n v="4407.84"/>
  </r>
  <r>
    <x v="21"/>
    <x v="21"/>
    <x v="4"/>
    <x v="0"/>
    <x v="11"/>
    <n v="15"/>
    <n v="2410.52"/>
    <n v="19"/>
    <x v="6"/>
    <x v="0"/>
    <n v="4"/>
    <n v="1688.78"/>
    <n v="721.74"/>
  </r>
  <r>
    <x v="22"/>
    <x v="22"/>
    <x v="2"/>
    <x v="3"/>
    <x v="3"/>
    <n v="45"/>
    <n v="6864.39"/>
    <n v="54"/>
    <x v="2"/>
    <x v="0"/>
    <n v="5"/>
    <n v="896.22"/>
    <n v="5968.17"/>
  </r>
  <r>
    <x v="22"/>
    <x v="22"/>
    <x v="4"/>
    <x v="2"/>
    <x v="12"/>
    <n v="27"/>
    <n v="346.9"/>
    <n v="52"/>
    <x v="2"/>
    <x v="1"/>
    <n v="3"/>
    <n v="331.07"/>
    <n v="15.83"/>
  </r>
  <r>
    <x v="22"/>
    <x v="22"/>
    <x v="1"/>
    <x v="4"/>
    <x v="19"/>
    <n v="12"/>
    <n v="4956.16"/>
    <n v="52"/>
    <x v="2"/>
    <x v="0"/>
    <n v="1"/>
    <n v="2674.3"/>
    <n v="2281.86"/>
  </r>
  <r>
    <x v="22"/>
    <x v="22"/>
    <x v="4"/>
    <x v="0"/>
    <x v="0"/>
    <n v="30"/>
    <n v="9780.7000000000007"/>
    <n v="53"/>
    <x v="2"/>
    <x v="0"/>
    <n v="1"/>
    <n v="4621.88"/>
    <n v="5158.82"/>
  </r>
  <r>
    <x v="23"/>
    <x v="23"/>
    <x v="4"/>
    <x v="2"/>
    <x v="12"/>
    <n v="44"/>
    <n v="7290.26"/>
    <n v="54"/>
    <x v="2"/>
    <x v="0"/>
    <n v="1"/>
    <n v="6233.44"/>
    <n v="1056.82"/>
  </r>
  <r>
    <x v="23"/>
    <x v="23"/>
    <x v="3"/>
    <x v="1"/>
    <x v="6"/>
    <n v="12"/>
    <n v="2395.42"/>
    <n v="46"/>
    <x v="5"/>
    <x v="0"/>
    <n v="1"/>
    <n v="2969.16"/>
    <n v="-573.74"/>
  </r>
  <r>
    <x v="24"/>
    <x v="24"/>
    <x v="1"/>
    <x v="2"/>
    <x v="2"/>
    <n v="27"/>
    <n v="5562.07"/>
    <n v="64"/>
    <x v="3"/>
    <x v="1"/>
    <n v="2"/>
    <n v="6236.09"/>
    <n v="-674.02"/>
  </r>
  <r>
    <x v="24"/>
    <x v="24"/>
    <x v="0"/>
    <x v="2"/>
    <x v="8"/>
    <n v="10"/>
    <n v="351.15"/>
    <n v="41"/>
    <x v="5"/>
    <x v="1"/>
    <n v="5"/>
    <n v="2407.0500000000002"/>
    <n v="-2055.9"/>
  </r>
  <r>
    <x v="25"/>
    <x v="25"/>
    <x v="4"/>
    <x v="0"/>
    <x v="11"/>
    <n v="13"/>
    <n v="823.88"/>
    <n v="65"/>
    <x v="3"/>
    <x v="1"/>
    <n v="5"/>
    <n v="1158.3800000000001"/>
    <n v="-334.5"/>
  </r>
  <r>
    <x v="26"/>
    <x v="26"/>
    <x v="0"/>
    <x v="4"/>
    <x v="19"/>
    <n v="38"/>
    <n v="2603.2399999999998"/>
    <n v="53"/>
    <x v="2"/>
    <x v="0"/>
    <n v="4"/>
    <n v="8658.3799999999992"/>
    <n v="-6055.14"/>
  </r>
  <r>
    <x v="26"/>
    <x v="26"/>
    <x v="3"/>
    <x v="4"/>
    <x v="17"/>
    <n v="41"/>
    <n v="18261.68"/>
    <n v="40"/>
    <x v="5"/>
    <x v="1"/>
    <n v="1"/>
    <n v="8890.18"/>
    <n v="9371.5"/>
  </r>
  <r>
    <x v="26"/>
    <x v="26"/>
    <x v="1"/>
    <x v="2"/>
    <x v="8"/>
    <n v="25"/>
    <n v="1508.22"/>
    <n v="33"/>
    <x v="1"/>
    <x v="1"/>
    <n v="1"/>
    <n v="1935.13"/>
    <n v="-426.91"/>
  </r>
  <r>
    <x v="27"/>
    <x v="27"/>
    <x v="4"/>
    <x v="2"/>
    <x v="12"/>
    <n v="44"/>
    <n v="18310.849999999999"/>
    <n v="67"/>
    <x v="3"/>
    <x v="1"/>
    <n v="2"/>
    <n v="10181.41"/>
    <n v="8129.44"/>
  </r>
  <r>
    <x v="28"/>
    <x v="28"/>
    <x v="3"/>
    <x v="0"/>
    <x v="15"/>
    <n v="40"/>
    <n v="14151.28"/>
    <n v="18"/>
    <x v="6"/>
    <x v="1"/>
    <n v="1"/>
    <n v="3635.8"/>
    <n v="10515.48"/>
  </r>
  <r>
    <x v="28"/>
    <x v="28"/>
    <x v="1"/>
    <x v="1"/>
    <x v="9"/>
    <n v="50"/>
    <n v="17485.32"/>
    <n v="19"/>
    <x v="6"/>
    <x v="0"/>
    <n v="5"/>
    <n v="6887.79"/>
    <n v="10597.53"/>
  </r>
  <r>
    <x v="29"/>
    <x v="29"/>
    <x v="3"/>
    <x v="3"/>
    <x v="3"/>
    <n v="19"/>
    <n v="7240.05"/>
    <n v="32"/>
    <x v="1"/>
    <x v="1"/>
    <n v="5"/>
    <n v="111.12"/>
    <n v="7128.93"/>
  </r>
  <r>
    <x v="29"/>
    <x v="29"/>
    <x v="3"/>
    <x v="2"/>
    <x v="2"/>
    <n v="19"/>
    <n v="1487.91"/>
    <n v="25"/>
    <x v="4"/>
    <x v="1"/>
    <n v="1"/>
    <n v="4063.34"/>
    <n v="-2575.4299999999998"/>
  </r>
  <r>
    <x v="29"/>
    <x v="29"/>
    <x v="3"/>
    <x v="0"/>
    <x v="15"/>
    <n v="22"/>
    <n v="6690.67"/>
    <n v="66"/>
    <x v="3"/>
    <x v="1"/>
    <n v="4"/>
    <n v="1808.93"/>
    <n v="4881.74"/>
  </r>
  <r>
    <x v="30"/>
    <x v="30"/>
    <x v="4"/>
    <x v="3"/>
    <x v="3"/>
    <n v="13"/>
    <n v="6037.45"/>
    <n v="50"/>
    <x v="2"/>
    <x v="1"/>
    <n v="1"/>
    <n v="3113.79"/>
    <n v="2923.66"/>
  </r>
  <r>
    <x v="30"/>
    <x v="30"/>
    <x v="3"/>
    <x v="3"/>
    <x v="13"/>
    <n v="23"/>
    <n v="10902.31"/>
    <n v="18"/>
    <x v="6"/>
    <x v="1"/>
    <n v="5"/>
    <n v="3721.27"/>
    <n v="7181.04"/>
  </r>
  <r>
    <x v="31"/>
    <x v="31"/>
    <x v="0"/>
    <x v="3"/>
    <x v="3"/>
    <n v="49"/>
    <n v="17583.650000000001"/>
    <n v="56"/>
    <x v="2"/>
    <x v="1"/>
    <n v="4"/>
    <n v="4971.3500000000004"/>
    <n v="12612.3"/>
  </r>
  <r>
    <x v="32"/>
    <x v="32"/>
    <x v="2"/>
    <x v="2"/>
    <x v="7"/>
    <n v="31"/>
    <n v="5395.07"/>
    <n v="45"/>
    <x v="5"/>
    <x v="0"/>
    <n v="4"/>
    <n v="6157.3"/>
    <n v="-762.23"/>
  </r>
  <r>
    <x v="32"/>
    <x v="32"/>
    <x v="0"/>
    <x v="0"/>
    <x v="0"/>
    <n v="19"/>
    <n v="4874.17"/>
    <n v="26"/>
    <x v="4"/>
    <x v="1"/>
    <n v="2"/>
    <n v="1630.91"/>
    <n v="3243.26"/>
  </r>
  <r>
    <x v="33"/>
    <x v="33"/>
    <x v="1"/>
    <x v="2"/>
    <x v="8"/>
    <n v="32"/>
    <n v="9886.06"/>
    <n v="33"/>
    <x v="1"/>
    <x v="0"/>
    <n v="4"/>
    <n v="4713.2299999999996"/>
    <n v="5172.83"/>
  </r>
  <r>
    <x v="33"/>
    <x v="33"/>
    <x v="4"/>
    <x v="3"/>
    <x v="10"/>
    <n v="23"/>
    <n v="560.33000000000004"/>
    <n v="63"/>
    <x v="3"/>
    <x v="0"/>
    <n v="5"/>
    <n v="2523.94"/>
    <n v="-1963.61"/>
  </r>
  <r>
    <x v="33"/>
    <x v="33"/>
    <x v="3"/>
    <x v="0"/>
    <x v="11"/>
    <n v="13"/>
    <n v="5288.36"/>
    <n v="54"/>
    <x v="2"/>
    <x v="1"/>
    <n v="2"/>
    <n v="460"/>
    <n v="4828.3599999999997"/>
  </r>
  <r>
    <x v="34"/>
    <x v="34"/>
    <x v="2"/>
    <x v="4"/>
    <x v="19"/>
    <n v="48"/>
    <n v="7274.42"/>
    <n v="33"/>
    <x v="1"/>
    <x v="0"/>
    <n v="1"/>
    <n v="4475.6000000000004"/>
    <n v="2798.82"/>
  </r>
  <r>
    <x v="34"/>
    <x v="34"/>
    <x v="3"/>
    <x v="2"/>
    <x v="12"/>
    <n v="10"/>
    <n v="2716.21"/>
    <n v="63"/>
    <x v="3"/>
    <x v="0"/>
    <n v="2"/>
    <n v="1755.08"/>
    <n v="961.13"/>
  </r>
  <r>
    <x v="35"/>
    <x v="35"/>
    <x v="3"/>
    <x v="1"/>
    <x v="16"/>
    <n v="18"/>
    <n v="4481.79"/>
    <n v="28"/>
    <x v="4"/>
    <x v="0"/>
    <n v="5"/>
    <n v="4427.7"/>
    <n v="54.09"/>
  </r>
  <r>
    <x v="35"/>
    <x v="35"/>
    <x v="3"/>
    <x v="4"/>
    <x v="4"/>
    <n v="19"/>
    <n v="8568.5"/>
    <n v="25"/>
    <x v="4"/>
    <x v="1"/>
    <n v="1"/>
    <n v="4351.7"/>
    <n v="4216.8"/>
  </r>
  <r>
    <x v="35"/>
    <x v="35"/>
    <x v="4"/>
    <x v="4"/>
    <x v="4"/>
    <n v="1"/>
    <n v="381.13"/>
    <n v="24"/>
    <x v="4"/>
    <x v="0"/>
    <n v="4"/>
    <n v="172.82"/>
    <n v="208.31"/>
  </r>
  <r>
    <x v="35"/>
    <x v="35"/>
    <x v="3"/>
    <x v="0"/>
    <x v="0"/>
    <n v="19"/>
    <n v="232.48"/>
    <n v="45"/>
    <x v="5"/>
    <x v="1"/>
    <n v="4"/>
    <n v="3749.57"/>
    <n v="-3517.09"/>
  </r>
  <r>
    <x v="36"/>
    <x v="36"/>
    <x v="1"/>
    <x v="0"/>
    <x v="5"/>
    <n v="33"/>
    <n v="10853.44"/>
    <n v="28"/>
    <x v="4"/>
    <x v="1"/>
    <n v="1"/>
    <n v="2488"/>
    <n v="8365.44"/>
  </r>
  <r>
    <x v="37"/>
    <x v="37"/>
    <x v="3"/>
    <x v="0"/>
    <x v="5"/>
    <n v="2"/>
    <n v="82.07"/>
    <n v="42"/>
    <x v="5"/>
    <x v="0"/>
    <n v="3"/>
    <n v="473.59"/>
    <n v="-391.52"/>
  </r>
  <r>
    <x v="38"/>
    <x v="38"/>
    <x v="2"/>
    <x v="0"/>
    <x v="5"/>
    <n v="43"/>
    <n v="17439.509999999998"/>
    <n v="21"/>
    <x v="4"/>
    <x v="0"/>
    <n v="4"/>
    <n v="10505.51"/>
    <n v="6934"/>
  </r>
  <r>
    <x v="39"/>
    <x v="39"/>
    <x v="2"/>
    <x v="2"/>
    <x v="7"/>
    <n v="17"/>
    <n v="5371.71"/>
    <n v="27"/>
    <x v="4"/>
    <x v="1"/>
    <n v="3"/>
    <n v="3484.51"/>
    <n v="1887.2"/>
  </r>
  <r>
    <x v="40"/>
    <x v="40"/>
    <x v="4"/>
    <x v="4"/>
    <x v="18"/>
    <n v="2"/>
    <n v="767.78"/>
    <n v="63"/>
    <x v="3"/>
    <x v="1"/>
    <n v="3"/>
    <n v="211.93"/>
    <n v="555.85"/>
  </r>
  <r>
    <x v="41"/>
    <x v="41"/>
    <x v="0"/>
    <x v="4"/>
    <x v="17"/>
    <n v="44"/>
    <n v="20220.849999999999"/>
    <n v="66"/>
    <x v="3"/>
    <x v="0"/>
    <n v="2"/>
    <n v="9939.94"/>
    <n v="10280.91"/>
  </r>
  <r>
    <x v="42"/>
    <x v="42"/>
    <x v="4"/>
    <x v="4"/>
    <x v="18"/>
    <n v="47"/>
    <n v="16896.38"/>
    <n v="22"/>
    <x v="4"/>
    <x v="0"/>
    <n v="1"/>
    <n v="5733.82"/>
    <n v="11162.56"/>
  </r>
  <r>
    <x v="42"/>
    <x v="42"/>
    <x v="1"/>
    <x v="3"/>
    <x v="14"/>
    <n v="49"/>
    <n v="12558.43"/>
    <n v="26"/>
    <x v="4"/>
    <x v="1"/>
    <n v="2"/>
    <n v="7293.51"/>
    <n v="5264.92"/>
  </r>
  <r>
    <x v="43"/>
    <x v="43"/>
    <x v="3"/>
    <x v="4"/>
    <x v="4"/>
    <n v="6"/>
    <n v="2378.25"/>
    <n v="30"/>
    <x v="1"/>
    <x v="0"/>
    <n v="4"/>
    <n v="1362.33"/>
    <n v="1015.92"/>
  </r>
  <r>
    <x v="43"/>
    <x v="43"/>
    <x v="0"/>
    <x v="0"/>
    <x v="0"/>
    <n v="14"/>
    <n v="5724.09"/>
    <n v="66"/>
    <x v="3"/>
    <x v="0"/>
    <n v="3"/>
    <n v="2954.53"/>
    <n v="2769.56"/>
  </r>
  <r>
    <x v="43"/>
    <x v="43"/>
    <x v="0"/>
    <x v="4"/>
    <x v="4"/>
    <n v="2"/>
    <n v="941.25"/>
    <n v="26"/>
    <x v="4"/>
    <x v="0"/>
    <n v="4"/>
    <n v="291.66000000000003"/>
    <n v="649.59"/>
  </r>
  <r>
    <x v="43"/>
    <x v="43"/>
    <x v="4"/>
    <x v="3"/>
    <x v="3"/>
    <n v="45"/>
    <n v="13493.16"/>
    <n v="53"/>
    <x v="2"/>
    <x v="1"/>
    <n v="5"/>
    <n v="7580.81"/>
    <n v="5912.35"/>
  </r>
  <r>
    <x v="43"/>
    <x v="43"/>
    <x v="2"/>
    <x v="4"/>
    <x v="17"/>
    <n v="20"/>
    <n v="4672.4399999999996"/>
    <n v="41"/>
    <x v="5"/>
    <x v="0"/>
    <n v="1"/>
    <n v="3902.08"/>
    <n v="770.36"/>
  </r>
  <r>
    <x v="44"/>
    <x v="44"/>
    <x v="2"/>
    <x v="0"/>
    <x v="11"/>
    <n v="9"/>
    <n v="4068.24"/>
    <n v="64"/>
    <x v="3"/>
    <x v="0"/>
    <n v="4"/>
    <n v="1709.81"/>
    <n v="2358.4299999999998"/>
  </r>
  <r>
    <x v="44"/>
    <x v="44"/>
    <x v="4"/>
    <x v="0"/>
    <x v="11"/>
    <n v="5"/>
    <n v="2131.21"/>
    <n v="60"/>
    <x v="3"/>
    <x v="0"/>
    <n v="2"/>
    <n v="88.63"/>
    <n v="2042.58"/>
  </r>
  <r>
    <x v="45"/>
    <x v="45"/>
    <x v="4"/>
    <x v="1"/>
    <x v="1"/>
    <n v="17"/>
    <n v="6336.95"/>
    <n v="36"/>
    <x v="1"/>
    <x v="1"/>
    <n v="4"/>
    <n v="434.83"/>
    <n v="5902.12"/>
  </r>
  <r>
    <x v="45"/>
    <x v="45"/>
    <x v="0"/>
    <x v="2"/>
    <x v="2"/>
    <n v="47"/>
    <n v="473.22"/>
    <n v="30"/>
    <x v="1"/>
    <x v="1"/>
    <n v="4"/>
    <n v="594.80999999999995"/>
    <n v="-121.59"/>
  </r>
  <r>
    <x v="46"/>
    <x v="46"/>
    <x v="4"/>
    <x v="3"/>
    <x v="13"/>
    <n v="12"/>
    <n v="5094.12"/>
    <n v="22"/>
    <x v="4"/>
    <x v="0"/>
    <n v="5"/>
    <n v="277.26"/>
    <n v="4816.8599999999997"/>
  </r>
  <r>
    <x v="46"/>
    <x v="46"/>
    <x v="2"/>
    <x v="4"/>
    <x v="18"/>
    <n v="39"/>
    <n v="15878.38"/>
    <n v="46"/>
    <x v="5"/>
    <x v="0"/>
    <n v="5"/>
    <n v="8700.1299999999992"/>
    <n v="7178.25"/>
  </r>
  <r>
    <x v="47"/>
    <x v="47"/>
    <x v="4"/>
    <x v="0"/>
    <x v="5"/>
    <n v="30"/>
    <n v="2163.61"/>
    <n v="23"/>
    <x v="4"/>
    <x v="1"/>
    <n v="2"/>
    <n v="1059.24"/>
    <n v="1104.3699999999999"/>
  </r>
  <r>
    <x v="48"/>
    <x v="48"/>
    <x v="0"/>
    <x v="4"/>
    <x v="18"/>
    <n v="37"/>
    <n v="13636.54"/>
    <n v="27"/>
    <x v="4"/>
    <x v="1"/>
    <n v="1"/>
    <n v="5475.09"/>
    <n v="8161.45"/>
  </r>
  <r>
    <x v="48"/>
    <x v="48"/>
    <x v="4"/>
    <x v="3"/>
    <x v="10"/>
    <n v="20"/>
    <n v="4984.17"/>
    <n v="43"/>
    <x v="5"/>
    <x v="0"/>
    <n v="5"/>
    <n v="1282.44"/>
    <n v="3701.73"/>
  </r>
  <r>
    <x v="49"/>
    <x v="49"/>
    <x v="2"/>
    <x v="4"/>
    <x v="4"/>
    <n v="44"/>
    <n v="20514.66"/>
    <n v="40"/>
    <x v="5"/>
    <x v="1"/>
    <n v="5"/>
    <n v="2210.1999999999998"/>
    <n v="18304.46"/>
  </r>
  <r>
    <x v="50"/>
    <x v="50"/>
    <x v="1"/>
    <x v="4"/>
    <x v="4"/>
    <n v="21"/>
    <n v="6083.9"/>
    <n v="61"/>
    <x v="3"/>
    <x v="1"/>
    <n v="1"/>
    <n v="1731.11"/>
    <n v="4352.79"/>
  </r>
  <r>
    <x v="50"/>
    <x v="50"/>
    <x v="1"/>
    <x v="4"/>
    <x v="19"/>
    <n v="26"/>
    <n v="10568.85"/>
    <n v="24"/>
    <x v="4"/>
    <x v="1"/>
    <n v="1"/>
    <n v="622.84"/>
    <n v="9946.01"/>
  </r>
  <r>
    <x v="51"/>
    <x v="51"/>
    <x v="0"/>
    <x v="3"/>
    <x v="14"/>
    <n v="29"/>
    <n v="2392.39"/>
    <n v="47"/>
    <x v="5"/>
    <x v="1"/>
    <n v="2"/>
    <n v="4809.43"/>
    <n v="-2417.04"/>
  </r>
  <r>
    <x v="51"/>
    <x v="51"/>
    <x v="0"/>
    <x v="1"/>
    <x v="1"/>
    <n v="30"/>
    <n v="4863.8900000000003"/>
    <n v="68"/>
    <x v="3"/>
    <x v="1"/>
    <n v="1"/>
    <n v="7462.81"/>
    <n v="-2598.92"/>
  </r>
  <r>
    <x v="52"/>
    <x v="52"/>
    <x v="4"/>
    <x v="3"/>
    <x v="10"/>
    <n v="39"/>
    <n v="17358.37"/>
    <n v="38"/>
    <x v="1"/>
    <x v="1"/>
    <n v="5"/>
    <n v="3162.14"/>
    <n v="14196.23"/>
  </r>
  <r>
    <x v="52"/>
    <x v="52"/>
    <x v="0"/>
    <x v="3"/>
    <x v="3"/>
    <n v="35"/>
    <n v="13564.36"/>
    <n v="55"/>
    <x v="2"/>
    <x v="0"/>
    <n v="1"/>
    <n v="5206.9399999999996"/>
    <n v="8357.42"/>
  </r>
  <r>
    <x v="52"/>
    <x v="52"/>
    <x v="4"/>
    <x v="2"/>
    <x v="7"/>
    <n v="4"/>
    <n v="1451.26"/>
    <n v="69"/>
    <x v="3"/>
    <x v="0"/>
    <n v="1"/>
    <n v="268.72000000000003"/>
    <n v="1182.54"/>
  </r>
  <r>
    <x v="53"/>
    <x v="53"/>
    <x v="0"/>
    <x v="1"/>
    <x v="9"/>
    <n v="31"/>
    <n v="4772.37"/>
    <n v="39"/>
    <x v="1"/>
    <x v="0"/>
    <n v="1"/>
    <n v="4660.5"/>
    <n v="111.87"/>
  </r>
  <r>
    <x v="53"/>
    <x v="53"/>
    <x v="2"/>
    <x v="4"/>
    <x v="4"/>
    <n v="50"/>
    <n v="8424.09"/>
    <n v="65"/>
    <x v="3"/>
    <x v="1"/>
    <n v="5"/>
    <n v="9688.82"/>
    <n v="-1264.73"/>
  </r>
  <r>
    <x v="53"/>
    <x v="53"/>
    <x v="4"/>
    <x v="0"/>
    <x v="11"/>
    <n v="50"/>
    <n v="18721.560000000001"/>
    <n v="57"/>
    <x v="2"/>
    <x v="0"/>
    <n v="1"/>
    <n v="5150.8"/>
    <n v="13570.76"/>
  </r>
  <r>
    <x v="54"/>
    <x v="54"/>
    <x v="4"/>
    <x v="4"/>
    <x v="18"/>
    <n v="47"/>
    <n v="14222.06"/>
    <n v="20"/>
    <x v="4"/>
    <x v="0"/>
    <n v="5"/>
    <n v="11722.86"/>
    <n v="2499.1999999999998"/>
  </r>
  <r>
    <x v="55"/>
    <x v="55"/>
    <x v="4"/>
    <x v="3"/>
    <x v="14"/>
    <n v="2"/>
    <n v="470.39"/>
    <n v="39"/>
    <x v="1"/>
    <x v="0"/>
    <n v="4"/>
    <n v="126.94"/>
    <n v="343.45"/>
  </r>
  <r>
    <x v="55"/>
    <x v="55"/>
    <x v="0"/>
    <x v="0"/>
    <x v="15"/>
    <n v="14"/>
    <n v="5358.84"/>
    <n v="29"/>
    <x v="4"/>
    <x v="0"/>
    <n v="1"/>
    <n v="1531.83"/>
    <n v="3827.01"/>
  </r>
  <r>
    <x v="56"/>
    <x v="56"/>
    <x v="2"/>
    <x v="4"/>
    <x v="19"/>
    <n v="25"/>
    <n v="7018.52"/>
    <n v="24"/>
    <x v="4"/>
    <x v="0"/>
    <n v="1"/>
    <n v="746.43"/>
    <n v="6272.09"/>
  </r>
  <r>
    <x v="57"/>
    <x v="57"/>
    <x v="3"/>
    <x v="2"/>
    <x v="8"/>
    <n v="34"/>
    <n v="14957.83"/>
    <n v="65"/>
    <x v="3"/>
    <x v="0"/>
    <n v="5"/>
    <n v="4162.54"/>
    <n v="10795.29"/>
  </r>
  <r>
    <x v="57"/>
    <x v="57"/>
    <x v="0"/>
    <x v="0"/>
    <x v="15"/>
    <n v="41"/>
    <n v="9310.02"/>
    <n v="35"/>
    <x v="1"/>
    <x v="1"/>
    <n v="5"/>
    <n v="2457.64"/>
    <n v="6852.38"/>
  </r>
  <r>
    <x v="58"/>
    <x v="58"/>
    <x v="3"/>
    <x v="2"/>
    <x v="2"/>
    <n v="33"/>
    <n v="15609.57"/>
    <n v="31"/>
    <x v="1"/>
    <x v="1"/>
    <n v="4"/>
    <n v="4223.3"/>
    <n v="11386.27"/>
  </r>
  <r>
    <x v="58"/>
    <x v="58"/>
    <x v="0"/>
    <x v="3"/>
    <x v="13"/>
    <n v="31"/>
    <n v="7045.2"/>
    <n v="60"/>
    <x v="3"/>
    <x v="1"/>
    <n v="2"/>
    <n v="5083.8"/>
    <n v="1961.4"/>
  </r>
  <r>
    <x v="59"/>
    <x v="59"/>
    <x v="1"/>
    <x v="2"/>
    <x v="7"/>
    <n v="35"/>
    <n v="4340.41"/>
    <n v="63"/>
    <x v="3"/>
    <x v="0"/>
    <n v="1"/>
    <n v="1082.1400000000001"/>
    <n v="3258.27"/>
  </r>
  <r>
    <x v="59"/>
    <x v="59"/>
    <x v="1"/>
    <x v="2"/>
    <x v="7"/>
    <n v="29"/>
    <n v="5716.47"/>
    <n v="37"/>
    <x v="1"/>
    <x v="1"/>
    <n v="2"/>
    <n v="1284.3900000000001"/>
    <n v="4432.08"/>
  </r>
  <r>
    <x v="60"/>
    <x v="60"/>
    <x v="4"/>
    <x v="2"/>
    <x v="12"/>
    <n v="2"/>
    <n v="660.58"/>
    <n v="64"/>
    <x v="3"/>
    <x v="0"/>
    <n v="4"/>
    <n v="370.75"/>
    <n v="289.83"/>
  </r>
  <r>
    <x v="60"/>
    <x v="60"/>
    <x v="0"/>
    <x v="1"/>
    <x v="16"/>
    <n v="23"/>
    <n v="8853.9"/>
    <n v="47"/>
    <x v="5"/>
    <x v="0"/>
    <n v="3"/>
    <n v="771.36"/>
    <n v="8082.54"/>
  </r>
  <r>
    <x v="61"/>
    <x v="61"/>
    <x v="2"/>
    <x v="1"/>
    <x v="6"/>
    <n v="2"/>
    <n v="412.42"/>
    <n v="51"/>
    <x v="2"/>
    <x v="1"/>
    <n v="3"/>
    <n v="268.42"/>
    <n v="144"/>
  </r>
  <r>
    <x v="62"/>
    <x v="62"/>
    <x v="1"/>
    <x v="0"/>
    <x v="11"/>
    <n v="25"/>
    <n v="6936.27"/>
    <n v="67"/>
    <x v="3"/>
    <x v="1"/>
    <n v="1"/>
    <n v="5527.45"/>
    <n v="1408.82"/>
  </r>
  <r>
    <x v="62"/>
    <x v="62"/>
    <x v="3"/>
    <x v="4"/>
    <x v="17"/>
    <n v="19"/>
    <n v="2796.6"/>
    <n v="24"/>
    <x v="4"/>
    <x v="0"/>
    <n v="1"/>
    <n v="2528.44"/>
    <n v="268.16000000000003"/>
  </r>
  <r>
    <x v="63"/>
    <x v="63"/>
    <x v="3"/>
    <x v="4"/>
    <x v="17"/>
    <n v="7"/>
    <n v="579.41999999999996"/>
    <n v="35"/>
    <x v="1"/>
    <x v="0"/>
    <n v="5"/>
    <n v="848.54"/>
    <n v="-269.12"/>
  </r>
  <r>
    <x v="63"/>
    <x v="63"/>
    <x v="3"/>
    <x v="2"/>
    <x v="12"/>
    <n v="20"/>
    <n v="6549.89"/>
    <n v="35"/>
    <x v="1"/>
    <x v="0"/>
    <n v="3"/>
    <n v="3335.03"/>
    <n v="3214.86"/>
  </r>
  <r>
    <x v="64"/>
    <x v="64"/>
    <x v="4"/>
    <x v="3"/>
    <x v="13"/>
    <n v="28"/>
    <n v="5526.46"/>
    <n v="45"/>
    <x v="5"/>
    <x v="0"/>
    <n v="5"/>
    <n v="6618.43"/>
    <n v="-1091.97"/>
  </r>
  <r>
    <x v="65"/>
    <x v="65"/>
    <x v="3"/>
    <x v="0"/>
    <x v="15"/>
    <n v="26"/>
    <n v="5334.75"/>
    <n v="62"/>
    <x v="3"/>
    <x v="0"/>
    <n v="4"/>
    <n v="4418.22"/>
    <n v="916.53"/>
  </r>
  <r>
    <x v="65"/>
    <x v="65"/>
    <x v="3"/>
    <x v="2"/>
    <x v="7"/>
    <n v="14"/>
    <n v="5997.51"/>
    <n v="43"/>
    <x v="5"/>
    <x v="1"/>
    <n v="3"/>
    <n v="280.92"/>
    <n v="5716.59"/>
  </r>
  <r>
    <x v="66"/>
    <x v="66"/>
    <x v="0"/>
    <x v="2"/>
    <x v="12"/>
    <n v="9"/>
    <n v="3343.31"/>
    <n v="18"/>
    <x v="6"/>
    <x v="1"/>
    <n v="5"/>
    <n v="1206.45"/>
    <n v="2136.86"/>
  </r>
  <r>
    <x v="66"/>
    <x v="66"/>
    <x v="4"/>
    <x v="1"/>
    <x v="9"/>
    <n v="7"/>
    <n v="988.2"/>
    <n v="49"/>
    <x v="5"/>
    <x v="0"/>
    <n v="3"/>
    <n v="429.77"/>
    <n v="558.42999999999995"/>
  </r>
  <r>
    <x v="67"/>
    <x v="67"/>
    <x v="0"/>
    <x v="4"/>
    <x v="18"/>
    <n v="24"/>
    <n v="8149.93"/>
    <n v="55"/>
    <x v="2"/>
    <x v="0"/>
    <n v="2"/>
    <n v="598.85"/>
    <n v="7551.08"/>
  </r>
  <r>
    <x v="68"/>
    <x v="68"/>
    <x v="2"/>
    <x v="0"/>
    <x v="5"/>
    <n v="33"/>
    <n v="13901.74"/>
    <n v="48"/>
    <x v="5"/>
    <x v="1"/>
    <n v="4"/>
    <n v="3080.71"/>
    <n v="10821.03"/>
  </r>
  <r>
    <x v="68"/>
    <x v="68"/>
    <x v="2"/>
    <x v="1"/>
    <x v="6"/>
    <n v="40"/>
    <n v="15182.68"/>
    <n v="43"/>
    <x v="5"/>
    <x v="0"/>
    <n v="2"/>
    <n v="7612.41"/>
    <n v="7570.27"/>
  </r>
  <r>
    <x v="68"/>
    <x v="68"/>
    <x v="1"/>
    <x v="2"/>
    <x v="8"/>
    <n v="22"/>
    <n v="4104.29"/>
    <n v="38"/>
    <x v="1"/>
    <x v="0"/>
    <n v="5"/>
    <n v="1184.5899999999999"/>
    <n v="2919.7"/>
  </r>
  <r>
    <x v="68"/>
    <x v="68"/>
    <x v="4"/>
    <x v="3"/>
    <x v="14"/>
    <n v="43"/>
    <n v="21391.87"/>
    <n v="57"/>
    <x v="2"/>
    <x v="0"/>
    <n v="4"/>
    <n v="3076.41"/>
    <n v="18315.46"/>
  </r>
  <r>
    <x v="69"/>
    <x v="69"/>
    <x v="1"/>
    <x v="4"/>
    <x v="19"/>
    <n v="27"/>
    <n v="9781.9599999999991"/>
    <n v="54"/>
    <x v="2"/>
    <x v="1"/>
    <n v="3"/>
    <n v="1293.32"/>
    <n v="8488.64"/>
  </r>
  <r>
    <x v="70"/>
    <x v="70"/>
    <x v="3"/>
    <x v="1"/>
    <x v="1"/>
    <n v="5"/>
    <n v="722.63"/>
    <n v="67"/>
    <x v="3"/>
    <x v="0"/>
    <n v="4"/>
    <n v="524.29"/>
    <n v="198.34"/>
  </r>
  <r>
    <x v="71"/>
    <x v="71"/>
    <x v="3"/>
    <x v="4"/>
    <x v="4"/>
    <n v="3"/>
    <n v="1461.73"/>
    <n v="23"/>
    <x v="4"/>
    <x v="0"/>
    <n v="2"/>
    <n v="359.07"/>
    <n v="1102.6600000000001"/>
  </r>
  <r>
    <x v="72"/>
    <x v="72"/>
    <x v="0"/>
    <x v="1"/>
    <x v="9"/>
    <n v="6"/>
    <n v="1409.28"/>
    <n v="55"/>
    <x v="2"/>
    <x v="1"/>
    <n v="3"/>
    <n v="640.24"/>
    <n v="769.04"/>
  </r>
  <r>
    <x v="73"/>
    <x v="73"/>
    <x v="4"/>
    <x v="1"/>
    <x v="1"/>
    <n v="2"/>
    <n v="601.9"/>
    <n v="65"/>
    <x v="3"/>
    <x v="1"/>
    <n v="5"/>
    <n v="272.72000000000003"/>
    <n v="329.18"/>
  </r>
  <r>
    <x v="73"/>
    <x v="73"/>
    <x v="4"/>
    <x v="3"/>
    <x v="10"/>
    <n v="48"/>
    <n v="13907.65"/>
    <n v="53"/>
    <x v="2"/>
    <x v="0"/>
    <n v="4"/>
    <n v="11438.25"/>
    <n v="2469.4"/>
  </r>
  <r>
    <x v="73"/>
    <x v="73"/>
    <x v="4"/>
    <x v="1"/>
    <x v="1"/>
    <n v="25"/>
    <n v="2090.17"/>
    <n v="25"/>
    <x v="4"/>
    <x v="0"/>
    <n v="1"/>
    <n v="6146.21"/>
    <n v="-4056.04"/>
  </r>
  <r>
    <x v="74"/>
    <x v="74"/>
    <x v="0"/>
    <x v="4"/>
    <x v="17"/>
    <n v="40"/>
    <n v="1592.7"/>
    <n v="31"/>
    <x v="1"/>
    <x v="0"/>
    <n v="2"/>
    <n v="2612.94"/>
    <n v="-1020.24"/>
  </r>
  <r>
    <x v="74"/>
    <x v="74"/>
    <x v="4"/>
    <x v="1"/>
    <x v="9"/>
    <n v="19"/>
    <n v="5458.09"/>
    <n v="34"/>
    <x v="1"/>
    <x v="1"/>
    <n v="3"/>
    <n v="1862.19"/>
    <n v="3595.9"/>
  </r>
  <r>
    <x v="75"/>
    <x v="75"/>
    <x v="4"/>
    <x v="4"/>
    <x v="19"/>
    <n v="38"/>
    <n v="5996.68"/>
    <n v="50"/>
    <x v="2"/>
    <x v="1"/>
    <n v="1"/>
    <n v="2864.44"/>
    <n v="3132.24"/>
  </r>
  <r>
    <x v="76"/>
    <x v="76"/>
    <x v="2"/>
    <x v="4"/>
    <x v="4"/>
    <n v="33"/>
    <n v="13850"/>
    <n v="47"/>
    <x v="5"/>
    <x v="0"/>
    <n v="4"/>
    <n v="3825.93"/>
    <n v="10024.07"/>
  </r>
  <r>
    <x v="76"/>
    <x v="76"/>
    <x v="0"/>
    <x v="1"/>
    <x v="9"/>
    <n v="21"/>
    <n v="502.68"/>
    <n v="58"/>
    <x v="2"/>
    <x v="0"/>
    <n v="1"/>
    <n v="3893.2"/>
    <n v="-3390.52"/>
  </r>
  <r>
    <x v="76"/>
    <x v="76"/>
    <x v="2"/>
    <x v="4"/>
    <x v="4"/>
    <n v="43"/>
    <n v="10203.01"/>
    <n v="56"/>
    <x v="2"/>
    <x v="1"/>
    <n v="1"/>
    <n v="10636.64"/>
    <n v="-433.63"/>
  </r>
  <r>
    <x v="77"/>
    <x v="77"/>
    <x v="1"/>
    <x v="0"/>
    <x v="5"/>
    <n v="11"/>
    <n v="3523.86"/>
    <n v="55"/>
    <x v="2"/>
    <x v="1"/>
    <n v="4"/>
    <n v="2117.54"/>
    <n v="1406.32"/>
  </r>
  <r>
    <x v="77"/>
    <x v="77"/>
    <x v="4"/>
    <x v="2"/>
    <x v="8"/>
    <n v="22"/>
    <n v="9881.43"/>
    <n v="48"/>
    <x v="5"/>
    <x v="0"/>
    <n v="3"/>
    <n v="4616.08"/>
    <n v="5265.35"/>
  </r>
  <r>
    <x v="77"/>
    <x v="77"/>
    <x v="0"/>
    <x v="0"/>
    <x v="0"/>
    <n v="36"/>
    <n v="4432.3"/>
    <n v="29"/>
    <x v="4"/>
    <x v="1"/>
    <n v="2"/>
    <n v="2329.0100000000002"/>
    <n v="2103.29"/>
  </r>
  <r>
    <x v="78"/>
    <x v="78"/>
    <x v="2"/>
    <x v="0"/>
    <x v="0"/>
    <n v="21"/>
    <n v="8169.97"/>
    <n v="44"/>
    <x v="5"/>
    <x v="0"/>
    <n v="2"/>
    <n v="1156.96"/>
    <n v="7013.01"/>
  </r>
  <r>
    <x v="78"/>
    <x v="78"/>
    <x v="4"/>
    <x v="0"/>
    <x v="0"/>
    <n v="45"/>
    <n v="22188.7"/>
    <n v="20"/>
    <x v="4"/>
    <x v="1"/>
    <n v="4"/>
    <n v="8047.71"/>
    <n v="14140.99"/>
  </r>
  <r>
    <x v="79"/>
    <x v="79"/>
    <x v="4"/>
    <x v="1"/>
    <x v="1"/>
    <n v="7"/>
    <n v="594.35"/>
    <n v="48"/>
    <x v="5"/>
    <x v="0"/>
    <n v="3"/>
    <n v="482.67"/>
    <n v="111.68"/>
  </r>
  <r>
    <x v="79"/>
    <x v="79"/>
    <x v="2"/>
    <x v="0"/>
    <x v="0"/>
    <n v="37"/>
    <n v="16500.599999999999"/>
    <n v="60"/>
    <x v="3"/>
    <x v="1"/>
    <n v="4"/>
    <n v="7142.47"/>
    <n v="9358.1299999999992"/>
  </r>
  <r>
    <x v="80"/>
    <x v="80"/>
    <x v="3"/>
    <x v="2"/>
    <x v="12"/>
    <n v="31"/>
    <n v="3498.41"/>
    <n v="33"/>
    <x v="1"/>
    <x v="1"/>
    <n v="4"/>
    <n v="3798.96"/>
    <n v="-300.55"/>
  </r>
  <r>
    <x v="81"/>
    <x v="81"/>
    <x v="0"/>
    <x v="0"/>
    <x v="0"/>
    <n v="19"/>
    <n v="1883.04"/>
    <n v="30"/>
    <x v="1"/>
    <x v="1"/>
    <n v="4"/>
    <n v="2386.37"/>
    <n v="-503.33"/>
  </r>
  <r>
    <x v="82"/>
    <x v="82"/>
    <x v="3"/>
    <x v="4"/>
    <x v="19"/>
    <n v="38"/>
    <n v="11852.59"/>
    <n v="26"/>
    <x v="4"/>
    <x v="1"/>
    <n v="3"/>
    <n v="7891.88"/>
    <n v="3960.71"/>
  </r>
  <r>
    <x v="82"/>
    <x v="82"/>
    <x v="2"/>
    <x v="0"/>
    <x v="0"/>
    <n v="39"/>
    <n v="3154"/>
    <n v="27"/>
    <x v="4"/>
    <x v="1"/>
    <n v="1"/>
    <n v="5257.31"/>
    <n v="-2103.31"/>
  </r>
  <r>
    <x v="82"/>
    <x v="82"/>
    <x v="4"/>
    <x v="4"/>
    <x v="17"/>
    <n v="9"/>
    <n v="1668.03"/>
    <n v="21"/>
    <x v="4"/>
    <x v="0"/>
    <n v="4"/>
    <n v="1000.61"/>
    <n v="667.42"/>
  </r>
  <r>
    <x v="82"/>
    <x v="82"/>
    <x v="1"/>
    <x v="4"/>
    <x v="4"/>
    <n v="50"/>
    <n v="5122.82"/>
    <n v="50"/>
    <x v="2"/>
    <x v="1"/>
    <n v="5"/>
    <n v="3850.83"/>
    <n v="1271.99"/>
  </r>
  <r>
    <x v="82"/>
    <x v="82"/>
    <x v="1"/>
    <x v="2"/>
    <x v="7"/>
    <n v="42"/>
    <n v="16144.75"/>
    <n v="22"/>
    <x v="4"/>
    <x v="0"/>
    <n v="2"/>
    <n v="3155.08"/>
    <n v="12989.67"/>
  </r>
  <r>
    <x v="82"/>
    <x v="82"/>
    <x v="3"/>
    <x v="3"/>
    <x v="10"/>
    <n v="31"/>
    <n v="799.14"/>
    <n v="55"/>
    <x v="2"/>
    <x v="0"/>
    <n v="2"/>
    <n v="2445.5300000000002"/>
    <n v="-1646.39"/>
  </r>
  <r>
    <x v="83"/>
    <x v="83"/>
    <x v="1"/>
    <x v="3"/>
    <x v="10"/>
    <n v="23"/>
    <n v="6883.35"/>
    <n v="62"/>
    <x v="3"/>
    <x v="0"/>
    <n v="3"/>
    <n v="5510.43"/>
    <n v="1372.92"/>
  </r>
  <r>
    <x v="84"/>
    <x v="84"/>
    <x v="0"/>
    <x v="1"/>
    <x v="1"/>
    <n v="36"/>
    <n v="11180.46"/>
    <n v="28"/>
    <x v="4"/>
    <x v="1"/>
    <n v="2"/>
    <n v="5220.08"/>
    <n v="5960.38"/>
  </r>
  <r>
    <x v="85"/>
    <x v="85"/>
    <x v="2"/>
    <x v="0"/>
    <x v="15"/>
    <n v="27"/>
    <n v="12255.57"/>
    <n v="27"/>
    <x v="4"/>
    <x v="0"/>
    <n v="5"/>
    <n v="3317.29"/>
    <n v="8938.2800000000007"/>
  </r>
  <r>
    <x v="86"/>
    <x v="86"/>
    <x v="4"/>
    <x v="4"/>
    <x v="19"/>
    <n v="47"/>
    <n v="17697.169999999998"/>
    <n v="22"/>
    <x v="4"/>
    <x v="0"/>
    <n v="5"/>
    <n v="628.79999999999995"/>
    <n v="17068.37"/>
  </r>
  <r>
    <x v="86"/>
    <x v="86"/>
    <x v="2"/>
    <x v="0"/>
    <x v="11"/>
    <n v="15"/>
    <n v="5410.28"/>
    <n v="62"/>
    <x v="3"/>
    <x v="1"/>
    <n v="4"/>
    <n v="2815.63"/>
    <n v="2594.65"/>
  </r>
  <r>
    <x v="87"/>
    <x v="87"/>
    <x v="3"/>
    <x v="2"/>
    <x v="2"/>
    <n v="29"/>
    <n v="3003.7"/>
    <n v="67"/>
    <x v="3"/>
    <x v="0"/>
    <n v="5"/>
    <n v="5454.1"/>
    <n v="-2450.4"/>
  </r>
  <r>
    <x v="87"/>
    <x v="87"/>
    <x v="2"/>
    <x v="0"/>
    <x v="15"/>
    <n v="3"/>
    <n v="1265.42"/>
    <n v="69"/>
    <x v="3"/>
    <x v="0"/>
    <n v="3"/>
    <n v="262.62"/>
    <n v="1002.8"/>
  </r>
  <r>
    <x v="88"/>
    <x v="88"/>
    <x v="3"/>
    <x v="4"/>
    <x v="19"/>
    <n v="39"/>
    <n v="5627.53"/>
    <n v="25"/>
    <x v="4"/>
    <x v="0"/>
    <n v="2"/>
    <n v="768.93"/>
    <n v="4858.6000000000004"/>
  </r>
  <r>
    <x v="89"/>
    <x v="89"/>
    <x v="2"/>
    <x v="0"/>
    <x v="5"/>
    <n v="1"/>
    <n v="461.44"/>
    <n v="57"/>
    <x v="2"/>
    <x v="1"/>
    <n v="2"/>
    <n v="24.23"/>
    <n v="437.21"/>
  </r>
  <r>
    <x v="89"/>
    <x v="89"/>
    <x v="3"/>
    <x v="4"/>
    <x v="19"/>
    <n v="40"/>
    <n v="16892.509999999998"/>
    <n v="49"/>
    <x v="5"/>
    <x v="0"/>
    <n v="4"/>
    <n v="5666.23"/>
    <n v="11226.28"/>
  </r>
  <r>
    <x v="89"/>
    <x v="89"/>
    <x v="2"/>
    <x v="1"/>
    <x v="16"/>
    <n v="43"/>
    <n v="9805.51"/>
    <n v="29"/>
    <x v="4"/>
    <x v="0"/>
    <n v="2"/>
    <n v="4372.26"/>
    <n v="5433.25"/>
  </r>
  <r>
    <x v="90"/>
    <x v="90"/>
    <x v="4"/>
    <x v="3"/>
    <x v="13"/>
    <n v="15"/>
    <n v="3153.43"/>
    <n v="36"/>
    <x v="1"/>
    <x v="1"/>
    <n v="2"/>
    <n v="3433.46"/>
    <n v="-280.02999999999997"/>
  </r>
  <r>
    <x v="91"/>
    <x v="91"/>
    <x v="2"/>
    <x v="0"/>
    <x v="15"/>
    <n v="29"/>
    <n v="13085.25"/>
    <n v="45"/>
    <x v="5"/>
    <x v="0"/>
    <n v="2"/>
    <n v="6460.21"/>
    <n v="6625.04"/>
  </r>
  <r>
    <x v="92"/>
    <x v="92"/>
    <x v="4"/>
    <x v="1"/>
    <x v="1"/>
    <n v="29"/>
    <n v="12517.51"/>
    <n v="67"/>
    <x v="3"/>
    <x v="0"/>
    <n v="1"/>
    <n v="3278.84"/>
    <n v="9238.67"/>
  </r>
  <r>
    <x v="93"/>
    <x v="93"/>
    <x v="0"/>
    <x v="1"/>
    <x v="16"/>
    <n v="14"/>
    <n v="5020.7299999999996"/>
    <n v="54"/>
    <x v="2"/>
    <x v="0"/>
    <n v="3"/>
    <n v="2851.44"/>
    <n v="2169.29"/>
  </r>
  <r>
    <x v="93"/>
    <x v="93"/>
    <x v="2"/>
    <x v="3"/>
    <x v="3"/>
    <n v="30"/>
    <n v="4713.5200000000004"/>
    <n v="62"/>
    <x v="3"/>
    <x v="1"/>
    <n v="5"/>
    <n v="310.70999999999998"/>
    <n v="4402.8100000000004"/>
  </r>
  <r>
    <x v="93"/>
    <x v="93"/>
    <x v="0"/>
    <x v="2"/>
    <x v="7"/>
    <n v="28"/>
    <n v="2609.33"/>
    <n v="41"/>
    <x v="5"/>
    <x v="0"/>
    <n v="5"/>
    <n v="6198.92"/>
    <n v="-3589.59"/>
  </r>
  <r>
    <x v="94"/>
    <x v="94"/>
    <x v="4"/>
    <x v="2"/>
    <x v="2"/>
    <n v="12"/>
    <n v="5278.83"/>
    <n v="33"/>
    <x v="1"/>
    <x v="0"/>
    <n v="4"/>
    <n v="2897.28"/>
    <n v="2381.5500000000002"/>
  </r>
  <r>
    <x v="95"/>
    <x v="95"/>
    <x v="3"/>
    <x v="2"/>
    <x v="12"/>
    <n v="7"/>
    <n v="570.85"/>
    <n v="27"/>
    <x v="4"/>
    <x v="1"/>
    <n v="5"/>
    <n v="203.4"/>
    <n v="367.45"/>
  </r>
  <r>
    <x v="95"/>
    <x v="95"/>
    <x v="3"/>
    <x v="0"/>
    <x v="5"/>
    <n v="38"/>
    <n v="3417.2"/>
    <n v="67"/>
    <x v="3"/>
    <x v="0"/>
    <n v="4"/>
    <n v="3805.12"/>
    <n v="-387.92"/>
  </r>
  <r>
    <x v="96"/>
    <x v="96"/>
    <x v="3"/>
    <x v="3"/>
    <x v="3"/>
    <n v="2"/>
    <n v="882.83"/>
    <n v="29"/>
    <x v="4"/>
    <x v="0"/>
    <n v="3"/>
    <n v="64.959999999999994"/>
    <n v="817.87"/>
  </r>
  <r>
    <x v="97"/>
    <x v="97"/>
    <x v="4"/>
    <x v="0"/>
    <x v="15"/>
    <n v="33"/>
    <n v="3616.95"/>
    <n v="31"/>
    <x v="1"/>
    <x v="1"/>
    <n v="5"/>
    <n v="1191.25"/>
    <n v="2425.6999999999998"/>
  </r>
  <r>
    <x v="97"/>
    <x v="97"/>
    <x v="2"/>
    <x v="2"/>
    <x v="12"/>
    <n v="15"/>
    <n v="2848.03"/>
    <n v="21"/>
    <x v="4"/>
    <x v="1"/>
    <n v="5"/>
    <n v="1832.47"/>
    <n v="1015.56"/>
  </r>
  <r>
    <x v="98"/>
    <x v="98"/>
    <x v="1"/>
    <x v="4"/>
    <x v="4"/>
    <n v="17"/>
    <n v="3639.02"/>
    <n v="69"/>
    <x v="3"/>
    <x v="0"/>
    <n v="3"/>
    <n v="2833.57"/>
    <n v="805.45"/>
  </r>
  <r>
    <x v="99"/>
    <x v="99"/>
    <x v="3"/>
    <x v="2"/>
    <x v="7"/>
    <n v="22"/>
    <n v="10966.05"/>
    <n v="68"/>
    <x v="3"/>
    <x v="0"/>
    <n v="2"/>
    <n v="3434.59"/>
    <n v="7531.46"/>
  </r>
  <r>
    <x v="99"/>
    <x v="99"/>
    <x v="4"/>
    <x v="0"/>
    <x v="11"/>
    <n v="17"/>
    <n v="8227.52"/>
    <n v="55"/>
    <x v="2"/>
    <x v="0"/>
    <n v="2"/>
    <n v="489.44"/>
    <n v="7738.08"/>
  </r>
  <r>
    <x v="100"/>
    <x v="100"/>
    <x v="0"/>
    <x v="4"/>
    <x v="19"/>
    <n v="32"/>
    <n v="13936.06"/>
    <n v="19"/>
    <x v="6"/>
    <x v="0"/>
    <n v="2"/>
    <n v="6153.07"/>
    <n v="7782.99"/>
  </r>
  <r>
    <x v="101"/>
    <x v="101"/>
    <x v="0"/>
    <x v="2"/>
    <x v="12"/>
    <n v="16"/>
    <n v="356.27"/>
    <n v="63"/>
    <x v="3"/>
    <x v="1"/>
    <n v="1"/>
    <n v="222.6"/>
    <n v="133.66999999999999"/>
  </r>
  <r>
    <x v="101"/>
    <x v="101"/>
    <x v="2"/>
    <x v="0"/>
    <x v="5"/>
    <n v="22"/>
    <n v="2817.42"/>
    <n v="42"/>
    <x v="5"/>
    <x v="1"/>
    <n v="4"/>
    <n v="5256.7"/>
    <n v="-2439.2800000000002"/>
  </r>
  <r>
    <x v="102"/>
    <x v="102"/>
    <x v="0"/>
    <x v="1"/>
    <x v="1"/>
    <n v="2"/>
    <n v="418.45"/>
    <n v="57"/>
    <x v="2"/>
    <x v="0"/>
    <n v="3"/>
    <n v="335.37"/>
    <n v="83.08"/>
  </r>
  <r>
    <x v="103"/>
    <x v="103"/>
    <x v="2"/>
    <x v="0"/>
    <x v="11"/>
    <n v="31"/>
    <n v="4975.3100000000004"/>
    <n v="43"/>
    <x v="5"/>
    <x v="0"/>
    <n v="2"/>
    <n v="214.27"/>
    <n v="4761.04"/>
  </r>
  <r>
    <x v="104"/>
    <x v="104"/>
    <x v="2"/>
    <x v="3"/>
    <x v="3"/>
    <n v="48"/>
    <n v="5125.6400000000003"/>
    <n v="24"/>
    <x v="4"/>
    <x v="1"/>
    <n v="1"/>
    <n v="10260.82"/>
    <n v="-5135.18"/>
  </r>
  <r>
    <x v="104"/>
    <x v="104"/>
    <x v="4"/>
    <x v="1"/>
    <x v="9"/>
    <n v="20"/>
    <n v="4844.7299999999996"/>
    <n v="64"/>
    <x v="3"/>
    <x v="1"/>
    <n v="1"/>
    <n v="4241.8599999999997"/>
    <n v="602.87"/>
  </r>
  <r>
    <x v="105"/>
    <x v="105"/>
    <x v="2"/>
    <x v="0"/>
    <x v="15"/>
    <n v="17"/>
    <n v="2877.76"/>
    <n v="50"/>
    <x v="2"/>
    <x v="1"/>
    <n v="1"/>
    <n v="1652.86"/>
    <n v="1224.9000000000001"/>
  </r>
  <r>
    <x v="105"/>
    <x v="105"/>
    <x v="4"/>
    <x v="2"/>
    <x v="7"/>
    <n v="18"/>
    <n v="4279.21"/>
    <n v="30"/>
    <x v="1"/>
    <x v="1"/>
    <n v="3"/>
    <n v="2423.65"/>
    <n v="1855.56"/>
  </r>
  <r>
    <x v="105"/>
    <x v="105"/>
    <x v="3"/>
    <x v="3"/>
    <x v="14"/>
    <n v="17"/>
    <n v="2968.27"/>
    <n v="38"/>
    <x v="1"/>
    <x v="0"/>
    <n v="1"/>
    <n v="1310.78"/>
    <n v="1657.49"/>
  </r>
  <r>
    <x v="105"/>
    <x v="105"/>
    <x v="3"/>
    <x v="3"/>
    <x v="14"/>
    <n v="31"/>
    <n v="7265.78"/>
    <n v="59"/>
    <x v="2"/>
    <x v="1"/>
    <n v="2"/>
    <n v="4587.03"/>
    <n v="2678.75"/>
  </r>
  <r>
    <x v="105"/>
    <x v="105"/>
    <x v="0"/>
    <x v="2"/>
    <x v="2"/>
    <n v="20"/>
    <n v="9791.25"/>
    <n v="36"/>
    <x v="1"/>
    <x v="1"/>
    <n v="5"/>
    <n v="2590.04"/>
    <n v="7201.21"/>
  </r>
  <r>
    <x v="105"/>
    <x v="105"/>
    <x v="2"/>
    <x v="0"/>
    <x v="11"/>
    <n v="13"/>
    <n v="5152.55"/>
    <n v="34"/>
    <x v="1"/>
    <x v="0"/>
    <n v="5"/>
    <n v="1101.3599999999999"/>
    <n v="4051.19"/>
  </r>
  <r>
    <x v="106"/>
    <x v="106"/>
    <x v="1"/>
    <x v="4"/>
    <x v="17"/>
    <n v="2"/>
    <n v="656.47"/>
    <n v="69"/>
    <x v="3"/>
    <x v="1"/>
    <n v="3"/>
    <n v="16.43"/>
    <n v="640.04"/>
  </r>
  <r>
    <x v="106"/>
    <x v="106"/>
    <x v="1"/>
    <x v="0"/>
    <x v="0"/>
    <n v="18"/>
    <n v="4005.76"/>
    <n v="51"/>
    <x v="2"/>
    <x v="0"/>
    <n v="1"/>
    <n v="3064.66"/>
    <n v="941.1"/>
  </r>
  <r>
    <x v="107"/>
    <x v="107"/>
    <x v="1"/>
    <x v="1"/>
    <x v="9"/>
    <n v="18"/>
    <n v="8827.44"/>
    <n v="62"/>
    <x v="3"/>
    <x v="0"/>
    <n v="1"/>
    <n v="4082.79"/>
    <n v="4744.6499999999996"/>
  </r>
  <r>
    <x v="107"/>
    <x v="107"/>
    <x v="3"/>
    <x v="2"/>
    <x v="12"/>
    <n v="20"/>
    <n v="7145.59"/>
    <n v="53"/>
    <x v="2"/>
    <x v="0"/>
    <n v="5"/>
    <n v="2202.11"/>
    <n v="4943.4799999999996"/>
  </r>
  <r>
    <x v="108"/>
    <x v="108"/>
    <x v="1"/>
    <x v="0"/>
    <x v="0"/>
    <n v="31"/>
    <n v="5694.37"/>
    <n v="63"/>
    <x v="3"/>
    <x v="1"/>
    <n v="2"/>
    <n v="6482.92"/>
    <n v="-788.55"/>
  </r>
  <r>
    <x v="108"/>
    <x v="108"/>
    <x v="0"/>
    <x v="4"/>
    <x v="4"/>
    <n v="49"/>
    <n v="14255.9"/>
    <n v="22"/>
    <x v="4"/>
    <x v="0"/>
    <n v="4"/>
    <n v="10577.63"/>
    <n v="3678.27"/>
  </r>
  <r>
    <x v="109"/>
    <x v="109"/>
    <x v="3"/>
    <x v="0"/>
    <x v="15"/>
    <n v="29"/>
    <n v="4863.6400000000003"/>
    <n v="23"/>
    <x v="4"/>
    <x v="0"/>
    <n v="5"/>
    <n v="3678.13"/>
    <n v="1185.51"/>
  </r>
  <r>
    <x v="109"/>
    <x v="109"/>
    <x v="0"/>
    <x v="2"/>
    <x v="12"/>
    <n v="49"/>
    <n v="13083.23"/>
    <n v="30"/>
    <x v="1"/>
    <x v="0"/>
    <n v="5"/>
    <n v="10889.27"/>
    <n v="2193.96"/>
  </r>
  <r>
    <x v="110"/>
    <x v="110"/>
    <x v="2"/>
    <x v="3"/>
    <x v="10"/>
    <n v="22"/>
    <n v="5192.7299999999996"/>
    <n v="57"/>
    <x v="2"/>
    <x v="1"/>
    <n v="1"/>
    <n v="2004.47"/>
    <n v="3188.26"/>
  </r>
  <r>
    <x v="110"/>
    <x v="110"/>
    <x v="1"/>
    <x v="0"/>
    <x v="0"/>
    <n v="3"/>
    <n v="856.22"/>
    <n v="19"/>
    <x v="6"/>
    <x v="0"/>
    <n v="5"/>
    <n v="314.85000000000002"/>
    <n v="541.37"/>
  </r>
  <r>
    <x v="110"/>
    <x v="110"/>
    <x v="0"/>
    <x v="0"/>
    <x v="5"/>
    <n v="29"/>
    <n v="437.17"/>
    <n v="40"/>
    <x v="5"/>
    <x v="0"/>
    <n v="2"/>
    <n v="2587.4499999999998"/>
    <n v="-2150.2800000000002"/>
  </r>
  <r>
    <x v="111"/>
    <x v="111"/>
    <x v="0"/>
    <x v="2"/>
    <x v="8"/>
    <n v="35"/>
    <n v="16212.42"/>
    <n v="37"/>
    <x v="1"/>
    <x v="1"/>
    <n v="5"/>
    <n v="1293.7"/>
    <n v="14918.72"/>
  </r>
  <r>
    <x v="111"/>
    <x v="111"/>
    <x v="2"/>
    <x v="3"/>
    <x v="3"/>
    <n v="23"/>
    <n v="5752.08"/>
    <n v="33"/>
    <x v="1"/>
    <x v="1"/>
    <n v="1"/>
    <n v="5169.25"/>
    <n v="582.83000000000004"/>
  </r>
  <r>
    <x v="112"/>
    <x v="112"/>
    <x v="0"/>
    <x v="2"/>
    <x v="12"/>
    <n v="32"/>
    <n v="10133.14"/>
    <n v="18"/>
    <x v="6"/>
    <x v="0"/>
    <n v="5"/>
    <n v="3991.78"/>
    <n v="6141.36"/>
  </r>
  <r>
    <x v="113"/>
    <x v="113"/>
    <x v="1"/>
    <x v="3"/>
    <x v="14"/>
    <n v="29"/>
    <n v="12382.87"/>
    <n v="19"/>
    <x v="6"/>
    <x v="1"/>
    <n v="2"/>
    <n v="6027.94"/>
    <n v="6354.93"/>
  </r>
  <r>
    <x v="113"/>
    <x v="113"/>
    <x v="0"/>
    <x v="3"/>
    <x v="13"/>
    <n v="32"/>
    <n v="7062.28"/>
    <n v="41"/>
    <x v="5"/>
    <x v="1"/>
    <n v="2"/>
    <n v="5450.48"/>
    <n v="1611.8"/>
  </r>
  <r>
    <x v="114"/>
    <x v="114"/>
    <x v="4"/>
    <x v="0"/>
    <x v="15"/>
    <n v="22"/>
    <n v="585.08000000000004"/>
    <n v="42"/>
    <x v="5"/>
    <x v="1"/>
    <n v="4"/>
    <n v="2842.81"/>
    <n v="-2257.73"/>
  </r>
  <r>
    <x v="115"/>
    <x v="115"/>
    <x v="0"/>
    <x v="0"/>
    <x v="15"/>
    <n v="46"/>
    <n v="7071.32"/>
    <n v="24"/>
    <x v="4"/>
    <x v="0"/>
    <n v="1"/>
    <n v="3200.53"/>
    <n v="3870.79"/>
  </r>
  <r>
    <x v="116"/>
    <x v="116"/>
    <x v="2"/>
    <x v="2"/>
    <x v="12"/>
    <n v="30"/>
    <n v="11838.27"/>
    <n v="51"/>
    <x v="2"/>
    <x v="1"/>
    <n v="5"/>
    <n v="3283.25"/>
    <n v="8555.02"/>
  </r>
  <r>
    <x v="117"/>
    <x v="117"/>
    <x v="0"/>
    <x v="2"/>
    <x v="8"/>
    <n v="42"/>
    <n v="12086.68"/>
    <n v="23"/>
    <x v="4"/>
    <x v="0"/>
    <n v="2"/>
    <n v="1732.1"/>
    <n v="10354.58"/>
  </r>
  <r>
    <x v="117"/>
    <x v="117"/>
    <x v="0"/>
    <x v="3"/>
    <x v="10"/>
    <n v="21"/>
    <n v="1878.05"/>
    <n v="32"/>
    <x v="1"/>
    <x v="0"/>
    <n v="5"/>
    <n v="1726.37"/>
    <n v="151.68"/>
  </r>
  <r>
    <x v="118"/>
    <x v="118"/>
    <x v="3"/>
    <x v="2"/>
    <x v="2"/>
    <n v="19"/>
    <n v="849.73"/>
    <n v="23"/>
    <x v="4"/>
    <x v="1"/>
    <n v="3"/>
    <n v="3724.59"/>
    <n v="-2874.86"/>
  </r>
  <r>
    <x v="119"/>
    <x v="119"/>
    <x v="2"/>
    <x v="4"/>
    <x v="18"/>
    <n v="6"/>
    <n v="1599.61"/>
    <n v="21"/>
    <x v="4"/>
    <x v="1"/>
    <n v="2"/>
    <n v="1282.94"/>
    <n v="316.67"/>
  </r>
  <r>
    <x v="119"/>
    <x v="119"/>
    <x v="0"/>
    <x v="1"/>
    <x v="1"/>
    <n v="10"/>
    <n v="2931"/>
    <n v="58"/>
    <x v="2"/>
    <x v="1"/>
    <n v="5"/>
    <n v="1330.81"/>
    <n v="1600.19"/>
  </r>
  <r>
    <x v="119"/>
    <x v="119"/>
    <x v="3"/>
    <x v="1"/>
    <x v="9"/>
    <n v="9"/>
    <n v="2402.13"/>
    <n v="28"/>
    <x v="4"/>
    <x v="1"/>
    <n v="4"/>
    <n v="1102.45"/>
    <n v="1299.68"/>
  </r>
  <r>
    <x v="120"/>
    <x v="120"/>
    <x v="3"/>
    <x v="3"/>
    <x v="10"/>
    <n v="29"/>
    <n v="3195.52"/>
    <n v="53"/>
    <x v="2"/>
    <x v="0"/>
    <n v="1"/>
    <n v="2720.56"/>
    <n v="474.96"/>
  </r>
  <r>
    <x v="120"/>
    <x v="120"/>
    <x v="0"/>
    <x v="4"/>
    <x v="18"/>
    <n v="41"/>
    <n v="714.65"/>
    <n v="18"/>
    <x v="6"/>
    <x v="1"/>
    <n v="2"/>
    <n v="6946.88"/>
    <n v="-6232.23"/>
  </r>
  <r>
    <x v="120"/>
    <x v="120"/>
    <x v="2"/>
    <x v="4"/>
    <x v="4"/>
    <n v="5"/>
    <n v="1611.85"/>
    <n v="44"/>
    <x v="5"/>
    <x v="1"/>
    <n v="1"/>
    <n v="618.09"/>
    <n v="993.76"/>
  </r>
  <r>
    <x v="121"/>
    <x v="121"/>
    <x v="4"/>
    <x v="3"/>
    <x v="10"/>
    <n v="41"/>
    <n v="14038.37"/>
    <n v="47"/>
    <x v="5"/>
    <x v="1"/>
    <n v="3"/>
    <n v="303.29000000000002"/>
    <n v="13735.08"/>
  </r>
  <r>
    <x v="121"/>
    <x v="121"/>
    <x v="1"/>
    <x v="2"/>
    <x v="7"/>
    <n v="32"/>
    <n v="12014.19"/>
    <n v="48"/>
    <x v="5"/>
    <x v="1"/>
    <n v="3"/>
    <n v="3569.5"/>
    <n v="8444.69"/>
  </r>
  <r>
    <x v="121"/>
    <x v="121"/>
    <x v="4"/>
    <x v="2"/>
    <x v="2"/>
    <n v="41"/>
    <n v="9528.52"/>
    <n v="50"/>
    <x v="2"/>
    <x v="0"/>
    <n v="3"/>
    <n v="2709.71"/>
    <n v="6818.81"/>
  </r>
  <r>
    <x v="122"/>
    <x v="122"/>
    <x v="0"/>
    <x v="3"/>
    <x v="13"/>
    <n v="23"/>
    <n v="1904.43"/>
    <n v="28"/>
    <x v="4"/>
    <x v="1"/>
    <n v="5"/>
    <n v="2690.51"/>
    <n v="-786.08"/>
  </r>
  <r>
    <x v="122"/>
    <x v="122"/>
    <x v="4"/>
    <x v="4"/>
    <x v="19"/>
    <n v="5"/>
    <n v="327.7"/>
    <n v="41"/>
    <x v="5"/>
    <x v="1"/>
    <n v="1"/>
    <n v="39.950000000000003"/>
    <n v="287.75"/>
  </r>
  <r>
    <x v="122"/>
    <x v="122"/>
    <x v="3"/>
    <x v="0"/>
    <x v="15"/>
    <n v="38"/>
    <n v="14911.37"/>
    <n v="59"/>
    <x v="2"/>
    <x v="1"/>
    <n v="1"/>
    <n v="577.54"/>
    <n v="14333.83"/>
  </r>
  <r>
    <x v="123"/>
    <x v="123"/>
    <x v="3"/>
    <x v="1"/>
    <x v="16"/>
    <n v="15"/>
    <n v="1229.82"/>
    <n v="49"/>
    <x v="5"/>
    <x v="0"/>
    <n v="1"/>
    <n v="3745.89"/>
    <n v="-2516.0700000000002"/>
  </r>
  <r>
    <x v="123"/>
    <x v="123"/>
    <x v="1"/>
    <x v="2"/>
    <x v="7"/>
    <n v="3"/>
    <n v="971.88"/>
    <n v="60"/>
    <x v="3"/>
    <x v="1"/>
    <n v="2"/>
    <n v="75.31"/>
    <n v="896.57"/>
  </r>
  <r>
    <x v="124"/>
    <x v="124"/>
    <x v="4"/>
    <x v="2"/>
    <x v="12"/>
    <n v="4"/>
    <n v="1947"/>
    <n v="29"/>
    <x v="4"/>
    <x v="1"/>
    <n v="4"/>
    <n v="993.24"/>
    <n v="953.76"/>
  </r>
  <r>
    <x v="125"/>
    <x v="125"/>
    <x v="4"/>
    <x v="0"/>
    <x v="5"/>
    <n v="33"/>
    <n v="3557.57"/>
    <n v="68"/>
    <x v="3"/>
    <x v="1"/>
    <n v="1"/>
    <n v="2198.34"/>
    <n v="1359.23"/>
  </r>
  <r>
    <x v="126"/>
    <x v="126"/>
    <x v="4"/>
    <x v="3"/>
    <x v="10"/>
    <n v="23"/>
    <n v="9730.5400000000009"/>
    <n v="60"/>
    <x v="3"/>
    <x v="1"/>
    <n v="5"/>
    <n v="5530.56"/>
    <n v="4199.9799999999996"/>
  </r>
  <r>
    <x v="127"/>
    <x v="127"/>
    <x v="3"/>
    <x v="2"/>
    <x v="2"/>
    <n v="11"/>
    <n v="1881.67"/>
    <n v="29"/>
    <x v="4"/>
    <x v="1"/>
    <n v="4"/>
    <n v="1001.36"/>
    <n v="880.31"/>
  </r>
  <r>
    <x v="127"/>
    <x v="127"/>
    <x v="0"/>
    <x v="3"/>
    <x v="10"/>
    <n v="44"/>
    <n v="5426.86"/>
    <n v="55"/>
    <x v="2"/>
    <x v="1"/>
    <n v="5"/>
    <n v="2864.85"/>
    <n v="2562.0100000000002"/>
  </r>
  <r>
    <x v="128"/>
    <x v="128"/>
    <x v="3"/>
    <x v="1"/>
    <x v="16"/>
    <n v="11"/>
    <n v="4062.79"/>
    <n v="26"/>
    <x v="4"/>
    <x v="1"/>
    <n v="5"/>
    <n v="1047.74"/>
    <n v="3015.05"/>
  </r>
  <r>
    <x v="128"/>
    <x v="128"/>
    <x v="3"/>
    <x v="1"/>
    <x v="1"/>
    <n v="49"/>
    <n v="7163.09"/>
    <n v="29"/>
    <x v="4"/>
    <x v="0"/>
    <n v="5"/>
    <n v="7180.57"/>
    <n v="-17.48"/>
  </r>
  <r>
    <x v="128"/>
    <x v="128"/>
    <x v="0"/>
    <x v="4"/>
    <x v="4"/>
    <n v="3"/>
    <n v="1032.76"/>
    <n v="29"/>
    <x v="4"/>
    <x v="0"/>
    <n v="4"/>
    <n v="182.71"/>
    <n v="850.05"/>
  </r>
  <r>
    <x v="129"/>
    <x v="129"/>
    <x v="0"/>
    <x v="1"/>
    <x v="9"/>
    <n v="14"/>
    <n v="6674.26"/>
    <n v="52"/>
    <x v="2"/>
    <x v="0"/>
    <n v="5"/>
    <n v="1188.46"/>
    <n v="5485.8"/>
  </r>
  <r>
    <x v="129"/>
    <x v="129"/>
    <x v="1"/>
    <x v="3"/>
    <x v="3"/>
    <n v="19"/>
    <n v="2782.17"/>
    <n v="26"/>
    <x v="4"/>
    <x v="0"/>
    <n v="4"/>
    <n v="3778.79"/>
    <n v="-996.62"/>
  </r>
  <r>
    <x v="129"/>
    <x v="129"/>
    <x v="4"/>
    <x v="4"/>
    <x v="18"/>
    <n v="23"/>
    <n v="9326.5499999999993"/>
    <n v="54"/>
    <x v="2"/>
    <x v="1"/>
    <n v="4"/>
    <n v="2122.83"/>
    <n v="7203.72"/>
  </r>
  <r>
    <x v="130"/>
    <x v="130"/>
    <x v="2"/>
    <x v="0"/>
    <x v="15"/>
    <n v="48"/>
    <n v="933.79"/>
    <n v="53"/>
    <x v="2"/>
    <x v="0"/>
    <n v="2"/>
    <n v="1245.8900000000001"/>
    <n v="-312.10000000000002"/>
  </r>
  <r>
    <x v="131"/>
    <x v="131"/>
    <x v="3"/>
    <x v="1"/>
    <x v="9"/>
    <n v="9"/>
    <n v="2298.7399999999998"/>
    <n v="59"/>
    <x v="2"/>
    <x v="1"/>
    <n v="4"/>
    <n v="1839.67"/>
    <n v="459.07"/>
  </r>
  <r>
    <x v="131"/>
    <x v="131"/>
    <x v="2"/>
    <x v="2"/>
    <x v="2"/>
    <n v="27"/>
    <n v="5839.13"/>
    <n v="36"/>
    <x v="1"/>
    <x v="0"/>
    <n v="4"/>
    <n v="1689.63"/>
    <n v="4149.5"/>
  </r>
  <r>
    <x v="132"/>
    <x v="132"/>
    <x v="1"/>
    <x v="4"/>
    <x v="4"/>
    <n v="20"/>
    <n v="7153.84"/>
    <n v="59"/>
    <x v="2"/>
    <x v="1"/>
    <n v="1"/>
    <n v="4658.2299999999996"/>
    <n v="2495.61"/>
  </r>
  <r>
    <x v="132"/>
    <x v="132"/>
    <x v="3"/>
    <x v="1"/>
    <x v="1"/>
    <n v="26"/>
    <n v="8690.7099999999991"/>
    <n v="63"/>
    <x v="3"/>
    <x v="0"/>
    <n v="5"/>
    <n v="3710.38"/>
    <n v="4980.33"/>
  </r>
  <r>
    <x v="133"/>
    <x v="133"/>
    <x v="0"/>
    <x v="3"/>
    <x v="10"/>
    <n v="17"/>
    <n v="2939.89"/>
    <n v="55"/>
    <x v="2"/>
    <x v="0"/>
    <n v="5"/>
    <n v="2282.96"/>
    <n v="656.93"/>
  </r>
  <r>
    <x v="134"/>
    <x v="134"/>
    <x v="1"/>
    <x v="3"/>
    <x v="14"/>
    <n v="14"/>
    <n v="5658.07"/>
    <n v="30"/>
    <x v="1"/>
    <x v="0"/>
    <n v="2"/>
    <n v="818.8"/>
    <n v="4839.2700000000004"/>
  </r>
  <r>
    <x v="135"/>
    <x v="135"/>
    <x v="4"/>
    <x v="2"/>
    <x v="2"/>
    <n v="17"/>
    <n v="6876.35"/>
    <n v="32"/>
    <x v="1"/>
    <x v="1"/>
    <n v="1"/>
    <n v="3104.81"/>
    <n v="3771.54"/>
  </r>
  <r>
    <x v="135"/>
    <x v="135"/>
    <x v="4"/>
    <x v="0"/>
    <x v="5"/>
    <n v="47"/>
    <n v="10218.36"/>
    <n v="67"/>
    <x v="3"/>
    <x v="0"/>
    <n v="4"/>
    <n v="11740.58"/>
    <n v="-1522.22"/>
  </r>
  <r>
    <x v="136"/>
    <x v="136"/>
    <x v="2"/>
    <x v="1"/>
    <x v="9"/>
    <n v="18"/>
    <n v="8413.65"/>
    <n v="18"/>
    <x v="6"/>
    <x v="1"/>
    <n v="3"/>
    <n v="328.84"/>
    <n v="8084.81"/>
  </r>
  <r>
    <x v="136"/>
    <x v="136"/>
    <x v="2"/>
    <x v="3"/>
    <x v="10"/>
    <n v="41"/>
    <n v="19582.03"/>
    <n v="48"/>
    <x v="5"/>
    <x v="1"/>
    <n v="5"/>
    <n v="2286.62"/>
    <n v="17295.41"/>
  </r>
  <r>
    <x v="137"/>
    <x v="137"/>
    <x v="3"/>
    <x v="4"/>
    <x v="17"/>
    <n v="20"/>
    <n v="6013.09"/>
    <n v="43"/>
    <x v="5"/>
    <x v="1"/>
    <n v="1"/>
    <n v="4456.6899999999996"/>
    <n v="1556.4"/>
  </r>
  <r>
    <x v="137"/>
    <x v="137"/>
    <x v="2"/>
    <x v="1"/>
    <x v="1"/>
    <n v="2"/>
    <n v="786.95"/>
    <n v="45"/>
    <x v="5"/>
    <x v="1"/>
    <n v="5"/>
    <n v="210.96"/>
    <n v="575.99"/>
  </r>
  <r>
    <x v="138"/>
    <x v="138"/>
    <x v="4"/>
    <x v="2"/>
    <x v="2"/>
    <n v="44"/>
    <n v="7038.29"/>
    <n v="40"/>
    <x v="5"/>
    <x v="0"/>
    <n v="5"/>
    <n v="3465.96"/>
    <n v="3572.33"/>
  </r>
  <r>
    <x v="138"/>
    <x v="138"/>
    <x v="0"/>
    <x v="4"/>
    <x v="19"/>
    <n v="11"/>
    <n v="1665.39"/>
    <n v="28"/>
    <x v="4"/>
    <x v="0"/>
    <n v="5"/>
    <n v="491.84"/>
    <n v="1173.55"/>
  </r>
  <r>
    <x v="139"/>
    <x v="139"/>
    <x v="1"/>
    <x v="4"/>
    <x v="17"/>
    <n v="42"/>
    <n v="8301.52"/>
    <n v="49"/>
    <x v="5"/>
    <x v="1"/>
    <n v="1"/>
    <n v="2013.62"/>
    <n v="6287.9"/>
  </r>
  <r>
    <x v="140"/>
    <x v="140"/>
    <x v="1"/>
    <x v="0"/>
    <x v="5"/>
    <n v="41"/>
    <n v="6554.41"/>
    <n v="40"/>
    <x v="5"/>
    <x v="0"/>
    <n v="5"/>
    <n v="8826.39"/>
    <n v="-2271.98"/>
  </r>
  <r>
    <x v="140"/>
    <x v="140"/>
    <x v="2"/>
    <x v="2"/>
    <x v="12"/>
    <n v="22"/>
    <n v="5123.91"/>
    <n v="60"/>
    <x v="3"/>
    <x v="0"/>
    <n v="4"/>
    <n v="3126.56"/>
    <n v="1997.35"/>
  </r>
  <r>
    <x v="141"/>
    <x v="141"/>
    <x v="4"/>
    <x v="4"/>
    <x v="4"/>
    <n v="16"/>
    <n v="3439.33"/>
    <n v="33"/>
    <x v="1"/>
    <x v="0"/>
    <n v="3"/>
    <n v="2797.05"/>
    <n v="642.28"/>
  </r>
  <r>
    <x v="141"/>
    <x v="141"/>
    <x v="4"/>
    <x v="3"/>
    <x v="13"/>
    <n v="33"/>
    <n v="5030.46"/>
    <n v="22"/>
    <x v="4"/>
    <x v="1"/>
    <n v="4"/>
    <n v="5347.83"/>
    <n v="-317.37"/>
  </r>
  <r>
    <x v="142"/>
    <x v="142"/>
    <x v="1"/>
    <x v="2"/>
    <x v="8"/>
    <n v="45"/>
    <n v="8357.02"/>
    <n v="70"/>
    <x v="0"/>
    <x v="0"/>
    <n v="5"/>
    <n v="10068.52"/>
    <n v="-1711.5"/>
  </r>
  <r>
    <x v="142"/>
    <x v="142"/>
    <x v="4"/>
    <x v="3"/>
    <x v="14"/>
    <n v="15"/>
    <n v="7290.65"/>
    <n v="66"/>
    <x v="3"/>
    <x v="0"/>
    <n v="4"/>
    <n v="2499.88"/>
    <n v="4790.7700000000004"/>
  </r>
  <r>
    <x v="143"/>
    <x v="143"/>
    <x v="0"/>
    <x v="4"/>
    <x v="18"/>
    <n v="3"/>
    <n v="630.92999999999995"/>
    <n v="54"/>
    <x v="2"/>
    <x v="1"/>
    <n v="3"/>
    <n v="364.29"/>
    <n v="266.64"/>
  </r>
  <r>
    <x v="143"/>
    <x v="143"/>
    <x v="4"/>
    <x v="2"/>
    <x v="8"/>
    <n v="9"/>
    <n v="3329.25"/>
    <n v="62"/>
    <x v="3"/>
    <x v="1"/>
    <n v="5"/>
    <n v="1289.75"/>
    <n v="2039.5"/>
  </r>
  <r>
    <x v="144"/>
    <x v="144"/>
    <x v="0"/>
    <x v="0"/>
    <x v="15"/>
    <n v="7"/>
    <n v="3084.47"/>
    <n v="59"/>
    <x v="2"/>
    <x v="1"/>
    <n v="2"/>
    <n v="766.66"/>
    <n v="2317.81"/>
  </r>
  <r>
    <x v="145"/>
    <x v="145"/>
    <x v="3"/>
    <x v="2"/>
    <x v="8"/>
    <n v="41"/>
    <n v="19912.77"/>
    <n v="70"/>
    <x v="0"/>
    <x v="1"/>
    <n v="5"/>
    <n v="8029.84"/>
    <n v="11882.93"/>
  </r>
  <r>
    <x v="145"/>
    <x v="145"/>
    <x v="3"/>
    <x v="0"/>
    <x v="15"/>
    <n v="49"/>
    <n v="11717.47"/>
    <n v="53"/>
    <x v="2"/>
    <x v="1"/>
    <n v="5"/>
    <n v="7450.45"/>
    <n v="4267.0200000000004"/>
  </r>
  <r>
    <x v="145"/>
    <x v="145"/>
    <x v="2"/>
    <x v="2"/>
    <x v="7"/>
    <n v="37"/>
    <n v="824.54"/>
    <n v="33"/>
    <x v="1"/>
    <x v="1"/>
    <n v="3"/>
    <n v="8656.7800000000007"/>
    <n v="-7832.24"/>
  </r>
  <r>
    <x v="146"/>
    <x v="146"/>
    <x v="0"/>
    <x v="4"/>
    <x v="19"/>
    <n v="26"/>
    <n v="7225.27"/>
    <n v="27"/>
    <x v="4"/>
    <x v="0"/>
    <n v="2"/>
    <n v="2148.11"/>
    <n v="5077.16"/>
  </r>
  <r>
    <x v="146"/>
    <x v="146"/>
    <x v="2"/>
    <x v="2"/>
    <x v="12"/>
    <n v="49"/>
    <n v="13766.18"/>
    <n v="51"/>
    <x v="2"/>
    <x v="1"/>
    <n v="4"/>
    <n v="5836.17"/>
    <n v="7930.01"/>
  </r>
  <r>
    <x v="146"/>
    <x v="146"/>
    <x v="4"/>
    <x v="4"/>
    <x v="19"/>
    <n v="48"/>
    <n v="12174.62"/>
    <n v="36"/>
    <x v="1"/>
    <x v="0"/>
    <n v="2"/>
    <n v="11009.71"/>
    <n v="1164.9100000000001"/>
  </r>
  <r>
    <x v="147"/>
    <x v="147"/>
    <x v="1"/>
    <x v="1"/>
    <x v="6"/>
    <n v="49"/>
    <n v="11861.21"/>
    <n v="35"/>
    <x v="1"/>
    <x v="1"/>
    <n v="2"/>
    <n v="7832.78"/>
    <n v="4028.43"/>
  </r>
  <r>
    <x v="148"/>
    <x v="148"/>
    <x v="4"/>
    <x v="1"/>
    <x v="1"/>
    <n v="38"/>
    <n v="16480.75"/>
    <n v="23"/>
    <x v="4"/>
    <x v="1"/>
    <n v="5"/>
    <n v="1739.28"/>
    <n v="14741.47"/>
  </r>
  <r>
    <x v="148"/>
    <x v="148"/>
    <x v="2"/>
    <x v="1"/>
    <x v="9"/>
    <n v="47"/>
    <n v="16956.66"/>
    <n v="32"/>
    <x v="1"/>
    <x v="1"/>
    <n v="3"/>
    <n v="6684.24"/>
    <n v="10272.42"/>
  </r>
  <r>
    <x v="148"/>
    <x v="148"/>
    <x v="1"/>
    <x v="3"/>
    <x v="13"/>
    <n v="21"/>
    <n v="8031.07"/>
    <n v="24"/>
    <x v="4"/>
    <x v="1"/>
    <n v="5"/>
    <n v="4080.54"/>
    <n v="3950.53"/>
  </r>
  <r>
    <x v="149"/>
    <x v="149"/>
    <x v="1"/>
    <x v="2"/>
    <x v="7"/>
    <n v="22"/>
    <n v="979.36"/>
    <n v="30"/>
    <x v="1"/>
    <x v="0"/>
    <n v="1"/>
    <n v="1678.26"/>
    <n v="-698.9"/>
  </r>
  <r>
    <x v="149"/>
    <x v="149"/>
    <x v="2"/>
    <x v="1"/>
    <x v="1"/>
    <n v="38"/>
    <n v="18773.87"/>
    <n v="20"/>
    <x v="4"/>
    <x v="1"/>
    <n v="2"/>
    <n v="5212.4399999999996"/>
    <n v="13561.43"/>
  </r>
  <r>
    <x v="149"/>
    <x v="149"/>
    <x v="0"/>
    <x v="2"/>
    <x v="7"/>
    <n v="30"/>
    <n v="14453.64"/>
    <n v="62"/>
    <x v="3"/>
    <x v="1"/>
    <n v="4"/>
    <n v="1258.4000000000001"/>
    <n v="13195.24"/>
  </r>
  <r>
    <x v="149"/>
    <x v="149"/>
    <x v="4"/>
    <x v="1"/>
    <x v="16"/>
    <n v="44"/>
    <n v="9728.39"/>
    <n v="21"/>
    <x v="4"/>
    <x v="1"/>
    <n v="5"/>
    <n v="3524.92"/>
    <n v="6203.47"/>
  </r>
  <r>
    <x v="149"/>
    <x v="149"/>
    <x v="2"/>
    <x v="2"/>
    <x v="2"/>
    <n v="31"/>
    <n v="14183.1"/>
    <n v="33"/>
    <x v="1"/>
    <x v="0"/>
    <n v="2"/>
    <n v="7326.73"/>
    <n v="6856.37"/>
  </r>
  <r>
    <x v="149"/>
    <x v="149"/>
    <x v="1"/>
    <x v="2"/>
    <x v="2"/>
    <n v="23"/>
    <n v="1690.93"/>
    <n v="40"/>
    <x v="5"/>
    <x v="0"/>
    <n v="2"/>
    <n v="787.28"/>
    <n v="903.65"/>
  </r>
  <r>
    <x v="149"/>
    <x v="149"/>
    <x v="2"/>
    <x v="4"/>
    <x v="19"/>
    <n v="7"/>
    <n v="1359.3"/>
    <n v="69"/>
    <x v="3"/>
    <x v="0"/>
    <n v="4"/>
    <n v="1462.27"/>
    <n v="-102.97"/>
  </r>
  <r>
    <x v="150"/>
    <x v="150"/>
    <x v="1"/>
    <x v="3"/>
    <x v="14"/>
    <n v="2"/>
    <n v="641.79999999999995"/>
    <n v="19"/>
    <x v="6"/>
    <x v="1"/>
    <n v="2"/>
    <n v="404.43"/>
    <n v="237.37"/>
  </r>
  <r>
    <x v="151"/>
    <x v="151"/>
    <x v="3"/>
    <x v="2"/>
    <x v="8"/>
    <n v="39"/>
    <n v="440.53"/>
    <n v="68"/>
    <x v="3"/>
    <x v="1"/>
    <n v="4"/>
    <n v="1201.1400000000001"/>
    <n v="-760.61"/>
  </r>
  <r>
    <x v="152"/>
    <x v="152"/>
    <x v="2"/>
    <x v="4"/>
    <x v="17"/>
    <n v="29"/>
    <n v="6341.06"/>
    <n v="51"/>
    <x v="2"/>
    <x v="0"/>
    <n v="5"/>
    <n v="1671.65"/>
    <n v="4669.41"/>
  </r>
  <r>
    <x v="152"/>
    <x v="152"/>
    <x v="0"/>
    <x v="1"/>
    <x v="1"/>
    <n v="33"/>
    <n v="9687.4"/>
    <n v="28"/>
    <x v="4"/>
    <x v="0"/>
    <n v="4"/>
    <n v="4854.75"/>
    <n v="4832.6499999999996"/>
  </r>
  <r>
    <x v="153"/>
    <x v="153"/>
    <x v="3"/>
    <x v="4"/>
    <x v="19"/>
    <n v="10"/>
    <n v="1722.51"/>
    <n v="51"/>
    <x v="2"/>
    <x v="0"/>
    <n v="3"/>
    <n v="1146.9100000000001"/>
    <n v="575.6"/>
  </r>
  <r>
    <x v="153"/>
    <x v="153"/>
    <x v="0"/>
    <x v="0"/>
    <x v="15"/>
    <n v="15"/>
    <n v="2921"/>
    <n v="34"/>
    <x v="1"/>
    <x v="1"/>
    <n v="1"/>
    <n v="100.31"/>
    <n v="2820.69"/>
  </r>
  <r>
    <x v="154"/>
    <x v="154"/>
    <x v="2"/>
    <x v="4"/>
    <x v="18"/>
    <n v="16"/>
    <n v="6691.56"/>
    <n v="33"/>
    <x v="1"/>
    <x v="1"/>
    <n v="2"/>
    <n v="3770.46"/>
    <n v="2921.1"/>
  </r>
  <r>
    <x v="155"/>
    <x v="155"/>
    <x v="3"/>
    <x v="0"/>
    <x v="11"/>
    <n v="10"/>
    <n v="4500.2"/>
    <n v="51"/>
    <x v="2"/>
    <x v="1"/>
    <n v="2"/>
    <n v="1821.12"/>
    <n v="2679.08"/>
  </r>
  <r>
    <x v="155"/>
    <x v="155"/>
    <x v="1"/>
    <x v="1"/>
    <x v="6"/>
    <n v="31"/>
    <n v="14582.35"/>
    <n v="45"/>
    <x v="5"/>
    <x v="0"/>
    <n v="3"/>
    <n v="832.68"/>
    <n v="13749.67"/>
  </r>
  <r>
    <x v="156"/>
    <x v="156"/>
    <x v="1"/>
    <x v="2"/>
    <x v="2"/>
    <n v="8"/>
    <n v="1197.0899999999999"/>
    <n v="35"/>
    <x v="1"/>
    <x v="0"/>
    <n v="4"/>
    <n v="900.95"/>
    <n v="296.14"/>
  </r>
  <r>
    <x v="156"/>
    <x v="156"/>
    <x v="4"/>
    <x v="0"/>
    <x v="5"/>
    <n v="9"/>
    <n v="3272.36"/>
    <n v="22"/>
    <x v="4"/>
    <x v="0"/>
    <n v="1"/>
    <n v="2248.6"/>
    <n v="1023.76"/>
  </r>
  <r>
    <x v="157"/>
    <x v="157"/>
    <x v="3"/>
    <x v="0"/>
    <x v="15"/>
    <n v="50"/>
    <n v="22208.65"/>
    <n v="55"/>
    <x v="2"/>
    <x v="1"/>
    <n v="4"/>
    <n v="2235.31"/>
    <n v="19973.34"/>
  </r>
  <r>
    <x v="158"/>
    <x v="158"/>
    <x v="0"/>
    <x v="4"/>
    <x v="18"/>
    <n v="4"/>
    <n v="647.48"/>
    <n v="67"/>
    <x v="3"/>
    <x v="1"/>
    <n v="1"/>
    <n v="629.32000000000005"/>
    <n v="18.16"/>
  </r>
  <r>
    <x v="159"/>
    <x v="159"/>
    <x v="4"/>
    <x v="1"/>
    <x v="9"/>
    <n v="17"/>
    <n v="2334.44"/>
    <n v="62"/>
    <x v="3"/>
    <x v="0"/>
    <n v="1"/>
    <n v="4246.01"/>
    <n v="-1911.57"/>
  </r>
  <r>
    <x v="159"/>
    <x v="159"/>
    <x v="2"/>
    <x v="3"/>
    <x v="3"/>
    <n v="35"/>
    <n v="9292.0499999999993"/>
    <n v="50"/>
    <x v="2"/>
    <x v="0"/>
    <n v="4"/>
    <n v="446.85"/>
    <n v="8845.2000000000007"/>
  </r>
  <r>
    <x v="159"/>
    <x v="159"/>
    <x v="1"/>
    <x v="1"/>
    <x v="16"/>
    <n v="28"/>
    <n v="6481.44"/>
    <n v="65"/>
    <x v="3"/>
    <x v="1"/>
    <n v="1"/>
    <n v="3202.63"/>
    <n v="3278.81"/>
  </r>
  <r>
    <x v="160"/>
    <x v="160"/>
    <x v="0"/>
    <x v="1"/>
    <x v="9"/>
    <n v="14"/>
    <n v="2528.84"/>
    <n v="22"/>
    <x v="4"/>
    <x v="1"/>
    <n v="5"/>
    <n v="1402.59"/>
    <n v="1126.25"/>
  </r>
  <r>
    <x v="160"/>
    <x v="160"/>
    <x v="2"/>
    <x v="2"/>
    <x v="12"/>
    <n v="37"/>
    <n v="13226"/>
    <n v="52"/>
    <x v="2"/>
    <x v="1"/>
    <n v="4"/>
    <n v="1490.38"/>
    <n v="11735.62"/>
  </r>
  <r>
    <x v="160"/>
    <x v="160"/>
    <x v="2"/>
    <x v="4"/>
    <x v="17"/>
    <n v="38"/>
    <n v="531.97"/>
    <n v="59"/>
    <x v="2"/>
    <x v="1"/>
    <n v="5"/>
    <n v="2607.6"/>
    <n v="-2075.63"/>
  </r>
  <r>
    <x v="160"/>
    <x v="160"/>
    <x v="1"/>
    <x v="2"/>
    <x v="12"/>
    <n v="38"/>
    <n v="7911.73"/>
    <n v="23"/>
    <x v="4"/>
    <x v="1"/>
    <n v="2"/>
    <n v="8214.58"/>
    <n v="-302.85000000000002"/>
  </r>
  <r>
    <x v="160"/>
    <x v="160"/>
    <x v="0"/>
    <x v="0"/>
    <x v="11"/>
    <n v="30"/>
    <n v="14753.36"/>
    <n v="20"/>
    <x v="4"/>
    <x v="0"/>
    <n v="3"/>
    <n v="4201.8900000000003"/>
    <n v="10551.47"/>
  </r>
  <r>
    <x v="161"/>
    <x v="161"/>
    <x v="3"/>
    <x v="1"/>
    <x v="16"/>
    <n v="47"/>
    <n v="11682.36"/>
    <n v="33"/>
    <x v="1"/>
    <x v="0"/>
    <n v="5"/>
    <n v="8465.8799999999992"/>
    <n v="3216.48"/>
  </r>
  <r>
    <x v="162"/>
    <x v="162"/>
    <x v="3"/>
    <x v="2"/>
    <x v="12"/>
    <n v="40"/>
    <n v="13180.49"/>
    <n v="58"/>
    <x v="2"/>
    <x v="1"/>
    <n v="4"/>
    <n v="1661.44"/>
    <n v="11519.05"/>
  </r>
  <r>
    <x v="163"/>
    <x v="163"/>
    <x v="3"/>
    <x v="3"/>
    <x v="14"/>
    <n v="14"/>
    <n v="2378.0700000000002"/>
    <n v="68"/>
    <x v="3"/>
    <x v="0"/>
    <n v="2"/>
    <n v="734.72"/>
    <n v="1643.35"/>
  </r>
  <r>
    <x v="164"/>
    <x v="164"/>
    <x v="3"/>
    <x v="2"/>
    <x v="12"/>
    <n v="30"/>
    <n v="664.14"/>
    <n v="64"/>
    <x v="3"/>
    <x v="1"/>
    <n v="4"/>
    <n v="6412.26"/>
    <n v="-5748.12"/>
  </r>
  <r>
    <x v="164"/>
    <x v="164"/>
    <x v="4"/>
    <x v="1"/>
    <x v="6"/>
    <n v="24"/>
    <n v="11929.28"/>
    <n v="51"/>
    <x v="2"/>
    <x v="1"/>
    <n v="1"/>
    <n v="2368.75"/>
    <n v="9560.5300000000007"/>
  </r>
  <r>
    <x v="165"/>
    <x v="165"/>
    <x v="3"/>
    <x v="4"/>
    <x v="17"/>
    <n v="28"/>
    <n v="1580.15"/>
    <n v="69"/>
    <x v="3"/>
    <x v="0"/>
    <n v="3"/>
    <n v="1578.07"/>
    <n v="2.08"/>
  </r>
  <r>
    <x v="165"/>
    <x v="165"/>
    <x v="2"/>
    <x v="2"/>
    <x v="7"/>
    <n v="36"/>
    <n v="1759.75"/>
    <n v="20"/>
    <x v="4"/>
    <x v="1"/>
    <n v="5"/>
    <n v="7261.15"/>
    <n v="-5501.4"/>
  </r>
  <r>
    <x v="166"/>
    <x v="166"/>
    <x v="2"/>
    <x v="1"/>
    <x v="16"/>
    <n v="24"/>
    <n v="6922.87"/>
    <n v="37"/>
    <x v="1"/>
    <x v="0"/>
    <n v="3"/>
    <n v="5735.8"/>
    <n v="1187.07"/>
  </r>
  <r>
    <x v="167"/>
    <x v="167"/>
    <x v="3"/>
    <x v="3"/>
    <x v="13"/>
    <n v="26"/>
    <n v="3721.09"/>
    <n v="25"/>
    <x v="4"/>
    <x v="0"/>
    <n v="1"/>
    <n v="2638.74"/>
    <n v="1082.3499999999999"/>
  </r>
  <r>
    <x v="168"/>
    <x v="168"/>
    <x v="2"/>
    <x v="3"/>
    <x v="13"/>
    <n v="38"/>
    <n v="14714.79"/>
    <n v="39"/>
    <x v="1"/>
    <x v="0"/>
    <n v="4"/>
    <n v="5831.62"/>
    <n v="8883.17"/>
  </r>
  <r>
    <x v="168"/>
    <x v="168"/>
    <x v="4"/>
    <x v="0"/>
    <x v="15"/>
    <n v="48"/>
    <n v="12956.18"/>
    <n v="70"/>
    <x v="0"/>
    <x v="0"/>
    <n v="2"/>
    <n v="4388.87"/>
    <n v="8567.31"/>
  </r>
  <r>
    <x v="168"/>
    <x v="168"/>
    <x v="1"/>
    <x v="4"/>
    <x v="18"/>
    <n v="16"/>
    <n v="4442.4399999999996"/>
    <n v="67"/>
    <x v="3"/>
    <x v="0"/>
    <n v="5"/>
    <n v="1792.94"/>
    <n v="2649.5"/>
  </r>
  <r>
    <x v="169"/>
    <x v="169"/>
    <x v="1"/>
    <x v="1"/>
    <x v="1"/>
    <n v="18"/>
    <n v="4798.42"/>
    <n v="44"/>
    <x v="5"/>
    <x v="0"/>
    <n v="1"/>
    <n v="3494.61"/>
    <n v="1303.81"/>
  </r>
  <r>
    <x v="169"/>
    <x v="169"/>
    <x v="4"/>
    <x v="0"/>
    <x v="5"/>
    <n v="40"/>
    <n v="2986.74"/>
    <n v="19"/>
    <x v="6"/>
    <x v="1"/>
    <n v="1"/>
    <n v="9374.59"/>
    <n v="-6387.85"/>
  </r>
  <r>
    <x v="169"/>
    <x v="169"/>
    <x v="4"/>
    <x v="4"/>
    <x v="17"/>
    <n v="7"/>
    <n v="828.68"/>
    <n v="18"/>
    <x v="6"/>
    <x v="0"/>
    <n v="3"/>
    <n v="946.02"/>
    <n v="-117.34"/>
  </r>
  <r>
    <x v="170"/>
    <x v="170"/>
    <x v="4"/>
    <x v="4"/>
    <x v="19"/>
    <n v="28"/>
    <n v="13079.72"/>
    <n v="51"/>
    <x v="2"/>
    <x v="0"/>
    <n v="2"/>
    <n v="3697.13"/>
    <n v="9382.59"/>
  </r>
  <r>
    <x v="170"/>
    <x v="170"/>
    <x v="1"/>
    <x v="3"/>
    <x v="14"/>
    <n v="46"/>
    <n v="10163.61"/>
    <n v="25"/>
    <x v="4"/>
    <x v="0"/>
    <n v="3"/>
    <n v="674.58"/>
    <n v="9489.0300000000007"/>
  </r>
  <r>
    <x v="171"/>
    <x v="171"/>
    <x v="1"/>
    <x v="1"/>
    <x v="6"/>
    <n v="25"/>
    <n v="8359.64"/>
    <n v="21"/>
    <x v="4"/>
    <x v="0"/>
    <n v="3"/>
    <n v="4354.87"/>
    <n v="4004.77"/>
  </r>
  <r>
    <x v="171"/>
    <x v="171"/>
    <x v="1"/>
    <x v="1"/>
    <x v="1"/>
    <n v="44"/>
    <n v="10746.96"/>
    <n v="19"/>
    <x v="6"/>
    <x v="0"/>
    <n v="4"/>
    <n v="2403.0100000000002"/>
    <n v="8343.9500000000007"/>
  </r>
  <r>
    <x v="172"/>
    <x v="172"/>
    <x v="4"/>
    <x v="4"/>
    <x v="18"/>
    <n v="5"/>
    <n v="1664.36"/>
    <n v="39"/>
    <x v="1"/>
    <x v="1"/>
    <n v="5"/>
    <n v="799.22"/>
    <n v="865.14"/>
  </r>
  <r>
    <x v="172"/>
    <x v="172"/>
    <x v="4"/>
    <x v="0"/>
    <x v="11"/>
    <n v="43"/>
    <n v="6064.36"/>
    <n v="39"/>
    <x v="1"/>
    <x v="0"/>
    <n v="4"/>
    <n v="3978.53"/>
    <n v="2085.83"/>
  </r>
  <r>
    <x v="173"/>
    <x v="173"/>
    <x v="1"/>
    <x v="4"/>
    <x v="18"/>
    <n v="7"/>
    <n v="554.71"/>
    <n v="18"/>
    <x v="6"/>
    <x v="1"/>
    <n v="5"/>
    <n v="1671.55"/>
    <n v="-1116.8399999999999"/>
  </r>
  <r>
    <x v="173"/>
    <x v="173"/>
    <x v="2"/>
    <x v="2"/>
    <x v="12"/>
    <n v="50"/>
    <n v="12805.76"/>
    <n v="25"/>
    <x v="4"/>
    <x v="0"/>
    <n v="1"/>
    <n v="1234.1300000000001"/>
    <n v="11571.63"/>
  </r>
  <r>
    <x v="173"/>
    <x v="173"/>
    <x v="2"/>
    <x v="4"/>
    <x v="4"/>
    <n v="10"/>
    <n v="3188.74"/>
    <n v="66"/>
    <x v="3"/>
    <x v="0"/>
    <n v="2"/>
    <n v="865.98"/>
    <n v="2322.7600000000002"/>
  </r>
  <r>
    <x v="173"/>
    <x v="173"/>
    <x v="3"/>
    <x v="1"/>
    <x v="9"/>
    <n v="27"/>
    <n v="8149.81"/>
    <n v="40"/>
    <x v="5"/>
    <x v="0"/>
    <n v="4"/>
    <n v="2872.43"/>
    <n v="5277.38"/>
  </r>
  <r>
    <x v="174"/>
    <x v="174"/>
    <x v="4"/>
    <x v="1"/>
    <x v="1"/>
    <n v="6"/>
    <n v="2960.56"/>
    <n v="23"/>
    <x v="4"/>
    <x v="0"/>
    <n v="5"/>
    <n v="1428.96"/>
    <n v="1531.6"/>
  </r>
  <r>
    <x v="174"/>
    <x v="174"/>
    <x v="2"/>
    <x v="1"/>
    <x v="1"/>
    <n v="25"/>
    <n v="4499.3"/>
    <n v="34"/>
    <x v="1"/>
    <x v="0"/>
    <n v="5"/>
    <n v="4048.89"/>
    <n v="450.41"/>
  </r>
  <r>
    <x v="174"/>
    <x v="174"/>
    <x v="4"/>
    <x v="0"/>
    <x v="11"/>
    <n v="47"/>
    <n v="4781.95"/>
    <n v="39"/>
    <x v="1"/>
    <x v="0"/>
    <n v="4"/>
    <n v="5937.86"/>
    <n v="-1155.9100000000001"/>
  </r>
  <r>
    <x v="174"/>
    <x v="174"/>
    <x v="3"/>
    <x v="0"/>
    <x v="5"/>
    <n v="23"/>
    <n v="1910.01"/>
    <n v="22"/>
    <x v="4"/>
    <x v="0"/>
    <n v="4"/>
    <n v="3298.56"/>
    <n v="-1388.55"/>
  </r>
  <r>
    <x v="174"/>
    <x v="174"/>
    <x v="2"/>
    <x v="2"/>
    <x v="2"/>
    <n v="11"/>
    <n v="1611.29"/>
    <n v="37"/>
    <x v="1"/>
    <x v="0"/>
    <n v="2"/>
    <n v="2495.19"/>
    <n v="-883.9"/>
  </r>
  <r>
    <x v="175"/>
    <x v="175"/>
    <x v="4"/>
    <x v="4"/>
    <x v="4"/>
    <n v="1"/>
    <n v="86.89"/>
    <n v="63"/>
    <x v="3"/>
    <x v="1"/>
    <n v="5"/>
    <n v="228.07"/>
    <n v="-141.18"/>
  </r>
  <r>
    <x v="175"/>
    <x v="175"/>
    <x v="3"/>
    <x v="2"/>
    <x v="12"/>
    <n v="32"/>
    <n v="14105.36"/>
    <n v="70"/>
    <x v="0"/>
    <x v="0"/>
    <n v="2"/>
    <n v="2857.72"/>
    <n v="11247.64"/>
  </r>
  <r>
    <x v="176"/>
    <x v="176"/>
    <x v="4"/>
    <x v="3"/>
    <x v="13"/>
    <n v="7"/>
    <n v="2911.7"/>
    <n v="40"/>
    <x v="5"/>
    <x v="1"/>
    <n v="2"/>
    <n v="1605.03"/>
    <n v="1306.67"/>
  </r>
  <r>
    <x v="176"/>
    <x v="176"/>
    <x v="2"/>
    <x v="0"/>
    <x v="11"/>
    <n v="50"/>
    <n v="18531.939999999999"/>
    <n v="40"/>
    <x v="5"/>
    <x v="1"/>
    <n v="3"/>
    <n v="10529.39"/>
    <n v="8002.55"/>
  </r>
  <r>
    <x v="177"/>
    <x v="177"/>
    <x v="4"/>
    <x v="0"/>
    <x v="5"/>
    <n v="12"/>
    <n v="4456.75"/>
    <n v="46"/>
    <x v="5"/>
    <x v="1"/>
    <n v="1"/>
    <n v="106.89"/>
    <n v="4349.8599999999997"/>
  </r>
  <r>
    <x v="177"/>
    <x v="177"/>
    <x v="0"/>
    <x v="2"/>
    <x v="2"/>
    <n v="7"/>
    <n v="1820.46"/>
    <n v="60"/>
    <x v="3"/>
    <x v="1"/>
    <n v="5"/>
    <n v="1345.23"/>
    <n v="475.23"/>
  </r>
  <r>
    <x v="177"/>
    <x v="177"/>
    <x v="4"/>
    <x v="0"/>
    <x v="11"/>
    <n v="4"/>
    <n v="1448.93"/>
    <n v="53"/>
    <x v="2"/>
    <x v="0"/>
    <n v="1"/>
    <n v="621.11"/>
    <n v="827.82"/>
  </r>
  <r>
    <x v="178"/>
    <x v="178"/>
    <x v="0"/>
    <x v="4"/>
    <x v="19"/>
    <n v="9"/>
    <n v="419.81"/>
    <n v="42"/>
    <x v="5"/>
    <x v="0"/>
    <n v="2"/>
    <n v="1804.95"/>
    <n v="-1385.14"/>
  </r>
  <r>
    <x v="178"/>
    <x v="178"/>
    <x v="3"/>
    <x v="1"/>
    <x v="1"/>
    <n v="30"/>
    <n v="6835.99"/>
    <n v="69"/>
    <x v="3"/>
    <x v="1"/>
    <n v="4"/>
    <n v="5657.65"/>
    <n v="1178.3399999999999"/>
  </r>
  <r>
    <x v="179"/>
    <x v="179"/>
    <x v="4"/>
    <x v="0"/>
    <x v="15"/>
    <n v="25"/>
    <n v="6257.77"/>
    <n v="39"/>
    <x v="1"/>
    <x v="1"/>
    <n v="2"/>
    <n v="5119.9399999999996"/>
    <n v="1137.83"/>
  </r>
  <r>
    <x v="179"/>
    <x v="179"/>
    <x v="1"/>
    <x v="3"/>
    <x v="3"/>
    <n v="29"/>
    <n v="8745.2199999999993"/>
    <n v="61"/>
    <x v="3"/>
    <x v="1"/>
    <n v="1"/>
    <n v="6049.52"/>
    <n v="2695.7"/>
  </r>
  <r>
    <x v="180"/>
    <x v="180"/>
    <x v="1"/>
    <x v="2"/>
    <x v="8"/>
    <n v="34"/>
    <n v="13641.95"/>
    <n v="31"/>
    <x v="1"/>
    <x v="0"/>
    <n v="5"/>
    <n v="1255.01"/>
    <n v="12386.94"/>
  </r>
  <r>
    <x v="180"/>
    <x v="180"/>
    <x v="3"/>
    <x v="4"/>
    <x v="18"/>
    <n v="43"/>
    <n v="1490.92"/>
    <n v="33"/>
    <x v="1"/>
    <x v="0"/>
    <n v="4"/>
    <n v="7103.22"/>
    <n v="-5612.3"/>
  </r>
  <r>
    <x v="180"/>
    <x v="180"/>
    <x v="3"/>
    <x v="3"/>
    <x v="10"/>
    <n v="14"/>
    <n v="5370.02"/>
    <n v="60"/>
    <x v="3"/>
    <x v="1"/>
    <n v="1"/>
    <n v="2017.13"/>
    <n v="3352.89"/>
  </r>
  <r>
    <x v="181"/>
    <x v="181"/>
    <x v="4"/>
    <x v="1"/>
    <x v="9"/>
    <n v="26"/>
    <n v="2899.92"/>
    <n v="35"/>
    <x v="1"/>
    <x v="1"/>
    <n v="1"/>
    <n v="5579.1"/>
    <n v="-2679.18"/>
  </r>
  <r>
    <x v="181"/>
    <x v="181"/>
    <x v="1"/>
    <x v="2"/>
    <x v="2"/>
    <n v="26"/>
    <n v="3443.25"/>
    <n v="46"/>
    <x v="5"/>
    <x v="0"/>
    <n v="5"/>
    <n v="874.16"/>
    <n v="2569.09"/>
  </r>
  <r>
    <x v="181"/>
    <x v="181"/>
    <x v="3"/>
    <x v="1"/>
    <x v="1"/>
    <n v="44"/>
    <n v="4967.92"/>
    <n v="34"/>
    <x v="1"/>
    <x v="1"/>
    <n v="2"/>
    <n v="5834.46"/>
    <n v="-866.54"/>
  </r>
  <r>
    <x v="182"/>
    <x v="182"/>
    <x v="4"/>
    <x v="4"/>
    <x v="19"/>
    <n v="36"/>
    <n v="14841.19"/>
    <n v="36"/>
    <x v="1"/>
    <x v="1"/>
    <n v="4"/>
    <n v="8090.37"/>
    <n v="6750.82"/>
  </r>
  <r>
    <x v="182"/>
    <x v="182"/>
    <x v="4"/>
    <x v="4"/>
    <x v="18"/>
    <n v="9"/>
    <n v="531.45000000000005"/>
    <n v="26"/>
    <x v="4"/>
    <x v="0"/>
    <n v="4"/>
    <n v="910.43"/>
    <n v="-378.98"/>
  </r>
  <r>
    <x v="183"/>
    <x v="183"/>
    <x v="0"/>
    <x v="0"/>
    <x v="5"/>
    <n v="26"/>
    <n v="2351.42"/>
    <n v="59"/>
    <x v="2"/>
    <x v="0"/>
    <n v="5"/>
    <n v="1395.9"/>
    <n v="955.52"/>
  </r>
  <r>
    <x v="184"/>
    <x v="184"/>
    <x v="3"/>
    <x v="1"/>
    <x v="6"/>
    <n v="29"/>
    <n v="1873.73"/>
    <n v="22"/>
    <x v="4"/>
    <x v="0"/>
    <n v="3"/>
    <n v="2370.1"/>
    <n v="-496.37"/>
  </r>
  <r>
    <x v="184"/>
    <x v="184"/>
    <x v="0"/>
    <x v="3"/>
    <x v="10"/>
    <n v="7"/>
    <n v="138.47999999999999"/>
    <n v="63"/>
    <x v="3"/>
    <x v="1"/>
    <n v="1"/>
    <n v="966.54"/>
    <n v="-828.06"/>
  </r>
  <r>
    <x v="184"/>
    <x v="184"/>
    <x v="1"/>
    <x v="3"/>
    <x v="10"/>
    <n v="32"/>
    <n v="15402.72"/>
    <n v="62"/>
    <x v="3"/>
    <x v="0"/>
    <n v="5"/>
    <n v="3272.23"/>
    <n v="12130.49"/>
  </r>
  <r>
    <x v="185"/>
    <x v="185"/>
    <x v="0"/>
    <x v="3"/>
    <x v="13"/>
    <n v="14"/>
    <n v="212.26"/>
    <n v="58"/>
    <x v="2"/>
    <x v="0"/>
    <n v="2"/>
    <n v="2354.11"/>
    <n v="-2141.85"/>
  </r>
  <r>
    <x v="186"/>
    <x v="186"/>
    <x v="0"/>
    <x v="1"/>
    <x v="1"/>
    <n v="11"/>
    <n v="1031.49"/>
    <n v="61"/>
    <x v="3"/>
    <x v="0"/>
    <n v="3"/>
    <n v="2022.68"/>
    <n v="-991.19"/>
  </r>
  <r>
    <x v="186"/>
    <x v="186"/>
    <x v="0"/>
    <x v="2"/>
    <x v="12"/>
    <n v="27"/>
    <n v="2336.66"/>
    <n v="22"/>
    <x v="4"/>
    <x v="1"/>
    <n v="4"/>
    <n v="5504.1"/>
    <n v="-3167.44"/>
  </r>
  <r>
    <x v="187"/>
    <x v="187"/>
    <x v="0"/>
    <x v="0"/>
    <x v="0"/>
    <n v="45"/>
    <n v="2852.92"/>
    <n v="58"/>
    <x v="2"/>
    <x v="1"/>
    <n v="1"/>
    <n v="10089.08"/>
    <n v="-7236.16"/>
  </r>
  <r>
    <x v="188"/>
    <x v="188"/>
    <x v="3"/>
    <x v="3"/>
    <x v="10"/>
    <n v="16"/>
    <n v="2508.1799999999998"/>
    <n v="64"/>
    <x v="3"/>
    <x v="0"/>
    <n v="5"/>
    <n v="3918.62"/>
    <n v="-1410.44"/>
  </r>
  <r>
    <x v="188"/>
    <x v="188"/>
    <x v="3"/>
    <x v="3"/>
    <x v="14"/>
    <n v="20"/>
    <n v="6120.62"/>
    <n v="55"/>
    <x v="2"/>
    <x v="0"/>
    <n v="5"/>
    <n v="4938.21"/>
    <n v="1182.4100000000001"/>
  </r>
  <r>
    <x v="189"/>
    <x v="189"/>
    <x v="3"/>
    <x v="0"/>
    <x v="0"/>
    <n v="6"/>
    <n v="2036.86"/>
    <n v="21"/>
    <x v="4"/>
    <x v="1"/>
    <n v="5"/>
    <n v="1251.3599999999999"/>
    <n v="785.5"/>
  </r>
  <r>
    <x v="190"/>
    <x v="190"/>
    <x v="1"/>
    <x v="3"/>
    <x v="13"/>
    <n v="37"/>
    <n v="834.5"/>
    <n v="54"/>
    <x v="2"/>
    <x v="1"/>
    <n v="4"/>
    <n v="3459.38"/>
    <n v="-2624.88"/>
  </r>
  <r>
    <x v="190"/>
    <x v="190"/>
    <x v="2"/>
    <x v="4"/>
    <x v="4"/>
    <n v="38"/>
    <n v="7339.99"/>
    <n v="70"/>
    <x v="0"/>
    <x v="0"/>
    <n v="2"/>
    <n v="5818.78"/>
    <n v="1521.21"/>
  </r>
  <r>
    <x v="190"/>
    <x v="190"/>
    <x v="0"/>
    <x v="2"/>
    <x v="2"/>
    <n v="32"/>
    <n v="2850.4"/>
    <n v="60"/>
    <x v="3"/>
    <x v="0"/>
    <n v="1"/>
    <n v="4429.33"/>
    <n v="-1578.93"/>
  </r>
  <r>
    <x v="191"/>
    <x v="191"/>
    <x v="1"/>
    <x v="4"/>
    <x v="17"/>
    <n v="32"/>
    <n v="13017.37"/>
    <n v="60"/>
    <x v="3"/>
    <x v="1"/>
    <n v="2"/>
    <n v="4166.3900000000003"/>
    <n v="8850.98"/>
  </r>
  <r>
    <x v="191"/>
    <x v="191"/>
    <x v="1"/>
    <x v="4"/>
    <x v="4"/>
    <n v="13"/>
    <n v="1800.46"/>
    <n v="37"/>
    <x v="1"/>
    <x v="0"/>
    <n v="5"/>
    <n v="3073.05"/>
    <n v="-1272.5899999999999"/>
  </r>
  <r>
    <x v="192"/>
    <x v="192"/>
    <x v="4"/>
    <x v="2"/>
    <x v="8"/>
    <n v="45"/>
    <n v="15158.99"/>
    <n v="24"/>
    <x v="4"/>
    <x v="1"/>
    <n v="1"/>
    <n v="1994.26"/>
    <n v="13164.73"/>
  </r>
  <r>
    <x v="192"/>
    <x v="192"/>
    <x v="4"/>
    <x v="1"/>
    <x v="16"/>
    <n v="48"/>
    <n v="17297.86"/>
    <n v="23"/>
    <x v="4"/>
    <x v="1"/>
    <n v="5"/>
    <n v="10840.25"/>
    <n v="6457.61"/>
  </r>
  <r>
    <x v="192"/>
    <x v="192"/>
    <x v="0"/>
    <x v="2"/>
    <x v="8"/>
    <n v="43"/>
    <n v="14360.52"/>
    <n v="31"/>
    <x v="1"/>
    <x v="1"/>
    <n v="3"/>
    <n v="7146.88"/>
    <n v="7213.64"/>
  </r>
  <r>
    <x v="193"/>
    <x v="193"/>
    <x v="1"/>
    <x v="1"/>
    <x v="6"/>
    <n v="33"/>
    <n v="14895.16"/>
    <n v="43"/>
    <x v="5"/>
    <x v="0"/>
    <n v="1"/>
    <n v="4642.05"/>
    <n v="10253.11"/>
  </r>
  <r>
    <x v="193"/>
    <x v="193"/>
    <x v="3"/>
    <x v="4"/>
    <x v="17"/>
    <n v="29"/>
    <n v="2954.67"/>
    <n v="48"/>
    <x v="5"/>
    <x v="1"/>
    <n v="2"/>
    <n v="2435.1799999999998"/>
    <n v="519.49"/>
  </r>
  <r>
    <x v="193"/>
    <x v="193"/>
    <x v="0"/>
    <x v="2"/>
    <x v="12"/>
    <n v="45"/>
    <n v="14800.23"/>
    <n v="69"/>
    <x v="3"/>
    <x v="0"/>
    <n v="4"/>
    <n v="8782.17"/>
    <n v="6018.06"/>
  </r>
  <r>
    <x v="193"/>
    <x v="193"/>
    <x v="2"/>
    <x v="1"/>
    <x v="9"/>
    <n v="35"/>
    <n v="3511.5"/>
    <n v="51"/>
    <x v="2"/>
    <x v="0"/>
    <n v="5"/>
    <n v="398.52"/>
    <n v="3112.98"/>
  </r>
  <r>
    <x v="194"/>
    <x v="194"/>
    <x v="2"/>
    <x v="0"/>
    <x v="5"/>
    <n v="45"/>
    <n v="7222.84"/>
    <n v="19"/>
    <x v="6"/>
    <x v="1"/>
    <n v="1"/>
    <n v="7715.95"/>
    <n v="-493.11"/>
  </r>
  <r>
    <x v="195"/>
    <x v="195"/>
    <x v="0"/>
    <x v="4"/>
    <x v="4"/>
    <n v="44"/>
    <n v="11811.55"/>
    <n v="30"/>
    <x v="1"/>
    <x v="0"/>
    <n v="1"/>
    <n v="9947.85"/>
    <n v="1863.7"/>
  </r>
  <r>
    <x v="195"/>
    <x v="195"/>
    <x v="4"/>
    <x v="2"/>
    <x v="8"/>
    <n v="30"/>
    <n v="506.52"/>
    <n v="39"/>
    <x v="1"/>
    <x v="1"/>
    <n v="1"/>
    <n v="1447.45"/>
    <n v="-940.93"/>
  </r>
  <r>
    <x v="195"/>
    <x v="195"/>
    <x v="2"/>
    <x v="0"/>
    <x v="15"/>
    <n v="41"/>
    <n v="6805.98"/>
    <n v="45"/>
    <x v="5"/>
    <x v="1"/>
    <n v="2"/>
    <n v="5379.16"/>
    <n v="1426.82"/>
  </r>
  <r>
    <x v="196"/>
    <x v="196"/>
    <x v="1"/>
    <x v="3"/>
    <x v="14"/>
    <n v="21"/>
    <n v="341.82"/>
    <n v="49"/>
    <x v="5"/>
    <x v="0"/>
    <n v="2"/>
    <n v="4636.8"/>
    <n v="-4294.9799999999996"/>
  </r>
  <r>
    <x v="196"/>
    <x v="196"/>
    <x v="3"/>
    <x v="0"/>
    <x v="11"/>
    <n v="17"/>
    <n v="361.63"/>
    <n v="42"/>
    <x v="5"/>
    <x v="1"/>
    <n v="3"/>
    <n v="801"/>
    <n v="-439.37"/>
  </r>
  <r>
    <x v="197"/>
    <x v="197"/>
    <x v="4"/>
    <x v="2"/>
    <x v="2"/>
    <n v="18"/>
    <n v="1516.23"/>
    <n v="40"/>
    <x v="5"/>
    <x v="1"/>
    <n v="4"/>
    <n v="3548.05"/>
    <n v="-2031.82"/>
  </r>
  <r>
    <x v="197"/>
    <x v="197"/>
    <x v="3"/>
    <x v="3"/>
    <x v="13"/>
    <n v="37"/>
    <n v="17522.77"/>
    <n v="37"/>
    <x v="1"/>
    <x v="0"/>
    <n v="5"/>
    <n v="3667.34"/>
    <n v="13855.43"/>
  </r>
  <r>
    <x v="197"/>
    <x v="197"/>
    <x v="3"/>
    <x v="4"/>
    <x v="19"/>
    <n v="49"/>
    <n v="963.63"/>
    <n v="25"/>
    <x v="4"/>
    <x v="1"/>
    <n v="2"/>
    <n v="6381.31"/>
    <n v="-5417.68"/>
  </r>
  <r>
    <x v="198"/>
    <x v="198"/>
    <x v="2"/>
    <x v="4"/>
    <x v="19"/>
    <n v="3"/>
    <n v="641.91999999999996"/>
    <n v="42"/>
    <x v="5"/>
    <x v="1"/>
    <n v="1"/>
    <n v="20.059999999999999"/>
    <n v="621.86"/>
  </r>
  <r>
    <x v="199"/>
    <x v="199"/>
    <x v="1"/>
    <x v="1"/>
    <x v="6"/>
    <n v="3"/>
    <n v="1266.51"/>
    <n v="56"/>
    <x v="2"/>
    <x v="1"/>
    <n v="5"/>
    <n v="743.74"/>
    <n v="522.77"/>
  </r>
  <r>
    <x v="200"/>
    <x v="200"/>
    <x v="4"/>
    <x v="1"/>
    <x v="16"/>
    <n v="29"/>
    <n v="13263.6"/>
    <n v="69"/>
    <x v="3"/>
    <x v="0"/>
    <n v="3"/>
    <n v="1758.14"/>
    <n v="11505.46"/>
  </r>
  <r>
    <x v="200"/>
    <x v="200"/>
    <x v="4"/>
    <x v="3"/>
    <x v="14"/>
    <n v="23"/>
    <n v="628.30999999999995"/>
    <n v="36"/>
    <x v="1"/>
    <x v="1"/>
    <n v="3"/>
    <n v="1503.9"/>
    <n v="-875.59"/>
  </r>
  <r>
    <x v="201"/>
    <x v="201"/>
    <x v="1"/>
    <x v="1"/>
    <x v="16"/>
    <n v="21"/>
    <n v="6110.42"/>
    <n v="58"/>
    <x v="2"/>
    <x v="1"/>
    <n v="1"/>
    <n v="4512.8500000000004"/>
    <n v="1597.57"/>
  </r>
  <r>
    <x v="201"/>
    <x v="201"/>
    <x v="0"/>
    <x v="3"/>
    <x v="10"/>
    <n v="43"/>
    <n v="2894.24"/>
    <n v="33"/>
    <x v="1"/>
    <x v="1"/>
    <n v="5"/>
    <n v="5478.36"/>
    <n v="-2584.12"/>
  </r>
  <r>
    <x v="202"/>
    <x v="202"/>
    <x v="4"/>
    <x v="2"/>
    <x v="7"/>
    <n v="9"/>
    <n v="1034.9000000000001"/>
    <n v="31"/>
    <x v="1"/>
    <x v="0"/>
    <n v="4"/>
    <n v="1601.21"/>
    <n v="-566.30999999999995"/>
  </r>
  <r>
    <x v="202"/>
    <x v="202"/>
    <x v="3"/>
    <x v="1"/>
    <x v="6"/>
    <n v="20"/>
    <n v="531.72"/>
    <n v="69"/>
    <x v="3"/>
    <x v="1"/>
    <n v="4"/>
    <n v="911.58"/>
    <n v="-379.86"/>
  </r>
  <r>
    <x v="203"/>
    <x v="203"/>
    <x v="1"/>
    <x v="4"/>
    <x v="17"/>
    <n v="15"/>
    <n v="382.38"/>
    <n v="56"/>
    <x v="2"/>
    <x v="1"/>
    <n v="1"/>
    <n v="3427.84"/>
    <n v="-3045.46"/>
  </r>
  <r>
    <x v="203"/>
    <x v="203"/>
    <x v="1"/>
    <x v="4"/>
    <x v="18"/>
    <n v="22"/>
    <n v="7863.48"/>
    <n v="24"/>
    <x v="4"/>
    <x v="0"/>
    <n v="5"/>
    <n v="5176.87"/>
    <n v="2686.61"/>
  </r>
  <r>
    <x v="203"/>
    <x v="203"/>
    <x v="1"/>
    <x v="3"/>
    <x v="13"/>
    <n v="33"/>
    <n v="4160.54"/>
    <n v="35"/>
    <x v="1"/>
    <x v="1"/>
    <n v="3"/>
    <n v="788.61"/>
    <n v="3371.93"/>
  </r>
  <r>
    <x v="203"/>
    <x v="203"/>
    <x v="1"/>
    <x v="0"/>
    <x v="15"/>
    <n v="24"/>
    <n v="7182.93"/>
    <n v="23"/>
    <x v="4"/>
    <x v="1"/>
    <n v="1"/>
    <n v="825.5"/>
    <n v="6357.43"/>
  </r>
  <r>
    <x v="204"/>
    <x v="204"/>
    <x v="0"/>
    <x v="0"/>
    <x v="0"/>
    <n v="9"/>
    <n v="3552.51"/>
    <n v="46"/>
    <x v="5"/>
    <x v="0"/>
    <n v="5"/>
    <n v="2233.06"/>
    <n v="1319.45"/>
  </r>
  <r>
    <x v="205"/>
    <x v="205"/>
    <x v="1"/>
    <x v="2"/>
    <x v="8"/>
    <n v="36"/>
    <n v="4676.42"/>
    <n v="47"/>
    <x v="5"/>
    <x v="1"/>
    <n v="1"/>
    <n v="8295.56"/>
    <n v="-3619.14"/>
  </r>
  <r>
    <x v="205"/>
    <x v="205"/>
    <x v="4"/>
    <x v="3"/>
    <x v="14"/>
    <n v="1"/>
    <n v="41.69"/>
    <n v="61"/>
    <x v="3"/>
    <x v="0"/>
    <n v="3"/>
    <n v="229.44"/>
    <n v="-187.75"/>
  </r>
  <r>
    <x v="206"/>
    <x v="206"/>
    <x v="4"/>
    <x v="2"/>
    <x v="8"/>
    <n v="31"/>
    <n v="11394.72"/>
    <n v="62"/>
    <x v="3"/>
    <x v="1"/>
    <n v="4"/>
    <n v="5535.31"/>
    <n v="5859.41"/>
  </r>
  <r>
    <x v="206"/>
    <x v="206"/>
    <x v="3"/>
    <x v="4"/>
    <x v="18"/>
    <n v="26"/>
    <n v="9457.94"/>
    <n v="53"/>
    <x v="2"/>
    <x v="1"/>
    <n v="4"/>
    <n v="3680.79"/>
    <n v="5777.15"/>
  </r>
  <r>
    <x v="206"/>
    <x v="206"/>
    <x v="3"/>
    <x v="3"/>
    <x v="14"/>
    <n v="36"/>
    <n v="13717.5"/>
    <n v="54"/>
    <x v="2"/>
    <x v="1"/>
    <n v="4"/>
    <n v="7014.74"/>
    <n v="6702.76"/>
  </r>
  <r>
    <x v="207"/>
    <x v="207"/>
    <x v="4"/>
    <x v="0"/>
    <x v="11"/>
    <n v="17"/>
    <n v="3153.33"/>
    <n v="30"/>
    <x v="1"/>
    <x v="1"/>
    <n v="1"/>
    <n v="859.15"/>
    <n v="2294.1799999999998"/>
  </r>
  <r>
    <x v="207"/>
    <x v="207"/>
    <x v="1"/>
    <x v="4"/>
    <x v="18"/>
    <n v="50"/>
    <n v="18616.48"/>
    <n v="68"/>
    <x v="3"/>
    <x v="0"/>
    <n v="1"/>
    <n v="763.99"/>
    <n v="17852.490000000002"/>
  </r>
  <r>
    <x v="208"/>
    <x v="208"/>
    <x v="4"/>
    <x v="0"/>
    <x v="15"/>
    <n v="43"/>
    <n v="13323.15"/>
    <n v="63"/>
    <x v="3"/>
    <x v="0"/>
    <n v="3"/>
    <n v="4080.38"/>
    <n v="9242.77"/>
  </r>
  <r>
    <x v="208"/>
    <x v="208"/>
    <x v="4"/>
    <x v="3"/>
    <x v="10"/>
    <n v="44"/>
    <n v="9383.07"/>
    <n v="57"/>
    <x v="2"/>
    <x v="0"/>
    <n v="3"/>
    <n v="9123.2900000000009"/>
    <n v="259.77999999999997"/>
  </r>
  <r>
    <x v="208"/>
    <x v="208"/>
    <x v="4"/>
    <x v="3"/>
    <x v="10"/>
    <n v="36"/>
    <n v="3427.33"/>
    <n v="54"/>
    <x v="2"/>
    <x v="0"/>
    <n v="1"/>
    <n v="7811.09"/>
    <n v="-4383.76"/>
  </r>
  <r>
    <x v="209"/>
    <x v="209"/>
    <x v="3"/>
    <x v="3"/>
    <x v="14"/>
    <n v="37"/>
    <n v="10984.7"/>
    <n v="57"/>
    <x v="2"/>
    <x v="1"/>
    <n v="5"/>
    <n v="3288.73"/>
    <n v="7695.97"/>
  </r>
  <r>
    <x v="210"/>
    <x v="210"/>
    <x v="4"/>
    <x v="2"/>
    <x v="2"/>
    <n v="7"/>
    <n v="1329.49"/>
    <n v="27"/>
    <x v="4"/>
    <x v="1"/>
    <n v="3"/>
    <n v="1720.14"/>
    <n v="-390.65"/>
  </r>
  <r>
    <x v="210"/>
    <x v="210"/>
    <x v="4"/>
    <x v="1"/>
    <x v="16"/>
    <n v="45"/>
    <n v="8712.65"/>
    <n v="19"/>
    <x v="6"/>
    <x v="1"/>
    <n v="5"/>
    <n v="9405.6200000000008"/>
    <n v="-692.97"/>
  </r>
  <r>
    <x v="210"/>
    <x v="210"/>
    <x v="2"/>
    <x v="3"/>
    <x v="13"/>
    <n v="28"/>
    <n v="1232.2"/>
    <n v="46"/>
    <x v="5"/>
    <x v="0"/>
    <n v="4"/>
    <n v="4111.75"/>
    <n v="-2879.55"/>
  </r>
  <r>
    <x v="210"/>
    <x v="210"/>
    <x v="0"/>
    <x v="2"/>
    <x v="7"/>
    <n v="4"/>
    <n v="1210.55"/>
    <n v="46"/>
    <x v="5"/>
    <x v="0"/>
    <n v="3"/>
    <n v="88.78"/>
    <n v="1121.77"/>
  </r>
  <r>
    <x v="211"/>
    <x v="211"/>
    <x v="0"/>
    <x v="2"/>
    <x v="2"/>
    <n v="22"/>
    <n v="1300.31"/>
    <n v="44"/>
    <x v="5"/>
    <x v="1"/>
    <n v="2"/>
    <n v="2067.5100000000002"/>
    <n v="-767.2"/>
  </r>
  <r>
    <x v="212"/>
    <x v="212"/>
    <x v="0"/>
    <x v="3"/>
    <x v="13"/>
    <n v="24"/>
    <n v="3500.77"/>
    <n v="54"/>
    <x v="2"/>
    <x v="0"/>
    <n v="3"/>
    <n v="1485.09"/>
    <n v="2015.68"/>
  </r>
  <r>
    <x v="213"/>
    <x v="213"/>
    <x v="2"/>
    <x v="4"/>
    <x v="4"/>
    <n v="26"/>
    <n v="4842.26"/>
    <n v="27"/>
    <x v="4"/>
    <x v="1"/>
    <n v="5"/>
    <n v="2266.4"/>
    <n v="2575.86"/>
  </r>
  <r>
    <x v="214"/>
    <x v="214"/>
    <x v="3"/>
    <x v="3"/>
    <x v="10"/>
    <n v="31"/>
    <n v="2402.61"/>
    <n v="34"/>
    <x v="1"/>
    <x v="0"/>
    <n v="2"/>
    <n v="2110.4499999999998"/>
    <n v="292.16000000000003"/>
  </r>
  <r>
    <x v="214"/>
    <x v="214"/>
    <x v="3"/>
    <x v="0"/>
    <x v="0"/>
    <n v="46"/>
    <n v="20641.73"/>
    <n v="34"/>
    <x v="1"/>
    <x v="0"/>
    <n v="5"/>
    <n v="10354.959999999999"/>
    <n v="10286.77"/>
  </r>
  <r>
    <x v="214"/>
    <x v="214"/>
    <x v="2"/>
    <x v="1"/>
    <x v="9"/>
    <n v="45"/>
    <n v="17441.099999999999"/>
    <n v="63"/>
    <x v="3"/>
    <x v="1"/>
    <n v="1"/>
    <n v="3149.94"/>
    <n v="14291.16"/>
  </r>
  <r>
    <x v="215"/>
    <x v="215"/>
    <x v="1"/>
    <x v="1"/>
    <x v="16"/>
    <n v="30"/>
    <n v="13219.18"/>
    <n v="20"/>
    <x v="4"/>
    <x v="0"/>
    <n v="3"/>
    <n v="3897.44"/>
    <n v="9321.74"/>
  </r>
  <r>
    <x v="215"/>
    <x v="215"/>
    <x v="2"/>
    <x v="1"/>
    <x v="1"/>
    <n v="11"/>
    <n v="2771.56"/>
    <n v="42"/>
    <x v="5"/>
    <x v="1"/>
    <n v="4"/>
    <n v="1598.38"/>
    <n v="1173.18"/>
  </r>
  <r>
    <x v="215"/>
    <x v="215"/>
    <x v="3"/>
    <x v="3"/>
    <x v="14"/>
    <n v="30"/>
    <n v="2729.07"/>
    <n v="63"/>
    <x v="3"/>
    <x v="1"/>
    <n v="5"/>
    <n v="662.28"/>
    <n v="2066.79"/>
  </r>
  <r>
    <x v="216"/>
    <x v="216"/>
    <x v="3"/>
    <x v="4"/>
    <x v="4"/>
    <n v="5"/>
    <n v="1348.9"/>
    <n v="40"/>
    <x v="5"/>
    <x v="1"/>
    <n v="4"/>
    <n v="1101.76"/>
    <n v="247.14"/>
  </r>
  <r>
    <x v="217"/>
    <x v="217"/>
    <x v="4"/>
    <x v="2"/>
    <x v="2"/>
    <n v="5"/>
    <n v="1624.64"/>
    <n v="39"/>
    <x v="1"/>
    <x v="0"/>
    <n v="5"/>
    <n v="929.23"/>
    <n v="695.41"/>
  </r>
  <r>
    <x v="217"/>
    <x v="217"/>
    <x v="1"/>
    <x v="0"/>
    <x v="0"/>
    <n v="27"/>
    <n v="4916.0200000000004"/>
    <n v="41"/>
    <x v="5"/>
    <x v="1"/>
    <n v="3"/>
    <n v="1711.04"/>
    <n v="3204.98"/>
  </r>
  <r>
    <x v="218"/>
    <x v="218"/>
    <x v="2"/>
    <x v="1"/>
    <x v="6"/>
    <n v="39"/>
    <n v="14894.34"/>
    <n v="30"/>
    <x v="1"/>
    <x v="1"/>
    <n v="1"/>
    <n v="4325.66"/>
    <n v="10568.68"/>
  </r>
  <r>
    <x v="218"/>
    <x v="218"/>
    <x v="1"/>
    <x v="1"/>
    <x v="1"/>
    <n v="33"/>
    <n v="13718.2"/>
    <n v="51"/>
    <x v="2"/>
    <x v="0"/>
    <n v="1"/>
    <n v="2876.19"/>
    <n v="10842.01"/>
  </r>
  <r>
    <x v="218"/>
    <x v="218"/>
    <x v="2"/>
    <x v="4"/>
    <x v="19"/>
    <n v="40"/>
    <n v="12711.29"/>
    <n v="68"/>
    <x v="3"/>
    <x v="1"/>
    <n v="4"/>
    <n v="470.44"/>
    <n v="12240.85"/>
  </r>
  <r>
    <x v="218"/>
    <x v="218"/>
    <x v="4"/>
    <x v="4"/>
    <x v="18"/>
    <n v="32"/>
    <n v="12943.02"/>
    <n v="63"/>
    <x v="3"/>
    <x v="1"/>
    <n v="1"/>
    <n v="7525.28"/>
    <n v="5417.74"/>
  </r>
  <r>
    <x v="219"/>
    <x v="219"/>
    <x v="3"/>
    <x v="0"/>
    <x v="11"/>
    <n v="9"/>
    <n v="4295.24"/>
    <n v="70"/>
    <x v="0"/>
    <x v="1"/>
    <n v="3"/>
    <n v="53.63"/>
    <n v="4241.6099999999997"/>
  </r>
  <r>
    <x v="219"/>
    <x v="219"/>
    <x v="4"/>
    <x v="3"/>
    <x v="3"/>
    <n v="3"/>
    <n v="810.1"/>
    <n v="22"/>
    <x v="4"/>
    <x v="1"/>
    <n v="2"/>
    <n v="254.3"/>
    <n v="555.79999999999995"/>
  </r>
  <r>
    <x v="220"/>
    <x v="220"/>
    <x v="2"/>
    <x v="2"/>
    <x v="7"/>
    <n v="18"/>
    <n v="4295.16"/>
    <n v="19"/>
    <x v="6"/>
    <x v="1"/>
    <n v="2"/>
    <n v="3938.62"/>
    <n v="356.54"/>
  </r>
  <r>
    <x v="221"/>
    <x v="221"/>
    <x v="2"/>
    <x v="4"/>
    <x v="19"/>
    <n v="23"/>
    <n v="5070.9399999999996"/>
    <n v="33"/>
    <x v="1"/>
    <x v="0"/>
    <n v="2"/>
    <n v="2206.17"/>
    <n v="2864.77"/>
  </r>
  <r>
    <x v="221"/>
    <x v="221"/>
    <x v="1"/>
    <x v="3"/>
    <x v="3"/>
    <n v="38"/>
    <n v="12938.7"/>
    <n v="28"/>
    <x v="4"/>
    <x v="1"/>
    <n v="5"/>
    <n v="9159.6200000000008"/>
    <n v="3779.08"/>
  </r>
  <r>
    <x v="221"/>
    <x v="221"/>
    <x v="3"/>
    <x v="1"/>
    <x v="6"/>
    <n v="19"/>
    <n v="7308.82"/>
    <n v="49"/>
    <x v="5"/>
    <x v="1"/>
    <n v="4"/>
    <n v="4636.97"/>
    <n v="2671.85"/>
  </r>
  <r>
    <x v="222"/>
    <x v="222"/>
    <x v="1"/>
    <x v="1"/>
    <x v="9"/>
    <n v="32"/>
    <n v="4450.3599999999997"/>
    <n v="33"/>
    <x v="1"/>
    <x v="0"/>
    <n v="3"/>
    <n v="2534.54"/>
    <n v="1915.82"/>
  </r>
  <r>
    <x v="223"/>
    <x v="223"/>
    <x v="1"/>
    <x v="3"/>
    <x v="3"/>
    <n v="6"/>
    <n v="2941.29"/>
    <n v="59"/>
    <x v="2"/>
    <x v="1"/>
    <n v="4"/>
    <n v="228.99"/>
    <n v="2712.3"/>
  </r>
  <r>
    <x v="223"/>
    <x v="223"/>
    <x v="3"/>
    <x v="1"/>
    <x v="1"/>
    <n v="5"/>
    <n v="1089.02"/>
    <n v="70"/>
    <x v="0"/>
    <x v="1"/>
    <n v="5"/>
    <n v="1249.1099999999999"/>
    <n v="-160.09"/>
  </r>
  <r>
    <x v="224"/>
    <x v="224"/>
    <x v="0"/>
    <x v="4"/>
    <x v="17"/>
    <n v="41"/>
    <n v="13332.51"/>
    <n v="34"/>
    <x v="1"/>
    <x v="1"/>
    <n v="2"/>
    <n v="4143.88"/>
    <n v="9188.6299999999992"/>
  </r>
  <r>
    <x v="224"/>
    <x v="224"/>
    <x v="2"/>
    <x v="1"/>
    <x v="9"/>
    <n v="42"/>
    <n v="19058.66"/>
    <n v="45"/>
    <x v="5"/>
    <x v="0"/>
    <n v="2"/>
    <n v="265.3"/>
    <n v="18793.36"/>
  </r>
  <r>
    <x v="225"/>
    <x v="225"/>
    <x v="1"/>
    <x v="3"/>
    <x v="3"/>
    <n v="19"/>
    <n v="8247.2999999999993"/>
    <n v="68"/>
    <x v="3"/>
    <x v="0"/>
    <n v="4"/>
    <n v="3156.46"/>
    <n v="5090.84"/>
  </r>
  <r>
    <x v="225"/>
    <x v="225"/>
    <x v="2"/>
    <x v="1"/>
    <x v="1"/>
    <n v="4"/>
    <n v="1873.16"/>
    <n v="32"/>
    <x v="1"/>
    <x v="0"/>
    <n v="2"/>
    <n v="601.27"/>
    <n v="1271.8900000000001"/>
  </r>
  <r>
    <x v="226"/>
    <x v="226"/>
    <x v="4"/>
    <x v="1"/>
    <x v="1"/>
    <n v="20"/>
    <n v="8645.9"/>
    <n v="22"/>
    <x v="4"/>
    <x v="1"/>
    <n v="3"/>
    <n v="4474.5"/>
    <n v="4171.3999999999996"/>
  </r>
  <r>
    <x v="227"/>
    <x v="227"/>
    <x v="3"/>
    <x v="4"/>
    <x v="4"/>
    <n v="29"/>
    <n v="11259.88"/>
    <n v="51"/>
    <x v="2"/>
    <x v="0"/>
    <n v="4"/>
    <n v="3062.55"/>
    <n v="8197.33"/>
  </r>
  <r>
    <x v="227"/>
    <x v="227"/>
    <x v="3"/>
    <x v="4"/>
    <x v="19"/>
    <n v="30"/>
    <n v="2286.1999999999998"/>
    <n v="66"/>
    <x v="3"/>
    <x v="0"/>
    <n v="1"/>
    <n v="4204.26"/>
    <n v="-1918.06"/>
  </r>
  <r>
    <x v="227"/>
    <x v="227"/>
    <x v="4"/>
    <x v="1"/>
    <x v="16"/>
    <n v="36"/>
    <n v="5704.6"/>
    <n v="55"/>
    <x v="2"/>
    <x v="0"/>
    <n v="5"/>
    <n v="8100.04"/>
    <n v="-2395.44"/>
  </r>
  <r>
    <x v="227"/>
    <x v="227"/>
    <x v="3"/>
    <x v="4"/>
    <x v="18"/>
    <n v="26"/>
    <n v="12296.44"/>
    <n v="54"/>
    <x v="2"/>
    <x v="1"/>
    <n v="4"/>
    <n v="2555.48"/>
    <n v="9740.9599999999991"/>
  </r>
  <r>
    <x v="228"/>
    <x v="228"/>
    <x v="4"/>
    <x v="2"/>
    <x v="2"/>
    <n v="13"/>
    <n v="986.36"/>
    <n v="25"/>
    <x v="4"/>
    <x v="1"/>
    <n v="2"/>
    <n v="2595.37"/>
    <n v="-1609.01"/>
  </r>
  <r>
    <x v="228"/>
    <x v="228"/>
    <x v="0"/>
    <x v="1"/>
    <x v="16"/>
    <n v="32"/>
    <n v="8007.5"/>
    <n v="58"/>
    <x v="2"/>
    <x v="1"/>
    <n v="2"/>
    <n v="2102.2600000000002"/>
    <n v="5905.24"/>
  </r>
  <r>
    <x v="229"/>
    <x v="229"/>
    <x v="4"/>
    <x v="2"/>
    <x v="8"/>
    <n v="17"/>
    <n v="8468.09"/>
    <n v="65"/>
    <x v="3"/>
    <x v="0"/>
    <n v="5"/>
    <n v="1595.71"/>
    <n v="6872.38"/>
  </r>
  <r>
    <x v="230"/>
    <x v="230"/>
    <x v="2"/>
    <x v="3"/>
    <x v="10"/>
    <n v="37"/>
    <n v="11870.68"/>
    <n v="21"/>
    <x v="4"/>
    <x v="1"/>
    <n v="2"/>
    <n v="1357.52"/>
    <n v="10513.16"/>
  </r>
  <r>
    <x v="231"/>
    <x v="231"/>
    <x v="0"/>
    <x v="2"/>
    <x v="8"/>
    <n v="13"/>
    <n v="5315.32"/>
    <n v="49"/>
    <x v="5"/>
    <x v="1"/>
    <n v="5"/>
    <n v="2149.5100000000002"/>
    <n v="3165.81"/>
  </r>
  <r>
    <x v="232"/>
    <x v="232"/>
    <x v="2"/>
    <x v="2"/>
    <x v="8"/>
    <n v="1"/>
    <n v="237.25"/>
    <n v="26"/>
    <x v="4"/>
    <x v="1"/>
    <n v="5"/>
    <n v="148.32"/>
    <n v="88.93"/>
  </r>
  <r>
    <x v="233"/>
    <x v="233"/>
    <x v="0"/>
    <x v="1"/>
    <x v="9"/>
    <n v="21"/>
    <n v="5966.9"/>
    <n v="30"/>
    <x v="1"/>
    <x v="1"/>
    <n v="4"/>
    <n v="3965.33"/>
    <n v="2001.57"/>
  </r>
  <r>
    <x v="234"/>
    <x v="234"/>
    <x v="1"/>
    <x v="3"/>
    <x v="13"/>
    <n v="21"/>
    <n v="9381.77"/>
    <n v="26"/>
    <x v="4"/>
    <x v="1"/>
    <n v="1"/>
    <n v="4391.62"/>
    <n v="4990.1499999999996"/>
  </r>
  <r>
    <x v="235"/>
    <x v="235"/>
    <x v="3"/>
    <x v="4"/>
    <x v="19"/>
    <n v="33"/>
    <n v="2549.46"/>
    <n v="67"/>
    <x v="3"/>
    <x v="1"/>
    <n v="1"/>
    <n v="6177.39"/>
    <n v="-3627.93"/>
  </r>
  <r>
    <x v="236"/>
    <x v="236"/>
    <x v="3"/>
    <x v="3"/>
    <x v="3"/>
    <n v="42"/>
    <n v="12100.39"/>
    <n v="57"/>
    <x v="2"/>
    <x v="0"/>
    <n v="1"/>
    <n v="8635.59"/>
    <n v="3464.8"/>
  </r>
  <r>
    <x v="236"/>
    <x v="236"/>
    <x v="4"/>
    <x v="4"/>
    <x v="4"/>
    <n v="38"/>
    <n v="1645.74"/>
    <n v="19"/>
    <x v="6"/>
    <x v="0"/>
    <n v="4"/>
    <n v="2630.16"/>
    <n v="-984.42"/>
  </r>
  <r>
    <x v="236"/>
    <x v="236"/>
    <x v="3"/>
    <x v="3"/>
    <x v="3"/>
    <n v="28"/>
    <n v="13776.56"/>
    <n v="56"/>
    <x v="2"/>
    <x v="1"/>
    <n v="4"/>
    <n v="1737.64"/>
    <n v="12038.92"/>
  </r>
  <r>
    <x v="237"/>
    <x v="237"/>
    <x v="0"/>
    <x v="2"/>
    <x v="7"/>
    <n v="18"/>
    <n v="2685.04"/>
    <n v="43"/>
    <x v="5"/>
    <x v="0"/>
    <n v="4"/>
    <n v="1326.23"/>
    <n v="1358.81"/>
  </r>
  <r>
    <x v="237"/>
    <x v="237"/>
    <x v="0"/>
    <x v="0"/>
    <x v="5"/>
    <n v="18"/>
    <n v="5972.55"/>
    <n v="59"/>
    <x v="2"/>
    <x v="1"/>
    <n v="2"/>
    <n v="1488.77"/>
    <n v="4483.78"/>
  </r>
  <r>
    <x v="237"/>
    <x v="237"/>
    <x v="2"/>
    <x v="4"/>
    <x v="4"/>
    <n v="27"/>
    <n v="12880.26"/>
    <n v="58"/>
    <x v="2"/>
    <x v="1"/>
    <n v="5"/>
    <n v="4183.8900000000003"/>
    <n v="8696.3700000000008"/>
  </r>
  <r>
    <x v="238"/>
    <x v="238"/>
    <x v="1"/>
    <x v="3"/>
    <x v="13"/>
    <n v="14"/>
    <n v="2251.04"/>
    <n v="47"/>
    <x v="5"/>
    <x v="0"/>
    <n v="2"/>
    <n v="2570.9"/>
    <n v="-319.86"/>
  </r>
  <r>
    <x v="239"/>
    <x v="239"/>
    <x v="0"/>
    <x v="2"/>
    <x v="8"/>
    <n v="25"/>
    <n v="6024.93"/>
    <n v="48"/>
    <x v="5"/>
    <x v="0"/>
    <n v="5"/>
    <n v="3967.36"/>
    <n v="2057.5700000000002"/>
  </r>
  <r>
    <x v="240"/>
    <x v="240"/>
    <x v="4"/>
    <x v="4"/>
    <x v="19"/>
    <n v="7"/>
    <n v="767.65"/>
    <n v="53"/>
    <x v="2"/>
    <x v="0"/>
    <n v="4"/>
    <n v="311.29000000000002"/>
    <n v="456.36"/>
  </r>
  <r>
    <x v="241"/>
    <x v="241"/>
    <x v="0"/>
    <x v="2"/>
    <x v="8"/>
    <n v="34"/>
    <n v="15855.99"/>
    <n v="65"/>
    <x v="3"/>
    <x v="0"/>
    <n v="3"/>
    <n v="7683.1"/>
    <n v="8172.89"/>
  </r>
  <r>
    <x v="242"/>
    <x v="242"/>
    <x v="4"/>
    <x v="0"/>
    <x v="11"/>
    <n v="42"/>
    <n v="20321.02"/>
    <n v="46"/>
    <x v="5"/>
    <x v="1"/>
    <n v="3"/>
    <n v="9698.5"/>
    <n v="10622.52"/>
  </r>
  <r>
    <x v="242"/>
    <x v="242"/>
    <x v="2"/>
    <x v="2"/>
    <x v="2"/>
    <n v="12"/>
    <n v="4333.3"/>
    <n v="40"/>
    <x v="5"/>
    <x v="0"/>
    <n v="5"/>
    <n v="2328.21"/>
    <n v="2005.09"/>
  </r>
  <r>
    <x v="243"/>
    <x v="243"/>
    <x v="4"/>
    <x v="4"/>
    <x v="17"/>
    <n v="6"/>
    <n v="2774.43"/>
    <n v="66"/>
    <x v="3"/>
    <x v="0"/>
    <n v="4"/>
    <n v="1148.73"/>
    <n v="1625.7"/>
  </r>
  <r>
    <x v="244"/>
    <x v="244"/>
    <x v="4"/>
    <x v="1"/>
    <x v="16"/>
    <n v="15"/>
    <n v="7208.78"/>
    <n v="60"/>
    <x v="3"/>
    <x v="1"/>
    <n v="3"/>
    <n v="145.63"/>
    <n v="7063.15"/>
  </r>
  <r>
    <x v="245"/>
    <x v="245"/>
    <x v="4"/>
    <x v="3"/>
    <x v="3"/>
    <n v="15"/>
    <n v="3442.4"/>
    <n v="30"/>
    <x v="1"/>
    <x v="0"/>
    <n v="3"/>
    <n v="3499.22"/>
    <n v="-56.82"/>
  </r>
  <r>
    <x v="245"/>
    <x v="245"/>
    <x v="4"/>
    <x v="4"/>
    <x v="17"/>
    <n v="47"/>
    <n v="14152.35"/>
    <n v="52"/>
    <x v="2"/>
    <x v="0"/>
    <n v="1"/>
    <n v="10568.13"/>
    <n v="3584.22"/>
  </r>
  <r>
    <x v="246"/>
    <x v="246"/>
    <x v="4"/>
    <x v="2"/>
    <x v="8"/>
    <n v="43"/>
    <n v="6104.09"/>
    <n v="69"/>
    <x v="3"/>
    <x v="1"/>
    <n v="4"/>
    <n v="6239.74"/>
    <n v="-135.65"/>
  </r>
  <r>
    <x v="247"/>
    <x v="247"/>
    <x v="3"/>
    <x v="2"/>
    <x v="8"/>
    <n v="8"/>
    <n v="747.33"/>
    <n v="62"/>
    <x v="3"/>
    <x v="1"/>
    <n v="2"/>
    <n v="772.1"/>
    <n v="-24.77"/>
  </r>
  <r>
    <x v="247"/>
    <x v="247"/>
    <x v="3"/>
    <x v="3"/>
    <x v="14"/>
    <n v="8"/>
    <n v="508.86"/>
    <n v="63"/>
    <x v="3"/>
    <x v="1"/>
    <n v="2"/>
    <n v="547.76"/>
    <n v="-38.9"/>
  </r>
  <r>
    <x v="248"/>
    <x v="248"/>
    <x v="0"/>
    <x v="4"/>
    <x v="19"/>
    <n v="16"/>
    <n v="6611.75"/>
    <n v="53"/>
    <x v="2"/>
    <x v="1"/>
    <n v="2"/>
    <n v="1434.51"/>
    <n v="5177.24"/>
  </r>
  <r>
    <x v="248"/>
    <x v="248"/>
    <x v="1"/>
    <x v="2"/>
    <x v="8"/>
    <n v="35"/>
    <n v="11263.52"/>
    <n v="67"/>
    <x v="3"/>
    <x v="1"/>
    <n v="1"/>
    <n v="7263"/>
    <n v="4000.52"/>
  </r>
  <r>
    <x v="249"/>
    <x v="249"/>
    <x v="2"/>
    <x v="1"/>
    <x v="16"/>
    <n v="38"/>
    <n v="5971.38"/>
    <n v="23"/>
    <x v="4"/>
    <x v="0"/>
    <n v="5"/>
    <n v="4265.24"/>
    <n v="1706.14"/>
  </r>
  <r>
    <x v="249"/>
    <x v="249"/>
    <x v="2"/>
    <x v="1"/>
    <x v="16"/>
    <n v="12"/>
    <n v="5965.05"/>
    <n v="61"/>
    <x v="3"/>
    <x v="0"/>
    <n v="3"/>
    <n v="2284.89"/>
    <n v="3680.16"/>
  </r>
  <r>
    <x v="249"/>
    <x v="249"/>
    <x v="0"/>
    <x v="1"/>
    <x v="1"/>
    <n v="40"/>
    <n v="1284.3499999999999"/>
    <n v="66"/>
    <x v="3"/>
    <x v="1"/>
    <n v="2"/>
    <n v="7578.82"/>
    <n v="-6294.47"/>
  </r>
  <r>
    <x v="250"/>
    <x v="250"/>
    <x v="0"/>
    <x v="3"/>
    <x v="10"/>
    <n v="44"/>
    <n v="15587.57"/>
    <n v="26"/>
    <x v="4"/>
    <x v="1"/>
    <n v="3"/>
    <n v="2566.66"/>
    <n v="13020.91"/>
  </r>
  <r>
    <x v="251"/>
    <x v="251"/>
    <x v="1"/>
    <x v="1"/>
    <x v="6"/>
    <n v="40"/>
    <n v="1296.2"/>
    <n v="62"/>
    <x v="3"/>
    <x v="0"/>
    <n v="3"/>
    <n v="246.28"/>
    <n v="1049.92"/>
  </r>
  <r>
    <x v="252"/>
    <x v="252"/>
    <x v="3"/>
    <x v="2"/>
    <x v="12"/>
    <n v="50"/>
    <n v="5963.14"/>
    <n v="58"/>
    <x v="2"/>
    <x v="0"/>
    <n v="3"/>
    <n v="8750.08"/>
    <n v="-2786.94"/>
  </r>
  <r>
    <x v="253"/>
    <x v="253"/>
    <x v="2"/>
    <x v="4"/>
    <x v="18"/>
    <n v="22"/>
    <n v="1805.91"/>
    <n v="36"/>
    <x v="1"/>
    <x v="1"/>
    <n v="5"/>
    <n v="595.19000000000005"/>
    <n v="1210.72"/>
  </r>
  <r>
    <x v="254"/>
    <x v="254"/>
    <x v="2"/>
    <x v="4"/>
    <x v="17"/>
    <n v="29"/>
    <n v="6649.41"/>
    <n v="56"/>
    <x v="2"/>
    <x v="0"/>
    <n v="2"/>
    <n v="3343.44"/>
    <n v="3305.97"/>
  </r>
  <r>
    <x v="254"/>
    <x v="254"/>
    <x v="1"/>
    <x v="2"/>
    <x v="7"/>
    <n v="5"/>
    <n v="2487.59"/>
    <n v="33"/>
    <x v="1"/>
    <x v="0"/>
    <n v="1"/>
    <n v="1115.6600000000001"/>
    <n v="1371.93"/>
  </r>
  <r>
    <x v="255"/>
    <x v="255"/>
    <x v="1"/>
    <x v="1"/>
    <x v="1"/>
    <n v="8"/>
    <n v="2810.17"/>
    <n v="36"/>
    <x v="1"/>
    <x v="1"/>
    <n v="5"/>
    <n v="1961.92"/>
    <n v="848.25"/>
  </r>
  <r>
    <x v="255"/>
    <x v="255"/>
    <x v="0"/>
    <x v="1"/>
    <x v="6"/>
    <n v="42"/>
    <n v="9768.7199999999993"/>
    <n v="29"/>
    <x v="4"/>
    <x v="1"/>
    <n v="3"/>
    <n v="7235.91"/>
    <n v="2532.81"/>
  </r>
  <r>
    <x v="256"/>
    <x v="256"/>
    <x v="4"/>
    <x v="4"/>
    <x v="19"/>
    <n v="31"/>
    <n v="8585.89"/>
    <n v="30"/>
    <x v="1"/>
    <x v="1"/>
    <n v="5"/>
    <n v="6986.6"/>
    <n v="1599.29"/>
  </r>
  <r>
    <x v="257"/>
    <x v="257"/>
    <x v="3"/>
    <x v="1"/>
    <x v="6"/>
    <n v="38"/>
    <n v="13702.55"/>
    <n v="21"/>
    <x v="4"/>
    <x v="0"/>
    <n v="1"/>
    <n v="3028.47"/>
    <n v="10674.08"/>
  </r>
  <r>
    <x v="258"/>
    <x v="258"/>
    <x v="3"/>
    <x v="4"/>
    <x v="4"/>
    <n v="2"/>
    <n v="402.02"/>
    <n v="38"/>
    <x v="1"/>
    <x v="0"/>
    <n v="5"/>
    <n v="484.28"/>
    <n v="-82.26"/>
  </r>
  <r>
    <x v="259"/>
    <x v="259"/>
    <x v="2"/>
    <x v="1"/>
    <x v="6"/>
    <n v="35"/>
    <n v="4680.2700000000004"/>
    <n v="57"/>
    <x v="2"/>
    <x v="0"/>
    <n v="5"/>
    <n v="1412.05"/>
    <n v="3268.22"/>
  </r>
  <r>
    <x v="260"/>
    <x v="260"/>
    <x v="3"/>
    <x v="0"/>
    <x v="5"/>
    <n v="48"/>
    <n v="6614.07"/>
    <n v="27"/>
    <x v="4"/>
    <x v="1"/>
    <n v="4"/>
    <n v="2329.04"/>
    <n v="4285.03"/>
  </r>
  <r>
    <x v="260"/>
    <x v="260"/>
    <x v="0"/>
    <x v="0"/>
    <x v="5"/>
    <n v="3"/>
    <n v="805.36"/>
    <n v="68"/>
    <x v="3"/>
    <x v="1"/>
    <n v="1"/>
    <n v="411.46"/>
    <n v="393.9"/>
  </r>
  <r>
    <x v="261"/>
    <x v="261"/>
    <x v="3"/>
    <x v="3"/>
    <x v="3"/>
    <n v="49"/>
    <n v="22687.119999999999"/>
    <n v="18"/>
    <x v="6"/>
    <x v="1"/>
    <n v="2"/>
    <n v="1755.17"/>
    <n v="20931.95"/>
  </r>
  <r>
    <x v="262"/>
    <x v="262"/>
    <x v="1"/>
    <x v="1"/>
    <x v="16"/>
    <n v="50"/>
    <n v="2569.27"/>
    <n v="53"/>
    <x v="2"/>
    <x v="0"/>
    <n v="4"/>
    <n v="2016.47"/>
    <n v="552.79999999999995"/>
  </r>
  <r>
    <x v="262"/>
    <x v="262"/>
    <x v="3"/>
    <x v="3"/>
    <x v="14"/>
    <n v="48"/>
    <n v="17001.62"/>
    <n v="67"/>
    <x v="3"/>
    <x v="1"/>
    <n v="4"/>
    <n v="9478.16"/>
    <n v="7523.46"/>
  </r>
  <r>
    <x v="263"/>
    <x v="263"/>
    <x v="2"/>
    <x v="4"/>
    <x v="17"/>
    <n v="2"/>
    <n v="110.13"/>
    <n v="40"/>
    <x v="5"/>
    <x v="1"/>
    <n v="5"/>
    <n v="249.36"/>
    <n v="-139.22999999999999"/>
  </r>
  <r>
    <x v="263"/>
    <x v="263"/>
    <x v="4"/>
    <x v="0"/>
    <x v="0"/>
    <n v="1"/>
    <n v="90.8"/>
    <n v="23"/>
    <x v="4"/>
    <x v="0"/>
    <n v="3"/>
    <n v="160.22999999999999"/>
    <n v="-69.430000000000007"/>
  </r>
  <r>
    <x v="264"/>
    <x v="264"/>
    <x v="2"/>
    <x v="0"/>
    <x v="5"/>
    <n v="30"/>
    <n v="8658.7900000000009"/>
    <n v="20"/>
    <x v="4"/>
    <x v="0"/>
    <n v="1"/>
    <n v="2535.1999999999998"/>
    <n v="6123.59"/>
  </r>
  <r>
    <x v="265"/>
    <x v="265"/>
    <x v="1"/>
    <x v="2"/>
    <x v="8"/>
    <n v="18"/>
    <n v="8346.75"/>
    <n v="58"/>
    <x v="2"/>
    <x v="0"/>
    <n v="5"/>
    <n v="2613.81"/>
    <n v="5732.94"/>
  </r>
  <r>
    <x v="265"/>
    <x v="265"/>
    <x v="3"/>
    <x v="1"/>
    <x v="9"/>
    <n v="43"/>
    <n v="803.24"/>
    <n v="55"/>
    <x v="2"/>
    <x v="0"/>
    <n v="1"/>
    <n v="8134.38"/>
    <n v="-7331.14"/>
  </r>
  <r>
    <x v="266"/>
    <x v="266"/>
    <x v="2"/>
    <x v="2"/>
    <x v="7"/>
    <n v="48"/>
    <n v="11575.7"/>
    <n v="63"/>
    <x v="3"/>
    <x v="0"/>
    <n v="2"/>
    <n v="2800.13"/>
    <n v="8775.57"/>
  </r>
  <r>
    <x v="267"/>
    <x v="267"/>
    <x v="2"/>
    <x v="4"/>
    <x v="18"/>
    <n v="20"/>
    <n v="4518.74"/>
    <n v="58"/>
    <x v="2"/>
    <x v="1"/>
    <n v="1"/>
    <n v="1024.73"/>
    <n v="3494.01"/>
  </r>
  <r>
    <x v="268"/>
    <x v="268"/>
    <x v="1"/>
    <x v="4"/>
    <x v="4"/>
    <n v="16"/>
    <n v="1537.34"/>
    <n v="41"/>
    <x v="5"/>
    <x v="0"/>
    <n v="2"/>
    <n v="2463.7399999999998"/>
    <n v="-926.4"/>
  </r>
  <r>
    <x v="268"/>
    <x v="268"/>
    <x v="0"/>
    <x v="2"/>
    <x v="2"/>
    <n v="40"/>
    <n v="10706.53"/>
    <n v="18"/>
    <x v="6"/>
    <x v="1"/>
    <n v="4"/>
    <n v="4982.9399999999996"/>
    <n v="5723.59"/>
  </r>
  <r>
    <x v="269"/>
    <x v="269"/>
    <x v="2"/>
    <x v="1"/>
    <x v="9"/>
    <n v="28"/>
    <n v="1785.75"/>
    <n v="69"/>
    <x v="3"/>
    <x v="1"/>
    <n v="2"/>
    <n v="1238.3599999999999"/>
    <n v="547.39"/>
  </r>
  <r>
    <x v="270"/>
    <x v="270"/>
    <x v="3"/>
    <x v="0"/>
    <x v="5"/>
    <n v="40"/>
    <n v="19120.07"/>
    <n v="68"/>
    <x v="3"/>
    <x v="0"/>
    <n v="2"/>
    <n v="7553.42"/>
    <n v="11566.65"/>
  </r>
  <r>
    <x v="271"/>
    <x v="271"/>
    <x v="4"/>
    <x v="4"/>
    <x v="18"/>
    <n v="3"/>
    <n v="1205.75"/>
    <n v="36"/>
    <x v="1"/>
    <x v="1"/>
    <n v="1"/>
    <n v="294.70999999999998"/>
    <n v="911.04"/>
  </r>
  <r>
    <x v="272"/>
    <x v="272"/>
    <x v="4"/>
    <x v="0"/>
    <x v="11"/>
    <n v="35"/>
    <n v="1388.57"/>
    <n v="63"/>
    <x v="3"/>
    <x v="0"/>
    <n v="4"/>
    <n v="3776.82"/>
    <n v="-2388.25"/>
  </r>
  <r>
    <x v="272"/>
    <x v="272"/>
    <x v="1"/>
    <x v="0"/>
    <x v="5"/>
    <n v="13"/>
    <n v="1822.46"/>
    <n v="34"/>
    <x v="1"/>
    <x v="1"/>
    <n v="2"/>
    <n v="2294.59"/>
    <n v="-472.13"/>
  </r>
  <r>
    <x v="273"/>
    <x v="273"/>
    <x v="0"/>
    <x v="3"/>
    <x v="13"/>
    <n v="19"/>
    <n v="4564.18"/>
    <n v="65"/>
    <x v="3"/>
    <x v="0"/>
    <n v="3"/>
    <n v="1508.36"/>
    <n v="3055.82"/>
  </r>
  <r>
    <x v="274"/>
    <x v="274"/>
    <x v="2"/>
    <x v="1"/>
    <x v="6"/>
    <n v="28"/>
    <n v="6188.69"/>
    <n v="67"/>
    <x v="3"/>
    <x v="1"/>
    <n v="4"/>
    <n v="1222.9000000000001"/>
    <n v="4965.79"/>
  </r>
  <r>
    <x v="275"/>
    <x v="275"/>
    <x v="3"/>
    <x v="2"/>
    <x v="7"/>
    <n v="26"/>
    <n v="2702.1"/>
    <n v="24"/>
    <x v="4"/>
    <x v="0"/>
    <n v="3"/>
    <n v="222.85"/>
    <n v="2479.25"/>
  </r>
  <r>
    <x v="275"/>
    <x v="275"/>
    <x v="3"/>
    <x v="4"/>
    <x v="17"/>
    <n v="23"/>
    <n v="5878.76"/>
    <n v="43"/>
    <x v="5"/>
    <x v="0"/>
    <n v="2"/>
    <n v="2789.62"/>
    <n v="3089.14"/>
  </r>
  <r>
    <x v="276"/>
    <x v="276"/>
    <x v="1"/>
    <x v="2"/>
    <x v="7"/>
    <n v="40"/>
    <n v="12095.54"/>
    <n v="57"/>
    <x v="2"/>
    <x v="0"/>
    <n v="2"/>
    <n v="7155.74"/>
    <n v="4939.8"/>
  </r>
  <r>
    <x v="277"/>
    <x v="277"/>
    <x v="2"/>
    <x v="2"/>
    <x v="7"/>
    <n v="45"/>
    <n v="21568.99"/>
    <n v="19"/>
    <x v="6"/>
    <x v="0"/>
    <n v="2"/>
    <n v="3615.5"/>
    <n v="17953.490000000002"/>
  </r>
  <r>
    <x v="278"/>
    <x v="278"/>
    <x v="2"/>
    <x v="0"/>
    <x v="11"/>
    <n v="23"/>
    <n v="3836.59"/>
    <n v="25"/>
    <x v="4"/>
    <x v="0"/>
    <n v="1"/>
    <n v="3449.11"/>
    <n v="387.48"/>
  </r>
  <r>
    <x v="279"/>
    <x v="279"/>
    <x v="3"/>
    <x v="1"/>
    <x v="9"/>
    <n v="36"/>
    <n v="10018.43"/>
    <n v="36"/>
    <x v="1"/>
    <x v="1"/>
    <n v="2"/>
    <n v="1027.8599999999999"/>
    <n v="8990.57"/>
  </r>
  <r>
    <x v="279"/>
    <x v="279"/>
    <x v="4"/>
    <x v="1"/>
    <x v="16"/>
    <n v="6"/>
    <n v="2267.37"/>
    <n v="49"/>
    <x v="5"/>
    <x v="0"/>
    <n v="4"/>
    <n v="442.44"/>
    <n v="1824.93"/>
  </r>
  <r>
    <x v="279"/>
    <x v="279"/>
    <x v="0"/>
    <x v="0"/>
    <x v="15"/>
    <n v="20"/>
    <n v="7006.51"/>
    <n v="42"/>
    <x v="5"/>
    <x v="1"/>
    <n v="1"/>
    <n v="1385.56"/>
    <n v="5620.95"/>
  </r>
  <r>
    <x v="280"/>
    <x v="280"/>
    <x v="1"/>
    <x v="1"/>
    <x v="9"/>
    <n v="8"/>
    <n v="2365.9499999999998"/>
    <n v="66"/>
    <x v="3"/>
    <x v="0"/>
    <n v="2"/>
    <n v="1739.93"/>
    <n v="626.02"/>
  </r>
  <r>
    <x v="281"/>
    <x v="281"/>
    <x v="3"/>
    <x v="1"/>
    <x v="6"/>
    <n v="40"/>
    <n v="8647.3799999999992"/>
    <n v="27"/>
    <x v="4"/>
    <x v="0"/>
    <n v="3"/>
    <n v="1084.03"/>
    <n v="7563.35"/>
  </r>
  <r>
    <x v="282"/>
    <x v="282"/>
    <x v="0"/>
    <x v="1"/>
    <x v="9"/>
    <n v="43"/>
    <n v="6988.41"/>
    <n v="25"/>
    <x v="4"/>
    <x v="0"/>
    <n v="2"/>
    <n v="5706.93"/>
    <n v="1281.48"/>
  </r>
  <r>
    <x v="283"/>
    <x v="283"/>
    <x v="2"/>
    <x v="3"/>
    <x v="10"/>
    <n v="33"/>
    <n v="13465.91"/>
    <n v="60"/>
    <x v="3"/>
    <x v="1"/>
    <n v="2"/>
    <n v="7255.85"/>
    <n v="6210.06"/>
  </r>
  <r>
    <x v="283"/>
    <x v="283"/>
    <x v="4"/>
    <x v="1"/>
    <x v="6"/>
    <n v="39"/>
    <n v="3116.14"/>
    <n v="29"/>
    <x v="4"/>
    <x v="0"/>
    <n v="1"/>
    <n v="2359.98"/>
    <n v="756.16"/>
  </r>
  <r>
    <x v="284"/>
    <x v="284"/>
    <x v="3"/>
    <x v="3"/>
    <x v="10"/>
    <n v="33"/>
    <n v="11721.75"/>
    <n v="45"/>
    <x v="5"/>
    <x v="1"/>
    <n v="4"/>
    <n v="3380.36"/>
    <n v="8341.39"/>
  </r>
  <r>
    <x v="285"/>
    <x v="285"/>
    <x v="0"/>
    <x v="3"/>
    <x v="10"/>
    <n v="20"/>
    <n v="7465.54"/>
    <n v="38"/>
    <x v="1"/>
    <x v="0"/>
    <n v="2"/>
    <n v="4515.5600000000004"/>
    <n v="2949.98"/>
  </r>
  <r>
    <x v="285"/>
    <x v="285"/>
    <x v="1"/>
    <x v="0"/>
    <x v="11"/>
    <n v="21"/>
    <n v="9472.16"/>
    <n v="23"/>
    <x v="4"/>
    <x v="1"/>
    <n v="2"/>
    <n v="892.63"/>
    <n v="8579.5300000000007"/>
  </r>
  <r>
    <x v="286"/>
    <x v="286"/>
    <x v="3"/>
    <x v="3"/>
    <x v="3"/>
    <n v="46"/>
    <n v="743.49"/>
    <n v="68"/>
    <x v="3"/>
    <x v="1"/>
    <n v="3"/>
    <n v="4154.4399999999996"/>
    <n v="-3410.95"/>
  </r>
  <r>
    <x v="286"/>
    <x v="286"/>
    <x v="0"/>
    <x v="1"/>
    <x v="6"/>
    <n v="11"/>
    <n v="4351.8599999999997"/>
    <n v="62"/>
    <x v="3"/>
    <x v="0"/>
    <n v="1"/>
    <n v="2253.02"/>
    <n v="2098.84"/>
  </r>
  <r>
    <x v="287"/>
    <x v="287"/>
    <x v="0"/>
    <x v="3"/>
    <x v="13"/>
    <n v="33"/>
    <n v="3183.44"/>
    <n v="57"/>
    <x v="2"/>
    <x v="0"/>
    <n v="3"/>
    <n v="3682.59"/>
    <n v="-499.15"/>
  </r>
  <r>
    <x v="287"/>
    <x v="287"/>
    <x v="1"/>
    <x v="4"/>
    <x v="17"/>
    <n v="28"/>
    <n v="8062.7"/>
    <n v="56"/>
    <x v="2"/>
    <x v="1"/>
    <n v="5"/>
    <n v="2513.64"/>
    <n v="5549.06"/>
  </r>
  <r>
    <x v="288"/>
    <x v="288"/>
    <x v="1"/>
    <x v="3"/>
    <x v="13"/>
    <n v="37"/>
    <n v="14640.5"/>
    <n v="56"/>
    <x v="2"/>
    <x v="1"/>
    <n v="2"/>
    <n v="650.99"/>
    <n v="13989.51"/>
  </r>
  <r>
    <x v="289"/>
    <x v="289"/>
    <x v="3"/>
    <x v="3"/>
    <x v="13"/>
    <n v="36"/>
    <n v="15766.43"/>
    <n v="30"/>
    <x v="1"/>
    <x v="1"/>
    <n v="3"/>
    <n v="6354.08"/>
    <n v="9412.35"/>
  </r>
  <r>
    <x v="289"/>
    <x v="289"/>
    <x v="2"/>
    <x v="2"/>
    <x v="7"/>
    <n v="38"/>
    <n v="1939.17"/>
    <n v="54"/>
    <x v="2"/>
    <x v="0"/>
    <n v="5"/>
    <n v="5106.04"/>
    <n v="-3166.87"/>
  </r>
  <r>
    <x v="289"/>
    <x v="289"/>
    <x v="2"/>
    <x v="4"/>
    <x v="4"/>
    <n v="4"/>
    <n v="1118.33"/>
    <n v="37"/>
    <x v="1"/>
    <x v="1"/>
    <n v="2"/>
    <n v="101.84"/>
    <n v="1016.49"/>
  </r>
  <r>
    <x v="290"/>
    <x v="290"/>
    <x v="2"/>
    <x v="4"/>
    <x v="17"/>
    <n v="4"/>
    <n v="1845.82"/>
    <n v="51"/>
    <x v="2"/>
    <x v="1"/>
    <n v="5"/>
    <n v="90.28"/>
    <n v="1755.54"/>
  </r>
  <r>
    <x v="291"/>
    <x v="291"/>
    <x v="0"/>
    <x v="4"/>
    <x v="18"/>
    <n v="22"/>
    <n v="1957.1"/>
    <n v="20"/>
    <x v="4"/>
    <x v="1"/>
    <n v="2"/>
    <n v="3798.32"/>
    <n v="-1841.22"/>
  </r>
  <r>
    <x v="292"/>
    <x v="292"/>
    <x v="0"/>
    <x v="0"/>
    <x v="15"/>
    <n v="12"/>
    <n v="3917.78"/>
    <n v="57"/>
    <x v="2"/>
    <x v="0"/>
    <n v="2"/>
    <n v="783.84"/>
    <n v="3133.94"/>
  </r>
  <r>
    <x v="292"/>
    <x v="292"/>
    <x v="0"/>
    <x v="1"/>
    <x v="9"/>
    <n v="49"/>
    <n v="23130.78"/>
    <n v="21"/>
    <x v="4"/>
    <x v="0"/>
    <n v="2"/>
    <n v="6582.97"/>
    <n v="16547.810000000001"/>
  </r>
  <r>
    <x v="293"/>
    <x v="293"/>
    <x v="1"/>
    <x v="2"/>
    <x v="2"/>
    <n v="14"/>
    <n v="3819.25"/>
    <n v="63"/>
    <x v="3"/>
    <x v="1"/>
    <n v="4"/>
    <n v="1230.56"/>
    <n v="2588.69"/>
  </r>
  <r>
    <x v="293"/>
    <x v="293"/>
    <x v="2"/>
    <x v="1"/>
    <x v="9"/>
    <n v="18"/>
    <n v="7501.52"/>
    <n v="38"/>
    <x v="1"/>
    <x v="1"/>
    <n v="4"/>
    <n v="2235.9499999999998"/>
    <n v="5265.57"/>
  </r>
  <r>
    <x v="293"/>
    <x v="293"/>
    <x v="3"/>
    <x v="2"/>
    <x v="12"/>
    <n v="27"/>
    <n v="7702.07"/>
    <n v="63"/>
    <x v="3"/>
    <x v="0"/>
    <n v="4"/>
    <n v="3624"/>
    <n v="4078.07"/>
  </r>
  <r>
    <x v="294"/>
    <x v="294"/>
    <x v="2"/>
    <x v="2"/>
    <x v="7"/>
    <n v="48"/>
    <n v="21935.279999999999"/>
    <n v="59"/>
    <x v="2"/>
    <x v="0"/>
    <n v="2"/>
    <n v="3556.47"/>
    <n v="18378.810000000001"/>
  </r>
  <r>
    <x v="295"/>
    <x v="295"/>
    <x v="3"/>
    <x v="3"/>
    <x v="3"/>
    <n v="33"/>
    <n v="2498.54"/>
    <n v="48"/>
    <x v="5"/>
    <x v="0"/>
    <n v="5"/>
    <n v="6840.5"/>
    <n v="-4341.96"/>
  </r>
  <r>
    <x v="295"/>
    <x v="295"/>
    <x v="4"/>
    <x v="0"/>
    <x v="15"/>
    <n v="40"/>
    <n v="19933.34"/>
    <n v="62"/>
    <x v="3"/>
    <x v="0"/>
    <n v="4"/>
    <n v="6505.43"/>
    <n v="13427.91"/>
  </r>
  <r>
    <x v="296"/>
    <x v="296"/>
    <x v="4"/>
    <x v="3"/>
    <x v="13"/>
    <n v="27"/>
    <n v="8737.6299999999992"/>
    <n v="53"/>
    <x v="2"/>
    <x v="0"/>
    <n v="2"/>
    <n v="2167.3000000000002"/>
    <n v="6570.33"/>
  </r>
  <r>
    <x v="296"/>
    <x v="296"/>
    <x v="1"/>
    <x v="3"/>
    <x v="10"/>
    <n v="6"/>
    <n v="741.49"/>
    <n v="44"/>
    <x v="5"/>
    <x v="0"/>
    <n v="3"/>
    <n v="993.34"/>
    <n v="-251.85"/>
  </r>
  <r>
    <x v="297"/>
    <x v="297"/>
    <x v="0"/>
    <x v="2"/>
    <x v="7"/>
    <n v="49"/>
    <n v="23388.31"/>
    <n v="58"/>
    <x v="2"/>
    <x v="1"/>
    <n v="5"/>
    <n v="316.95"/>
    <n v="23071.360000000001"/>
  </r>
  <r>
    <x v="298"/>
    <x v="298"/>
    <x v="1"/>
    <x v="2"/>
    <x v="8"/>
    <n v="1"/>
    <n v="128.44"/>
    <n v="55"/>
    <x v="2"/>
    <x v="1"/>
    <n v="1"/>
    <n v="8.82"/>
    <n v="119.62"/>
  </r>
  <r>
    <x v="298"/>
    <x v="298"/>
    <x v="3"/>
    <x v="1"/>
    <x v="16"/>
    <n v="28"/>
    <n v="3941.99"/>
    <n v="63"/>
    <x v="3"/>
    <x v="1"/>
    <n v="5"/>
    <n v="6696.26"/>
    <n v="-2754.27"/>
  </r>
  <r>
    <x v="298"/>
    <x v="298"/>
    <x v="1"/>
    <x v="4"/>
    <x v="17"/>
    <n v="29"/>
    <n v="8185.88"/>
    <n v="23"/>
    <x v="4"/>
    <x v="0"/>
    <n v="5"/>
    <n v="3129.8"/>
    <n v="5056.08"/>
  </r>
  <r>
    <x v="298"/>
    <x v="298"/>
    <x v="0"/>
    <x v="2"/>
    <x v="8"/>
    <n v="12"/>
    <n v="5707.46"/>
    <n v="35"/>
    <x v="1"/>
    <x v="1"/>
    <n v="3"/>
    <n v="1630.45"/>
    <n v="4077.01"/>
  </r>
  <r>
    <x v="299"/>
    <x v="299"/>
    <x v="4"/>
    <x v="2"/>
    <x v="7"/>
    <n v="18"/>
    <n v="8629.34"/>
    <n v="23"/>
    <x v="4"/>
    <x v="1"/>
    <n v="5"/>
    <n v="1099.04"/>
    <n v="7530.3"/>
  </r>
  <r>
    <x v="299"/>
    <x v="299"/>
    <x v="3"/>
    <x v="3"/>
    <x v="10"/>
    <n v="19"/>
    <n v="3252.39"/>
    <n v="30"/>
    <x v="1"/>
    <x v="0"/>
    <n v="5"/>
    <n v="2376.9"/>
    <n v="875.49"/>
  </r>
  <r>
    <x v="300"/>
    <x v="300"/>
    <x v="2"/>
    <x v="3"/>
    <x v="14"/>
    <n v="44"/>
    <n v="20388.86"/>
    <n v="34"/>
    <x v="1"/>
    <x v="0"/>
    <n v="4"/>
    <n v="9790.35"/>
    <n v="10598.51"/>
  </r>
  <r>
    <x v="300"/>
    <x v="300"/>
    <x v="2"/>
    <x v="0"/>
    <x v="15"/>
    <n v="23"/>
    <n v="8435.67"/>
    <n v="31"/>
    <x v="1"/>
    <x v="0"/>
    <n v="5"/>
    <n v="3834.35"/>
    <n v="4601.32"/>
  </r>
  <r>
    <x v="301"/>
    <x v="301"/>
    <x v="0"/>
    <x v="2"/>
    <x v="7"/>
    <n v="9"/>
    <n v="3121.03"/>
    <n v="56"/>
    <x v="2"/>
    <x v="0"/>
    <n v="3"/>
    <n v="805.45"/>
    <n v="2315.58"/>
  </r>
  <r>
    <x v="302"/>
    <x v="302"/>
    <x v="3"/>
    <x v="4"/>
    <x v="17"/>
    <n v="30"/>
    <n v="14840.77"/>
    <n v="65"/>
    <x v="3"/>
    <x v="1"/>
    <n v="2"/>
    <n v="2835.75"/>
    <n v="12005.02"/>
  </r>
  <r>
    <x v="302"/>
    <x v="302"/>
    <x v="3"/>
    <x v="4"/>
    <x v="4"/>
    <n v="25"/>
    <n v="4071.63"/>
    <n v="20"/>
    <x v="4"/>
    <x v="1"/>
    <n v="3"/>
    <n v="2900.33"/>
    <n v="1171.3"/>
  </r>
  <r>
    <x v="302"/>
    <x v="302"/>
    <x v="0"/>
    <x v="4"/>
    <x v="17"/>
    <n v="6"/>
    <n v="1490.56"/>
    <n v="48"/>
    <x v="5"/>
    <x v="1"/>
    <n v="3"/>
    <n v="1091.6099999999999"/>
    <n v="398.95"/>
  </r>
  <r>
    <x v="302"/>
    <x v="302"/>
    <x v="3"/>
    <x v="3"/>
    <x v="14"/>
    <n v="38"/>
    <n v="15792.22"/>
    <n v="65"/>
    <x v="3"/>
    <x v="1"/>
    <n v="4"/>
    <n v="6138.79"/>
    <n v="9653.43"/>
  </r>
  <r>
    <x v="302"/>
    <x v="302"/>
    <x v="1"/>
    <x v="1"/>
    <x v="1"/>
    <n v="37"/>
    <n v="17920.830000000002"/>
    <n v="70"/>
    <x v="0"/>
    <x v="1"/>
    <n v="3"/>
    <n v="6236.66"/>
    <n v="11684.17"/>
  </r>
  <r>
    <x v="303"/>
    <x v="303"/>
    <x v="2"/>
    <x v="3"/>
    <x v="13"/>
    <n v="48"/>
    <n v="21547.26"/>
    <n v="19"/>
    <x v="6"/>
    <x v="0"/>
    <n v="5"/>
    <n v="9876.16"/>
    <n v="11671.1"/>
  </r>
  <r>
    <x v="303"/>
    <x v="303"/>
    <x v="4"/>
    <x v="3"/>
    <x v="13"/>
    <n v="47"/>
    <n v="1981"/>
    <n v="46"/>
    <x v="5"/>
    <x v="1"/>
    <n v="5"/>
    <n v="9354.83"/>
    <n v="-7373.83"/>
  </r>
  <r>
    <x v="304"/>
    <x v="304"/>
    <x v="2"/>
    <x v="0"/>
    <x v="11"/>
    <n v="3"/>
    <n v="95.71"/>
    <n v="38"/>
    <x v="1"/>
    <x v="0"/>
    <n v="2"/>
    <n v="339.72"/>
    <n v="-244.01"/>
  </r>
  <r>
    <x v="304"/>
    <x v="304"/>
    <x v="0"/>
    <x v="2"/>
    <x v="12"/>
    <n v="5"/>
    <n v="2489.7199999999998"/>
    <n v="63"/>
    <x v="3"/>
    <x v="0"/>
    <n v="3"/>
    <n v="994.17"/>
    <n v="1495.55"/>
  </r>
  <r>
    <x v="305"/>
    <x v="305"/>
    <x v="0"/>
    <x v="3"/>
    <x v="10"/>
    <n v="21"/>
    <n v="1672.36"/>
    <n v="21"/>
    <x v="4"/>
    <x v="1"/>
    <n v="1"/>
    <n v="636.59"/>
    <n v="1035.77"/>
  </r>
  <r>
    <x v="305"/>
    <x v="305"/>
    <x v="1"/>
    <x v="4"/>
    <x v="18"/>
    <n v="33"/>
    <n v="12804.71"/>
    <n v="68"/>
    <x v="3"/>
    <x v="0"/>
    <n v="2"/>
    <n v="3415.83"/>
    <n v="9388.8799999999992"/>
  </r>
  <r>
    <x v="306"/>
    <x v="306"/>
    <x v="1"/>
    <x v="3"/>
    <x v="10"/>
    <n v="3"/>
    <n v="1135.6400000000001"/>
    <n v="70"/>
    <x v="0"/>
    <x v="1"/>
    <n v="4"/>
    <n v="284.95999999999998"/>
    <n v="850.68"/>
  </r>
  <r>
    <x v="307"/>
    <x v="307"/>
    <x v="0"/>
    <x v="3"/>
    <x v="3"/>
    <n v="8"/>
    <n v="930.38"/>
    <n v="53"/>
    <x v="2"/>
    <x v="1"/>
    <n v="2"/>
    <n v="1324.41"/>
    <n v="-394.03"/>
  </r>
  <r>
    <x v="307"/>
    <x v="307"/>
    <x v="4"/>
    <x v="2"/>
    <x v="7"/>
    <n v="48"/>
    <n v="23632.07"/>
    <n v="56"/>
    <x v="2"/>
    <x v="0"/>
    <n v="2"/>
    <n v="6568.97"/>
    <n v="17063.099999999999"/>
  </r>
  <r>
    <x v="308"/>
    <x v="308"/>
    <x v="2"/>
    <x v="4"/>
    <x v="19"/>
    <n v="35"/>
    <n v="14277.75"/>
    <n v="59"/>
    <x v="2"/>
    <x v="0"/>
    <n v="2"/>
    <n v="1603.43"/>
    <n v="12674.32"/>
  </r>
  <r>
    <x v="308"/>
    <x v="308"/>
    <x v="4"/>
    <x v="1"/>
    <x v="6"/>
    <n v="32"/>
    <n v="12716.96"/>
    <n v="49"/>
    <x v="5"/>
    <x v="0"/>
    <n v="3"/>
    <n v="6576.09"/>
    <n v="6140.87"/>
  </r>
  <r>
    <x v="309"/>
    <x v="309"/>
    <x v="1"/>
    <x v="2"/>
    <x v="12"/>
    <n v="21"/>
    <n v="8406.23"/>
    <n v="57"/>
    <x v="2"/>
    <x v="1"/>
    <n v="2"/>
    <n v="1662.05"/>
    <n v="6744.18"/>
  </r>
  <r>
    <x v="309"/>
    <x v="309"/>
    <x v="3"/>
    <x v="3"/>
    <x v="3"/>
    <n v="31"/>
    <n v="12957.12"/>
    <n v="37"/>
    <x v="1"/>
    <x v="1"/>
    <n v="2"/>
    <n v="4378.6499999999996"/>
    <n v="8578.4699999999993"/>
  </r>
  <r>
    <x v="310"/>
    <x v="310"/>
    <x v="1"/>
    <x v="1"/>
    <x v="1"/>
    <n v="2"/>
    <n v="302.02"/>
    <n v="26"/>
    <x v="4"/>
    <x v="1"/>
    <n v="3"/>
    <n v="456.57"/>
    <n v="-154.55000000000001"/>
  </r>
  <r>
    <x v="310"/>
    <x v="310"/>
    <x v="2"/>
    <x v="0"/>
    <x v="0"/>
    <n v="45"/>
    <n v="987.45"/>
    <n v="43"/>
    <x v="5"/>
    <x v="0"/>
    <n v="1"/>
    <n v="4150.16"/>
    <n v="-3162.71"/>
  </r>
  <r>
    <x v="310"/>
    <x v="310"/>
    <x v="0"/>
    <x v="4"/>
    <x v="19"/>
    <n v="33"/>
    <n v="14356.85"/>
    <n v="42"/>
    <x v="5"/>
    <x v="1"/>
    <n v="1"/>
    <n v="3877.44"/>
    <n v="10479.41"/>
  </r>
  <r>
    <x v="311"/>
    <x v="311"/>
    <x v="3"/>
    <x v="4"/>
    <x v="19"/>
    <n v="26"/>
    <n v="2426.27"/>
    <n v="68"/>
    <x v="3"/>
    <x v="1"/>
    <n v="5"/>
    <n v="5669.15"/>
    <n v="-3242.88"/>
  </r>
  <r>
    <x v="311"/>
    <x v="311"/>
    <x v="1"/>
    <x v="2"/>
    <x v="7"/>
    <n v="20"/>
    <n v="7175.33"/>
    <n v="28"/>
    <x v="4"/>
    <x v="1"/>
    <n v="2"/>
    <n v="1863.28"/>
    <n v="5312.05"/>
  </r>
  <r>
    <x v="312"/>
    <x v="312"/>
    <x v="1"/>
    <x v="2"/>
    <x v="7"/>
    <n v="8"/>
    <n v="1034.99"/>
    <n v="49"/>
    <x v="5"/>
    <x v="1"/>
    <n v="5"/>
    <n v="1510.43"/>
    <n v="-475.44"/>
  </r>
  <r>
    <x v="313"/>
    <x v="313"/>
    <x v="3"/>
    <x v="3"/>
    <x v="13"/>
    <n v="15"/>
    <n v="4165.67"/>
    <n v="69"/>
    <x v="3"/>
    <x v="0"/>
    <n v="4"/>
    <n v="1497.88"/>
    <n v="2667.79"/>
  </r>
  <r>
    <x v="314"/>
    <x v="314"/>
    <x v="4"/>
    <x v="0"/>
    <x v="0"/>
    <n v="7"/>
    <n v="3251.33"/>
    <n v="49"/>
    <x v="5"/>
    <x v="0"/>
    <n v="3"/>
    <n v="1302.3499999999999"/>
    <n v="1948.98"/>
  </r>
  <r>
    <x v="315"/>
    <x v="315"/>
    <x v="4"/>
    <x v="2"/>
    <x v="2"/>
    <n v="46"/>
    <n v="14916.13"/>
    <n v="66"/>
    <x v="3"/>
    <x v="1"/>
    <n v="2"/>
    <n v="7054.92"/>
    <n v="7861.21"/>
  </r>
  <r>
    <x v="315"/>
    <x v="315"/>
    <x v="4"/>
    <x v="0"/>
    <x v="5"/>
    <n v="25"/>
    <n v="5224"/>
    <n v="37"/>
    <x v="1"/>
    <x v="1"/>
    <n v="3"/>
    <n v="3009.3"/>
    <n v="2214.6999999999998"/>
  </r>
  <r>
    <x v="316"/>
    <x v="316"/>
    <x v="4"/>
    <x v="3"/>
    <x v="10"/>
    <n v="35"/>
    <n v="4546.1499999999996"/>
    <n v="23"/>
    <x v="4"/>
    <x v="1"/>
    <n v="5"/>
    <n v="6783.6"/>
    <n v="-2237.4499999999998"/>
  </r>
  <r>
    <x v="316"/>
    <x v="316"/>
    <x v="1"/>
    <x v="3"/>
    <x v="3"/>
    <n v="6"/>
    <n v="1197.3499999999999"/>
    <n v="37"/>
    <x v="1"/>
    <x v="0"/>
    <n v="2"/>
    <n v="1161.17"/>
    <n v="36.18"/>
  </r>
  <r>
    <x v="317"/>
    <x v="317"/>
    <x v="4"/>
    <x v="3"/>
    <x v="13"/>
    <n v="1"/>
    <n v="210.42"/>
    <n v="38"/>
    <x v="1"/>
    <x v="1"/>
    <n v="5"/>
    <n v="134.4"/>
    <n v="76.02"/>
  </r>
  <r>
    <x v="317"/>
    <x v="317"/>
    <x v="2"/>
    <x v="2"/>
    <x v="2"/>
    <n v="27"/>
    <n v="13312.4"/>
    <n v="43"/>
    <x v="5"/>
    <x v="0"/>
    <n v="3"/>
    <n v="4266.6000000000004"/>
    <n v="9045.7999999999993"/>
  </r>
  <r>
    <x v="318"/>
    <x v="318"/>
    <x v="1"/>
    <x v="2"/>
    <x v="8"/>
    <n v="18"/>
    <n v="5602.64"/>
    <n v="37"/>
    <x v="1"/>
    <x v="0"/>
    <n v="5"/>
    <n v="2537.84"/>
    <n v="3064.8"/>
  </r>
  <r>
    <x v="318"/>
    <x v="318"/>
    <x v="2"/>
    <x v="1"/>
    <x v="1"/>
    <n v="11"/>
    <n v="4542.09"/>
    <n v="31"/>
    <x v="1"/>
    <x v="0"/>
    <n v="1"/>
    <n v="1073.44"/>
    <n v="3468.65"/>
  </r>
  <r>
    <x v="318"/>
    <x v="318"/>
    <x v="1"/>
    <x v="2"/>
    <x v="8"/>
    <n v="8"/>
    <n v="1144.51"/>
    <n v="69"/>
    <x v="3"/>
    <x v="1"/>
    <n v="3"/>
    <n v="1828.1"/>
    <n v="-683.59"/>
  </r>
  <r>
    <x v="319"/>
    <x v="319"/>
    <x v="2"/>
    <x v="2"/>
    <x v="2"/>
    <n v="43"/>
    <n v="3927.93"/>
    <n v="63"/>
    <x v="3"/>
    <x v="0"/>
    <n v="5"/>
    <n v="7391.29"/>
    <n v="-3463.36"/>
  </r>
  <r>
    <x v="319"/>
    <x v="319"/>
    <x v="4"/>
    <x v="4"/>
    <x v="17"/>
    <n v="3"/>
    <n v="179.93"/>
    <n v="51"/>
    <x v="2"/>
    <x v="0"/>
    <n v="1"/>
    <n v="38.520000000000003"/>
    <n v="141.41"/>
  </r>
  <r>
    <x v="319"/>
    <x v="319"/>
    <x v="1"/>
    <x v="3"/>
    <x v="14"/>
    <n v="45"/>
    <n v="18746.27"/>
    <n v="22"/>
    <x v="4"/>
    <x v="1"/>
    <n v="1"/>
    <n v="740.44"/>
    <n v="18005.830000000002"/>
  </r>
  <r>
    <x v="319"/>
    <x v="319"/>
    <x v="3"/>
    <x v="2"/>
    <x v="12"/>
    <n v="32"/>
    <n v="12404.55"/>
    <n v="49"/>
    <x v="5"/>
    <x v="0"/>
    <n v="1"/>
    <n v="5754.85"/>
    <n v="6649.7"/>
  </r>
  <r>
    <x v="319"/>
    <x v="319"/>
    <x v="4"/>
    <x v="1"/>
    <x v="6"/>
    <n v="42"/>
    <n v="20284.099999999999"/>
    <n v="65"/>
    <x v="3"/>
    <x v="1"/>
    <n v="5"/>
    <n v="1043.05"/>
    <n v="19241.05"/>
  </r>
  <r>
    <x v="319"/>
    <x v="319"/>
    <x v="4"/>
    <x v="2"/>
    <x v="2"/>
    <n v="34"/>
    <n v="6245.45"/>
    <n v="41"/>
    <x v="5"/>
    <x v="0"/>
    <n v="3"/>
    <n v="2014.93"/>
    <n v="4230.5200000000004"/>
  </r>
  <r>
    <x v="320"/>
    <x v="320"/>
    <x v="4"/>
    <x v="1"/>
    <x v="16"/>
    <n v="11"/>
    <n v="2435.17"/>
    <n v="34"/>
    <x v="1"/>
    <x v="0"/>
    <n v="1"/>
    <n v="2392.9299999999998"/>
    <n v="42.24"/>
  </r>
  <r>
    <x v="320"/>
    <x v="320"/>
    <x v="3"/>
    <x v="4"/>
    <x v="17"/>
    <n v="15"/>
    <n v="7372.62"/>
    <n v="51"/>
    <x v="2"/>
    <x v="1"/>
    <n v="2"/>
    <n v="1385.73"/>
    <n v="5986.89"/>
  </r>
  <r>
    <x v="321"/>
    <x v="321"/>
    <x v="3"/>
    <x v="1"/>
    <x v="16"/>
    <n v="15"/>
    <n v="4314.74"/>
    <n v="50"/>
    <x v="2"/>
    <x v="0"/>
    <n v="1"/>
    <n v="1877.12"/>
    <n v="2437.62"/>
  </r>
  <r>
    <x v="321"/>
    <x v="321"/>
    <x v="4"/>
    <x v="4"/>
    <x v="17"/>
    <n v="36"/>
    <n v="12910.8"/>
    <n v="55"/>
    <x v="2"/>
    <x v="1"/>
    <n v="3"/>
    <n v="5841.7"/>
    <n v="7069.1"/>
  </r>
  <r>
    <x v="321"/>
    <x v="321"/>
    <x v="4"/>
    <x v="0"/>
    <x v="5"/>
    <n v="19"/>
    <n v="4571.01"/>
    <n v="39"/>
    <x v="1"/>
    <x v="0"/>
    <n v="4"/>
    <n v="867.14"/>
    <n v="3703.87"/>
  </r>
  <r>
    <x v="322"/>
    <x v="322"/>
    <x v="0"/>
    <x v="4"/>
    <x v="4"/>
    <n v="21"/>
    <n v="7663.47"/>
    <n v="19"/>
    <x v="6"/>
    <x v="0"/>
    <n v="2"/>
    <n v="3975.78"/>
    <n v="3687.69"/>
  </r>
  <r>
    <x v="323"/>
    <x v="323"/>
    <x v="1"/>
    <x v="2"/>
    <x v="8"/>
    <n v="37"/>
    <n v="1105.44"/>
    <n v="63"/>
    <x v="3"/>
    <x v="1"/>
    <n v="2"/>
    <n v="6360.58"/>
    <n v="-5255.14"/>
  </r>
  <r>
    <x v="323"/>
    <x v="323"/>
    <x v="1"/>
    <x v="2"/>
    <x v="7"/>
    <n v="7"/>
    <n v="445.83"/>
    <n v="70"/>
    <x v="0"/>
    <x v="0"/>
    <n v="1"/>
    <n v="769.91"/>
    <n v="-324.08"/>
  </r>
  <r>
    <x v="324"/>
    <x v="324"/>
    <x v="2"/>
    <x v="2"/>
    <x v="2"/>
    <n v="3"/>
    <n v="197.66"/>
    <n v="30"/>
    <x v="1"/>
    <x v="0"/>
    <n v="2"/>
    <n v="565.28"/>
    <n v="-367.62"/>
  </r>
  <r>
    <x v="324"/>
    <x v="324"/>
    <x v="2"/>
    <x v="4"/>
    <x v="4"/>
    <n v="41"/>
    <n v="11441.83"/>
    <n v="33"/>
    <x v="1"/>
    <x v="0"/>
    <n v="3"/>
    <n v="6920.72"/>
    <n v="4521.1099999999997"/>
  </r>
  <r>
    <x v="325"/>
    <x v="325"/>
    <x v="0"/>
    <x v="2"/>
    <x v="12"/>
    <n v="44"/>
    <n v="21862.26"/>
    <n v="31"/>
    <x v="1"/>
    <x v="1"/>
    <n v="1"/>
    <n v="585.84"/>
    <n v="21276.42"/>
  </r>
  <r>
    <x v="325"/>
    <x v="325"/>
    <x v="4"/>
    <x v="0"/>
    <x v="0"/>
    <n v="14"/>
    <n v="2804.74"/>
    <n v="36"/>
    <x v="1"/>
    <x v="0"/>
    <n v="2"/>
    <n v="1820.7"/>
    <n v="984.04"/>
  </r>
  <r>
    <x v="326"/>
    <x v="326"/>
    <x v="1"/>
    <x v="1"/>
    <x v="9"/>
    <n v="49"/>
    <n v="22291.82"/>
    <n v="70"/>
    <x v="0"/>
    <x v="0"/>
    <n v="1"/>
    <n v="2021.93"/>
    <n v="20269.89"/>
  </r>
  <r>
    <x v="327"/>
    <x v="327"/>
    <x v="4"/>
    <x v="4"/>
    <x v="17"/>
    <n v="44"/>
    <n v="8885.34"/>
    <n v="42"/>
    <x v="5"/>
    <x v="0"/>
    <n v="5"/>
    <n v="2892.8"/>
    <n v="5992.54"/>
  </r>
  <r>
    <x v="328"/>
    <x v="328"/>
    <x v="4"/>
    <x v="4"/>
    <x v="17"/>
    <n v="40"/>
    <n v="11185.72"/>
    <n v="51"/>
    <x v="2"/>
    <x v="0"/>
    <n v="1"/>
    <n v="9967.66"/>
    <n v="1218.06"/>
  </r>
  <r>
    <x v="329"/>
    <x v="329"/>
    <x v="0"/>
    <x v="2"/>
    <x v="8"/>
    <n v="14"/>
    <n v="1490.5"/>
    <n v="38"/>
    <x v="1"/>
    <x v="1"/>
    <n v="4"/>
    <n v="486.5"/>
    <n v="1004"/>
  </r>
  <r>
    <x v="329"/>
    <x v="329"/>
    <x v="0"/>
    <x v="0"/>
    <x v="11"/>
    <n v="11"/>
    <n v="3283.24"/>
    <n v="60"/>
    <x v="3"/>
    <x v="1"/>
    <n v="1"/>
    <n v="1846.25"/>
    <n v="1436.99"/>
  </r>
  <r>
    <x v="329"/>
    <x v="329"/>
    <x v="2"/>
    <x v="2"/>
    <x v="2"/>
    <n v="19"/>
    <n v="8623.44"/>
    <n v="59"/>
    <x v="2"/>
    <x v="1"/>
    <n v="1"/>
    <n v="347.51"/>
    <n v="8275.93"/>
  </r>
  <r>
    <x v="329"/>
    <x v="329"/>
    <x v="4"/>
    <x v="3"/>
    <x v="3"/>
    <n v="18"/>
    <n v="7868.81"/>
    <n v="67"/>
    <x v="3"/>
    <x v="0"/>
    <n v="5"/>
    <n v="4352.1499999999996"/>
    <n v="3516.66"/>
  </r>
  <r>
    <x v="330"/>
    <x v="330"/>
    <x v="2"/>
    <x v="2"/>
    <x v="7"/>
    <n v="29"/>
    <n v="8416.02"/>
    <n v="27"/>
    <x v="4"/>
    <x v="0"/>
    <n v="5"/>
    <n v="425.58"/>
    <n v="7990.44"/>
  </r>
  <r>
    <x v="330"/>
    <x v="330"/>
    <x v="3"/>
    <x v="2"/>
    <x v="12"/>
    <n v="34"/>
    <n v="11349.27"/>
    <n v="22"/>
    <x v="4"/>
    <x v="1"/>
    <n v="2"/>
    <n v="6944.08"/>
    <n v="4405.1899999999996"/>
  </r>
  <r>
    <x v="330"/>
    <x v="330"/>
    <x v="1"/>
    <x v="4"/>
    <x v="19"/>
    <n v="35"/>
    <n v="17246.21"/>
    <n v="30"/>
    <x v="1"/>
    <x v="0"/>
    <n v="2"/>
    <n v="5490.5"/>
    <n v="11755.71"/>
  </r>
  <r>
    <x v="331"/>
    <x v="331"/>
    <x v="2"/>
    <x v="2"/>
    <x v="8"/>
    <n v="20"/>
    <n v="4070.52"/>
    <n v="68"/>
    <x v="3"/>
    <x v="1"/>
    <n v="2"/>
    <n v="939.07"/>
    <n v="3131.45"/>
  </r>
  <r>
    <x v="331"/>
    <x v="331"/>
    <x v="2"/>
    <x v="2"/>
    <x v="7"/>
    <n v="50"/>
    <n v="10342.56"/>
    <n v="26"/>
    <x v="4"/>
    <x v="0"/>
    <n v="4"/>
    <n v="7029.18"/>
    <n v="3313.38"/>
  </r>
  <r>
    <x v="332"/>
    <x v="332"/>
    <x v="2"/>
    <x v="1"/>
    <x v="9"/>
    <n v="36"/>
    <n v="7159.67"/>
    <n v="62"/>
    <x v="3"/>
    <x v="0"/>
    <n v="1"/>
    <n v="1057.54"/>
    <n v="6102.13"/>
  </r>
  <r>
    <x v="332"/>
    <x v="332"/>
    <x v="2"/>
    <x v="1"/>
    <x v="9"/>
    <n v="30"/>
    <n v="2124.25"/>
    <n v="18"/>
    <x v="6"/>
    <x v="1"/>
    <n v="3"/>
    <n v="5387.46"/>
    <n v="-3263.21"/>
  </r>
  <r>
    <x v="332"/>
    <x v="332"/>
    <x v="1"/>
    <x v="2"/>
    <x v="2"/>
    <n v="2"/>
    <n v="331.27"/>
    <n v="61"/>
    <x v="3"/>
    <x v="1"/>
    <n v="2"/>
    <n v="90.12"/>
    <n v="241.15"/>
  </r>
  <r>
    <x v="333"/>
    <x v="333"/>
    <x v="4"/>
    <x v="3"/>
    <x v="3"/>
    <n v="8"/>
    <n v="2376.31"/>
    <n v="49"/>
    <x v="5"/>
    <x v="0"/>
    <n v="3"/>
    <n v="141.16"/>
    <n v="2235.15"/>
  </r>
  <r>
    <x v="334"/>
    <x v="334"/>
    <x v="3"/>
    <x v="0"/>
    <x v="15"/>
    <n v="14"/>
    <n v="3571.33"/>
    <n v="56"/>
    <x v="2"/>
    <x v="1"/>
    <n v="4"/>
    <n v="2843.1"/>
    <n v="728.23"/>
  </r>
  <r>
    <x v="334"/>
    <x v="334"/>
    <x v="0"/>
    <x v="1"/>
    <x v="1"/>
    <n v="17"/>
    <n v="6167.03"/>
    <n v="41"/>
    <x v="5"/>
    <x v="0"/>
    <n v="5"/>
    <n v="3474.77"/>
    <n v="2692.26"/>
  </r>
  <r>
    <x v="335"/>
    <x v="335"/>
    <x v="3"/>
    <x v="3"/>
    <x v="13"/>
    <n v="7"/>
    <n v="2064.64"/>
    <n v="59"/>
    <x v="2"/>
    <x v="1"/>
    <n v="4"/>
    <n v="507.33"/>
    <n v="1557.31"/>
  </r>
  <r>
    <x v="335"/>
    <x v="335"/>
    <x v="0"/>
    <x v="2"/>
    <x v="12"/>
    <n v="29"/>
    <n v="2658.8"/>
    <n v="33"/>
    <x v="1"/>
    <x v="0"/>
    <n v="4"/>
    <n v="4077.67"/>
    <n v="-1418.87"/>
  </r>
  <r>
    <x v="335"/>
    <x v="335"/>
    <x v="3"/>
    <x v="2"/>
    <x v="2"/>
    <n v="24"/>
    <n v="10663.3"/>
    <n v="39"/>
    <x v="1"/>
    <x v="1"/>
    <n v="2"/>
    <n v="481.57"/>
    <n v="10181.73"/>
  </r>
  <r>
    <x v="336"/>
    <x v="336"/>
    <x v="2"/>
    <x v="1"/>
    <x v="9"/>
    <n v="10"/>
    <n v="696.24"/>
    <n v="33"/>
    <x v="1"/>
    <x v="1"/>
    <n v="5"/>
    <n v="1355.39"/>
    <n v="-659.15"/>
  </r>
  <r>
    <x v="336"/>
    <x v="336"/>
    <x v="1"/>
    <x v="1"/>
    <x v="9"/>
    <n v="34"/>
    <n v="7516.37"/>
    <n v="37"/>
    <x v="1"/>
    <x v="0"/>
    <n v="2"/>
    <n v="2204.7399999999998"/>
    <n v="5311.63"/>
  </r>
  <r>
    <x v="337"/>
    <x v="337"/>
    <x v="2"/>
    <x v="4"/>
    <x v="19"/>
    <n v="24"/>
    <n v="4856.2700000000004"/>
    <n v="34"/>
    <x v="1"/>
    <x v="0"/>
    <n v="4"/>
    <n v="4002.4"/>
    <n v="853.87"/>
  </r>
  <r>
    <x v="338"/>
    <x v="338"/>
    <x v="2"/>
    <x v="2"/>
    <x v="7"/>
    <n v="1"/>
    <n v="197.11"/>
    <n v="18"/>
    <x v="6"/>
    <x v="1"/>
    <n v="2"/>
    <n v="145.13999999999999"/>
    <n v="51.97"/>
  </r>
  <r>
    <x v="338"/>
    <x v="338"/>
    <x v="0"/>
    <x v="3"/>
    <x v="13"/>
    <n v="32"/>
    <n v="14350.41"/>
    <n v="41"/>
    <x v="5"/>
    <x v="0"/>
    <n v="3"/>
    <n v="1928.95"/>
    <n v="12421.46"/>
  </r>
  <r>
    <x v="339"/>
    <x v="339"/>
    <x v="1"/>
    <x v="1"/>
    <x v="16"/>
    <n v="35"/>
    <n v="8023.19"/>
    <n v="32"/>
    <x v="1"/>
    <x v="0"/>
    <n v="5"/>
    <n v="7966.92"/>
    <n v="56.27"/>
  </r>
  <r>
    <x v="339"/>
    <x v="339"/>
    <x v="2"/>
    <x v="3"/>
    <x v="14"/>
    <n v="41"/>
    <n v="7358.74"/>
    <n v="20"/>
    <x v="4"/>
    <x v="0"/>
    <n v="4"/>
    <n v="8420.2099999999991"/>
    <n v="-1061.47"/>
  </r>
  <r>
    <x v="340"/>
    <x v="340"/>
    <x v="1"/>
    <x v="1"/>
    <x v="1"/>
    <n v="8"/>
    <n v="3297.56"/>
    <n v="27"/>
    <x v="4"/>
    <x v="0"/>
    <n v="5"/>
    <n v="1010"/>
    <n v="2287.56"/>
  </r>
  <r>
    <x v="340"/>
    <x v="340"/>
    <x v="0"/>
    <x v="1"/>
    <x v="9"/>
    <n v="13"/>
    <n v="5309.43"/>
    <n v="59"/>
    <x v="2"/>
    <x v="0"/>
    <n v="5"/>
    <n v="812.92"/>
    <n v="4496.51"/>
  </r>
  <r>
    <x v="340"/>
    <x v="340"/>
    <x v="4"/>
    <x v="0"/>
    <x v="15"/>
    <n v="42"/>
    <n v="10033.91"/>
    <n v="53"/>
    <x v="2"/>
    <x v="1"/>
    <n v="1"/>
    <n v="2375.9499999999998"/>
    <n v="7657.96"/>
  </r>
  <r>
    <x v="341"/>
    <x v="341"/>
    <x v="1"/>
    <x v="1"/>
    <x v="1"/>
    <n v="3"/>
    <n v="1170.3"/>
    <n v="44"/>
    <x v="5"/>
    <x v="1"/>
    <n v="2"/>
    <n v="352.35"/>
    <n v="817.95"/>
  </r>
  <r>
    <x v="342"/>
    <x v="342"/>
    <x v="1"/>
    <x v="2"/>
    <x v="7"/>
    <n v="5"/>
    <n v="1174.32"/>
    <n v="29"/>
    <x v="4"/>
    <x v="1"/>
    <n v="3"/>
    <n v="1236.5899999999999"/>
    <n v="-62.27"/>
  </r>
  <r>
    <x v="343"/>
    <x v="343"/>
    <x v="3"/>
    <x v="3"/>
    <x v="13"/>
    <n v="20"/>
    <n v="5477.62"/>
    <n v="62"/>
    <x v="3"/>
    <x v="1"/>
    <n v="1"/>
    <n v="1564.07"/>
    <n v="3913.55"/>
  </r>
  <r>
    <x v="344"/>
    <x v="344"/>
    <x v="4"/>
    <x v="2"/>
    <x v="2"/>
    <n v="1"/>
    <n v="372.52"/>
    <n v="66"/>
    <x v="3"/>
    <x v="1"/>
    <n v="1"/>
    <n v="156.54"/>
    <n v="215.98"/>
  </r>
  <r>
    <x v="344"/>
    <x v="344"/>
    <x v="0"/>
    <x v="4"/>
    <x v="4"/>
    <n v="26"/>
    <n v="9608.2999999999993"/>
    <n v="37"/>
    <x v="1"/>
    <x v="1"/>
    <n v="4"/>
    <n v="4903.8599999999997"/>
    <n v="4704.4399999999996"/>
  </r>
  <r>
    <x v="345"/>
    <x v="345"/>
    <x v="2"/>
    <x v="3"/>
    <x v="3"/>
    <n v="31"/>
    <n v="5236.74"/>
    <n v="53"/>
    <x v="2"/>
    <x v="0"/>
    <n v="5"/>
    <n v="7402.97"/>
    <n v="-2166.23"/>
  </r>
  <r>
    <x v="345"/>
    <x v="345"/>
    <x v="2"/>
    <x v="4"/>
    <x v="17"/>
    <n v="27"/>
    <n v="11219.24"/>
    <n v="39"/>
    <x v="1"/>
    <x v="1"/>
    <n v="2"/>
    <n v="2022.51"/>
    <n v="9196.73"/>
  </r>
  <r>
    <x v="345"/>
    <x v="345"/>
    <x v="4"/>
    <x v="2"/>
    <x v="7"/>
    <n v="5"/>
    <n v="1071.25"/>
    <n v="51"/>
    <x v="2"/>
    <x v="1"/>
    <n v="1"/>
    <n v="1063.0999999999999"/>
    <n v="8.15"/>
  </r>
  <r>
    <x v="346"/>
    <x v="346"/>
    <x v="4"/>
    <x v="2"/>
    <x v="2"/>
    <n v="5"/>
    <n v="1502.17"/>
    <n v="22"/>
    <x v="4"/>
    <x v="0"/>
    <n v="3"/>
    <n v="50.25"/>
    <n v="1451.92"/>
  </r>
  <r>
    <x v="346"/>
    <x v="346"/>
    <x v="2"/>
    <x v="1"/>
    <x v="9"/>
    <n v="24"/>
    <n v="4118.1499999999996"/>
    <n v="51"/>
    <x v="2"/>
    <x v="1"/>
    <n v="5"/>
    <n v="2576.39"/>
    <n v="1541.76"/>
  </r>
  <r>
    <x v="346"/>
    <x v="346"/>
    <x v="4"/>
    <x v="1"/>
    <x v="16"/>
    <n v="14"/>
    <n v="1663.47"/>
    <n v="59"/>
    <x v="2"/>
    <x v="1"/>
    <n v="2"/>
    <n v="2838.89"/>
    <n v="-1175.42"/>
  </r>
  <r>
    <x v="347"/>
    <x v="347"/>
    <x v="3"/>
    <x v="3"/>
    <x v="13"/>
    <n v="20"/>
    <n v="3278.07"/>
    <n v="53"/>
    <x v="2"/>
    <x v="0"/>
    <n v="5"/>
    <n v="2068.98"/>
    <n v="1209.0899999999999"/>
  </r>
  <r>
    <x v="347"/>
    <x v="347"/>
    <x v="4"/>
    <x v="4"/>
    <x v="18"/>
    <n v="46"/>
    <n v="10885.92"/>
    <n v="43"/>
    <x v="5"/>
    <x v="1"/>
    <n v="4"/>
    <n v="1273.3900000000001"/>
    <n v="9612.5300000000007"/>
  </r>
  <r>
    <x v="347"/>
    <x v="347"/>
    <x v="1"/>
    <x v="4"/>
    <x v="19"/>
    <n v="2"/>
    <n v="418.36"/>
    <n v="47"/>
    <x v="5"/>
    <x v="1"/>
    <n v="1"/>
    <n v="132.46"/>
    <n v="285.89999999999998"/>
  </r>
  <r>
    <x v="348"/>
    <x v="348"/>
    <x v="2"/>
    <x v="3"/>
    <x v="14"/>
    <n v="41"/>
    <n v="9765.86"/>
    <n v="49"/>
    <x v="5"/>
    <x v="0"/>
    <n v="1"/>
    <n v="4640.7299999999996"/>
    <n v="5125.13"/>
  </r>
  <r>
    <x v="348"/>
    <x v="348"/>
    <x v="0"/>
    <x v="2"/>
    <x v="2"/>
    <n v="22"/>
    <n v="5503.13"/>
    <n v="31"/>
    <x v="1"/>
    <x v="1"/>
    <n v="5"/>
    <n v="1176.48"/>
    <n v="4326.6499999999996"/>
  </r>
  <r>
    <x v="348"/>
    <x v="348"/>
    <x v="3"/>
    <x v="1"/>
    <x v="1"/>
    <n v="38"/>
    <n v="17189.72"/>
    <n v="63"/>
    <x v="3"/>
    <x v="0"/>
    <n v="2"/>
    <n v="4320.3100000000004"/>
    <n v="12869.41"/>
  </r>
  <r>
    <x v="348"/>
    <x v="348"/>
    <x v="2"/>
    <x v="2"/>
    <x v="8"/>
    <n v="19"/>
    <n v="8774.7199999999993"/>
    <n v="68"/>
    <x v="3"/>
    <x v="1"/>
    <n v="3"/>
    <n v="4106.05"/>
    <n v="4668.67"/>
  </r>
  <r>
    <x v="349"/>
    <x v="349"/>
    <x v="4"/>
    <x v="4"/>
    <x v="19"/>
    <n v="30"/>
    <n v="4321.34"/>
    <n v="42"/>
    <x v="5"/>
    <x v="0"/>
    <n v="1"/>
    <n v="4530.51"/>
    <n v="-209.17"/>
  </r>
  <r>
    <x v="349"/>
    <x v="349"/>
    <x v="3"/>
    <x v="0"/>
    <x v="0"/>
    <n v="48"/>
    <n v="21116.34"/>
    <n v="63"/>
    <x v="3"/>
    <x v="1"/>
    <n v="4"/>
    <n v="7595.67"/>
    <n v="13520.67"/>
  </r>
  <r>
    <x v="350"/>
    <x v="350"/>
    <x v="3"/>
    <x v="2"/>
    <x v="7"/>
    <n v="9"/>
    <n v="2341.34"/>
    <n v="18"/>
    <x v="6"/>
    <x v="0"/>
    <n v="5"/>
    <n v="1668.96"/>
    <n v="672.38"/>
  </r>
  <r>
    <x v="351"/>
    <x v="351"/>
    <x v="2"/>
    <x v="2"/>
    <x v="8"/>
    <n v="42"/>
    <n v="1518.41"/>
    <n v="57"/>
    <x v="2"/>
    <x v="0"/>
    <n v="4"/>
    <n v="6083.85"/>
    <n v="-4565.4399999999996"/>
  </r>
  <r>
    <x v="351"/>
    <x v="351"/>
    <x v="0"/>
    <x v="1"/>
    <x v="9"/>
    <n v="21"/>
    <n v="3442.14"/>
    <n v="57"/>
    <x v="2"/>
    <x v="0"/>
    <n v="5"/>
    <n v="3801.2"/>
    <n v="-359.06"/>
  </r>
  <r>
    <x v="352"/>
    <x v="352"/>
    <x v="1"/>
    <x v="2"/>
    <x v="2"/>
    <n v="16"/>
    <n v="7218.59"/>
    <n v="51"/>
    <x v="2"/>
    <x v="1"/>
    <n v="3"/>
    <n v="2278.4"/>
    <n v="4940.1899999999996"/>
  </r>
  <r>
    <x v="352"/>
    <x v="352"/>
    <x v="0"/>
    <x v="0"/>
    <x v="11"/>
    <n v="23"/>
    <n v="2836.6"/>
    <n v="55"/>
    <x v="2"/>
    <x v="1"/>
    <n v="2"/>
    <n v="1397.02"/>
    <n v="1439.58"/>
  </r>
  <r>
    <x v="353"/>
    <x v="353"/>
    <x v="2"/>
    <x v="4"/>
    <x v="19"/>
    <n v="49"/>
    <n v="17471.28"/>
    <n v="64"/>
    <x v="3"/>
    <x v="0"/>
    <n v="3"/>
    <n v="10785.32"/>
    <n v="6685.96"/>
  </r>
  <r>
    <x v="354"/>
    <x v="354"/>
    <x v="1"/>
    <x v="1"/>
    <x v="16"/>
    <n v="44"/>
    <n v="13375.67"/>
    <n v="49"/>
    <x v="5"/>
    <x v="1"/>
    <n v="3"/>
    <n v="6672.59"/>
    <n v="6703.08"/>
  </r>
  <r>
    <x v="354"/>
    <x v="354"/>
    <x v="2"/>
    <x v="3"/>
    <x v="14"/>
    <n v="24"/>
    <n v="711.95"/>
    <n v="66"/>
    <x v="3"/>
    <x v="0"/>
    <n v="5"/>
    <n v="1291.8499999999999"/>
    <n v="-579.9"/>
  </r>
  <r>
    <x v="354"/>
    <x v="354"/>
    <x v="1"/>
    <x v="1"/>
    <x v="9"/>
    <n v="18"/>
    <n v="3574.96"/>
    <n v="63"/>
    <x v="3"/>
    <x v="0"/>
    <n v="2"/>
    <n v="2159.59"/>
    <n v="1415.37"/>
  </r>
  <r>
    <x v="354"/>
    <x v="354"/>
    <x v="1"/>
    <x v="2"/>
    <x v="7"/>
    <n v="44"/>
    <n v="6963.89"/>
    <n v="29"/>
    <x v="4"/>
    <x v="1"/>
    <n v="3"/>
    <n v="2053.09"/>
    <n v="4910.8"/>
  </r>
  <r>
    <x v="355"/>
    <x v="355"/>
    <x v="3"/>
    <x v="2"/>
    <x v="7"/>
    <n v="15"/>
    <n v="2818.14"/>
    <n v="65"/>
    <x v="3"/>
    <x v="0"/>
    <n v="5"/>
    <n v="1975.24"/>
    <n v="842.9"/>
  </r>
  <r>
    <x v="355"/>
    <x v="355"/>
    <x v="0"/>
    <x v="0"/>
    <x v="11"/>
    <n v="45"/>
    <n v="14630.71"/>
    <n v="52"/>
    <x v="2"/>
    <x v="0"/>
    <n v="4"/>
    <n v="6947.72"/>
    <n v="7682.99"/>
  </r>
  <r>
    <x v="355"/>
    <x v="355"/>
    <x v="0"/>
    <x v="4"/>
    <x v="4"/>
    <n v="5"/>
    <n v="72.78"/>
    <n v="65"/>
    <x v="3"/>
    <x v="1"/>
    <n v="4"/>
    <n v="1145.26"/>
    <n v="-1072.48"/>
  </r>
  <r>
    <x v="355"/>
    <x v="355"/>
    <x v="1"/>
    <x v="0"/>
    <x v="0"/>
    <n v="3"/>
    <n v="721.01"/>
    <n v="48"/>
    <x v="5"/>
    <x v="0"/>
    <n v="2"/>
    <n v="229.03"/>
    <n v="491.98"/>
  </r>
  <r>
    <x v="356"/>
    <x v="356"/>
    <x v="2"/>
    <x v="3"/>
    <x v="13"/>
    <n v="48"/>
    <n v="16533.09"/>
    <n v="66"/>
    <x v="3"/>
    <x v="1"/>
    <n v="5"/>
    <n v="9902.07"/>
    <n v="6631.02"/>
  </r>
  <r>
    <x v="357"/>
    <x v="357"/>
    <x v="4"/>
    <x v="2"/>
    <x v="12"/>
    <n v="18"/>
    <n v="7786.8"/>
    <n v="34"/>
    <x v="1"/>
    <x v="0"/>
    <n v="2"/>
    <n v="2057.9"/>
    <n v="5728.9"/>
  </r>
  <r>
    <x v="358"/>
    <x v="358"/>
    <x v="3"/>
    <x v="0"/>
    <x v="0"/>
    <n v="3"/>
    <n v="402.01"/>
    <n v="20"/>
    <x v="4"/>
    <x v="1"/>
    <n v="1"/>
    <n v="115.82"/>
    <n v="286.19"/>
  </r>
  <r>
    <x v="358"/>
    <x v="358"/>
    <x v="4"/>
    <x v="1"/>
    <x v="16"/>
    <n v="26"/>
    <n v="3155.34"/>
    <n v="27"/>
    <x v="4"/>
    <x v="0"/>
    <n v="1"/>
    <n v="636.74"/>
    <n v="2518.6"/>
  </r>
  <r>
    <x v="358"/>
    <x v="358"/>
    <x v="2"/>
    <x v="1"/>
    <x v="6"/>
    <n v="18"/>
    <n v="2700.56"/>
    <n v="65"/>
    <x v="3"/>
    <x v="0"/>
    <n v="5"/>
    <n v="1054.21"/>
    <n v="1646.35"/>
  </r>
  <r>
    <x v="358"/>
    <x v="358"/>
    <x v="0"/>
    <x v="1"/>
    <x v="1"/>
    <n v="13"/>
    <n v="2496.0700000000002"/>
    <n v="28"/>
    <x v="4"/>
    <x v="1"/>
    <n v="4"/>
    <n v="3213.42"/>
    <n v="-717.35"/>
  </r>
  <r>
    <x v="358"/>
    <x v="358"/>
    <x v="1"/>
    <x v="4"/>
    <x v="18"/>
    <n v="12"/>
    <n v="881.56"/>
    <n v="27"/>
    <x v="4"/>
    <x v="1"/>
    <n v="5"/>
    <n v="1431.98"/>
    <n v="-550.41999999999996"/>
  </r>
  <r>
    <x v="359"/>
    <x v="359"/>
    <x v="1"/>
    <x v="3"/>
    <x v="10"/>
    <n v="5"/>
    <n v="1811.92"/>
    <n v="22"/>
    <x v="4"/>
    <x v="1"/>
    <n v="3"/>
    <n v="607.48"/>
    <n v="1204.44"/>
  </r>
  <r>
    <x v="359"/>
    <x v="359"/>
    <x v="1"/>
    <x v="0"/>
    <x v="11"/>
    <n v="50"/>
    <n v="13462.43"/>
    <n v="45"/>
    <x v="5"/>
    <x v="0"/>
    <n v="3"/>
    <n v="6515.57"/>
    <n v="6946.86"/>
  </r>
  <r>
    <x v="359"/>
    <x v="359"/>
    <x v="3"/>
    <x v="3"/>
    <x v="14"/>
    <n v="22"/>
    <n v="7856.15"/>
    <n v="34"/>
    <x v="1"/>
    <x v="1"/>
    <n v="1"/>
    <n v="2179.4299999999998"/>
    <n v="5676.72"/>
  </r>
  <r>
    <x v="359"/>
    <x v="359"/>
    <x v="2"/>
    <x v="4"/>
    <x v="18"/>
    <n v="20"/>
    <n v="1325.04"/>
    <n v="59"/>
    <x v="2"/>
    <x v="1"/>
    <n v="5"/>
    <n v="2022.14"/>
    <n v="-697.1"/>
  </r>
  <r>
    <x v="360"/>
    <x v="360"/>
    <x v="2"/>
    <x v="3"/>
    <x v="13"/>
    <n v="31"/>
    <n v="11188.18"/>
    <n v="70"/>
    <x v="0"/>
    <x v="0"/>
    <n v="4"/>
    <n v="646.59"/>
    <n v="10541.59"/>
  </r>
  <r>
    <x v="360"/>
    <x v="360"/>
    <x v="3"/>
    <x v="1"/>
    <x v="9"/>
    <n v="50"/>
    <n v="12151.36"/>
    <n v="18"/>
    <x v="6"/>
    <x v="0"/>
    <n v="4"/>
    <n v="498.37"/>
    <n v="11652.99"/>
  </r>
  <r>
    <x v="360"/>
    <x v="360"/>
    <x v="1"/>
    <x v="1"/>
    <x v="16"/>
    <n v="45"/>
    <n v="9964.4599999999991"/>
    <n v="60"/>
    <x v="3"/>
    <x v="1"/>
    <n v="3"/>
    <n v="4105.8900000000003"/>
    <n v="5858.57"/>
  </r>
  <r>
    <x v="360"/>
    <x v="360"/>
    <x v="3"/>
    <x v="0"/>
    <x v="5"/>
    <n v="48"/>
    <n v="23697.95"/>
    <n v="35"/>
    <x v="1"/>
    <x v="1"/>
    <n v="2"/>
    <n v="10676.93"/>
    <n v="13021.02"/>
  </r>
  <r>
    <x v="360"/>
    <x v="360"/>
    <x v="0"/>
    <x v="2"/>
    <x v="12"/>
    <n v="4"/>
    <n v="1473.57"/>
    <n v="44"/>
    <x v="5"/>
    <x v="0"/>
    <n v="3"/>
    <n v="151.29"/>
    <n v="1322.28"/>
  </r>
  <r>
    <x v="361"/>
    <x v="361"/>
    <x v="4"/>
    <x v="3"/>
    <x v="3"/>
    <n v="12"/>
    <n v="3457.27"/>
    <n v="42"/>
    <x v="5"/>
    <x v="1"/>
    <n v="2"/>
    <n v="1078.1500000000001"/>
    <n v="2379.12"/>
  </r>
  <r>
    <x v="361"/>
    <x v="361"/>
    <x v="0"/>
    <x v="0"/>
    <x v="11"/>
    <n v="8"/>
    <n v="2000.91"/>
    <n v="70"/>
    <x v="0"/>
    <x v="1"/>
    <n v="1"/>
    <n v="460.82"/>
    <n v="1540.09"/>
  </r>
  <r>
    <x v="362"/>
    <x v="362"/>
    <x v="3"/>
    <x v="3"/>
    <x v="3"/>
    <n v="45"/>
    <n v="11830.81"/>
    <n v="34"/>
    <x v="1"/>
    <x v="0"/>
    <n v="5"/>
    <n v="8881.5"/>
    <n v="2949.31"/>
  </r>
  <r>
    <x v="362"/>
    <x v="362"/>
    <x v="2"/>
    <x v="0"/>
    <x v="15"/>
    <n v="29"/>
    <n v="10604.72"/>
    <n v="30"/>
    <x v="1"/>
    <x v="0"/>
    <n v="3"/>
    <n v="3225.86"/>
    <n v="7378.86"/>
  </r>
  <r>
    <x v="363"/>
    <x v="363"/>
    <x v="4"/>
    <x v="4"/>
    <x v="19"/>
    <n v="41"/>
    <n v="15766.06"/>
    <n v="43"/>
    <x v="5"/>
    <x v="1"/>
    <n v="3"/>
    <n v="5469.54"/>
    <n v="10296.52"/>
  </r>
  <r>
    <x v="364"/>
    <x v="364"/>
    <x v="3"/>
    <x v="1"/>
    <x v="6"/>
    <n v="12"/>
    <n v="254.37"/>
    <n v="58"/>
    <x v="2"/>
    <x v="1"/>
    <n v="4"/>
    <n v="2704.17"/>
    <n v="-2449.8000000000002"/>
  </r>
  <r>
    <x v="364"/>
    <x v="364"/>
    <x v="2"/>
    <x v="4"/>
    <x v="4"/>
    <n v="32"/>
    <n v="12688.15"/>
    <n v="60"/>
    <x v="3"/>
    <x v="0"/>
    <n v="5"/>
    <n v="1293.79"/>
    <n v="11394.36"/>
  </r>
  <r>
    <x v="364"/>
    <x v="364"/>
    <x v="4"/>
    <x v="1"/>
    <x v="1"/>
    <n v="20"/>
    <n v="4100.8100000000004"/>
    <n v="55"/>
    <x v="2"/>
    <x v="0"/>
    <n v="2"/>
    <n v="2805.21"/>
    <n v="1295.5999999999999"/>
  </r>
  <r>
    <x v="365"/>
    <x v="365"/>
    <x v="3"/>
    <x v="4"/>
    <x v="17"/>
    <n v="1"/>
    <n v="450.25"/>
    <n v="60"/>
    <x v="3"/>
    <x v="0"/>
    <n v="3"/>
    <n v="151.77000000000001"/>
    <n v="298.48"/>
  </r>
  <r>
    <x v="365"/>
    <x v="365"/>
    <x v="4"/>
    <x v="4"/>
    <x v="17"/>
    <n v="18"/>
    <n v="7384.05"/>
    <n v="34"/>
    <x v="1"/>
    <x v="0"/>
    <n v="2"/>
    <n v="2723.95"/>
    <n v="4660.1000000000004"/>
  </r>
  <r>
    <x v="366"/>
    <x v="366"/>
    <x v="2"/>
    <x v="0"/>
    <x v="5"/>
    <n v="8"/>
    <n v="1473.79"/>
    <n v="22"/>
    <x v="4"/>
    <x v="0"/>
    <n v="3"/>
    <n v="1345.72"/>
    <n v="128.07"/>
  </r>
  <r>
    <x v="366"/>
    <x v="366"/>
    <x v="3"/>
    <x v="2"/>
    <x v="8"/>
    <n v="8"/>
    <n v="2078.04"/>
    <n v="58"/>
    <x v="2"/>
    <x v="1"/>
    <n v="3"/>
    <n v="1412.83"/>
    <n v="665.21"/>
  </r>
  <r>
    <x v="366"/>
    <x v="366"/>
    <x v="1"/>
    <x v="2"/>
    <x v="12"/>
    <n v="50"/>
    <n v="2705.41"/>
    <n v="41"/>
    <x v="5"/>
    <x v="0"/>
    <n v="4"/>
    <n v="8924.89"/>
    <n v="-6219.48"/>
  </r>
  <r>
    <x v="367"/>
    <x v="367"/>
    <x v="3"/>
    <x v="4"/>
    <x v="17"/>
    <n v="19"/>
    <n v="4893.25"/>
    <n v="19"/>
    <x v="6"/>
    <x v="1"/>
    <n v="4"/>
    <n v="875.11"/>
    <n v="4018.14"/>
  </r>
  <r>
    <x v="367"/>
    <x v="367"/>
    <x v="4"/>
    <x v="2"/>
    <x v="7"/>
    <n v="10"/>
    <n v="2086.4"/>
    <n v="55"/>
    <x v="2"/>
    <x v="0"/>
    <n v="3"/>
    <n v="909.9"/>
    <n v="1176.5"/>
  </r>
  <r>
    <x v="368"/>
    <x v="368"/>
    <x v="2"/>
    <x v="2"/>
    <x v="2"/>
    <n v="32"/>
    <n v="13086.66"/>
    <n v="47"/>
    <x v="5"/>
    <x v="0"/>
    <n v="2"/>
    <n v="7509.32"/>
    <n v="5577.34"/>
  </r>
  <r>
    <x v="368"/>
    <x v="368"/>
    <x v="3"/>
    <x v="0"/>
    <x v="15"/>
    <n v="31"/>
    <n v="10409.33"/>
    <n v="55"/>
    <x v="2"/>
    <x v="0"/>
    <n v="3"/>
    <n v="3474.81"/>
    <n v="6934.52"/>
  </r>
  <r>
    <x v="368"/>
    <x v="368"/>
    <x v="0"/>
    <x v="0"/>
    <x v="11"/>
    <n v="16"/>
    <n v="3572.08"/>
    <n v="20"/>
    <x v="4"/>
    <x v="0"/>
    <n v="4"/>
    <n v="1244.05"/>
    <n v="2328.0300000000002"/>
  </r>
  <r>
    <x v="368"/>
    <x v="368"/>
    <x v="2"/>
    <x v="2"/>
    <x v="2"/>
    <n v="9"/>
    <n v="3294.2"/>
    <n v="64"/>
    <x v="3"/>
    <x v="1"/>
    <n v="1"/>
    <n v="1298.1400000000001"/>
    <n v="1996.06"/>
  </r>
  <r>
    <x v="369"/>
    <x v="369"/>
    <x v="0"/>
    <x v="1"/>
    <x v="9"/>
    <n v="18"/>
    <n v="6951.06"/>
    <n v="27"/>
    <x v="4"/>
    <x v="0"/>
    <n v="2"/>
    <n v="2441.6"/>
    <n v="4509.46"/>
  </r>
  <r>
    <x v="370"/>
    <x v="370"/>
    <x v="0"/>
    <x v="2"/>
    <x v="12"/>
    <n v="6"/>
    <n v="838.25"/>
    <n v="23"/>
    <x v="4"/>
    <x v="1"/>
    <n v="3"/>
    <n v="668.54"/>
    <n v="169.71"/>
  </r>
  <r>
    <x v="370"/>
    <x v="370"/>
    <x v="0"/>
    <x v="2"/>
    <x v="2"/>
    <n v="5"/>
    <n v="2127.59"/>
    <n v="44"/>
    <x v="5"/>
    <x v="1"/>
    <n v="4"/>
    <n v="668.81"/>
    <n v="1458.78"/>
  </r>
  <r>
    <x v="371"/>
    <x v="371"/>
    <x v="3"/>
    <x v="2"/>
    <x v="8"/>
    <n v="30"/>
    <n v="3144.65"/>
    <n v="59"/>
    <x v="2"/>
    <x v="1"/>
    <n v="5"/>
    <n v="6967.12"/>
    <n v="-3822.47"/>
  </r>
  <r>
    <x v="372"/>
    <x v="372"/>
    <x v="3"/>
    <x v="2"/>
    <x v="12"/>
    <n v="34"/>
    <n v="3304.56"/>
    <n v="52"/>
    <x v="2"/>
    <x v="1"/>
    <n v="1"/>
    <n v="7604.14"/>
    <n v="-4299.58"/>
  </r>
  <r>
    <x v="373"/>
    <x v="373"/>
    <x v="0"/>
    <x v="4"/>
    <x v="4"/>
    <n v="44"/>
    <n v="14703.62"/>
    <n v="42"/>
    <x v="5"/>
    <x v="1"/>
    <n v="2"/>
    <n v="7756.94"/>
    <n v="6946.68"/>
  </r>
  <r>
    <x v="374"/>
    <x v="374"/>
    <x v="0"/>
    <x v="3"/>
    <x v="13"/>
    <n v="49"/>
    <n v="4671.83"/>
    <n v="27"/>
    <x v="4"/>
    <x v="1"/>
    <n v="4"/>
    <n v="4134.78"/>
    <n v="537.04999999999995"/>
  </r>
  <r>
    <x v="374"/>
    <x v="374"/>
    <x v="0"/>
    <x v="3"/>
    <x v="14"/>
    <n v="4"/>
    <n v="1813.18"/>
    <n v="63"/>
    <x v="3"/>
    <x v="0"/>
    <n v="3"/>
    <n v="730.13"/>
    <n v="1083.05"/>
  </r>
  <r>
    <x v="374"/>
    <x v="374"/>
    <x v="3"/>
    <x v="0"/>
    <x v="0"/>
    <n v="19"/>
    <n v="5280.12"/>
    <n v="25"/>
    <x v="4"/>
    <x v="1"/>
    <n v="4"/>
    <n v="3196.83"/>
    <n v="2083.29"/>
  </r>
  <r>
    <x v="375"/>
    <x v="375"/>
    <x v="4"/>
    <x v="4"/>
    <x v="4"/>
    <n v="18"/>
    <n v="393.56"/>
    <n v="68"/>
    <x v="3"/>
    <x v="1"/>
    <n v="1"/>
    <n v="3229.27"/>
    <n v="-2835.71"/>
  </r>
  <r>
    <x v="376"/>
    <x v="376"/>
    <x v="4"/>
    <x v="1"/>
    <x v="6"/>
    <n v="10"/>
    <n v="3647.6"/>
    <n v="26"/>
    <x v="4"/>
    <x v="1"/>
    <n v="5"/>
    <n v="2455.5"/>
    <n v="1192.0999999999999"/>
  </r>
  <r>
    <x v="377"/>
    <x v="377"/>
    <x v="1"/>
    <x v="4"/>
    <x v="17"/>
    <n v="37"/>
    <n v="15779.46"/>
    <n v="67"/>
    <x v="3"/>
    <x v="0"/>
    <n v="3"/>
    <n v="7818.26"/>
    <n v="7961.2"/>
  </r>
  <r>
    <x v="377"/>
    <x v="377"/>
    <x v="3"/>
    <x v="4"/>
    <x v="18"/>
    <n v="48"/>
    <n v="11662.84"/>
    <n v="63"/>
    <x v="3"/>
    <x v="0"/>
    <n v="5"/>
    <n v="4307.4799999999996"/>
    <n v="7355.36"/>
  </r>
  <r>
    <x v="378"/>
    <x v="378"/>
    <x v="0"/>
    <x v="1"/>
    <x v="9"/>
    <n v="28"/>
    <n v="13374.57"/>
    <n v="42"/>
    <x v="5"/>
    <x v="0"/>
    <n v="2"/>
    <n v="5060.17"/>
    <n v="8314.4"/>
  </r>
  <r>
    <x v="378"/>
    <x v="378"/>
    <x v="0"/>
    <x v="2"/>
    <x v="7"/>
    <n v="17"/>
    <n v="5467.02"/>
    <n v="40"/>
    <x v="5"/>
    <x v="0"/>
    <n v="5"/>
    <n v="2807.67"/>
    <n v="2659.35"/>
  </r>
  <r>
    <x v="378"/>
    <x v="378"/>
    <x v="4"/>
    <x v="2"/>
    <x v="2"/>
    <n v="43"/>
    <n v="17232.45"/>
    <n v="31"/>
    <x v="1"/>
    <x v="1"/>
    <n v="1"/>
    <n v="1721.78"/>
    <n v="15510.67"/>
  </r>
  <r>
    <x v="378"/>
    <x v="378"/>
    <x v="3"/>
    <x v="4"/>
    <x v="18"/>
    <n v="38"/>
    <n v="18134.490000000002"/>
    <n v="28"/>
    <x v="4"/>
    <x v="1"/>
    <n v="1"/>
    <n v="5214.59"/>
    <n v="12919.9"/>
  </r>
  <r>
    <x v="379"/>
    <x v="379"/>
    <x v="4"/>
    <x v="0"/>
    <x v="15"/>
    <n v="33"/>
    <n v="12722.38"/>
    <n v="61"/>
    <x v="3"/>
    <x v="1"/>
    <n v="5"/>
    <n v="2354.31"/>
    <n v="10368.07"/>
  </r>
  <r>
    <x v="379"/>
    <x v="379"/>
    <x v="4"/>
    <x v="2"/>
    <x v="8"/>
    <n v="50"/>
    <n v="22622.79"/>
    <n v="69"/>
    <x v="3"/>
    <x v="1"/>
    <n v="4"/>
    <n v="1973.2"/>
    <n v="20649.59"/>
  </r>
  <r>
    <x v="380"/>
    <x v="380"/>
    <x v="4"/>
    <x v="1"/>
    <x v="1"/>
    <n v="7"/>
    <n v="1629.56"/>
    <n v="46"/>
    <x v="5"/>
    <x v="0"/>
    <n v="1"/>
    <n v="267.11"/>
    <n v="1362.45"/>
  </r>
  <r>
    <x v="380"/>
    <x v="380"/>
    <x v="2"/>
    <x v="1"/>
    <x v="1"/>
    <n v="1"/>
    <n v="111.56"/>
    <n v="29"/>
    <x v="4"/>
    <x v="0"/>
    <n v="2"/>
    <n v="63.34"/>
    <n v="48.22"/>
  </r>
  <r>
    <x v="381"/>
    <x v="381"/>
    <x v="4"/>
    <x v="4"/>
    <x v="4"/>
    <n v="37"/>
    <n v="2916.65"/>
    <n v="54"/>
    <x v="2"/>
    <x v="1"/>
    <n v="2"/>
    <n v="6850.91"/>
    <n v="-3934.26"/>
  </r>
  <r>
    <x v="382"/>
    <x v="382"/>
    <x v="0"/>
    <x v="4"/>
    <x v="19"/>
    <n v="42"/>
    <n v="894.18"/>
    <n v="54"/>
    <x v="2"/>
    <x v="1"/>
    <n v="5"/>
    <n v="7824.87"/>
    <n v="-6930.69"/>
  </r>
  <r>
    <x v="383"/>
    <x v="383"/>
    <x v="4"/>
    <x v="4"/>
    <x v="19"/>
    <n v="47"/>
    <n v="17878.88"/>
    <n v="64"/>
    <x v="3"/>
    <x v="0"/>
    <n v="4"/>
    <n v="4121.26"/>
    <n v="13757.62"/>
  </r>
  <r>
    <x v="383"/>
    <x v="383"/>
    <x v="1"/>
    <x v="4"/>
    <x v="19"/>
    <n v="49"/>
    <n v="18009"/>
    <n v="46"/>
    <x v="5"/>
    <x v="1"/>
    <n v="3"/>
    <n v="4702.1899999999996"/>
    <n v="13306.81"/>
  </r>
  <r>
    <x v="383"/>
    <x v="383"/>
    <x v="3"/>
    <x v="2"/>
    <x v="12"/>
    <n v="49"/>
    <n v="10022.74"/>
    <n v="53"/>
    <x v="2"/>
    <x v="1"/>
    <n v="2"/>
    <n v="3612.23"/>
    <n v="6410.51"/>
  </r>
  <r>
    <x v="384"/>
    <x v="384"/>
    <x v="2"/>
    <x v="4"/>
    <x v="19"/>
    <n v="5"/>
    <n v="1947.37"/>
    <n v="55"/>
    <x v="2"/>
    <x v="0"/>
    <n v="5"/>
    <n v="44.47"/>
    <n v="1902.9"/>
  </r>
  <r>
    <x v="384"/>
    <x v="384"/>
    <x v="0"/>
    <x v="4"/>
    <x v="17"/>
    <n v="16"/>
    <n v="5605.58"/>
    <n v="52"/>
    <x v="2"/>
    <x v="1"/>
    <n v="3"/>
    <n v="3507.71"/>
    <n v="2097.87"/>
  </r>
  <r>
    <x v="385"/>
    <x v="385"/>
    <x v="1"/>
    <x v="4"/>
    <x v="18"/>
    <n v="20"/>
    <n v="5118.13"/>
    <n v="34"/>
    <x v="1"/>
    <x v="1"/>
    <n v="3"/>
    <n v="497.02"/>
    <n v="4621.1099999999997"/>
  </r>
  <r>
    <x v="385"/>
    <x v="385"/>
    <x v="4"/>
    <x v="4"/>
    <x v="4"/>
    <n v="34"/>
    <n v="5257.08"/>
    <n v="54"/>
    <x v="2"/>
    <x v="0"/>
    <n v="1"/>
    <n v="7185.23"/>
    <n v="-1928.15"/>
  </r>
  <r>
    <x v="386"/>
    <x v="386"/>
    <x v="2"/>
    <x v="0"/>
    <x v="5"/>
    <n v="16"/>
    <n v="2730.93"/>
    <n v="64"/>
    <x v="3"/>
    <x v="0"/>
    <n v="2"/>
    <n v="3724.89"/>
    <n v="-993.96"/>
  </r>
  <r>
    <x v="386"/>
    <x v="386"/>
    <x v="0"/>
    <x v="4"/>
    <x v="17"/>
    <n v="21"/>
    <n v="2817.91"/>
    <n v="40"/>
    <x v="5"/>
    <x v="0"/>
    <n v="2"/>
    <n v="1342.6"/>
    <n v="1475.31"/>
  </r>
  <r>
    <x v="387"/>
    <x v="387"/>
    <x v="1"/>
    <x v="2"/>
    <x v="2"/>
    <n v="48"/>
    <n v="4457.95"/>
    <n v="38"/>
    <x v="1"/>
    <x v="0"/>
    <n v="5"/>
    <n v="6541.78"/>
    <n v="-2083.83"/>
  </r>
  <r>
    <x v="388"/>
    <x v="388"/>
    <x v="0"/>
    <x v="0"/>
    <x v="0"/>
    <n v="11"/>
    <n v="2383.04"/>
    <n v="56"/>
    <x v="2"/>
    <x v="1"/>
    <n v="2"/>
    <n v="773.3"/>
    <n v="1609.74"/>
  </r>
  <r>
    <x v="389"/>
    <x v="389"/>
    <x v="0"/>
    <x v="0"/>
    <x v="15"/>
    <n v="20"/>
    <n v="6372.66"/>
    <n v="36"/>
    <x v="1"/>
    <x v="0"/>
    <n v="2"/>
    <n v="4158.78"/>
    <n v="2213.88"/>
  </r>
  <r>
    <x v="390"/>
    <x v="390"/>
    <x v="0"/>
    <x v="0"/>
    <x v="15"/>
    <n v="19"/>
    <n v="1497.51"/>
    <n v="22"/>
    <x v="4"/>
    <x v="0"/>
    <n v="1"/>
    <n v="1168.73"/>
    <n v="328.78"/>
  </r>
  <r>
    <x v="391"/>
    <x v="391"/>
    <x v="4"/>
    <x v="3"/>
    <x v="3"/>
    <n v="16"/>
    <n v="7097.62"/>
    <n v="39"/>
    <x v="1"/>
    <x v="1"/>
    <n v="3"/>
    <n v="2961.31"/>
    <n v="4136.3100000000004"/>
  </r>
  <r>
    <x v="391"/>
    <x v="391"/>
    <x v="4"/>
    <x v="3"/>
    <x v="13"/>
    <n v="13"/>
    <n v="1525.73"/>
    <n v="60"/>
    <x v="3"/>
    <x v="1"/>
    <n v="2"/>
    <n v="2334.17"/>
    <n v="-808.44"/>
  </r>
  <r>
    <x v="392"/>
    <x v="392"/>
    <x v="1"/>
    <x v="1"/>
    <x v="16"/>
    <n v="5"/>
    <n v="492.57"/>
    <n v="43"/>
    <x v="5"/>
    <x v="0"/>
    <n v="1"/>
    <n v="765.64"/>
    <n v="-273.07"/>
  </r>
  <r>
    <x v="392"/>
    <x v="392"/>
    <x v="2"/>
    <x v="2"/>
    <x v="2"/>
    <n v="5"/>
    <n v="1964.61"/>
    <n v="43"/>
    <x v="5"/>
    <x v="0"/>
    <n v="1"/>
    <n v="857.05"/>
    <n v="1107.56"/>
  </r>
  <r>
    <x v="393"/>
    <x v="393"/>
    <x v="4"/>
    <x v="1"/>
    <x v="16"/>
    <n v="42"/>
    <n v="3048.02"/>
    <n v="37"/>
    <x v="1"/>
    <x v="0"/>
    <n v="5"/>
    <n v="6765.77"/>
    <n v="-3717.75"/>
  </r>
  <r>
    <x v="393"/>
    <x v="393"/>
    <x v="1"/>
    <x v="3"/>
    <x v="10"/>
    <n v="45"/>
    <n v="10946.02"/>
    <n v="26"/>
    <x v="4"/>
    <x v="1"/>
    <n v="2"/>
    <n v="4866.58"/>
    <n v="6079.44"/>
  </r>
  <r>
    <x v="394"/>
    <x v="394"/>
    <x v="0"/>
    <x v="4"/>
    <x v="19"/>
    <n v="40"/>
    <n v="17757.37"/>
    <n v="37"/>
    <x v="1"/>
    <x v="1"/>
    <n v="1"/>
    <n v="5851.26"/>
    <n v="11906.11"/>
  </r>
  <r>
    <x v="394"/>
    <x v="394"/>
    <x v="3"/>
    <x v="0"/>
    <x v="5"/>
    <n v="47"/>
    <n v="8911.2999999999993"/>
    <n v="51"/>
    <x v="2"/>
    <x v="0"/>
    <n v="4"/>
    <n v="2659.1"/>
    <n v="6252.2"/>
  </r>
  <r>
    <x v="395"/>
    <x v="395"/>
    <x v="1"/>
    <x v="4"/>
    <x v="4"/>
    <n v="46"/>
    <n v="3452.74"/>
    <n v="70"/>
    <x v="0"/>
    <x v="1"/>
    <n v="1"/>
    <n v="2568.4299999999998"/>
    <n v="884.31"/>
  </r>
  <r>
    <x v="396"/>
    <x v="396"/>
    <x v="1"/>
    <x v="4"/>
    <x v="4"/>
    <n v="8"/>
    <n v="390.21"/>
    <n v="34"/>
    <x v="1"/>
    <x v="0"/>
    <n v="2"/>
    <n v="580.39"/>
    <n v="-190.18"/>
  </r>
  <r>
    <x v="396"/>
    <x v="396"/>
    <x v="3"/>
    <x v="2"/>
    <x v="7"/>
    <n v="41"/>
    <n v="20444.23"/>
    <n v="67"/>
    <x v="3"/>
    <x v="0"/>
    <n v="5"/>
    <n v="2755.95"/>
    <n v="17688.28"/>
  </r>
  <r>
    <x v="397"/>
    <x v="397"/>
    <x v="4"/>
    <x v="2"/>
    <x v="12"/>
    <n v="50"/>
    <n v="19053.34"/>
    <n v="34"/>
    <x v="1"/>
    <x v="0"/>
    <n v="2"/>
    <n v="9660.64"/>
    <n v="9392.7000000000007"/>
  </r>
  <r>
    <x v="397"/>
    <x v="397"/>
    <x v="2"/>
    <x v="4"/>
    <x v="4"/>
    <n v="25"/>
    <n v="10726.19"/>
    <n v="51"/>
    <x v="2"/>
    <x v="1"/>
    <n v="5"/>
    <n v="2439.87"/>
    <n v="8286.32"/>
  </r>
  <r>
    <x v="398"/>
    <x v="398"/>
    <x v="2"/>
    <x v="1"/>
    <x v="16"/>
    <n v="15"/>
    <n v="2644.13"/>
    <n v="36"/>
    <x v="1"/>
    <x v="0"/>
    <n v="5"/>
    <n v="1288.96"/>
    <n v="1355.17"/>
  </r>
  <r>
    <x v="398"/>
    <x v="398"/>
    <x v="4"/>
    <x v="1"/>
    <x v="9"/>
    <n v="43"/>
    <n v="10889.27"/>
    <n v="18"/>
    <x v="6"/>
    <x v="0"/>
    <n v="1"/>
    <n v="9288.2199999999993"/>
    <n v="1601.05"/>
  </r>
  <r>
    <x v="398"/>
    <x v="398"/>
    <x v="0"/>
    <x v="3"/>
    <x v="3"/>
    <n v="38"/>
    <n v="12598.33"/>
    <n v="34"/>
    <x v="1"/>
    <x v="0"/>
    <n v="4"/>
    <n v="6459.65"/>
    <n v="6138.68"/>
  </r>
  <r>
    <x v="398"/>
    <x v="398"/>
    <x v="4"/>
    <x v="3"/>
    <x v="10"/>
    <n v="45"/>
    <n v="1956.97"/>
    <n v="58"/>
    <x v="2"/>
    <x v="1"/>
    <n v="4"/>
    <n v="1218.83"/>
    <n v="738.14"/>
  </r>
  <r>
    <x v="399"/>
    <x v="399"/>
    <x v="0"/>
    <x v="2"/>
    <x v="8"/>
    <n v="40"/>
    <n v="3993.48"/>
    <n v="62"/>
    <x v="3"/>
    <x v="0"/>
    <n v="4"/>
    <n v="6377.09"/>
    <n v="-2383.61"/>
  </r>
  <r>
    <x v="400"/>
    <x v="400"/>
    <x v="0"/>
    <x v="3"/>
    <x v="14"/>
    <n v="23"/>
    <n v="7548.04"/>
    <n v="45"/>
    <x v="5"/>
    <x v="1"/>
    <n v="1"/>
    <n v="145.09"/>
    <n v="7402.95"/>
  </r>
  <r>
    <x v="401"/>
    <x v="401"/>
    <x v="2"/>
    <x v="2"/>
    <x v="7"/>
    <n v="7"/>
    <n v="1590.94"/>
    <n v="18"/>
    <x v="6"/>
    <x v="1"/>
    <n v="3"/>
    <n v="42.35"/>
    <n v="1548.59"/>
  </r>
  <r>
    <x v="402"/>
    <x v="402"/>
    <x v="0"/>
    <x v="0"/>
    <x v="15"/>
    <n v="14"/>
    <n v="3757.52"/>
    <n v="51"/>
    <x v="2"/>
    <x v="0"/>
    <n v="3"/>
    <n v="3062.72"/>
    <n v="694.8"/>
  </r>
  <r>
    <x v="402"/>
    <x v="402"/>
    <x v="0"/>
    <x v="1"/>
    <x v="16"/>
    <n v="40"/>
    <n v="11796.11"/>
    <n v="51"/>
    <x v="2"/>
    <x v="1"/>
    <n v="5"/>
    <n v="551.89"/>
    <n v="11244.22"/>
  </r>
  <r>
    <x v="402"/>
    <x v="402"/>
    <x v="4"/>
    <x v="2"/>
    <x v="8"/>
    <n v="14"/>
    <n v="5464.82"/>
    <n v="41"/>
    <x v="5"/>
    <x v="1"/>
    <n v="1"/>
    <n v="1665.62"/>
    <n v="3799.2"/>
  </r>
  <r>
    <x v="403"/>
    <x v="403"/>
    <x v="3"/>
    <x v="1"/>
    <x v="6"/>
    <n v="19"/>
    <n v="5955.63"/>
    <n v="50"/>
    <x v="2"/>
    <x v="0"/>
    <n v="1"/>
    <n v="3582.68"/>
    <n v="2372.9499999999998"/>
  </r>
  <r>
    <x v="403"/>
    <x v="403"/>
    <x v="4"/>
    <x v="3"/>
    <x v="10"/>
    <n v="5"/>
    <n v="2418.9499999999998"/>
    <n v="18"/>
    <x v="6"/>
    <x v="1"/>
    <n v="5"/>
    <n v="164.59"/>
    <n v="2254.36"/>
  </r>
  <r>
    <x v="404"/>
    <x v="404"/>
    <x v="2"/>
    <x v="3"/>
    <x v="13"/>
    <n v="40"/>
    <n v="15782.09"/>
    <n v="27"/>
    <x v="4"/>
    <x v="1"/>
    <n v="2"/>
    <n v="2175.12"/>
    <n v="13606.97"/>
  </r>
  <r>
    <x v="405"/>
    <x v="405"/>
    <x v="4"/>
    <x v="2"/>
    <x v="7"/>
    <n v="12"/>
    <n v="5793.04"/>
    <n v="36"/>
    <x v="1"/>
    <x v="1"/>
    <n v="2"/>
    <n v="1949.83"/>
    <n v="3843.21"/>
  </r>
  <r>
    <x v="405"/>
    <x v="405"/>
    <x v="4"/>
    <x v="2"/>
    <x v="2"/>
    <n v="48"/>
    <n v="18454.88"/>
    <n v="30"/>
    <x v="1"/>
    <x v="0"/>
    <n v="4"/>
    <n v="4384.67"/>
    <n v="14070.21"/>
  </r>
  <r>
    <x v="406"/>
    <x v="406"/>
    <x v="4"/>
    <x v="3"/>
    <x v="14"/>
    <n v="13"/>
    <n v="5228.1899999999996"/>
    <n v="38"/>
    <x v="1"/>
    <x v="1"/>
    <n v="3"/>
    <n v="2042.42"/>
    <n v="3185.77"/>
  </r>
  <r>
    <x v="406"/>
    <x v="406"/>
    <x v="3"/>
    <x v="2"/>
    <x v="8"/>
    <n v="36"/>
    <n v="1043.08"/>
    <n v="47"/>
    <x v="5"/>
    <x v="0"/>
    <n v="3"/>
    <n v="5500.54"/>
    <n v="-4457.46"/>
  </r>
  <r>
    <x v="406"/>
    <x v="406"/>
    <x v="1"/>
    <x v="0"/>
    <x v="11"/>
    <n v="44"/>
    <n v="20710.12"/>
    <n v="59"/>
    <x v="2"/>
    <x v="0"/>
    <n v="5"/>
    <n v="5785.26"/>
    <n v="14924.86"/>
  </r>
  <r>
    <x v="406"/>
    <x v="406"/>
    <x v="1"/>
    <x v="2"/>
    <x v="8"/>
    <n v="6"/>
    <n v="616.47"/>
    <n v="61"/>
    <x v="3"/>
    <x v="1"/>
    <n v="3"/>
    <n v="1205.5999999999999"/>
    <n v="-589.13"/>
  </r>
  <r>
    <x v="407"/>
    <x v="407"/>
    <x v="3"/>
    <x v="0"/>
    <x v="15"/>
    <n v="24"/>
    <n v="9168.01"/>
    <n v="63"/>
    <x v="3"/>
    <x v="0"/>
    <n v="1"/>
    <n v="1891.41"/>
    <n v="7276.6"/>
  </r>
  <r>
    <x v="407"/>
    <x v="407"/>
    <x v="2"/>
    <x v="2"/>
    <x v="12"/>
    <n v="16"/>
    <n v="7823.09"/>
    <n v="49"/>
    <x v="5"/>
    <x v="0"/>
    <n v="5"/>
    <n v="1841.1"/>
    <n v="5981.99"/>
  </r>
  <r>
    <x v="408"/>
    <x v="408"/>
    <x v="2"/>
    <x v="1"/>
    <x v="1"/>
    <n v="43"/>
    <n v="21074.83"/>
    <n v="55"/>
    <x v="2"/>
    <x v="1"/>
    <n v="2"/>
    <n v="8337.69"/>
    <n v="12737.14"/>
  </r>
  <r>
    <x v="408"/>
    <x v="408"/>
    <x v="1"/>
    <x v="2"/>
    <x v="12"/>
    <n v="16"/>
    <n v="1462.89"/>
    <n v="47"/>
    <x v="5"/>
    <x v="1"/>
    <n v="4"/>
    <n v="991.24"/>
    <n v="471.65"/>
  </r>
  <r>
    <x v="409"/>
    <x v="409"/>
    <x v="1"/>
    <x v="3"/>
    <x v="10"/>
    <n v="30"/>
    <n v="2172.36"/>
    <n v="58"/>
    <x v="2"/>
    <x v="0"/>
    <n v="3"/>
    <n v="3869.73"/>
    <n v="-1697.37"/>
  </r>
  <r>
    <x v="409"/>
    <x v="409"/>
    <x v="0"/>
    <x v="0"/>
    <x v="0"/>
    <n v="11"/>
    <n v="5087.3999999999996"/>
    <n v="55"/>
    <x v="2"/>
    <x v="1"/>
    <n v="4"/>
    <n v="368.14"/>
    <n v="4719.26"/>
  </r>
  <r>
    <x v="410"/>
    <x v="410"/>
    <x v="4"/>
    <x v="0"/>
    <x v="15"/>
    <n v="30"/>
    <n v="13046.77"/>
    <n v="66"/>
    <x v="3"/>
    <x v="0"/>
    <n v="5"/>
    <n v="5820.05"/>
    <n v="7226.72"/>
  </r>
  <r>
    <x v="411"/>
    <x v="411"/>
    <x v="0"/>
    <x v="3"/>
    <x v="13"/>
    <n v="21"/>
    <n v="8375.6"/>
    <n v="47"/>
    <x v="5"/>
    <x v="0"/>
    <n v="4"/>
    <n v="2127.09"/>
    <n v="6248.51"/>
  </r>
  <r>
    <x v="411"/>
    <x v="411"/>
    <x v="3"/>
    <x v="2"/>
    <x v="7"/>
    <n v="11"/>
    <n v="5056.49"/>
    <n v="34"/>
    <x v="1"/>
    <x v="1"/>
    <n v="2"/>
    <n v="2258.36"/>
    <n v="2798.13"/>
  </r>
  <r>
    <x v="411"/>
    <x v="411"/>
    <x v="1"/>
    <x v="3"/>
    <x v="14"/>
    <n v="11"/>
    <n v="2616.3000000000002"/>
    <n v="24"/>
    <x v="4"/>
    <x v="0"/>
    <n v="5"/>
    <n v="287.27"/>
    <n v="2329.0300000000002"/>
  </r>
  <r>
    <x v="412"/>
    <x v="412"/>
    <x v="1"/>
    <x v="4"/>
    <x v="17"/>
    <n v="26"/>
    <n v="4967.71"/>
    <n v="31"/>
    <x v="1"/>
    <x v="1"/>
    <n v="1"/>
    <n v="572.62"/>
    <n v="4395.09"/>
  </r>
  <r>
    <x v="412"/>
    <x v="412"/>
    <x v="2"/>
    <x v="4"/>
    <x v="18"/>
    <n v="8"/>
    <n v="641.33000000000004"/>
    <n v="33"/>
    <x v="1"/>
    <x v="1"/>
    <n v="1"/>
    <n v="1929.86"/>
    <n v="-1288.53"/>
  </r>
  <r>
    <x v="412"/>
    <x v="412"/>
    <x v="2"/>
    <x v="2"/>
    <x v="2"/>
    <n v="2"/>
    <n v="454.83"/>
    <n v="49"/>
    <x v="5"/>
    <x v="1"/>
    <n v="1"/>
    <n v="82.76"/>
    <n v="372.07"/>
  </r>
  <r>
    <x v="413"/>
    <x v="413"/>
    <x v="4"/>
    <x v="2"/>
    <x v="2"/>
    <n v="34"/>
    <n v="10878.06"/>
    <n v="70"/>
    <x v="0"/>
    <x v="0"/>
    <n v="3"/>
    <n v="3436.73"/>
    <n v="7441.33"/>
  </r>
  <r>
    <x v="413"/>
    <x v="413"/>
    <x v="0"/>
    <x v="1"/>
    <x v="6"/>
    <n v="44"/>
    <n v="19216"/>
    <n v="47"/>
    <x v="5"/>
    <x v="1"/>
    <n v="5"/>
    <n v="8936.42"/>
    <n v="10279.58"/>
  </r>
  <r>
    <x v="413"/>
    <x v="413"/>
    <x v="4"/>
    <x v="1"/>
    <x v="16"/>
    <n v="32"/>
    <n v="8234.39"/>
    <n v="48"/>
    <x v="5"/>
    <x v="1"/>
    <n v="1"/>
    <n v="7179.85"/>
    <n v="1054.54"/>
  </r>
  <r>
    <x v="413"/>
    <x v="413"/>
    <x v="2"/>
    <x v="2"/>
    <x v="2"/>
    <n v="15"/>
    <n v="6592"/>
    <n v="18"/>
    <x v="6"/>
    <x v="1"/>
    <n v="1"/>
    <n v="2103.9299999999998"/>
    <n v="4488.07"/>
  </r>
  <r>
    <x v="414"/>
    <x v="414"/>
    <x v="0"/>
    <x v="3"/>
    <x v="13"/>
    <n v="31"/>
    <n v="10685.43"/>
    <n v="18"/>
    <x v="6"/>
    <x v="0"/>
    <n v="3"/>
    <n v="3752.13"/>
    <n v="6933.3"/>
  </r>
  <r>
    <x v="415"/>
    <x v="415"/>
    <x v="3"/>
    <x v="2"/>
    <x v="12"/>
    <n v="49"/>
    <n v="21137.9"/>
    <n v="30"/>
    <x v="1"/>
    <x v="1"/>
    <n v="1"/>
    <n v="11796.37"/>
    <n v="9341.5300000000007"/>
  </r>
  <r>
    <x v="415"/>
    <x v="415"/>
    <x v="1"/>
    <x v="4"/>
    <x v="18"/>
    <n v="8"/>
    <n v="2037.82"/>
    <n v="39"/>
    <x v="1"/>
    <x v="1"/>
    <n v="5"/>
    <n v="1048.6300000000001"/>
    <n v="989.19"/>
  </r>
  <r>
    <x v="416"/>
    <x v="416"/>
    <x v="3"/>
    <x v="3"/>
    <x v="3"/>
    <n v="2"/>
    <n v="303.77"/>
    <n v="50"/>
    <x v="2"/>
    <x v="1"/>
    <n v="5"/>
    <n v="258.87"/>
    <n v="44.9"/>
  </r>
  <r>
    <x v="416"/>
    <x v="416"/>
    <x v="4"/>
    <x v="0"/>
    <x v="15"/>
    <n v="2"/>
    <n v="850.26"/>
    <n v="35"/>
    <x v="1"/>
    <x v="0"/>
    <n v="3"/>
    <n v="140.12"/>
    <n v="710.14"/>
  </r>
  <r>
    <x v="417"/>
    <x v="417"/>
    <x v="1"/>
    <x v="0"/>
    <x v="15"/>
    <n v="38"/>
    <n v="14525.44"/>
    <n v="39"/>
    <x v="1"/>
    <x v="0"/>
    <n v="2"/>
    <n v="7364.73"/>
    <n v="7160.71"/>
  </r>
  <r>
    <x v="417"/>
    <x v="417"/>
    <x v="3"/>
    <x v="4"/>
    <x v="4"/>
    <n v="40"/>
    <n v="11784.26"/>
    <n v="47"/>
    <x v="5"/>
    <x v="1"/>
    <n v="1"/>
    <n v="7292.79"/>
    <n v="4491.47"/>
  </r>
  <r>
    <x v="418"/>
    <x v="418"/>
    <x v="1"/>
    <x v="1"/>
    <x v="9"/>
    <n v="1"/>
    <n v="148.19999999999999"/>
    <n v="20"/>
    <x v="4"/>
    <x v="1"/>
    <n v="1"/>
    <n v="39.71"/>
    <n v="108.49"/>
  </r>
  <r>
    <x v="418"/>
    <x v="418"/>
    <x v="4"/>
    <x v="4"/>
    <x v="17"/>
    <n v="18"/>
    <n v="5765.24"/>
    <n v="26"/>
    <x v="4"/>
    <x v="0"/>
    <n v="5"/>
    <n v="3269.84"/>
    <n v="2495.4"/>
  </r>
  <r>
    <x v="418"/>
    <x v="418"/>
    <x v="0"/>
    <x v="3"/>
    <x v="10"/>
    <n v="2"/>
    <n v="293.22000000000003"/>
    <n v="33"/>
    <x v="1"/>
    <x v="0"/>
    <n v="4"/>
    <n v="417.62"/>
    <n v="-124.4"/>
  </r>
  <r>
    <x v="418"/>
    <x v="418"/>
    <x v="2"/>
    <x v="0"/>
    <x v="11"/>
    <n v="4"/>
    <n v="916.38"/>
    <n v="28"/>
    <x v="4"/>
    <x v="1"/>
    <n v="5"/>
    <n v="893.69"/>
    <n v="22.69"/>
  </r>
  <r>
    <x v="419"/>
    <x v="419"/>
    <x v="1"/>
    <x v="0"/>
    <x v="0"/>
    <n v="3"/>
    <n v="125"/>
    <n v="62"/>
    <x v="3"/>
    <x v="0"/>
    <n v="1"/>
    <n v="239.13"/>
    <n v="-114.13"/>
  </r>
  <r>
    <x v="420"/>
    <x v="420"/>
    <x v="3"/>
    <x v="0"/>
    <x v="11"/>
    <n v="36"/>
    <n v="9531.73"/>
    <n v="43"/>
    <x v="5"/>
    <x v="0"/>
    <n v="1"/>
    <n v="7991.56"/>
    <n v="1540.17"/>
  </r>
  <r>
    <x v="421"/>
    <x v="421"/>
    <x v="2"/>
    <x v="4"/>
    <x v="17"/>
    <n v="16"/>
    <n v="5208.91"/>
    <n v="51"/>
    <x v="2"/>
    <x v="1"/>
    <n v="5"/>
    <n v="2330.1999999999998"/>
    <n v="2878.71"/>
  </r>
  <r>
    <x v="422"/>
    <x v="422"/>
    <x v="4"/>
    <x v="1"/>
    <x v="1"/>
    <n v="3"/>
    <n v="230.84"/>
    <n v="57"/>
    <x v="2"/>
    <x v="1"/>
    <n v="3"/>
    <n v="318.62"/>
    <n v="-87.78"/>
  </r>
  <r>
    <x v="423"/>
    <x v="423"/>
    <x v="1"/>
    <x v="4"/>
    <x v="19"/>
    <n v="6"/>
    <n v="2318.21"/>
    <n v="20"/>
    <x v="4"/>
    <x v="1"/>
    <n v="3"/>
    <n v="380.15"/>
    <n v="1938.06"/>
  </r>
  <r>
    <x v="423"/>
    <x v="423"/>
    <x v="3"/>
    <x v="1"/>
    <x v="1"/>
    <n v="20"/>
    <n v="3015.63"/>
    <n v="45"/>
    <x v="5"/>
    <x v="0"/>
    <n v="4"/>
    <n v="1012.49"/>
    <n v="2003.14"/>
  </r>
  <r>
    <x v="424"/>
    <x v="424"/>
    <x v="4"/>
    <x v="1"/>
    <x v="1"/>
    <n v="8"/>
    <n v="3906.7"/>
    <n v="43"/>
    <x v="5"/>
    <x v="1"/>
    <n v="2"/>
    <n v="550.47"/>
    <n v="3356.23"/>
  </r>
  <r>
    <x v="424"/>
    <x v="424"/>
    <x v="2"/>
    <x v="3"/>
    <x v="13"/>
    <n v="8"/>
    <n v="3788.2"/>
    <n v="48"/>
    <x v="5"/>
    <x v="0"/>
    <n v="2"/>
    <n v="1180.99"/>
    <n v="2607.21"/>
  </r>
  <r>
    <x v="425"/>
    <x v="425"/>
    <x v="4"/>
    <x v="1"/>
    <x v="9"/>
    <n v="28"/>
    <n v="13953.83"/>
    <n v="59"/>
    <x v="2"/>
    <x v="0"/>
    <n v="1"/>
    <n v="4942.6400000000003"/>
    <n v="9011.19"/>
  </r>
  <r>
    <x v="425"/>
    <x v="425"/>
    <x v="1"/>
    <x v="2"/>
    <x v="12"/>
    <n v="26"/>
    <n v="8862.4599999999991"/>
    <n v="29"/>
    <x v="4"/>
    <x v="1"/>
    <n v="4"/>
    <n v="3538.83"/>
    <n v="5323.63"/>
  </r>
  <r>
    <x v="425"/>
    <x v="425"/>
    <x v="0"/>
    <x v="4"/>
    <x v="19"/>
    <n v="20"/>
    <n v="9836.4699999999993"/>
    <n v="44"/>
    <x v="5"/>
    <x v="0"/>
    <n v="5"/>
    <n v="4058.98"/>
    <n v="5777.49"/>
  </r>
  <r>
    <x v="425"/>
    <x v="425"/>
    <x v="0"/>
    <x v="1"/>
    <x v="9"/>
    <n v="9"/>
    <n v="3427.58"/>
    <n v="39"/>
    <x v="1"/>
    <x v="1"/>
    <n v="1"/>
    <n v="1400"/>
    <n v="2027.58"/>
  </r>
  <r>
    <x v="426"/>
    <x v="426"/>
    <x v="0"/>
    <x v="3"/>
    <x v="10"/>
    <n v="45"/>
    <n v="14749.72"/>
    <n v="40"/>
    <x v="5"/>
    <x v="1"/>
    <n v="2"/>
    <n v="6947.97"/>
    <n v="7801.75"/>
  </r>
  <r>
    <x v="427"/>
    <x v="427"/>
    <x v="1"/>
    <x v="1"/>
    <x v="16"/>
    <n v="14"/>
    <n v="5683.65"/>
    <n v="38"/>
    <x v="1"/>
    <x v="1"/>
    <n v="1"/>
    <n v="1320.14"/>
    <n v="4363.51"/>
  </r>
  <r>
    <x v="427"/>
    <x v="427"/>
    <x v="1"/>
    <x v="4"/>
    <x v="4"/>
    <n v="50"/>
    <n v="11598.03"/>
    <n v="34"/>
    <x v="1"/>
    <x v="1"/>
    <n v="4"/>
    <n v="5284.22"/>
    <n v="6313.81"/>
  </r>
  <r>
    <x v="427"/>
    <x v="427"/>
    <x v="0"/>
    <x v="1"/>
    <x v="6"/>
    <n v="5"/>
    <n v="759.23"/>
    <n v="43"/>
    <x v="5"/>
    <x v="0"/>
    <n v="4"/>
    <n v="217.1"/>
    <n v="542.13"/>
  </r>
  <r>
    <x v="427"/>
    <x v="427"/>
    <x v="4"/>
    <x v="3"/>
    <x v="3"/>
    <n v="20"/>
    <n v="9535.0499999999993"/>
    <n v="56"/>
    <x v="2"/>
    <x v="1"/>
    <n v="3"/>
    <n v="1619.31"/>
    <n v="7915.74"/>
  </r>
  <r>
    <x v="427"/>
    <x v="427"/>
    <x v="4"/>
    <x v="2"/>
    <x v="2"/>
    <n v="2"/>
    <n v="510.51"/>
    <n v="19"/>
    <x v="6"/>
    <x v="0"/>
    <n v="2"/>
    <n v="487.66"/>
    <n v="22.85"/>
  </r>
  <r>
    <x v="428"/>
    <x v="428"/>
    <x v="3"/>
    <x v="2"/>
    <x v="12"/>
    <n v="27"/>
    <n v="6601.03"/>
    <n v="31"/>
    <x v="1"/>
    <x v="1"/>
    <n v="1"/>
    <n v="6107.2"/>
    <n v="493.83"/>
  </r>
  <r>
    <x v="428"/>
    <x v="428"/>
    <x v="1"/>
    <x v="0"/>
    <x v="11"/>
    <n v="18"/>
    <n v="2486.08"/>
    <n v="27"/>
    <x v="4"/>
    <x v="1"/>
    <n v="5"/>
    <n v="3471"/>
    <n v="-984.92"/>
  </r>
  <r>
    <x v="428"/>
    <x v="428"/>
    <x v="4"/>
    <x v="0"/>
    <x v="11"/>
    <n v="36"/>
    <n v="12468.59"/>
    <n v="48"/>
    <x v="5"/>
    <x v="0"/>
    <n v="2"/>
    <n v="7143.61"/>
    <n v="5324.98"/>
  </r>
  <r>
    <x v="428"/>
    <x v="428"/>
    <x v="4"/>
    <x v="0"/>
    <x v="15"/>
    <n v="40"/>
    <n v="14788.91"/>
    <n v="54"/>
    <x v="2"/>
    <x v="0"/>
    <n v="5"/>
    <n v="4741.84"/>
    <n v="10047.07"/>
  </r>
  <r>
    <x v="429"/>
    <x v="429"/>
    <x v="4"/>
    <x v="2"/>
    <x v="8"/>
    <n v="4"/>
    <n v="1569.33"/>
    <n v="27"/>
    <x v="4"/>
    <x v="1"/>
    <n v="1"/>
    <n v="603.4"/>
    <n v="965.93"/>
  </r>
  <r>
    <x v="429"/>
    <x v="429"/>
    <x v="2"/>
    <x v="2"/>
    <x v="8"/>
    <n v="40"/>
    <n v="15585.86"/>
    <n v="32"/>
    <x v="1"/>
    <x v="0"/>
    <n v="4"/>
    <n v="6033.93"/>
    <n v="9551.93"/>
  </r>
  <r>
    <x v="429"/>
    <x v="429"/>
    <x v="3"/>
    <x v="4"/>
    <x v="17"/>
    <n v="18"/>
    <n v="2339.94"/>
    <n v="55"/>
    <x v="2"/>
    <x v="0"/>
    <n v="2"/>
    <n v="1324.64"/>
    <n v="1015.3"/>
  </r>
  <r>
    <x v="429"/>
    <x v="429"/>
    <x v="1"/>
    <x v="4"/>
    <x v="17"/>
    <n v="7"/>
    <n v="2655.51"/>
    <n v="68"/>
    <x v="3"/>
    <x v="1"/>
    <n v="5"/>
    <n v="1070.6400000000001"/>
    <n v="1584.87"/>
  </r>
  <r>
    <x v="430"/>
    <x v="430"/>
    <x v="1"/>
    <x v="0"/>
    <x v="15"/>
    <n v="29"/>
    <n v="13023.01"/>
    <n v="44"/>
    <x v="5"/>
    <x v="0"/>
    <n v="5"/>
    <n v="920.13"/>
    <n v="12102.88"/>
  </r>
  <r>
    <x v="431"/>
    <x v="431"/>
    <x v="3"/>
    <x v="4"/>
    <x v="17"/>
    <n v="40"/>
    <n v="3910.25"/>
    <n v="38"/>
    <x v="1"/>
    <x v="0"/>
    <n v="1"/>
    <n v="5235.21"/>
    <n v="-1324.96"/>
  </r>
  <r>
    <x v="432"/>
    <x v="432"/>
    <x v="2"/>
    <x v="4"/>
    <x v="4"/>
    <n v="29"/>
    <n v="13018.9"/>
    <n v="69"/>
    <x v="3"/>
    <x v="0"/>
    <n v="4"/>
    <n v="5623.93"/>
    <n v="7394.97"/>
  </r>
  <r>
    <x v="433"/>
    <x v="433"/>
    <x v="4"/>
    <x v="3"/>
    <x v="13"/>
    <n v="28"/>
    <n v="10397.34"/>
    <n v="37"/>
    <x v="1"/>
    <x v="0"/>
    <n v="5"/>
    <n v="5807.82"/>
    <n v="4589.5200000000004"/>
  </r>
  <r>
    <x v="434"/>
    <x v="434"/>
    <x v="1"/>
    <x v="0"/>
    <x v="5"/>
    <n v="17"/>
    <n v="1750.19"/>
    <n v="64"/>
    <x v="3"/>
    <x v="1"/>
    <n v="2"/>
    <n v="3583.79"/>
    <n v="-1833.6"/>
  </r>
  <r>
    <x v="435"/>
    <x v="435"/>
    <x v="4"/>
    <x v="4"/>
    <x v="4"/>
    <n v="17"/>
    <n v="6268.52"/>
    <n v="43"/>
    <x v="5"/>
    <x v="1"/>
    <n v="4"/>
    <n v="3881.89"/>
    <n v="2386.63"/>
  </r>
  <r>
    <x v="435"/>
    <x v="435"/>
    <x v="2"/>
    <x v="0"/>
    <x v="5"/>
    <n v="24"/>
    <n v="11958.58"/>
    <n v="47"/>
    <x v="5"/>
    <x v="0"/>
    <n v="2"/>
    <n v="378.11"/>
    <n v="11580.47"/>
  </r>
  <r>
    <x v="435"/>
    <x v="435"/>
    <x v="2"/>
    <x v="4"/>
    <x v="4"/>
    <n v="47"/>
    <n v="4267.21"/>
    <n v="60"/>
    <x v="3"/>
    <x v="0"/>
    <n v="2"/>
    <n v="10256.59"/>
    <n v="-5989.38"/>
  </r>
  <r>
    <x v="436"/>
    <x v="436"/>
    <x v="4"/>
    <x v="2"/>
    <x v="12"/>
    <n v="33"/>
    <n v="5052.33"/>
    <n v="56"/>
    <x v="2"/>
    <x v="1"/>
    <n v="1"/>
    <n v="3651.58"/>
    <n v="1400.75"/>
  </r>
  <r>
    <x v="436"/>
    <x v="436"/>
    <x v="2"/>
    <x v="2"/>
    <x v="12"/>
    <n v="5"/>
    <n v="971.15"/>
    <n v="69"/>
    <x v="3"/>
    <x v="0"/>
    <n v="1"/>
    <n v="724.91"/>
    <n v="246.24"/>
  </r>
  <r>
    <x v="436"/>
    <x v="436"/>
    <x v="3"/>
    <x v="3"/>
    <x v="10"/>
    <n v="28"/>
    <n v="6234.72"/>
    <n v="27"/>
    <x v="4"/>
    <x v="0"/>
    <n v="2"/>
    <n v="2742.33"/>
    <n v="3492.39"/>
  </r>
  <r>
    <x v="437"/>
    <x v="437"/>
    <x v="4"/>
    <x v="4"/>
    <x v="19"/>
    <n v="12"/>
    <n v="5539.81"/>
    <n v="19"/>
    <x v="6"/>
    <x v="1"/>
    <n v="1"/>
    <n v="2253.59"/>
    <n v="3286.22"/>
  </r>
  <r>
    <x v="437"/>
    <x v="437"/>
    <x v="1"/>
    <x v="0"/>
    <x v="15"/>
    <n v="6"/>
    <n v="809.16"/>
    <n v="66"/>
    <x v="3"/>
    <x v="1"/>
    <n v="2"/>
    <n v="1005.3"/>
    <n v="-196.14"/>
  </r>
  <r>
    <x v="438"/>
    <x v="438"/>
    <x v="4"/>
    <x v="0"/>
    <x v="15"/>
    <n v="11"/>
    <n v="2776.21"/>
    <n v="50"/>
    <x v="2"/>
    <x v="1"/>
    <n v="4"/>
    <n v="2562.0300000000002"/>
    <n v="214.18"/>
  </r>
  <r>
    <x v="438"/>
    <x v="438"/>
    <x v="4"/>
    <x v="2"/>
    <x v="8"/>
    <n v="14"/>
    <n v="4503.17"/>
    <n v="44"/>
    <x v="5"/>
    <x v="1"/>
    <n v="2"/>
    <n v="155.46"/>
    <n v="4347.71"/>
  </r>
  <r>
    <x v="439"/>
    <x v="439"/>
    <x v="4"/>
    <x v="2"/>
    <x v="2"/>
    <n v="2"/>
    <n v="103.48"/>
    <n v="51"/>
    <x v="2"/>
    <x v="0"/>
    <n v="5"/>
    <n v="434.7"/>
    <n v="-331.22"/>
  </r>
  <r>
    <x v="439"/>
    <x v="439"/>
    <x v="1"/>
    <x v="1"/>
    <x v="6"/>
    <n v="1"/>
    <n v="58"/>
    <n v="34"/>
    <x v="1"/>
    <x v="0"/>
    <n v="1"/>
    <n v="120.96"/>
    <n v="-62.96"/>
  </r>
  <r>
    <x v="439"/>
    <x v="439"/>
    <x v="3"/>
    <x v="1"/>
    <x v="16"/>
    <n v="42"/>
    <n v="12225.24"/>
    <n v="26"/>
    <x v="4"/>
    <x v="0"/>
    <n v="1"/>
    <n v="7869.39"/>
    <n v="4355.8500000000004"/>
  </r>
  <r>
    <x v="440"/>
    <x v="440"/>
    <x v="4"/>
    <x v="0"/>
    <x v="0"/>
    <n v="46"/>
    <n v="2921.32"/>
    <n v="31"/>
    <x v="1"/>
    <x v="1"/>
    <n v="3"/>
    <n v="11363.45"/>
    <n v="-8442.1299999999992"/>
  </r>
  <r>
    <x v="440"/>
    <x v="440"/>
    <x v="2"/>
    <x v="3"/>
    <x v="13"/>
    <n v="25"/>
    <n v="3876.68"/>
    <n v="41"/>
    <x v="5"/>
    <x v="1"/>
    <n v="2"/>
    <n v="2204.5"/>
    <n v="1672.18"/>
  </r>
  <r>
    <x v="440"/>
    <x v="440"/>
    <x v="2"/>
    <x v="4"/>
    <x v="4"/>
    <n v="3"/>
    <n v="330.77"/>
    <n v="54"/>
    <x v="2"/>
    <x v="1"/>
    <n v="5"/>
    <n v="673.43"/>
    <n v="-342.66"/>
  </r>
  <r>
    <x v="441"/>
    <x v="441"/>
    <x v="1"/>
    <x v="1"/>
    <x v="1"/>
    <n v="49"/>
    <n v="13193.63"/>
    <n v="70"/>
    <x v="0"/>
    <x v="0"/>
    <n v="2"/>
    <n v="11734.47"/>
    <n v="1459.16"/>
  </r>
  <r>
    <x v="441"/>
    <x v="441"/>
    <x v="1"/>
    <x v="4"/>
    <x v="18"/>
    <n v="28"/>
    <n v="1706.27"/>
    <n v="62"/>
    <x v="3"/>
    <x v="0"/>
    <n v="5"/>
    <n v="1058.06"/>
    <n v="648.21"/>
  </r>
  <r>
    <x v="442"/>
    <x v="442"/>
    <x v="0"/>
    <x v="2"/>
    <x v="7"/>
    <n v="30"/>
    <n v="14643.54"/>
    <n v="69"/>
    <x v="3"/>
    <x v="0"/>
    <n v="1"/>
    <n v="5143.3"/>
    <n v="9500.24"/>
  </r>
  <r>
    <x v="442"/>
    <x v="442"/>
    <x v="0"/>
    <x v="2"/>
    <x v="12"/>
    <n v="26"/>
    <n v="3457.66"/>
    <n v="55"/>
    <x v="2"/>
    <x v="0"/>
    <n v="2"/>
    <n v="3629.35"/>
    <n v="-171.69"/>
  </r>
  <r>
    <x v="443"/>
    <x v="443"/>
    <x v="1"/>
    <x v="4"/>
    <x v="19"/>
    <n v="20"/>
    <n v="8322.41"/>
    <n v="28"/>
    <x v="4"/>
    <x v="0"/>
    <n v="3"/>
    <n v="3327.07"/>
    <n v="4995.34"/>
  </r>
  <r>
    <x v="444"/>
    <x v="444"/>
    <x v="1"/>
    <x v="1"/>
    <x v="1"/>
    <n v="35"/>
    <n v="5038.96"/>
    <n v="31"/>
    <x v="1"/>
    <x v="1"/>
    <n v="4"/>
    <n v="8240.83"/>
    <n v="-3201.87"/>
  </r>
  <r>
    <x v="445"/>
    <x v="445"/>
    <x v="3"/>
    <x v="2"/>
    <x v="2"/>
    <n v="20"/>
    <n v="3622.76"/>
    <n v="34"/>
    <x v="1"/>
    <x v="1"/>
    <n v="3"/>
    <n v="719.37"/>
    <n v="2903.39"/>
  </r>
  <r>
    <x v="446"/>
    <x v="446"/>
    <x v="1"/>
    <x v="2"/>
    <x v="7"/>
    <n v="21"/>
    <n v="523.55999999999995"/>
    <n v="25"/>
    <x v="4"/>
    <x v="0"/>
    <n v="2"/>
    <n v="1471.08"/>
    <n v="-947.52"/>
  </r>
  <r>
    <x v="446"/>
    <x v="446"/>
    <x v="0"/>
    <x v="0"/>
    <x v="11"/>
    <n v="28"/>
    <n v="7772.9"/>
    <n v="57"/>
    <x v="2"/>
    <x v="0"/>
    <n v="2"/>
    <n v="1287.1300000000001"/>
    <n v="6485.77"/>
  </r>
  <r>
    <x v="447"/>
    <x v="447"/>
    <x v="2"/>
    <x v="2"/>
    <x v="2"/>
    <n v="37"/>
    <n v="10796.88"/>
    <n v="64"/>
    <x v="3"/>
    <x v="0"/>
    <n v="1"/>
    <n v="4220.4799999999996"/>
    <n v="6576.4"/>
  </r>
  <r>
    <x v="447"/>
    <x v="447"/>
    <x v="1"/>
    <x v="3"/>
    <x v="14"/>
    <n v="4"/>
    <n v="1811.89"/>
    <n v="28"/>
    <x v="4"/>
    <x v="1"/>
    <n v="3"/>
    <n v="491.22"/>
    <n v="1320.67"/>
  </r>
  <r>
    <x v="448"/>
    <x v="448"/>
    <x v="3"/>
    <x v="0"/>
    <x v="15"/>
    <n v="45"/>
    <n v="10391.02"/>
    <n v="29"/>
    <x v="4"/>
    <x v="1"/>
    <n v="4"/>
    <n v="9272.49"/>
    <n v="1118.53"/>
  </r>
  <r>
    <x v="448"/>
    <x v="448"/>
    <x v="1"/>
    <x v="2"/>
    <x v="12"/>
    <n v="24"/>
    <n v="10605.65"/>
    <n v="51"/>
    <x v="2"/>
    <x v="1"/>
    <n v="4"/>
    <n v="1236.1400000000001"/>
    <n v="9369.51"/>
  </r>
  <r>
    <x v="448"/>
    <x v="448"/>
    <x v="2"/>
    <x v="0"/>
    <x v="0"/>
    <n v="39"/>
    <n v="2953.35"/>
    <n v="57"/>
    <x v="2"/>
    <x v="1"/>
    <n v="2"/>
    <n v="5702.95"/>
    <n v="-2749.6"/>
  </r>
  <r>
    <x v="449"/>
    <x v="449"/>
    <x v="4"/>
    <x v="4"/>
    <x v="18"/>
    <n v="8"/>
    <n v="2228.06"/>
    <n v="69"/>
    <x v="3"/>
    <x v="1"/>
    <n v="1"/>
    <n v="1574.39"/>
    <n v="653.66999999999996"/>
  </r>
  <r>
    <x v="450"/>
    <x v="450"/>
    <x v="3"/>
    <x v="0"/>
    <x v="0"/>
    <n v="34"/>
    <n v="11267.92"/>
    <n v="65"/>
    <x v="3"/>
    <x v="0"/>
    <n v="1"/>
    <n v="3942.07"/>
    <n v="7325.85"/>
  </r>
  <r>
    <x v="450"/>
    <x v="450"/>
    <x v="0"/>
    <x v="0"/>
    <x v="11"/>
    <n v="15"/>
    <n v="6254.53"/>
    <n v="68"/>
    <x v="3"/>
    <x v="1"/>
    <n v="1"/>
    <n v="2068.39"/>
    <n v="4186.1400000000003"/>
  </r>
  <r>
    <x v="451"/>
    <x v="451"/>
    <x v="4"/>
    <x v="3"/>
    <x v="3"/>
    <n v="30"/>
    <n v="370.26"/>
    <n v="50"/>
    <x v="2"/>
    <x v="0"/>
    <n v="1"/>
    <n v="870.08"/>
    <n v="-499.82"/>
  </r>
  <r>
    <x v="451"/>
    <x v="451"/>
    <x v="0"/>
    <x v="3"/>
    <x v="13"/>
    <n v="7"/>
    <n v="691.09"/>
    <n v="47"/>
    <x v="5"/>
    <x v="1"/>
    <n v="1"/>
    <n v="1186.26"/>
    <n v="-495.17"/>
  </r>
  <r>
    <x v="452"/>
    <x v="452"/>
    <x v="4"/>
    <x v="1"/>
    <x v="9"/>
    <n v="6"/>
    <n v="60.2"/>
    <n v="52"/>
    <x v="2"/>
    <x v="1"/>
    <n v="2"/>
    <n v="379.68"/>
    <n v="-319.48"/>
  </r>
  <r>
    <x v="453"/>
    <x v="453"/>
    <x v="2"/>
    <x v="0"/>
    <x v="5"/>
    <n v="27"/>
    <n v="11992.06"/>
    <n v="18"/>
    <x v="6"/>
    <x v="0"/>
    <n v="2"/>
    <n v="2460.9"/>
    <n v="9531.16"/>
  </r>
  <r>
    <x v="453"/>
    <x v="453"/>
    <x v="3"/>
    <x v="2"/>
    <x v="2"/>
    <n v="22"/>
    <n v="2061.34"/>
    <n v="62"/>
    <x v="3"/>
    <x v="1"/>
    <n v="1"/>
    <n v="3391.68"/>
    <n v="-1330.34"/>
  </r>
  <r>
    <x v="454"/>
    <x v="454"/>
    <x v="2"/>
    <x v="4"/>
    <x v="4"/>
    <n v="39"/>
    <n v="14974.48"/>
    <n v="68"/>
    <x v="3"/>
    <x v="0"/>
    <n v="5"/>
    <n v="6765.98"/>
    <n v="8208.5"/>
  </r>
  <r>
    <x v="454"/>
    <x v="454"/>
    <x v="2"/>
    <x v="1"/>
    <x v="16"/>
    <n v="9"/>
    <n v="3848.35"/>
    <n v="50"/>
    <x v="2"/>
    <x v="1"/>
    <n v="4"/>
    <n v="366.06"/>
    <n v="3482.29"/>
  </r>
  <r>
    <x v="455"/>
    <x v="455"/>
    <x v="3"/>
    <x v="0"/>
    <x v="5"/>
    <n v="47"/>
    <n v="13098.96"/>
    <n v="59"/>
    <x v="2"/>
    <x v="0"/>
    <n v="5"/>
    <n v="10613.33"/>
    <n v="2485.63"/>
  </r>
  <r>
    <x v="456"/>
    <x v="456"/>
    <x v="4"/>
    <x v="2"/>
    <x v="2"/>
    <n v="47"/>
    <n v="17553.77"/>
    <n v="28"/>
    <x v="4"/>
    <x v="0"/>
    <n v="2"/>
    <n v="8127.15"/>
    <n v="9426.6200000000008"/>
  </r>
  <r>
    <x v="457"/>
    <x v="457"/>
    <x v="4"/>
    <x v="0"/>
    <x v="0"/>
    <n v="21"/>
    <n v="8583.2800000000007"/>
    <n v="21"/>
    <x v="4"/>
    <x v="1"/>
    <n v="2"/>
    <n v="4980.34"/>
    <n v="3602.94"/>
  </r>
  <r>
    <x v="458"/>
    <x v="458"/>
    <x v="0"/>
    <x v="0"/>
    <x v="11"/>
    <n v="46"/>
    <n v="18326.61"/>
    <n v="36"/>
    <x v="1"/>
    <x v="1"/>
    <n v="1"/>
    <n v="4438.04"/>
    <n v="13888.57"/>
  </r>
  <r>
    <x v="458"/>
    <x v="458"/>
    <x v="3"/>
    <x v="1"/>
    <x v="16"/>
    <n v="4"/>
    <n v="1268.6500000000001"/>
    <n v="55"/>
    <x v="2"/>
    <x v="0"/>
    <n v="1"/>
    <n v="985.95"/>
    <n v="282.7"/>
  </r>
  <r>
    <x v="459"/>
    <x v="459"/>
    <x v="4"/>
    <x v="4"/>
    <x v="17"/>
    <n v="44"/>
    <n v="9189.91"/>
    <n v="42"/>
    <x v="5"/>
    <x v="1"/>
    <n v="5"/>
    <n v="9333.82"/>
    <n v="-143.91"/>
  </r>
  <r>
    <x v="459"/>
    <x v="459"/>
    <x v="3"/>
    <x v="4"/>
    <x v="17"/>
    <n v="37"/>
    <n v="14806.1"/>
    <n v="39"/>
    <x v="1"/>
    <x v="1"/>
    <n v="1"/>
    <n v="5570.69"/>
    <n v="9235.41"/>
  </r>
  <r>
    <x v="460"/>
    <x v="460"/>
    <x v="0"/>
    <x v="3"/>
    <x v="14"/>
    <n v="13"/>
    <n v="6035.57"/>
    <n v="67"/>
    <x v="3"/>
    <x v="0"/>
    <n v="4"/>
    <n v="103.42"/>
    <n v="5932.15"/>
  </r>
  <r>
    <x v="460"/>
    <x v="460"/>
    <x v="0"/>
    <x v="1"/>
    <x v="9"/>
    <n v="22"/>
    <n v="10838.8"/>
    <n v="46"/>
    <x v="5"/>
    <x v="0"/>
    <n v="2"/>
    <n v="1427.5"/>
    <n v="9411.2999999999993"/>
  </r>
  <r>
    <x v="461"/>
    <x v="461"/>
    <x v="3"/>
    <x v="3"/>
    <x v="3"/>
    <n v="29"/>
    <n v="2374.6799999999998"/>
    <n v="43"/>
    <x v="5"/>
    <x v="0"/>
    <n v="4"/>
    <n v="7041.77"/>
    <n v="-4667.09"/>
  </r>
  <r>
    <x v="461"/>
    <x v="461"/>
    <x v="4"/>
    <x v="0"/>
    <x v="11"/>
    <n v="43"/>
    <n v="9359.94"/>
    <n v="56"/>
    <x v="2"/>
    <x v="0"/>
    <n v="4"/>
    <n v="6885.39"/>
    <n v="2474.5500000000002"/>
  </r>
  <r>
    <x v="462"/>
    <x v="462"/>
    <x v="2"/>
    <x v="4"/>
    <x v="19"/>
    <n v="44"/>
    <n v="1538.52"/>
    <n v="32"/>
    <x v="1"/>
    <x v="0"/>
    <n v="1"/>
    <n v="3035.13"/>
    <n v="-1496.61"/>
  </r>
  <r>
    <x v="463"/>
    <x v="463"/>
    <x v="1"/>
    <x v="0"/>
    <x v="15"/>
    <n v="2"/>
    <n v="636.66"/>
    <n v="47"/>
    <x v="5"/>
    <x v="1"/>
    <n v="2"/>
    <n v="292.81"/>
    <n v="343.85"/>
  </r>
  <r>
    <x v="464"/>
    <x v="464"/>
    <x v="4"/>
    <x v="3"/>
    <x v="3"/>
    <n v="24"/>
    <n v="624.41"/>
    <n v="36"/>
    <x v="1"/>
    <x v="0"/>
    <n v="4"/>
    <n v="2733.08"/>
    <n v="-2108.67"/>
  </r>
  <r>
    <x v="465"/>
    <x v="465"/>
    <x v="1"/>
    <x v="4"/>
    <x v="17"/>
    <n v="31"/>
    <n v="13350.77"/>
    <n v="62"/>
    <x v="3"/>
    <x v="0"/>
    <n v="3"/>
    <n v="3375.31"/>
    <n v="9975.4599999999991"/>
  </r>
  <r>
    <x v="466"/>
    <x v="466"/>
    <x v="4"/>
    <x v="0"/>
    <x v="0"/>
    <n v="24"/>
    <n v="5008.9399999999996"/>
    <n v="18"/>
    <x v="6"/>
    <x v="1"/>
    <n v="3"/>
    <n v="5836.38"/>
    <n v="-827.44"/>
  </r>
  <r>
    <x v="467"/>
    <x v="467"/>
    <x v="3"/>
    <x v="2"/>
    <x v="8"/>
    <n v="20"/>
    <n v="8416.1"/>
    <n v="53"/>
    <x v="2"/>
    <x v="1"/>
    <n v="3"/>
    <n v="2279.83"/>
    <n v="6136.27"/>
  </r>
  <r>
    <x v="467"/>
    <x v="467"/>
    <x v="1"/>
    <x v="2"/>
    <x v="2"/>
    <n v="15"/>
    <n v="5383.81"/>
    <n v="61"/>
    <x v="3"/>
    <x v="1"/>
    <n v="3"/>
    <n v="2454.92"/>
    <n v="2928.89"/>
  </r>
  <r>
    <x v="467"/>
    <x v="467"/>
    <x v="4"/>
    <x v="3"/>
    <x v="10"/>
    <n v="18"/>
    <n v="5838.88"/>
    <n v="38"/>
    <x v="1"/>
    <x v="0"/>
    <n v="5"/>
    <n v="1458.3"/>
    <n v="4380.58"/>
  </r>
  <r>
    <x v="468"/>
    <x v="468"/>
    <x v="4"/>
    <x v="2"/>
    <x v="2"/>
    <n v="11"/>
    <n v="4538.43"/>
    <n v="32"/>
    <x v="1"/>
    <x v="1"/>
    <n v="3"/>
    <n v="1809.47"/>
    <n v="2728.96"/>
  </r>
  <r>
    <x v="468"/>
    <x v="468"/>
    <x v="1"/>
    <x v="0"/>
    <x v="0"/>
    <n v="37"/>
    <n v="12987.09"/>
    <n v="65"/>
    <x v="3"/>
    <x v="1"/>
    <n v="1"/>
    <n v="8394.84"/>
    <n v="4592.25"/>
  </r>
  <r>
    <x v="469"/>
    <x v="469"/>
    <x v="1"/>
    <x v="1"/>
    <x v="1"/>
    <n v="39"/>
    <n v="4950.1899999999996"/>
    <n v="30"/>
    <x v="1"/>
    <x v="1"/>
    <n v="3"/>
    <n v="3048.14"/>
    <n v="1902.05"/>
  </r>
  <r>
    <x v="469"/>
    <x v="469"/>
    <x v="4"/>
    <x v="1"/>
    <x v="16"/>
    <n v="40"/>
    <n v="15984.63"/>
    <n v="66"/>
    <x v="3"/>
    <x v="0"/>
    <n v="2"/>
    <n v="9929.2900000000009"/>
    <n v="6055.34"/>
  </r>
  <r>
    <x v="470"/>
    <x v="470"/>
    <x v="0"/>
    <x v="4"/>
    <x v="4"/>
    <n v="41"/>
    <n v="8756.34"/>
    <n v="22"/>
    <x v="4"/>
    <x v="0"/>
    <n v="3"/>
    <n v="3955.92"/>
    <n v="4800.42"/>
  </r>
  <r>
    <x v="470"/>
    <x v="470"/>
    <x v="3"/>
    <x v="2"/>
    <x v="2"/>
    <n v="7"/>
    <n v="391.87"/>
    <n v="63"/>
    <x v="3"/>
    <x v="1"/>
    <n v="4"/>
    <n v="812.74"/>
    <n v="-420.87"/>
  </r>
  <r>
    <x v="470"/>
    <x v="470"/>
    <x v="0"/>
    <x v="4"/>
    <x v="4"/>
    <n v="30"/>
    <n v="13184.63"/>
    <n v="36"/>
    <x v="1"/>
    <x v="1"/>
    <n v="1"/>
    <n v="4568.04"/>
    <n v="8616.59"/>
  </r>
  <r>
    <x v="471"/>
    <x v="471"/>
    <x v="4"/>
    <x v="2"/>
    <x v="2"/>
    <n v="36"/>
    <n v="4072.45"/>
    <n v="41"/>
    <x v="5"/>
    <x v="1"/>
    <n v="3"/>
    <n v="4832.3999999999996"/>
    <n v="-759.95"/>
  </r>
  <r>
    <x v="471"/>
    <x v="471"/>
    <x v="3"/>
    <x v="2"/>
    <x v="12"/>
    <n v="5"/>
    <n v="1173.3399999999999"/>
    <n v="61"/>
    <x v="3"/>
    <x v="0"/>
    <n v="5"/>
    <n v="306.41000000000003"/>
    <n v="866.93"/>
  </r>
  <r>
    <x v="472"/>
    <x v="472"/>
    <x v="0"/>
    <x v="3"/>
    <x v="3"/>
    <n v="31"/>
    <n v="6545.6"/>
    <n v="49"/>
    <x v="5"/>
    <x v="1"/>
    <n v="2"/>
    <n v="1573.92"/>
    <n v="4971.68"/>
  </r>
  <r>
    <x v="472"/>
    <x v="472"/>
    <x v="2"/>
    <x v="3"/>
    <x v="14"/>
    <n v="17"/>
    <n v="1227.6600000000001"/>
    <n v="69"/>
    <x v="3"/>
    <x v="0"/>
    <n v="1"/>
    <n v="2899.13"/>
    <n v="-1671.47"/>
  </r>
  <r>
    <x v="473"/>
    <x v="473"/>
    <x v="4"/>
    <x v="1"/>
    <x v="9"/>
    <n v="27"/>
    <n v="10981.95"/>
    <n v="63"/>
    <x v="3"/>
    <x v="1"/>
    <n v="3"/>
    <n v="5830.26"/>
    <n v="5151.6899999999996"/>
  </r>
  <r>
    <x v="473"/>
    <x v="473"/>
    <x v="3"/>
    <x v="2"/>
    <x v="12"/>
    <n v="18"/>
    <n v="3066.27"/>
    <n v="43"/>
    <x v="5"/>
    <x v="1"/>
    <n v="1"/>
    <n v="3094.28"/>
    <n v="-28.01"/>
  </r>
  <r>
    <x v="474"/>
    <x v="474"/>
    <x v="3"/>
    <x v="0"/>
    <x v="15"/>
    <n v="32"/>
    <n v="6784.15"/>
    <n v="29"/>
    <x v="4"/>
    <x v="0"/>
    <n v="5"/>
    <n v="7112.47"/>
    <n v="-328.32"/>
  </r>
  <r>
    <x v="474"/>
    <x v="474"/>
    <x v="1"/>
    <x v="1"/>
    <x v="9"/>
    <n v="23"/>
    <n v="1664.07"/>
    <n v="59"/>
    <x v="2"/>
    <x v="0"/>
    <n v="5"/>
    <n v="4314.4399999999996"/>
    <n v="-2650.37"/>
  </r>
  <r>
    <x v="474"/>
    <x v="474"/>
    <x v="2"/>
    <x v="1"/>
    <x v="6"/>
    <n v="2"/>
    <n v="358.99"/>
    <n v="60"/>
    <x v="3"/>
    <x v="1"/>
    <n v="5"/>
    <n v="354.5"/>
    <n v="4.49"/>
  </r>
  <r>
    <x v="475"/>
    <x v="475"/>
    <x v="2"/>
    <x v="1"/>
    <x v="9"/>
    <n v="24"/>
    <n v="2357.9899999999998"/>
    <n v="63"/>
    <x v="3"/>
    <x v="1"/>
    <n v="5"/>
    <n v="5622.46"/>
    <n v="-3264.47"/>
  </r>
  <r>
    <x v="475"/>
    <x v="475"/>
    <x v="4"/>
    <x v="3"/>
    <x v="14"/>
    <n v="28"/>
    <n v="11714.86"/>
    <n v="64"/>
    <x v="3"/>
    <x v="0"/>
    <n v="2"/>
    <n v="4487.0600000000004"/>
    <n v="7227.8"/>
  </r>
  <r>
    <x v="476"/>
    <x v="476"/>
    <x v="0"/>
    <x v="1"/>
    <x v="6"/>
    <n v="30"/>
    <n v="12238.16"/>
    <n v="31"/>
    <x v="1"/>
    <x v="1"/>
    <n v="3"/>
    <n v="5166.46"/>
    <n v="7071.7"/>
  </r>
  <r>
    <x v="477"/>
    <x v="477"/>
    <x v="0"/>
    <x v="3"/>
    <x v="13"/>
    <n v="7"/>
    <n v="766.28"/>
    <n v="47"/>
    <x v="5"/>
    <x v="1"/>
    <n v="5"/>
    <n v="50.56"/>
    <n v="715.72"/>
  </r>
  <r>
    <x v="477"/>
    <x v="477"/>
    <x v="2"/>
    <x v="2"/>
    <x v="2"/>
    <n v="5"/>
    <n v="2276.17"/>
    <n v="38"/>
    <x v="1"/>
    <x v="0"/>
    <n v="1"/>
    <n v="954.9"/>
    <n v="1321.27"/>
  </r>
  <r>
    <x v="478"/>
    <x v="478"/>
    <x v="3"/>
    <x v="2"/>
    <x v="8"/>
    <n v="47"/>
    <n v="16956.189999999999"/>
    <n v="49"/>
    <x v="5"/>
    <x v="1"/>
    <n v="3"/>
    <n v="3435.81"/>
    <n v="13520.38"/>
  </r>
  <r>
    <x v="479"/>
    <x v="479"/>
    <x v="0"/>
    <x v="2"/>
    <x v="7"/>
    <n v="34"/>
    <n v="16648.830000000002"/>
    <n v="30"/>
    <x v="1"/>
    <x v="1"/>
    <n v="3"/>
    <n v="2046.46"/>
    <n v="14602.37"/>
  </r>
  <r>
    <x v="479"/>
    <x v="479"/>
    <x v="3"/>
    <x v="0"/>
    <x v="0"/>
    <n v="28"/>
    <n v="1255.78"/>
    <n v="28"/>
    <x v="4"/>
    <x v="1"/>
    <n v="3"/>
    <n v="2895.64"/>
    <n v="-1639.86"/>
  </r>
  <r>
    <x v="480"/>
    <x v="480"/>
    <x v="4"/>
    <x v="1"/>
    <x v="1"/>
    <n v="16"/>
    <n v="1476.66"/>
    <n v="18"/>
    <x v="6"/>
    <x v="1"/>
    <n v="5"/>
    <n v="2761.04"/>
    <n v="-1284.3800000000001"/>
  </r>
  <r>
    <x v="480"/>
    <x v="480"/>
    <x v="4"/>
    <x v="0"/>
    <x v="15"/>
    <n v="11"/>
    <n v="5093.3100000000004"/>
    <n v="66"/>
    <x v="3"/>
    <x v="1"/>
    <n v="4"/>
    <n v="321.51"/>
    <n v="4771.8"/>
  </r>
  <r>
    <x v="481"/>
    <x v="481"/>
    <x v="2"/>
    <x v="1"/>
    <x v="6"/>
    <n v="37"/>
    <n v="15698.68"/>
    <n v="37"/>
    <x v="1"/>
    <x v="0"/>
    <n v="5"/>
    <n v="408.35"/>
    <n v="15290.33"/>
  </r>
  <r>
    <x v="481"/>
    <x v="481"/>
    <x v="0"/>
    <x v="0"/>
    <x v="5"/>
    <n v="37"/>
    <n v="7509.05"/>
    <n v="32"/>
    <x v="1"/>
    <x v="1"/>
    <n v="2"/>
    <n v="3120.24"/>
    <n v="4388.8100000000004"/>
  </r>
  <r>
    <x v="482"/>
    <x v="482"/>
    <x v="4"/>
    <x v="1"/>
    <x v="16"/>
    <n v="32"/>
    <n v="11367.02"/>
    <n v="30"/>
    <x v="1"/>
    <x v="1"/>
    <n v="5"/>
    <n v="7586.18"/>
    <n v="3780.84"/>
  </r>
  <r>
    <x v="483"/>
    <x v="483"/>
    <x v="2"/>
    <x v="1"/>
    <x v="1"/>
    <n v="6"/>
    <n v="566.14"/>
    <n v="32"/>
    <x v="1"/>
    <x v="1"/>
    <n v="2"/>
    <n v="327.48"/>
    <n v="238.66"/>
  </r>
  <r>
    <x v="483"/>
    <x v="483"/>
    <x v="4"/>
    <x v="4"/>
    <x v="4"/>
    <n v="41"/>
    <n v="16296.06"/>
    <n v="35"/>
    <x v="1"/>
    <x v="0"/>
    <n v="1"/>
    <n v="3817.42"/>
    <n v="12478.64"/>
  </r>
  <r>
    <x v="484"/>
    <x v="484"/>
    <x v="4"/>
    <x v="4"/>
    <x v="18"/>
    <n v="46"/>
    <n v="20885.71"/>
    <n v="27"/>
    <x v="4"/>
    <x v="1"/>
    <n v="4"/>
    <n v="5414.01"/>
    <n v="15471.7"/>
  </r>
  <r>
    <x v="484"/>
    <x v="484"/>
    <x v="3"/>
    <x v="1"/>
    <x v="1"/>
    <n v="34"/>
    <n v="5325.46"/>
    <n v="61"/>
    <x v="3"/>
    <x v="0"/>
    <n v="4"/>
    <n v="3004.23"/>
    <n v="2321.23"/>
  </r>
  <r>
    <x v="484"/>
    <x v="484"/>
    <x v="1"/>
    <x v="4"/>
    <x v="19"/>
    <n v="26"/>
    <n v="9215.7199999999993"/>
    <n v="21"/>
    <x v="4"/>
    <x v="0"/>
    <n v="2"/>
    <n v="5495.99"/>
    <n v="3719.73"/>
  </r>
  <r>
    <x v="485"/>
    <x v="485"/>
    <x v="4"/>
    <x v="2"/>
    <x v="2"/>
    <n v="22"/>
    <n v="6709.83"/>
    <n v="48"/>
    <x v="5"/>
    <x v="0"/>
    <n v="3"/>
    <n v="3373.01"/>
    <n v="3336.82"/>
  </r>
  <r>
    <x v="486"/>
    <x v="486"/>
    <x v="0"/>
    <x v="3"/>
    <x v="14"/>
    <n v="4"/>
    <n v="1414.97"/>
    <n v="59"/>
    <x v="2"/>
    <x v="0"/>
    <n v="2"/>
    <n v="962.52"/>
    <n v="452.45"/>
  </r>
  <r>
    <x v="486"/>
    <x v="486"/>
    <x v="1"/>
    <x v="1"/>
    <x v="1"/>
    <n v="47"/>
    <n v="8377.2099999999991"/>
    <n v="25"/>
    <x v="4"/>
    <x v="1"/>
    <n v="4"/>
    <n v="1532.22"/>
    <n v="6844.99"/>
  </r>
  <r>
    <x v="486"/>
    <x v="486"/>
    <x v="2"/>
    <x v="3"/>
    <x v="14"/>
    <n v="15"/>
    <n v="5853.05"/>
    <n v="27"/>
    <x v="4"/>
    <x v="1"/>
    <n v="2"/>
    <n v="1504.72"/>
    <n v="4348.33"/>
  </r>
  <r>
    <x v="487"/>
    <x v="487"/>
    <x v="1"/>
    <x v="4"/>
    <x v="18"/>
    <n v="13"/>
    <n v="1460.26"/>
    <n v="23"/>
    <x v="4"/>
    <x v="0"/>
    <n v="3"/>
    <n v="1134.8699999999999"/>
    <n v="325.39"/>
  </r>
  <r>
    <x v="487"/>
    <x v="487"/>
    <x v="3"/>
    <x v="1"/>
    <x v="1"/>
    <n v="3"/>
    <n v="209.72"/>
    <n v="52"/>
    <x v="2"/>
    <x v="1"/>
    <n v="3"/>
    <n v="350.38"/>
    <n v="-140.66"/>
  </r>
  <r>
    <x v="488"/>
    <x v="488"/>
    <x v="4"/>
    <x v="1"/>
    <x v="16"/>
    <n v="33"/>
    <n v="15209.62"/>
    <n v="20"/>
    <x v="4"/>
    <x v="1"/>
    <n v="3"/>
    <n v="5544.03"/>
    <n v="9665.59"/>
  </r>
  <r>
    <x v="488"/>
    <x v="488"/>
    <x v="3"/>
    <x v="0"/>
    <x v="0"/>
    <n v="44"/>
    <n v="14710.25"/>
    <n v="33"/>
    <x v="1"/>
    <x v="0"/>
    <n v="3"/>
    <n v="10431.969999999999"/>
    <n v="4278.28"/>
  </r>
  <r>
    <x v="489"/>
    <x v="489"/>
    <x v="0"/>
    <x v="4"/>
    <x v="19"/>
    <n v="30"/>
    <n v="6117.88"/>
    <n v="49"/>
    <x v="5"/>
    <x v="0"/>
    <n v="5"/>
    <n v="3612.15"/>
    <n v="2505.73"/>
  </r>
  <r>
    <x v="490"/>
    <x v="490"/>
    <x v="3"/>
    <x v="1"/>
    <x v="1"/>
    <n v="33"/>
    <n v="2748.76"/>
    <n v="52"/>
    <x v="2"/>
    <x v="0"/>
    <n v="2"/>
    <n v="3428.72"/>
    <n v="-679.96"/>
  </r>
  <r>
    <x v="491"/>
    <x v="491"/>
    <x v="2"/>
    <x v="0"/>
    <x v="15"/>
    <n v="43"/>
    <n v="18697.21"/>
    <n v="45"/>
    <x v="5"/>
    <x v="0"/>
    <n v="2"/>
    <n v="9457.81"/>
    <n v="9239.4"/>
  </r>
  <r>
    <x v="491"/>
    <x v="491"/>
    <x v="3"/>
    <x v="2"/>
    <x v="12"/>
    <n v="45"/>
    <n v="6946.85"/>
    <n v="60"/>
    <x v="3"/>
    <x v="0"/>
    <n v="5"/>
    <n v="4001.77"/>
    <n v="2945.08"/>
  </r>
  <r>
    <x v="491"/>
    <x v="491"/>
    <x v="0"/>
    <x v="0"/>
    <x v="15"/>
    <n v="32"/>
    <n v="2986.36"/>
    <n v="65"/>
    <x v="3"/>
    <x v="0"/>
    <n v="1"/>
    <n v="784.48"/>
    <n v="2201.88"/>
  </r>
  <r>
    <x v="492"/>
    <x v="492"/>
    <x v="4"/>
    <x v="0"/>
    <x v="11"/>
    <n v="24"/>
    <n v="10085.26"/>
    <n v="34"/>
    <x v="1"/>
    <x v="1"/>
    <n v="3"/>
    <n v="2719.09"/>
    <n v="7366.17"/>
  </r>
  <r>
    <x v="493"/>
    <x v="493"/>
    <x v="3"/>
    <x v="4"/>
    <x v="18"/>
    <n v="48"/>
    <n v="5674.09"/>
    <n v="24"/>
    <x v="4"/>
    <x v="0"/>
    <n v="3"/>
    <n v="462.44"/>
    <n v="5211.6499999999996"/>
  </r>
  <r>
    <x v="493"/>
    <x v="493"/>
    <x v="1"/>
    <x v="1"/>
    <x v="6"/>
    <n v="46"/>
    <n v="11280.76"/>
    <n v="27"/>
    <x v="4"/>
    <x v="0"/>
    <n v="5"/>
    <n v="7734.22"/>
    <n v="3546.54"/>
  </r>
  <r>
    <x v="494"/>
    <x v="494"/>
    <x v="4"/>
    <x v="4"/>
    <x v="19"/>
    <n v="39"/>
    <n v="18468.5"/>
    <n v="39"/>
    <x v="1"/>
    <x v="1"/>
    <n v="5"/>
    <n v="7027.61"/>
    <n v="11440.89"/>
  </r>
  <r>
    <x v="494"/>
    <x v="494"/>
    <x v="0"/>
    <x v="4"/>
    <x v="17"/>
    <n v="17"/>
    <n v="6103.41"/>
    <n v="40"/>
    <x v="5"/>
    <x v="1"/>
    <n v="3"/>
    <n v="4059.81"/>
    <n v="2043.6"/>
  </r>
  <r>
    <x v="494"/>
    <x v="494"/>
    <x v="4"/>
    <x v="3"/>
    <x v="10"/>
    <n v="20"/>
    <n v="3383.9"/>
    <n v="46"/>
    <x v="5"/>
    <x v="0"/>
    <n v="1"/>
    <n v="3682.91"/>
    <n v="-299.01"/>
  </r>
  <r>
    <x v="494"/>
    <x v="494"/>
    <x v="0"/>
    <x v="1"/>
    <x v="16"/>
    <n v="21"/>
    <n v="8545.09"/>
    <n v="25"/>
    <x v="4"/>
    <x v="0"/>
    <n v="5"/>
    <n v="2839.67"/>
    <n v="5705.42"/>
  </r>
  <r>
    <x v="495"/>
    <x v="495"/>
    <x v="3"/>
    <x v="1"/>
    <x v="9"/>
    <n v="22"/>
    <n v="5054.42"/>
    <n v="47"/>
    <x v="5"/>
    <x v="0"/>
    <n v="5"/>
    <n v="1672.84"/>
    <n v="3381.58"/>
  </r>
  <r>
    <x v="496"/>
    <x v="496"/>
    <x v="3"/>
    <x v="4"/>
    <x v="17"/>
    <n v="22"/>
    <n v="1700.5"/>
    <n v="37"/>
    <x v="1"/>
    <x v="1"/>
    <n v="1"/>
    <n v="5308.2"/>
    <n v="-3607.7"/>
  </r>
  <r>
    <x v="496"/>
    <x v="496"/>
    <x v="1"/>
    <x v="4"/>
    <x v="19"/>
    <n v="39"/>
    <n v="1107.29"/>
    <n v="38"/>
    <x v="1"/>
    <x v="1"/>
    <n v="5"/>
    <n v="2614.89"/>
    <n v="-1507.6"/>
  </r>
  <r>
    <x v="496"/>
    <x v="496"/>
    <x v="4"/>
    <x v="2"/>
    <x v="7"/>
    <n v="34"/>
    <n v="3010.29"/>
    <n v="51"/>
    <x v="2"/>
    <x v="0"/>
    <n v="5"/>
    <n v="249.44"/>
    <n v="2760.85"/>
  </r>
  <r>
    <x v="496"/>
    <x v="496"/>
    <x v="4"/>
    <x v="3"/>
    <x v="13"/>
    <n v="42"/>
    <n v="8140.37"/>
    <n v="35"/>
    <x v="1"/>
    <x v="1"/>
    <n v="3"/>
    <n v="6468.06"/>
    <n v="1672.31"/>
  </r>
  <r>
    <x v="497"/>
    <x v="497"/>
    <x v="1"/>
    <x v="0"/>
    <x v="15"/>
    <n v="39"/>
    <n v="16696.03"/>
    <n v="32"/>
    <x v="1"/>
    <x v="1"/>
    <n v="1"/>
    <n v="1943.71"/>
    <n v="14752.32"/>
  </r>
  <r>
    <x v="497"/>
    <x v="497"/>
    <x v="4"/>
    <x v="2"/>
    <x v="7"/>
    <n v="48"/>
    <n v="16227.88"/>
    <n v="59"/>
    <x v="2"/>
    <x v="1"/>
    <n v="4"/>
    <n v="8999.23"/>
    <n v="7228.65"/>
  </r>
  <r>
    <x v="497"/>
    <x v="497"/>
    <x v="3"/>
    <x v="3"/>
    <x v="10"/>
    <n v="25"/>
    <n v="10356.08"/>
    <n v="57"/>
    <x v="2"/>
    <x v="0"/>
    <n v="2"/>
    <n v="1793.65"/>
    <n v="8562.43"/>
  </r>
  <r>
    <x v="498"/>
    <x v="498"/>
    <x v="3"/>
    <x v="4"/>
    <x v="19"/>
    <n v="39"/>
    <n v="2857.47"/>
    <n v="57"/>
    <x v="2"/>
    <x v="1"/>
    <n v="5"/>
    <n v="7190.77"/>
    <n v="-4333.3"/>
  </r>
  <r>
    <x v="499"/>
    <x v="499"/>
    <x v="1"/>
    <x v="1"/>
    <x v="1"/>
    <n v="26"/>
    <n v="8635.42"/>
    <n v="26"/>
    <x v="4"/>
    <x v="0"/>
    <n v="4"/>
    <n v="5972.97"/>
    <n v="2662.45"/>
  </r>
  <r>
    <x v="500"/>
    <x v="500"/>
    <x v="4"/>
    <x v="2"/>
    <x v="12"/>
    <n v="2"/>
    <n v="509.77"/>
    <n v="42"/>
    <x v="5"/>
    <x v="1"/>
    <n v="3"/>
    <n v="104.74"/>
    <n v="405.03"/>
  </r>
  <r>
    <x v="501"/>
    <x v="501"/>
    <x v="1"/>
    <x v="1"/>
    <x v="1"/>
    <n v="22"/>
    <n v="6624.07"/>
    <n v="62"/>
    <x v="3"/>
    <x v="1"/>
    <n v="5"/>
    <n v="3322.6"/>
    <n v="3301.47"/>
  </r>
  <r>
    <x v="502"/>
    <x v="502"/>
    <x v="0"/>
    <x v="4"/>
    <x v="18"/>
    <n v="36"/>
    <n v="4646.59"/>
    <n v="58"/>
    <x v="2"/>
    <x v="0"/>
    <n v="5"/>
    <n v="5945.21"/>
    <n v="-1298.6199999999999"/>
  </r>
  <r>
    <x v="502"/>
    <x v="502"/>
    <x v="4"/>
    <x v="3"/>
    <x v="14"/>
    <n v="38"/>
    <n v="18064.490000000002"/>
    <n v="47"/>
    <x v="5"/>
    <x v="1"/>
    <n v="5"/>
    <n v="722.35"/>
    <n v="17342.14"/>
  </r>
  <r>
    <x v="502"/>
    <x v="502"/>
    <x v="2"/>
    <x v="2"/>
    <x v="8"/>
    <n v="26"/>
    <n v="11596.06"/>
    <n v="45"/>
    <x v="5"/>
    <x v="0"/>
    <n v="4"/>
    <n v="3643.44"/>
    <n v="7952.62"/>
  </r>
  <r>
    <x v="503"/>
    <x v="503"/>
    <x v="1"/>
    <x v="2"/>
    <x v="7"/>
    <n v="49"/>
    <n v="18716.36"/>
    <n v="22"/>
    <x v="4"/>
    <x v="0"/>
    <n v="2"/>
    <n v="7073.52"/>
    <n v="11642.84"/>
  </r>
  <r>
    <x v="503"/>
    <x v="503"/>
    <x v="2"/>
    <x v="2"/>
    <x v="8"/>
    <n v="19"/>
    <n v="9266.41"/>
    <n v="54"/>
    <x v="2"/>
    <x v="1"/>
    <n v="2"/>
    <n v="3218.8"/>
    <n v="6047.61"/>
  </r>
  <r>
    <x v="503"/>
    <x v="503"/>
    <x v="0"/>
    <x v="2"/>
    <x v="2"/>
    <n v="16"/>
    <n v="3125.23"/>
    <n v="51"/>
    <x v="2"/>
    <x v="1"/>
    <n v="3"/>
    <n v="2414.69"/>
    <n v="710.54"/>
  </r>
  <r>
    <x v="504"/>
    <x v="504"/>
    <x v="0"/>
    <x v="0"/>
    <x v="11"/>
    <n v="46"/>
    <n v="4697.76"/>
    <n v="58"/>
    <x v="2"/>
    <x v="0"/>
    <n v="1"/>
    <n v="4921.1899999999996"/>
    <n v="-223.43"/>
  </r>
  <r>
    <x v="504"/>
    <x v="504"/>
    <x v="4"/>
    <x v="0"/>
    <x v="11"/>
    <n v="8"/>
    <n v="1414.24"/>
    <n v="53"/>
    <x v="2"/>
    <x v="0"/>
    <n v="2"/>
    <n v="780.04"/>
    <n v="634.20000000000005"/>
  </r>
  <r>
    <x v="505"/>
    <x v="505"/>
    <x v="4"/>
    <x v="2"/>
    <x v="12"/>
    <n v="29"/>
    <n v="920.67"/>
    <n v="36"/>
    <x v="1"/>
    <x v="0"/>
    <n v="4"/>
    <n v="5162.49"/>
    <n v="-4241.82"/>
  </r>
  <r>
    <x v="505"/>
    <x v="505"/>
    <x v="0"/>
    <x v="0"/>
    <x v="11"/>
    <n v="43"/>
    <n v="12805.84"/>
    <n v="52"/>
    <x v="2"/>
    <x v="1"/>
    <n v="5"/>
    <n v="4027.2"/>
    <n v="8778.64"/>
  </r>
  <r>
    <x v="505"/>
    <x v="505"/>
    <x v="3"/>
    <x v="4"/>
    <x v="18"/>
    <n v="18"/>
    <n v="4859.24"/>
    <n v="43"/>
    <x v="5"/>
    <x v="0"/>
    <n v="1"/>
    <n v="3775.51"/>
    <n v="1083.73"/>
  </r>
  <r>
    <x v="506"/>
    <x v="506"/>
    <x v="3"/>
    <x v="2"/>
    <x v="2"/>
    <n v="34"/>
    <n v="16038.24"/>
    <n v="56"/>
    <x v="2"/>
    <x v="1"/>
    <n v="4"/>
    <n v="4186.97"/>
    <n v="11851.27"/>
  </r>
  <r>
    <x v="507"/>
    <x v="507"/>
    <x v="0"/>
    <x v="0"/>
    <x v="0"/>
    <n v="37"/>
    <n v="11784.37"/>
    <n v="47"/>
    <x v="5"/>
    <x v="1"/>
    <n v="4"/>
    <n v="7448.69"/>
    <n v="4335.68"/>
  </r>
  <r>
    <x v="507"/>
    <x v="507"/>
    <x v="0"/>
    <x v="4"/>
    <x v="19"/>
    <n v="30"/>
    <n v="550.85"/>
    <n v="70"/>
    <x v="0"/>
    <x v="0"/>
    <n v="3"/>
    <n v="1632.81"/>
    <n v="-1081.96"/>
  </r>
  <r>
    <x v="507"/>
    <x v="507"/>
    <x v="2"/>
    <x v="0"/>
    <x v="0"/>
    <n v="33"/>
    <n v="8110.77"/>
    <n v="46"/>
    <x v="5"/>
    <x v="1"/>
    <n v="4"/>
    <n v="6955.27"/>
    <n v="1155.5"/>
  </r>
  <r>
    <x v="507"/>
    <x v="507"/>
    <x v="0"/>
    <x v="0"/>
    <x v="15"/>
    <n v="2"/>
    <n v="289.76"/>
    <n v="68"/>
    <x v="3"/>
    <x v="0"/>
    <n v="1"/>
    <n v="236.38"/>
    <n v="53.38"/>
  </r>
  <r>
    <x v="507"/>
    <x v="507"/>
    <x v="4"/>
    <x v="2"/>
    <x v="7"/>
    <n v="49"/>
    <n v="23633.39"/>
    <n v="47"/>
    <x v="5"/>
    <x v="0"/>
    <n v="1"/>
    <n v="2516.1"/>
    <n v="21117.29"/>
  </r>
  <r>
    <x v="508"/>
    <x v="508"/>
    <x v="0"/>
    <x v="3"/>
    <x v="10"/>
    <n v="30"/>
    <n v="12799.01"/>
    <n v="20"/>
    <x v="4"/>
    <x v="0"/>
    <n v="1"/>
    <n v="4359.5"/>
    <n v="8439.51"/>
  </r>
  <r>
    <x v="509"/>
    <x v="509"/>
    <x v="3"/>
    <x v="4"/>
    <x v="4"/>
    <n v="30"/>
    <n v="10172.02"/>
    <n v="35"/>
    <x v="1"/>
    <x v="0"/>
    <n v="5"/>
    <n v="1908.27"/>
    <n v="8263.75"/>
  </r>
  <r>
    <x v="510"/>
    <x v="510"/>
    <x v="2"/>
    <x v="1"/>
    <x v="6"/>
    <n v="11"/>
    <n v="5179.43"/>
    <n v="60"/>
    <x v="3"/>
    <x v="1"/>
    <n v="4"/>
    <n v="2673.67"/>
    <n v="2505.7600000000002"/>
  </r>
  <r>
    <x v="511"/>
    <x v="511"/>
    <x v="4"/>
    <x v="1"/>
    <x v="9"/>
    <n v="44"/>
    <n v="13597.97"/>
    <n v="48"/>
    <x v="5"/>
    <x v="0"/>
    <n v="1"/>
    <n v="8891.6200000000008"/>
    <n v="4706.3500000000004"/>
  </r>
  <r>
    <x v="511"/>
    <x v="511"/>
    <x v="4"/>
    <x v="4"/>
    <x v="17"/>
    <n v="12"/>
    <n v="4662.7700000000004"/>
    <n v="61"/>
    <x v="3"/>
    <x v="1"/>
    <n v="2"/>
    <n v="2744.4"/>
    <n v="1918.37"/>
  </r>
  <r>
    <x v="511"/>
    <x v="511"/>
    <x v="3"/>
    <x v="0"/>
    <x v="5"/>
    <n v="32"/>
    <n v="1027"/>
    <n v="28"/>
    <x v="4"/>
    <x v="0"/>
    <n v="2"/>
    <n v="5536.74"/>
    <n v="-4509.74"/>
  </r>
  <r>
    <x v="512"/>
    <x v="512"/>
    <x v="1"/>
    <x v="1"/>
    <x v="6"/>
    <n v="31"/>
    <n v="11007.55"/>
    <n v="22"/>
    <x v="4"/>
    <x v="0"/>
    <n v="3"/>
    <n v="7314.55"/>
    <n v="3693"/>
  </r>
  <r>
    <x v="512"/>
    <x v="512"/>
    <x v="4"/>
    <x v="4"/>
    <x v="4"/>
    <n v="44"/>
    <n v="10043.77"/>
    <n v="33"/>
    <x v="1"/>
    <x v="1"/>
    <n v="4"/>
    <n v="1187.22"/>
    <n v="8856.5499999999993"/>
  </r>
  <r>
    <x v="513"/>
    <x v="513"/>
    <x v="0"/>
    <x v="1"/>
    <x v="16"/>
    <n v="32"/>
    <n v="8979.24"/>
    <n v="40"/>
    <x v="5"/>
    <x v="1"/>
    <n v="3"/>
    <n v="4108.24"/>
    <n v="4871"/>
  </r>
  <r>
    <x v="513"/>
    <x v="513"/>
    <x v="4"/>
    <x v="3"/>
    <x v="3"/>
    <n v="34"/>
    <n v="9075.7900000000009"/>
    <n v="32"/>
    <x v="1"/>
    <x v="1"/>
    <n v="3"/>
    <n v="2561.06"/>
    <n v="6514.73"/>
  </r>
  <r>
    <x v="513"/>
    <x v="513"/>
    <x v="1"/>
    <x v="1"/>
    <x v="9"/>
    <n v="17"/>
    <n v="6605.61"/>
    <n v="50"/>
    <x v="2"/>
    <x v="1"/>
    <n v="4"/>
    <n v="905.45"/>
    <n v="5700.16"/>
  </r>
  <r>
    <x v="514"/>
    <x v="514"/>
    <x v="1"/>
    <x v="0"/>
    <x v="0"/>
    <n v="24"/>
    <n v="3489.36"/>
    <n v="47"/>
    <x v="5"/>
    <x v="1"/>
    <n v="3"/>
    <n v="5414.25"/>
    <n v="-1924.89"/>
  </r>
  <r>
    <x v="514"/>
    <x v="514"/>
    <x v="4"/>
    <x v="3"/>
    <x v="10"/>
    <n v="25"/>
    <n v="10630.78"/>
    <n v="67"/>
    <x v="3"/>
    <x v="0"/>
    <n v="3"/>
    <n v="1285.3399999999999"/>
    <n v="9345.44"/>
  </r>
  <r>
    <x v="515"/>
    <x v="515"/>
    <x v="1"/>
    <x v="3"/>
    <x v="14"/>
    <n v="40"/>
    <n v="7729.4"/>
    <n v="26"/>
    <x v="4"/>
    <x v="0"/>
    <n v="4"/>
    <n v="6743.06"/>
    <n v="986.34"/>
  </r>
  <r>
    <x v="516"/>
    <x v="516"/>
    <x v="4"/>
    <x v="0"/>
    <x v="0"/>
    <n v="1"/>
    <n v="62.4"/>
    <n v="31"/>
    <x v="1"/>
    <x v="0"/>
    <n v="4"/>
    <n v="106.01"/>
    <n v="-43.61"/>
  </r>
  <r>
    <x v="516"/>
    <x v="516"/>
    <x v="3"/>
    <x v="4"/>
    <x v="4"/>
    <n v="27"/>
    <n v="1404.42"/>
    <n v="20"/>
    <x v="4"/>
    <x v="1"/>
    <n v="1"/>
    <n v="3319.84"/>
    <n v="-1915.42"/>
  </r>
  <r>
    <x v="517"/>
    <x v="517"/>
    <x v="2"/>
    <x v="4"/>
    <x v="4"/>
    <n v="49"/>
    <n v="21035.38"/>
    <n v="35"/>
    <x v="1"/>
    <x v="0"/>
    <n v="4"/>
    <n v="5436.16"/>
    <n v="15599.22"/>
  </r>
  <r>
    <x v="518"/>
    <x v="518"/>
    <x v="4"/>
    <x v="1"/>
    <x v="16"/>
    <n v="45"/>
    <n v="2193.4299999999998"/>
    <n v="49"/>
    <x v="5"/>
    <x v="1"/>
    <n v="4"/>
    <n v="7785.38"/>
    <n v="-5591.95"/>
  </r>
  <r>
    <x v="518"/>
    <x v="518"/>
    <x v="0"/>
    <x v="3"/>
    <x v="13"/>
    <n v="25"/>
    <n v="1332.45"/>
    <n v="39"/>
    <x v="1"/>
    <x v="0"/>
    <n v="2"/>
    <n v="3465.83"/>
    <n v="-2133.38"/>
  </r>
  <r>
    <x v="518"/>
    <x v="518"/>
    <x v="3"/>
    <x v="2"/>
    <x v="8"/>
    <n v="12"/>
    <n v="4239.01"/>
    <n v="44"/>
    <x v="5"/>
    <x v="0"/>
    <n v="4"/>
    <n v="2857.51"/>
    <n v="1381.5"/>
  </r>
  <r>
    <x v="519"/>
    <x v="519"/>
    <x v="3"/>
    <x v="1"/>
    <x v="1"/>
    <n v="1"/>
    <n v="118.91"/>
    <n v="21"/>
    <x v="4"/>
    <x v="1"/>
    <n v="3"/>
    <n v="200.77"/>
    <n v="-81.86"/>
  </r>
  <r>
    <x v="519"/>
    <x v="519"/>
    <x v="0"/>
    <x v="4"/>
    <x v="18"/>
    <n v="26"/>
    <n v="7040.83"/>
    <n v="31"/>
    <x v="1"/>
    <x v="0"/>
    <n v="4"/>
    <n v="1547.08"/>
    <n v="5493.75"/>
  </r>
  <r>
    <x v="520"/>
    <x v="520"/>
    <x v="1"/>
    <x v="2"/>
    <x v="2"/>
    <n v="30"/>
    <n v="3562.66"/>
    <n v="47"/>
    <x v="5"/>
    <x v="0"/>
    <n v="1"/>
    <n v="1307.24"/>
    <n v="2255.42"/>
  </r>
  <r>
    <x v="521"/>
    <x v="521"/>
    <x v="2"/>
    <x v="2"/>
    <x v="8"/>
    <n v="47"/>
    <n v="23032.400000000001"/>
    <n v="62"/>
    <x v="3"/>
    <x v="1"/>
    <n v="5"/>
    <n v="8096.19"/>
    <n v="14936.21"/>
  </r>
  <r>
    <x v="521"/>
    <x v="521"/>
    <x v="2"/>
    <x v="1"/>
    <x v="1"/>
    <n v="1"/>
    <n v="79.05"/>
    <n v="70"/>
    <x v="0"/>
    <x v="0"/>
    <n v="3"/>
    <n v="136.38999999999999"/>
    <n v="-57.34"/>
  </r>
  <r>
    <x v="521"/>
    <x v="521"/>
    <x v="2"/>
    <x v="1"/>
    <x v="16"/>
    <n v="33"/>
    <n v="12396.69"/>
    <n v="32"/>
    <x v="1"/>
    <x v="1"/>
    <n v="5"/>
    <n v="7446.26"/>
    <n v="4950.43"/>
  </r>
  <r>
    <x v="522"/>
    <x v="522"/>
    <x v="0"/>
    <x v="3"/>
    <x v="13"/>
    <n v="18"/>
    <n v="609.76"/>
    <n v="37"/>
    <x v="1"/>
    <x v="0"/>
    <n v="1"/>
    <n v="2746.66"/>
    <n v="-2136.9"/>
  </r>
  <r>
    <x v="523"/>
    <x v="523"/>
    <x v="1"/>
    <x v="3"/>
    <x v="14"/>
    <n v="18"/>
    <n v="8886.74"/>
    <n v="38"/>
    <x v="1"/>
    <x v="1"/>
    <n v="5"/>
    <n v="150.71"/>
    <n v="8736.0300000000007"/>
  </r>
  <r>
    <x v="523"/>
    <x v="523"/>
    <x v="1"/>
    <x v="0"/>
    <x v="5"/>
    <n v="34"/>
    <n v="7974.36"/>
    <n v="49"/>
    <x v="5"/>
    <x v="0"/>
    <n v="5"/>
    <n v="2404.7800000000002"/>
    <n v="5569.58"/>
  </r>
  <r>
    <x v="524"/>
    <x v="524"/>
    <x v="3"/>
    <x v="0"/>
    <x v="5"/>
    <n v="25"/>
    <n v="6475.4"/>
    <n v="37"/>
    <x v="1"/>
    <x v="0"/>
    <n v="2"/>
    <n v="178.17"/>
    <n v="6297.23"/>
  </r>
  <r>
    <x v="525"/>
    <x v="525"/>
    <x v="4"/>
    <x v="3"/>
    <x v="14"/>
    <n v="35"/>
    <n v="15697.03"/>
    <n v="52"/>
    <x v="2"/>
    <x v="0"/>
    <n v="1"/>
    <n v="3815.12"/>
    <n v="11881.91"/>
  </r>
  <r>
    <x v="525"/>
    <x v="525"/>
    <x v="0"/>
    <x v="1"/>
    <x v="1"/>
    <n v="47"/>
    <n v="22271.31"/>
    <n v="24"/>
    <x v="4"/>
    <x v="1"/>
    <n v="4"/>
    <n v="9758.34"/>
    <n v="12512.97"/>
  </r>
  <r>
    <x v="526"/>
    <x v="526"/>
    <x v="2"/>
    <x v="3"/>
    <x v="10"/>
    <n v="29"/>
    <n v="6338.53"/>
    <n v="68"/>
    <x v="3"/>
    <x v="1"/>
    <n v="2"/>
    <n v="2869.25"/>
    <n v="3469.28"/>
  </r>
  <r>
    <x v="527"/>
    <x v="527"/>
    <x v="3"/>
    <x v="2"/>
    <x v="12"/>
    <n v="44"/>
    <n v="16606.25"/>
    <n v="26"/>
    <x v="4"/>
    <x v="0"/>
    <n v="2"/>
    <n v="5384.56"/>
    <n v="11221.69"/>
  </r>
  <r>
    <x v="528"/>
    <x v="528"/>
    <x v="0"/>
    <x v="1"/>
    <x v="1"/>
    <n v="40"/>
    <n v="13967.14"/>
    <n v="63"/>
    <x v="3"/>
    <x v="0"/>
    <n v="5"/>
    <n v="1180.31"/>
    <n v="12786.83"/>
  </r>
  <r>
    <x v="529"/>
    <x v="529"/>
    <x v="4"/>
    <x v="4"/>
    <x v="19"/>
    <n v="1"/>
    <n v="210.4"/>
    <n v="49"/>
    <x v="5"/>
    <x v="0"/>
    <n v="2"/>
    <n v="84.42"/>
    <n v="125.98"/>
  </r>
  <r>
    <x v="529"/>
    <x v="529"/>
    <x v="0"/>
    <x v="1"/>
    <x v="16"/>
    <n v="23"/>
    <n v="6697.08"/>
    <n v="22"/>
    <x v="4"/>
    <x v="0"/>
    <n v="2"/>
    <n v="2214.31"/>
    <n v="4482.7700000000004"/>
  </r>
  <r>
    <x v="529"/>
    <x v="529"/>
    <x v="1"/>
    <x v="4"/>
    <x v="19"/>
    <n v="10"/>
    <n v="4114.22"/>
    <n v="34"/>
    <x v="1"/>
    <x v="0"/>
    <n v="3"/>
    <n v="863.24"/>
    <n v="3250.98"/>
  </r>
  <r>
    <x v="530"/>
    <x v="530"/>
    <x v="2"/>
    <x v="0"/>
    <x v="15"/>
    <n v="37"/>
    <n v="16492.46"/>
    <n v="39"/>
    <x v="1"/>
    <x v="1"/>
    <n v="1"/>
    <n v="3919.57"/>
    <n v="12572.89"/>
  </r>
  <r>
    <x v="531"/>
    <x v="531"/>
    <x v="3"/>
    <x v="3"/>
    <x v="14"/>
    <n v="28"/>
    <n v="3609.29"/>
    <n v="36"/>
    <x v="1"/>
    <x v="1"/>
    <n v="4"/>
    <n v="5920.39"/>
    <n v="-2311.1"/>
  </r>
  <r>
    <x v="531"/>
    <x v="531"/>
    <x v="4"/>
    <x v="4"/>
    <x v="18"/>
    <n v="31"/>
    <n v="13260.85"/>
    <n v="45"/>
    <x v="5"/>
    <x v="0"/>
    <n v="3"/>
    <n v="7589.66"/>
    <n v="5671.19"/>
  </r>
  <r>
    <x v="532"/>
    <x v="532"/>
    <x v="1"/>
    <x v="0"/>
    <x v="0"/>
    <n v="25"/>
    <n v="5042.28"/>
    <n v="38"/>
    <x v="1"/>
    <x v="0"/>
    <n v="1"/>
    <n v="5420.93"/>
    <n v="-378.65"/>
  </r>
  <r>
    <x v="533"/>
    <x v="533"/>
    <x v="0"/>
    <x v="2"/>
    <x v="7"/>
    <n v="17"/>
    <n v="8491.59"/>
    <n v="22"/>
    <x v="4"/>
    <x v="1"/>
    <n v="3"/>
    <n v="127.64"/>
    <n v="8363.9500000000007"/>
  </r>
  <r>
    <x v="533"/>
    <x v="533"/>
    <x v="3"/>
    <x v="0"/>
    <x v="11"/>
    <n v="36"/>
    <n v="2404.2399999999998"/>
    <n v="53"/>
    <x v="2"/>
    <x v="0"/>
    <n v="2"/>
    <n v="4255.17"/>
    <n v="-1850.93"/>
  </r>
  <r>
    <x v="533"/>
    <x v="533"/>
    <x v="1"/>
    <x v="4"/>
    <x v="17"/>
    <n v="41"/>
    <n v="16697.86"/>
    <n v="39"/>
    <x v="1"/>
    <x v="1"/>
    <n v="5"/>
    <n v="3471.48"/>
    <n v="13226.38"/>
  </r>
  <r>
    <x v="534"/>
    <x v="534"/>
    <x v="2"/>
    <x v="1"/>
    <x v="16"/>
    <n v="50"/>
    <n v="9307.27"/>
    <n v="21"/>
    <x v="4"/>
    <x v="0"/>
    <n v="3"/>
    <n v="8795"/>
    <n v="512.27"/>
  </r>
  <r>
    <x v="535"/>
    <x v="535"/>
    <x v="2"/>
    <x v="3"/>
    <x v="14"/>
    <n v="40"/>
    <n v="13807.58"/>
    <n v="45"/>
    <x v="5"/>
    <x v="1"/>
    <n v="2"/>
    <n v="3375.88"/>
    <n v="10431.700000000001"/>
  </r>
  <r>
    <x v="535"/>
    <x v="535"/>
    <x v="3"/>
    <x v="1"/>
    <x v="9"/>
    <n v="36"/>
    <n v="16891.71"/>
    <n v="50"/>
    <x v="2"/>
    <x v="0"/>
    <n v="4"/>
    <n v="8124.85"/>
    <n v="8766.86"/>
  </r>
  <r>
    <x v="536"/>
    <x v="536"/>
    <x v="4"/>
    <x v="2"/>
    <x v="2"/>
    <n v="33"/>
    <n v="8568.1"/>
    <n v="60"/>
    <x v="3"/>
    <x v="1"/>
    <n v="4"/>
    <n v="4654.46"/>
    <n v="3913.64"/>
  </r>
  <r>
    <x v="536"/>
    <x v="536"/>
    <x v="4"/>
    <x v="4"/>
    <x v="18"/>
    <n v="30"/>
    <n v="10964.35"/>
    <n v="18"/>
    <x v="6"/>
    <x v="1"/>
    <n v="5"/>
    <n v="3922.96"/>
    <n v="7041.39"/>
  </r>
  <r>
    <x v="536"/>
    <x v="536"/>
    <x v="0"/>
    <x v="2"/>
    <x v="2"/>
    <n v="25"/>
    <n v="4254.0200000000004"/>
    <n v="28"/>
    <x v="4"/>
    <x v="0"/>
    <n v="4"/>
    <n v="301.98"/>
    <n v="3952.04"/>
  </r>
  <r>
    <x v="537"/>
    <x v="537"/>
    <x v="4"/>
    <x v="2"/>
    <x v="7"/>
    <n v="27"/>
    <n v="12207.23"/>
    <n v="49"/>
    <x v="5"/>
    <x v="1"/>
    <n v="2"/>
    <n v="6726.36"/>
    <n v="5480.87"/>
  </r>
  <r>
    <x v="538"/>
    <x v="538"/>
    <x v="3"/>
    <x v="0"/>
    <x v="5"/>
    <n v="38"/>
    <n v="9334.93"/>
    <n v="34"/>
    <x v="1"/>
    <x v="1"/>
    <n v="4"/>
    <n v="8589.1299999999992"/>
    <n v="745.8"/>
  </r>
  <r>
    <x v="539"/>
    <x v="539"/>
    <x v="3"/>
    <x v="1"/>
    <x v="1"/>
    <n v="27"/>
    <n v="4050.84"/>
    <n v="49"/>
    <x v="5"/>
    <x v="1"/>
    <n v="1"/>
    <n v="5158.87"/>
    <n v="-1108.03"/>
  </r>
  <r>
    <x v="540"/>
    <x v="540"/>
    <x v="1"/>
    <x v="4"/>
    <x v="4"/>
    <n v="6"/>
    <n v="1169.3699999999999"/>
    <n v="19"/>
    <x v="6"/>
    <x v="0"/>
    <n v="2"/>
    <n v="529.91999999999996"/>
    <n v="639.45000000000005"/>
  </r>
  <r>
    <x v="541"/>
    <x v="541"/>
    <x v="1"/>
    <x v="1"/>
    <x v="1"/>
    <n v="17"/>
    <n v="4999.5600000000004"/>
    <n v="66"/>
    <x v="3"/>
    <x v="1"/>
    <n v="2"/>
    <n v="814.81"/>
    <n v="4184.75"/>
  </r>
  <r>
    <x v="541"/>
    <x v="541"/>
    <x v="2"/>
    <x v="4"/>
    <x v="4"/>
    <n v="11"/>
    <n v="5473.25"/>
    <n v="31"/>
    <x v="1"/>
    <x v="0"/>
    <n v="2"/>
    <n v="977.54"/>
    <n v="4495.71"/>
  </r>
  <r>
    <x v="542"/>
    <x v="542"/>
    <x v="3"/>
    <x v="0"/>
    <x v="11"/>
    <n v="34"/>
    <n v="15245.3"/>
    <n v="27"/>
    <x v="4"/>
    <x v="0"/>
    <n v="1"/>
    <n v="324.27"/>
    <n v="14921.03"/>
  </r>
  <r>
    <x v="543"/>
    <x v="543"/>
    <x v="1"/>
    <x v="0"/>
    <x v="11"/>
    <n v="36"/>
    <n v="14155.02"/>
    <n v="59"/>
    <x v="2"/>
    <x v="0"/>
    <n v="5"/>
    <n v="6161.55"/>
    <n v="7993.47"/>
  </r>
  <r>
    <x v="544"/>
    <x v="544"/>
    <x v="3"/>
    <x v="4"/>
    <x v="4"/>
    <n v="12"/>
    <n v="5913.59"/>
    <n v="27"/>
    <x v="4"/>
    <x v="0"/>
    <n v="2"/>
    <n v="321.54000000000002"/>
    <n v="5592.05"/>
  </r>
  <r>
    <x v="544"/>
    <x v="544"/>
    <x v="4"/>
    <x v="4"/>
    <x v="17"/>
    <n v="26"/>
    <n v="10852.34"/>
    <n v="24"/>
    <x v="4"/>
    <x v="1"/>
    <n v="1"/>
    <n v="5331.92"/>
    <n v="5520.42"/>
  </r>
  <r>
    <x v="544"/>
    <x v="544"/>
    <x v="4"/>
    <x v="0"/>
    <x v="15"/>
    <n v="39"/>
    <n v="16799.560000000001"/>
    <n v="40"/>
    <x v="5"/>
    <x v="1"/>
    <n v="1"/>
    <n v="5654.36"/>
    <n v="1114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21EEAC-CFC5-4DE9-8437-B571B17C7690}" name="PivotTable16"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1:B14" firstHeaderRow="1" firstDataRow="1" firstDataCol="1"/>
  <pivotFields count="19">
    <pivotField numFmtId="14"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numFmtId="165"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showAll="0">
      <items count="6">
        <item x="2"/>
        <item x="1"/>
        <item x="4"/>
        <item x="0"/>
        <item x="3"/>
        <item t="default"/>
      </items>
    </pivotField>
    <pivotField showAll="0">
      <items count="6">
        <item x="1"/>
        <item x="4"/>
        <item x="3"/>
        <item x="2"/>
        <item x="0"/>
        <item t="default"/>
      </items>
    </pivotField>
    <pivotField showAll="0">
      <items count="21">
        <item x="7"/>
        <item x="0"/>
        <item x="19"/>
        <item x="9"/>
        <item x="8"/>
        <item x="3"/>
        <item x="4"/>
        <item x="11"/>
        <item x="13"/>
        <item x="16"/>
        <item x="6"/>
        <item x="2"/>
        <item x="15"/>
        <item x="1"/>
        <item x="14"/>
        <item x="12"/>
        <item x="17"/>
        <item x="5"/>
        <item x="10"/>
        <item x="18"/>
        <item t="default"/>
      </items>
    </pivotField>
    <pivotField numFmtId="1" showAll="0"/>
    <pivotField numFmtId="164" showAll="0"/>
    <pivotField numFmtId="1" showAll="0"/>
    <pivotField showAll="0"/>
    <pivotField showAll="0"/>
    <pivotField numFmtId="1"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6">
        <item sd="0" x="0"/>
        <item x="1"/>
        <item x="2"/>
        <item x="3"/>
        <item x="4"/>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13">
    <i>
      <x v="1"/>
    </i>
    <i>
      <x v="2"/>
    </i>
    <i>
      <x v="3"/>
    </i>
    <i>
      <x v="4"/>
    </i>
    <i>
      <x v="5"/>
    </i>
    <i>
      <x v="6"/>
    </i>
    <i>
      <x v="7"/>
    </i>
    <i>
      <x v="8"/>
    </i>
    <i>
      <x v="9"/>
    </i>
    <i>
      <x v="10"/>
    </i>
    <i>
      <x v="11"/>
    </i>
    <i>
      <x v="12"/>
    </i>
    <i t="grand">
      <x/>
    </i>
  </rowItems>
  <colItems count="1">
    <i/>
  </colItems>
  <dataFields count="1">
    <dataField name="Sum of Profit" fld="12" baseField="0" baseItem="0" numFmtId="164"/>
  </dataFields>
  <chartFormats count="3">
    <chartFormat chart="7" format="15" series="1">
      <pivotArea type="data" outline="0" fieldPosition="0">
        <references count="1">
          <reference field="4294967294" count="1" selected="0">
            <x v="0"/>
          </reference>
        </references>
      </pivotArea>
    </chartFormat>
    <chartFormat chart="10" format="17" series="1">
      <pivotArea type="data" outline="0" fieldPosition="0">
        <references count="1">
          <reference field="4294967294" count="1" selected="0">
            <x v="0"/>
          </reference>
        </references>
      </pivotArea>
    </chartFormat>
    <chartFormat chart="21"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E1EB775-CF44-4D7C-810F-4CFC29EC664F}"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1:B28" firstHeaderRow="1" firstDataRow="1" firstDataCol="1"/>
  <pivotFields count="19">
    <pivotField numFmtId="14"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numFmtId="165"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showAll="0">
      <items count="6">
        <item x="2"/>
        <item x="1"/>
        <item x="4"/>
        <item x="0"/>
        <item x="3"/>
        <item t="default"/>
      </items>
    </pivotField>
    <pivotField showAll="0">
      <items count="6">
        <item x="1"/>
        <item x="4"/>
        <item x="3"/>
        <item x="2"/>
        <item x="0"/>
        <item t="default"/>
      </items>
    </pivotField>
    <pivotField showAll="0">
      <items count="21">
        <item x="7"/>
        <item x="0"/>
        <item x="19"/>
        <item x="9"/>
        <item x="8"/>
        <item x="3"/>
        <item x="4"/>
        <item x="11"/>
        <item x="13"/>
        <item x="16"/>
        <item x="6"/>
        <item x="2"/>
        <item x="15"/>
        <item x="1"/>
        <item x="14"/>
        <item x="12"/>
        <item x="17"/>
        <item x="5"/>
        <item x="10"/>
        <item x="18"/>
        <item t="default"/>
      </items>
    </pivotField>
    <pivotField numFmtId="1" showAll="0"/>
    <pivotField numFmtId="164" showAll="0"/>
    <pivotField numFmtId="1" showAll="0"/>
    <pivotField showAll="0"/>
    <pivotField showAll="0"/>
    <pivotField numFmtId="1" showAll="0"/>
    <pivotField numFmtId="164" showAll="0"/>
    <pivotField dataField="1" numFmtId="164"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x="5"/>
      </items>
    </pivotField>
    <pivotField axis="axisRow" showAll="0" defaultSubtotal="0">
      <items count="5">
        <item sd="0" x="0"/>
        <item x="1"/>
        <item x="2"/>
        <item x="3"/>
        <item x="4"/>
      </items>
    </pivotField>
  </pivotFields>
  <rowFields count="2">
    <field x="18"/>
    <field x="16"/>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MoM Profit Change" fld="12" showDataAs="percentDiff" baseField="16" baseItem="1048828" numFmtId="1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956D8EE-8F0D-4B56-BCC0-BEFE75BC2278}"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8:B26" firstHeaderRow="1" firstDataRow="1" firstDataCol="1"/>
  <pivotFields count="19">
    <pivotField numFmtId="14"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numFmtId="165"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showAll="0">
      <items count="6">
        <item x="2"/>
        <item x="1"/>
        <item x="4"/>
        <item x="0"/>
        <item x="3"/>
        <item t="default"/>
      </items>
    </pivotField>
    <pivotField showAll="0">
      <items count="6">
        <item x="1"/>
        <item x="4"/>
        <item x="3"/>
        <item x="2"/>
        <item x="0"/>
        <item t="default"/>
      </items>
    </pivotField>
    <pivotField showAll="0">
      <items count="21">
        <item x="7"/>
        <item x="0"/>
        <item x="19"/>
        <item x="9"/>
        <item x="8"/>
        <item x="3"/>
        <item x="4"/>
        <item x="11"/>
        <item x="13"/>
        <item x="16"/>
        <item x="6"/>
        <item x="2"/>
        <item x="15"/>
        <item x="1"/>
        <item x="14"/>
        <item x="12"/>
        <item x="17"/>
        <item x="5"/>
        <item x="10"/>
        <item x="18"/>
        <item t="default"/>
      </items>
    </pivotField>
    <pivotField numFmtId="1" showAll="0"/>
    <pivotField dataField="1" numFmtId="164" showAll="0"/>
    <pivotField numFmtId="1" showAll="0"/>
    <pivotField axis="axisRow" showAll="0">
      <items count="8">
        <item x="6"/>
        <item x="4"/>
        <item x="1"/>
        <item x="5"/>
        <item x="2"/>
        <item x="3"/>
        <item x="0"/>
        <item t="default"/>
      </items>
    </pivotField>
    <pivotField showAll="0"/>
    <pivotField numFmtId="1"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6">
        <item sd="0"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8">
    <i>
      <x/>
    </i>
    <i>
      <x v="1"/>
    </i>
    <i>
      <x v="2"/>
    </i>
    <i>
      <x v="3"/>
    </i>
    <i>
      <x v="4"/>
    </i>
    <i>
      <x v="5"/>
    </i>
    <i>
      <x v="6"/>
    </i>
    <i t="grand">
      <x/>
    </i>
  </rowItems>
  <colItems count="1">
    <i/>
  </colItems>
  <dataFields count="1">
    <dataField name="Average of Revenue" fld="6" subtotal="average" baseField="12" baseItem="2"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6DB970D-E27C-4397-959D-26946F543D14}"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B12" firstHeaderRow="1" firstDataRow="1" firstDataCol="1"/>
  <pivotFields count="19">
    <pivotField numFmtId="14"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numFmtId="165"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showAll="0">
      <items count="6">
        <item x="2"/>
        <item x="1"/>
        <item x="4"/>
        <item x="0"/>
        <item x="3"/>
        <item t="default"/>
      </items>
    </pivotField>
    <pivotField showAll="0">
      <items count="6">
        <item x="1"/>
        <item x="4"/>
        <item x="3"/>
        <item x="2"/>
        <item x="0"/>
        <item t="default"/>
      </items>
    </pivotField>
    <pivotField showAll="0">
      <items count="21">
        <item x="7"/>
        <item x="0"/>
        <item x="19"/>
        <item x="9"/>
        <item x="8"/>
        <item x="3"/>
        <item x="4"/>
        <item x="11"/>
        <item x="13"/>
        <item x="16"/>
        <item x="6"/>
        <item x="2"/>
        <item x="15"/>
        <item x="1"/>
        <item x="14"/>
        <item x="12"/>
        <item x="17"/>
        <item x="5"/>
        <item x="10"/>
        <item x="18"/>
        <item t="default"/>
      </items>
    </pivotField>
    <pivotField numFmtId="1" showAll="0"/>
    <pivotField dataField="1" numFmtId="164" showAll="0"/>
    <pivotField numFmtId="1" showAll="0"/>
    <pivotField showAll="0"/>
    <pivotField showAll="0"/>
    <pivotField numFmtId="1"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x="5"/>
        <item t="default"/>
      </items>
    </pivotField>
    <pivotField axis="axisRow" showAll="0">
      <items count="6">
        <item sd="0"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15"/>
    <field x="14"/>
  </rowFields>
  <rowItems count="11">
    <i>
      <x v="1"/>
    </i>
    <i r="1">
      <x v="1"/>
    </i>
    <i r="1">
      <x v="2"/>
    </i>
    <i r="1">
      <x v="3"/>
    </i>
    <i r="1">
      <x v="4"/>
    </i>
    <i>
      <x v="2"/>
    </i>
    <i r="1">
      <x v="1"/>
    </i>
    <i r="1">
      <x v="2"/>
    </i>
    <i r="1">
      <x v="3"/>
    </i>
    <i r="1">
      <x v="4"/>
    </i>
    <i t="grand">
      <x/>
    </i>
  </rowItems>
  <colItems count="1">
    <i/>
  </colItems>
  <dataFields count="1">
    <dataField name="Sum of Revenue" fld="6" baseField="0" baseItem="0" numFmtId="164"/>
  </dataFields>
  <chartFormats count="1">
    <chartFormat chart="5"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191BF8D-2259-48B7-B52B-E229DEF15382}" name="PivotTable4"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18:E21" firstHeaderRow="1" firstDataRow="1" firstDataCol="1"/>
  <pivotFields count="19">
    <pivotField numFmtId="14"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numFmtId="165"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showAll="0">
      <items count="6">
        <item x="2"/>
        <item x="1"/>
        <item x="4"/>
        <item x="0"/>
        <item x="3"/>
        <item t="default"/>
      </items>
    </pivotField>
    <pivotField showAll="0">
      <items count="6">
        <item x="1"/>
        <item x="4"/>
        <item x="3"/>
        <item x="2"/>
        <item x="0"/>
        <item t="default"/>
      </items>
    </pivotField>
    <pivotField showAll="0">
      <items count="21">
        <item x="7"/>
        <item x="0"/>
        <item x="19"/>
        <item x="9"/>
        <item x="8"/>
        <item x="3"/>
        <item x="4"/>
        <item x="11"/>
        <item x="13"/>
        <item x="16"/>
        <item x="6"/>
        <item x="2"/>
        <item x="15"/>
        <item x="1"/>
        <item x="14"/>
        <item x="12"/>
        <item x="17"/>
        <item x="5"/>
        <item x="10"/>
        <item x="18"/>
        <item t="default"/>
      </items>
    </pivotField>
    <pivotField numFmtId="1" showAll="0"/>
    <pivotField dataField="1" numFmtId="164" showAll="0"/>
    <pivotField numFmtId="1" showAll="0"/>
    <pivotField showAll="0"/>
    <pivotField axis="axisRow" showAll="0">
      <items count="3">
        <item x="0"/>
        <item x="1"/>
        <item t="default"/>
      </items>
    </pivotField>
    <pivotField numFmtId="1"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6">
        <item sd="0"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3">
    <i>
      <x/>
    </i>
    <i>
      <x v="1"/>
    </i>
    <i t="grand">
      <x/>
    </i>
  </rowItems>
  <colItems count="1">
    <i/>
  </colItems>
  <dataFields count="1">
    <dataField name="Average of Revenue" fld="6" subtotal="average" baseField="12" baseItem="2"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E0D7619-9A58-4938-91B1-06BE27D9BCF2}" name="PivotTable3"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I1:J27" firstHeaderRow="1" firstDataRow="1" firstDataCol="1"/>
  <pivotFields count="19">
    <pivotField numFmtId="14"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numFmtId="165"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showAll="0">
      <items count="6">
        <item x="2"/>
        <item x="1"/>
        <item x="4"/>
        <item x="0"/>
        <item x="3"/>
        <item t="default"/>
      </items>
    </pivotField>
    <pivotField axis="axisRow" showAll="0">
      <items count="6">
        <item x="1"/>
        <item x="4"/>
        <item x="3"/>
        <item x="2"/>
        <item x="0"/>
        <item t="default"/>
      </items>
    </pivotField>
    <pivotField axis="axisRow" showAll="0">
      <items count="21">
        <item x="7"/>
        <item x="0"/>
        <item x="19"/>
        <item x="9"/>
        <item x="8"/>
        <item x="3"/>
        <item x="4"/>
        <item x="11"/>
        <item x="13"/>
        <item x="16"/>
        <item x="6"/>
        <item x="2"/>
        <item x="15"/>
        <item x="1"/>
        <item x="14"/>
        <item x="12"/>
        <item x="17"/>
        <item x="5"/>
        <item x="10"/>
        <item x="18"/>
        <item t="default"/>
      </items>
    </pivotField>
    <pivotField numFmtId="1" showAll="0"/>
    <pivotField dataField="1" numFmtId="164" showAll="0"/>
    <pivotField numFmtId="1" showAll="0"/>
    <pivotField showAll="0"/>
    <pivotField showAll="0"/>
    <pivotField numFmtId="1"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6">
        <item sd="0"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3"/>
    <field x="4"/>
  </rowFields>
  <rowItems count="26">
    <i>
      <x/>
    </i>
    <i r="1">
      <x v="3"/>
    </i>
    <i r="1">
      <x v="9"/>
    </i>
    <i r="1">
      <x v="10"/>
    </i>
    <i r="1">
      <x v="13"/>
    </i>
    <i>
      <x v="1"/>
    </i>
    <i r="1">
      <x v="2"/>
    </i>
    <i r="1">
      <x v="6"/>
    </i>
    <i r="1">
      <x v="16"/>
    </i>
    <i r="1">
      <x v="19"/>
    </i>
    <i>
      <x v="2"/>
    </i>
    <i r="1">
      <x v="5"/>
    </i>
    <i r="1">
      <x v="8"/>
    </i>
    <i r="1">
      <x v="14"/>
    </i>
    <i r="1">
      <x v="18"/>
    </i>
    <i>
      <x v="3"/>
    </i>
    <i r="1">
      <x/>
    </i>
    <i r="1">
      <x v="4"/>
    </i>
    <i r="1">
      <x v="11"/>
    </i>
    <i r="1">
      <x v="15"/>
    </i>
    <i>
      <x v="4"/>
    </i>
    <i r="1">
      <x v="1"/>
    </i>
    <i r="1">
      <x v="7"/>
    </i>
    <i r="1">
      <x v="12"/>
    </i>
    <i r="1">
      <x v="17"/>
    </i>
    <i t="grand">
      <x/>
    </i>
  </rowItems>
  <colItems count="1">
    <i/>
  </colItems>
  <dataFields count="1">
    <dataField name="Average of Revenue" fld="6" subtotal="average" baseField="3" baseItem="6" numFmtId="164"/>
  </dataFields>
  <chartFormats count="43">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3">
          <reference field="4294967294" count="1" selected="0">
            <x v="0"/>
          </reference>
          <reference field="3" count="1" selected="0">
            <x v="0"/>
          </reference>
          <reference field="4" count="1" selected="0">
            <x v="9"/>
          </reference>
        </references>
      </pivotArea>
    </chartFormat>
    <chartFormat chart="3" format="4" series="1">
      <pivotArea type="data" outline="0" fieldPosition="0">
        <references count="3">
          <reference field="4294967294" count="1" selected="0">
            <x v="0"/>
          </reference>
          <reference field="3" count="1" selected="0">
            <x v="0"/>
          </reference>
          <reference field="4" count="1" selected="0">
            <x v="10"/>
          </reference>
        </references>
      </pivotArea>
    </chartFormat>
    <chartFormat chart="3" format="5" series="1">
      <pivotArea type="data" outline="0" fieldPosition="0">
        <references count="3">
          <reference field="4294967294" count="1" selected="0">
            <x v="0"/>
          </reference>
          <reference field="3" count="1" selected="0">
            <x v="0"/>
          </reference>
          <reference field="4" count="1" selected="0">
            <x v="13"/>
          </reference>
        </references>
      </pivotArea>
    </chartFormat>
    <chartFormat chart="3" format="6" series="1">
      <pivotArea type="data" outline="0" fieldPosition="0">
        <references count="3">
          <reference field="4294967294" count="1" selected="0">
            <x v="0"/>
          </reference>
          <reference field="3" count="1" selected="0">
            <x v="1"/>
          </reference>
          <reference field="4" count="1" selected="0">
            <x v="2"/>
          </reference>
        </references>
      </pivotArea>
    </chartFormat>
    <chartFormat chart="3" format="7" series="1">
      <pivotArea type="data" outline="0" fieldPosition="0">
        <references count="3">
          <reference field="4294967294" count="1" selected="0">
            <x v="0"/>
          </reference>
          <reference field="3" count="1" selected="0">
            <x v="1"/>
          </reference>
          <reference field="4" count="1" selected="0">
            <x v="6"/>
          </reference>
        </references>
      </pivotArea>
    </chartFormat>
    <chartFormat chart="3" format="8" series="1">
      <pivotArea type="data" outline="0" fieldPosition="0">
        <references count="3">
          <reference field="4294967294" count="1" selected="0">
            <x v="0"/>
          </reference>
          <reference field="3" count="1" selected="0">
            <x v="1"/>
          </reference>
          <reference field="4" count="1" selected="0">
            <x v="16"/>
          </reference>
        </references>
      </pivotArea>
    </chartFormat>
    <chartFormat chart="3" format="9" series="1">
      <pivotArea type="data" outline="0" fieldPosition="0">
        <references count="3">
          <reference field="4294967294" count="1" selected="0">
            <x v="0"/>
          </reference>
          <reference field="3" count="1" selected="0">
            <x v="1"/>
          </reference>
          <reference field="4" count="1" selected="0">
            <x v="19"/>
          </reference>
        </references>
      </pivotArea>
    </chartFormat>
    <chartFormat chart="3" format="10" series="1">
      <pivotArea type="data" outline="0" fieldPosition="0">
        <references count="3">
          <reference field="4294967294" count="1" selected="0">
            <x v="0"/>
          </reference>
          <reference field="3" count="1" selected="0">
            <x v="2"/>
          </reference>
          <reference field="4" count="1" selected="0">
            <x v="5"/>
          </reference>
        </references>
      </pivotArea>
    </chartFormat>
    <chartFormat chart="3" format="11" series="1">
      <pivotArea type="data" outline="0" fieldPosition="0">
        <references count="3">
          <reference field="4294967294" count="1" selected="0">
            <x v="0"/>
          </reference>
          <reference field="3" count="1" selected="0">
            <x v="2"/>
          </reference>
          <reference field="4" count="1" selected="0">
            <x v="8"/>
          </reference>
        </references>
      </pivotArea>
    </chartFormat>
    <chartFormat chart="3" format="12" series="1">
      <pivotArea type="data" outline="0" fieldPosition="0">
        <references count="3">
          <reference field="4294967294" count="1" selected="0">
            <x v="0"/>
          </reference>
          <reference field="3" count="1" selected="0">
            <x v="2"/>
          </reference>
          <reference field="4" count="1" selected="0">
            <x v="14"/>
          </reference>
        </references>
      </pivotArea>
    </chartFormat>
    <chartFormat chart="3" format="13" series="1">
      <pivotArea type="data" outline="0" fieldPosition="0">
        <references count="3">
          <reference field="4294967294" count="1" selected="0">
            <x v="0"/>
          </reference>
          <reference field="3" count="1" selected="0">
            <x v="2"/>
          </reference>
          <reference field="4" count="1" selected="0">
            <x v="18"/>
          </reference>
        </references>
      </pivotArea>
    </chartFormat>
    <chartFormat chart="3" format="14" series="1">
      <pivotArea type="data" outline="0" fieldPosition="0">
        <references count="3">
          <reference field="4294967294" count="1" selected="0">
            <x v="0"/>
          </reference>
          <reference field="3" count="1" selected="0">
            <x v="3"/>
          </reference>
          <reference field="4" count="1" selected="0">
            <x v="0"/>
          </reference>
        </references>
      </pivotArea>
    </chartFormat>
    <chartFormat chart="3" format="15" series="1">
      <pivotArea type="data" outline="0" fieldPosition="0">
        <references count="3">
          <reference field="4294967294" count="1" selected="0">
            <x v="0"/>
          </reference>
          <reference field="3" count="1" selected="0">
            <x v="3"/>
          </reference>
          <reference field="4" count="1" selected="0">
            <x v="4"/>
          </reference>
        </references>
      </pivotArea>
    </chartFormat>
    <chartFormat chart="3" format="16" series="1">
      <pivotArea type="data" outline="0" fieldPosition="0">
        <references count="3">
          <reference field="4294967294" count="1" selected="0">
            <x v="0"/>
          </reference>
          <reference field="3" count="1" selected="0">
            <x v="3"/>
          </reference>
          <reference field="4" count="1" selected="0">
            <x v="11"/>
          </reference>
        </references>
      </pivotArea>
    </chartFormat>
    <chartFormat chart="3" format="17" series="1">
      <pivotArea type="data" outline="0" fieldPosition="0">
        <references count="3">
          <reference field="4294967294" count="1" selected="0">
            <x v="0"/>
          </reference>
          <reference field="3" count="1" selected="0">
            <x v="3"/>
          </reference>
          <reference field="4" count="1" selected="0">
            <x v="15"/>
          </reference>
        </references>
      </pivotArea>
    </chartFormat>
    <chartFormat chart="3" format="18" series="1">
      <pivotArea type="data" outline="0" fieldPosition="0">
        <references count="3">
          <reference field="4294967294" count="1" selected="0">
            <x v="0"/>
          </reference>
          <reference field="3" count="1" selected="0">
            <x v="4"/>
          </reference>
          <reference field="4" count="1" selected="0">
            <x v="1"/>
          </reference>
        </references>
      </pivotArea>
    </chartFormat>
    <chartFormat chart="3" format="19" series="1">
      <pivotArea type="data" outline="0" fieldPosition="0">
        <references count="3">
          <reference field="4294967294" count="1" selected="0">
            <x v="0"/>
          </reference>
          <reference field="3" count="1" selected="0">
            <x v="4"/>
          </reference>
          <reference field="4" count="1" selected="0">
            <x v="7"/>
          </reference>
        </references>
      </pivotArea>
    </chartFormat>
    <chartFormat chart="3" format="20" series="1">
      <pivotArea type="data" outline="0" fieldPosition="0">
        <references count="3">
          <reference field="4294967294" count="1" selected="0">
            <x v="0"/>
          </reference>
          <reference field="3" count="1" selected="0">
            <x v="4"/>
          </reference>
          <reference field="4" count="1" selected="0">
            <x v="12"/>
          </reference>
        </references>
      </pivotArea>
    </chartFormat>
    <chartFormat chart="3" format="21" series="1">
      <pivotArea type="data" outline="0" fieldPosition="0">
        <references count="3">
          <reference field="4294967294" count="1" selected="0">
            <x v="0"/>
          </reference>
          <reference field="3" count="1" selected="0">
            <x v="4"/>
          </reference>
          <reference field="4" count="1" selected="0">
            <x v="17"/>
          </reference>
        </references>
      </pivotArea>
    </chartFormat>
    <chartFormat chart="3" format="22" series="1">
      <pivotArea type="data" outline="0" fieldPosition="0">
        <references count="2">
          <reference field="4294967294" count="1" selected="0">
            <x v="0"/>
          </reference>
          <reference field="4" count="1" selected="0">
            <x v="1"/>
          </reference>
        </references>
      </pivotArea>
    </chartFormat>
    <chartFormat chart="3" format="23" series="1">
      <pivotArea type="data" outline="0" fieldPosition="0">
        <references count="2">
          <reference field="4294967294" count="1" selected="0">
            <x v="0"/>
          </reference>
          <reference field="4" count="1" selected="0">
            <x v="2"/>
          </reference>
        </references>
      </pivotArea>
    </chartFormat>
    <chartFormat chart="3" format="24" series="1">
      <pivotArea type="data" outline="0" fieldPosition="0">
        <references count="2">
          <reference field="4294967294" count="1" selected="0">
            <x v="0"/>
          </reference>
          <reference field="4" count="1" selected="0">
            <x v="3"/>
          </reference>
        </references>
      </pivotArea>
    </chartFormat>
    <chartFormat chart="3" format="25" series="1">
      <pivotArea type="data" outline="0" fieldPosition="0">
        <references count="2">
          <reference field="4294967294" count="1" selected="0">
            <x v="0"/>
          </reference>
          <reference field="4" count="1" selected="0">
            <x v="4"/>
          </reference>
        </references>
      </pivotArea>
    </chartFormat>
    <chartFormat chart="3" format="26" series="1">
      <pivotArea type="data" outline="0" fieldPosition="0">
        <references count="2">
          <reference field="4294967294" count="1" selected="0">
            <x v="0"/>
          </reference>
          <reference field="4" count="1" selected="0">
            <x v="5"/>
          </reference>
        </references>
      </pivotArea>
    </chartFormat>
    <chartFormat chart="3" format="27" series="1">
      <pivotArea type="data" outline="0" fieldPosition="0">
        <references count="2">
          <reference field="4294967294" count="1" selected="0">
            <x v="0"/>
          </reference>
          <reference field="4" count="1" selected="0">
            <x v="6"/>
          </reference>
        </references>
      </pivotArea>
    </chartFormat>
    <chartFormat chart="3" format="28" series="1">
      <pivotArea type="data" outline="0" fieldPosition="0">
        <references count="2">
          <reference field="4294967294" count="1" selected="0">
            <x v="0"/>
          </reference>
          <reference field="4" count="1" selected="0">
            <x v="7"/>
          </reference>
        </references>
      </pivotArea>
    </chartFormat>
    <chartFormat chart="3" format="29" series="1">
      <pivotArea type="data" outline="0" fieldPosition="0">
        <references count="2">
          <reference field="4294967294" count="1" selected="0">
            <x v="0"/>
          </reference>
          <reference field="4" count="1" selected="0">
            <x v="8"/>
          </reference>
        </references>
      </pivotArea>
    </chartFormat>
    <chartFormat chart="3" format="30" series="1">
      <pivotArea type="data" outline="0" fieldPosition="0">
        <references count="2">
          <reference field="4294967294" count="1" selected="0">
            <x v="0"/>
          </reference>
          <reference field="4" count="1" selected="0">
            <x v="9"/>
          </reference>
        </references>
      </pivotArea>
    </chartFormat>
    <chartFormat chart="3" format="31" series="1">
      <pivotArea type="data" outline="0" fieldPosition="0">
        <references count="2">
          <reference field="4294967294" count="1" selected="0">
            <x v="0"/>
          </reference>
          <reference field="4" count="1" selected="0">
            <x v="10"/>
          </reference>
        </references>
      </pivotArea>
    </chartFormat>
    <chartFormat chart="3" format="32" series="1">
      <pivotArea type="data" outline="0" fieldPosition="0">
        <references count="2">
          <reference field="4294967294" count="1" selected="0">
            <x v="0"/>
          </reference>
          <reference field="4" count="1" selected="0">
            <x v="11"/>
          </reference>
        </references>
      </pivotArea>
    </chartFormat>
    <chartFormat chart="3" format="33" series="1">
      <pivotArea type="data" outline="0" fieldPosition="0">
        <references count="2">
          <reference field="4294967294" count="1" selected="0">
            <x v="0"/>
          </reference>
          <reference field="4" count="1" selected="0">
            <x v="12"/>
          </reference>
        </references>
      </pivotArea>
    </chartFormat>
    <chartFormat chart="3" format="34" series="1">
      <pivotArea type="data" outline="0" fieldPosition="0">
        <references count="2">
          <reference field="4294967294" count="1" selected="0">
            <x v="0"/>
          </reference>
          <reference field="4" count="1" selected="0">
            <x v="13"/>
          </reference>
        </references>
      </pivotArea>
    </chartFormat>
    <chartFormat chart="3" format="35" series="1">
      <pivotArea type="data" outline="0" fieldPosition="0">
        <references count="2">
          <reference field="4294967294" count="1" selected="0">
            <x v="0"/>
          </reference>
          <reference field="4" count="1" selected="0">
            <x v="14"/>
          </reference>
        </references>
      </pivotArea>
    </chartFormat>
    <chartFormat chart="3" format="36" series="1">
      <pivotArea type="data" outline="0" fieldPosition="0">
        <references count="2">
          <reference field="4294967294" count="1" selected="0">
            <x v="0"/>
          </reference>
          <reference field="4" count="1" selected="0">
            <x v="15"/>
          </reference>
        </references>
      </pivotArea>
    </chartFormat>
    <chartFormat chart="3" format="37" series="1">
      <pivotArea type="data" outline="0" fieldPosition="0">
        <references count="2">
          <reference field="4294967294" count="1" selected="0">
            <x v="0"/>
          </reference>
          <reference field="4" count="1" selected="0">
            <x v="16"/>
          </reference>
        </references>
      </pivotArea>
    </chartFormat>
    <chartFormat chart="3" format="38" series="1">
      <pivotArea type="data" outline="0" fieldPosition="0">
        <references count="2">
          <reference field="4294967294" count="1" selected="0">
            <x v="0"/>
          </reference>
          <reference field="4" count="1" selected="0">
            <x v="17"/>
          </reference>
        </references>
      </pivotArea>
    </chartFormat>
    <chartFormat chart="3" format="39" series="1">
      <pivotArea type="data" outline="0" fieldPosition="0">
        <references count="2">
          <reference field="4294967294" count="1" selected="0">
            <x v="0"/>
          </reference>
          <reference field="4" count="1" selected="0">
            <x v="18"/>
          </reference>
        </references>
      </pivotArea>
    </chartFormat>
    <chartFormat chart="3" format="40" series="1">
      <pivotArea type="data" outline="0" fieldPosition="0">
        <references count="2">
          <reference field="4294967294" count="1" selected="0">
            <x v="0"/>
          </reference>
          <reference field="4" count="1" selected="0">
            <x v="19"/>
          </reference>
        </references>
      </pivotArea>
    </chartFormat>
    <chartFormat chart="3" format="41" series="1">
      <pivotArea type="data" outline="0" fieldPosition="0">
        <references count="2">
          <reference field="4294967294" count="1" selected="0">
            <x v="0"/>
          </reference>
          <reference field="3" count="1" selected="0">
            <x v="1"/>
          </reference>
        </references>
      </pivotArea>
    </chartFormat>
    <chartFormat chart="3" format="42" series="1">
      <pivotArea type="data" outline="0" fieldPosition="0">
        <references count="2">
          <reference field="4294967294" count="1" selected="0">
            <x v="0"/>
          </reference>
          <reference field="3" count="1" selected="0">
            <x v="2"/>
          </reference>
        </references>
      </pivotArea>
    </chartFormat>
    <chartFormat chart="3" format="43" series="1">
      <pivotArea type="data" outline="0" fieldPosition="0">
        <references count="2">
          <reference field="4294967294" count="1" selected="0">
            <x v="0"/>
          </reference>
          <reference field="3" count="1" selected="0">
            <x v="3"/>
          </reference>
        </references>
      </pivotArea>
    </chartFormat>
    <chartFormat chart="3" format="4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928F6CC-D07B-450C-92E9-CCCCBD508276}" name="PivotTable6"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B7" firstHeaderRow="1" firstDataRow="1" firstDataCol="1"/>
  <pivotFields count="19">
    <pivotField numFmtId="14"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numFmtId="165"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axis="axisRow" showAll="0">
      <items count="6">
        <item x="2"/>
        <item x="1"/>
        <item x="4"/>
        <item x="0"/>
        <item x="3"/>
        <item t="default"/>
      </items>
    </pivotField>
    <pivotField showAll="0">
      <items count="6">
        <item x="1"/>
        <item x="4"/>
        <item x="3"/>
        <item x="2"/>
        <item x="0"/>
        <item t="default"/>
      </items>
    </pivotField>
    <pivotField showAll="0">
      <items count="21">
        <item x="7"/>
        <item x="0"/>
        <item x="19"/>
        <item x="9"/>
        <item x="8"/>
        <item x="3"/>
        <item x="4"/>
        <item x="11"/>
        <item x="13"/>
        <item x="16"/>
        <item x="6"/>
        <item x="2"/>
        <item x="15"/>
        <item x="1"/>
        <item x="14"/>
        <item x="12"/>
        <item x="17"/>
        <item x="5"/>
        <item x="10"/>
        <item x="18"/>
        <item t="default"/>
      </items>
    </pivotField>
    <pivotField numFmtId="1" showAll="0"/>
    <pivotField numFmtId="164" showAll="0"/>
    <pivotField numFmtId="1" showAll="0"/>
    <pivotField showAll="0"/>
    <pivotField showAll="0"/>
    <pivotField dataField="1" numFmtId="1" showAll="0"/>
    <pivotField numFmtId="164" showAll="0"/>
    <pivotField numFmtId="164" showAll="0"/>
    <pivotField showAll="0" defaultSubtotal="0"/>
    <pivotField showAll="0" defaultSubtotal="0"/>
    <pivotField showAll="0" defaultSubtotal="0">
      <items count="5">
        <item x="0"/>
        <item x="1"/>
        <item x="2"/>
        <item x="3"/>
        <item x="4"/>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6">
    <i>
      <x/>
    </i>
    <i>
      <x v="1"/>
    </i>
    <i>
      <x v="2"/>
    </i>
    <i>
      <x v="3"/>
    </i>
    <i>
      <x v="4"/>
    </i>
    <i t="grand">
      <x/>
    </i>
  </rowItems>
  <colItems count="1">
    <i/>
  </colItems>
  <dataFields count="1">
    <dataField name="Average of Customer Satisfaction" fld="10"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E398F05-00DE-490C-A27D-13A4C119F75B}" name="PivotTable9"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24:B25" firstHeaderRow="1" firstDataRow="1" firstDataCol="0"/>
  <pivotFields count="19">
    <pivotField numFmtId="14"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numFmtId="165"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showAll="0">
      <items count="6">
        <item x="2"/>
        <item x="1"/>
        <item x="4"/>
        <item x="0"/>
        <item x="3"/>
        <item t="default"/>
      </items>
    </pivotField>
    <pivotField showAll="0">
      <items count="6">
        <item x="1"/>
        <item x="4"/>
        <item x="3"/>
        <item x="2"/>
        <item x="0"/>
        <item t="default"/>
      </items>
    </pivotField>
    <pivotField showAll="0">
      <items count="21">
        <item x="7"/>
        <item x="0"/>
        <item x="19"/>
        <item x="9"/>
        <item x="8"/>
        <item x="3"/>
        <item x="4"/>
        <item x="11"/>
        <item x="13"/>
        <item x="16"/>
        <item x="6"/>
        <item x="2"/>
        <item x="15"/>
        <item x="1"/>
        <item x="14"/>
        <item x="12"/>
        <item x="17"/>
        <item x="5"/>
        <item x="10"/>
        <item x="18"/>
        <item t="default"/>
      </items>
    </pivotField>
    <pivotField numFmtId="1" showAll="0"/>
    <pivotField numFmtId="164" showAll="0"/>
    <pivotField numFmtId="1" showAll="0"/>
    <pivotField showAll="0"/>
    <pivotField showAll="0"/>
    <pivotField dataField="1" numFmtId="1" showAll="0"/>
    <pivotField numFmtId="164" showAll="0"/>
    <pivotField numFmtId="164" showAll="0"/>
    <pivotField showAll="0" defaultSubtotal="0"/>
    <pivotField showAll="0" defaultSubtotal="0"/>
    <pivotField showAll="0" defaultSubtotal="0">
      <items count="5">
        <item x="0"/>
        <item x="1"/>
        <item x="2"/>
        <item x="3"/>
        <item x="4"/>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Average of Customer Satisfaction" fld="10"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E8533C6-6A44-4D86-94F2-FF48E796E502}" name="PivotTable10"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9:B20" firstHeaderRow="1" firstDataRow="1" firstDataCol="1"/>
  <pivotFields count="19">
    <pivotField numFmtId="14"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numFmtId="165"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showAll="0">
      <items count="6">
        <item x="2"/>
        <item x="1"/>
        <item x="4"/>
        <item x="0"/>
        <item x="3"/>
        <item t="default"/>
      </items>
    </pivotField>
    <pivotField showAll="0">
      <items count="6">
        <item x="1"/>
        <item x="4"/>
        <item x="3"/>
        <item x="2"/>
        <item x="0"/>
        <item t="default"/>
      </items>
    </pivotField>
    <pivotField showAll="0">
      <items count="21">
        <item x="7"/>
        <item x="0"/>
        <item x="19"/>
        <item x="9"/>
        <item x="8"/>
        <item x="3"/>
        <item x="4"/>
        <item x="11"/>
        <item x="13"/>
        <item x="16"/>
        <item x="6"/>
        <item x="2"/>
        <item x="15"/>
        <item x="1"/>
        <item x="14"/>
        <item x="12"/>
        <item x="17"/>
        <item x="5"/>
        <item x="10"/>
        <item x="18"/>
        <item t="default"/>
      </items>
    </pivotField>
    <pivotField numFmtId="1" showAll="0"/>
    <pivotField numFmtId="164" showAll="0"/>
    <pivotField numFmtId="1" showAll="0"/>
    <pivotField showAll="0"/>
    <pivotField showAll="0"/>
    <pivotField dataField="1" numFmtId="1"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x="5"/>
      </items>
    </pivotField>
    <pivotField axis="axisRow" showAll="0" defaultSubtotal="0">
      <items count="5">
        <item sd="0" x="0"/>
        <item x="1"/>
        <item x="2"/>
        <item x="3"/>
        <item x="4"/>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15"/>
    <field x="14"/>
  </rowFields>
  <rowItems count="11">
    <i>
      <x v="1"/>
    </i>
    <i r="1">
      <x v="1"/>
    </i>
    <i r="1">
      <x v="2"/>
    </i>
    <i r="1">
      <x v="3"/>
    </i>
    <i r="1">
      <x v="4"/>
    </i>
    <i>
      <x v="2"/>
    </i>
    <i r="1">
      <x v="1"/>
    </i>
    <i r="1">
      <x v="2"/>
    </i>
    <i r="1">
      <x v="3"/>
    </i>
    <i r="1">
      <x v="4"/>
    </i>
    <i t="grand">
      <x/>
    </i>
  </rowItems>
  <colItems count="1">
    <i/>
  </colItems>
  <dataFields count="1">
    <dataField name="Average of Customer Satisfaction" fld="10"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8711E61-FC2A-49D3-8DBB-D5A42CB99C48}" name="PivotTable7"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1:E27" firstHeaderRow="1" firstDataRow="1" firstDataCol="1"/>
  <pivotFields count="19">
    <pivotField numFmtId="14"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numFmtId="165"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showAll="0">
      <items count="6">
        <item x="2"/>
        <item x="1"/>
        <item x="4"/>
        <item x="0"/>
        <item x="3"/>
        <item t="default"/>
      </items>
    </pivotField>
    <pivotField axis="axisRow" showAll="0">
      <items count="6">
        <item x="1"/>
        <item x="4"/>
        <item x="3"/>
        <item x="2"/>
        <item x="0"/>
        <item t="default"/>
      </items>
    </pivotField>
    <pivotField axis="axisRow" showAll="0">
      <items count="21">
        <item x="7"/>
        <item x="0"/>
        <item x="19"/>
        <item x="9"/>
        <item x="8"/>
        <item x="3"/>
        <item x="4"/>
        <item x="11"/>
        <item x="13"/>
        <item x="16"/>
        <item x="6"/>
        <item x="2"/>
        <item x="15"/>
        <item x="1"/>
        <item x="14"/>
        <item x="12"/>
        <item x="17"/>
        <item x="5"/>
        <item x="10"/>
        <item x="18"/>
        <item t="default"/>
      </items>
    </pivotField>
    <pivotField numFmtId="1" showAll="0"/>
    <pivotField numFmtId="164" showAll="0"/>
    <pivotField numFmtId="1" showAll="0"/>
    <pivotField showAll="0"/>
    <pivotField showAll="0"/>
    <pivotField dataField="1" numFmtId="1" showAll="0"/>
    <pivotField numFmtId="164" showAll="0"/>
    <pivotField numFmtId="164" showAll="0"/>
    <pivotField showAll="0" defaultSubtotal="0"/>
    <pivotField showAll="0" defaultSubtotal="0"/>
    <pivotField showAll="0" defaultSubtotal="0">
      <items count="5">
        <item x="0"/>
        <item x="1"/>
        <item x="2"/>
        <item x="3"/>
        <item x="4"/>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3"/>
    <field x="4"/>
  </rowFields>
  <rowItems count="26">
    <i>
      <x/>
    </i>
    <i r="1">
      <x v="3"/>
    </i>
    <i r="1">
      <x v="9"/>
    </i>
    <i r="1">
      <x v="10"/>
    </i>
    <i r="1">
      <x v="13"/>
    </i>
    <i>
      <x v="1"/>
    </i>
    <i r="1">
      <x v="2"/>
    </i>
    <i r="1">
      <x v="6"/>
    </i>
    <i r="1">
      <x v="16"/>
    </i>
    <i r="1">
      <x v="19"/>
    </i>
    <i>
      <x v="2"/>
    </i>
    <i r="1">
      <x v="5"/>
    </i>
    <i r="1">
      <x v="8"/>
    </i>
    <i r="1">
      <x v="14"/>
    </i>
    <i r="1">
      <x v="18"/>
    </i>
    <i>
      <x v="3"/>
    </i>
    <i r="1">
      <x/>
    </i>
    <i r="1">
      <x v="4"/>
    </i>
    <i r="1">
      <x v="11"/>
    </i>
    <i r="1">
      <x v="15"/>
    </i>
    <i>
      <x v="4"/>
    </i>
    <i r="1">
      <x v="1"/>
    </i>
    <i r="1">
      <x v="7"/>
    </i>
    <i r="1">
      <x v="12"/>
    </i>
    <i r="1">
      <x v="17"/>
    </i>
    <i t="grand">
      <x/>
    </i>
  </rowItems>
  <colItems count="1">
    <i/>
  </colItems>
  <dataFields count="1">
    <dataField name="Average of Customer Satisfaction" fld="10"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3E4DA6-E87A-4B12-A313-F8FDC4602A00}" name="PivotTable30"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F6:G14" firstHeaderRow="1" firstDataRow="1" firstDataCol="1"/>
  <pivotFields count="19">
    <pivotField numFmtId="14"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numFmtId="165"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showAll="0">
      <items count="6">
        <item x="2"/>
        <item x="1"/>
        <item x="4"/>
        <item x="0"/>
        <item x="3"/>
        <item t="default"/>
      </items>
    </pivotField>
    <pivotField showAll="0">
      <items count="6">
        <item x="1"/>
        <item x="4"/>
        <item x="3"/>
        <item x="2"/>
        <item x="0"/>
        <item t="default"/>
      </items>
    </pivotField>
    <pivotField showAll="0">
      <items count="21">
        <item x="7"/>
        <item x="0"/>
        <item x="19"/>
        <item x="9"/>
        <item x="8"/>
        <item x="3"/>
        <item x="4"/>
        <item x="11"/>
        <item x="13"/>
        <item x="16"/>
        <item x="6"/>
        <item x="2"/>
        <item x="15"/>
        <item x="1"/>
        <item x="14"/>
        <item x="12"/>
        <item x="17"/>
        <item x="5"/>
        <item x="10"/>
        <item x="18"/>
        <item t="default"/>
      </items>
    </pivotField>
    <pivotField numFmtId="1" showAll="0"/>
    <pivotField dataField="1" numFmtId="164" showAll="0"/>
    <pivotField numFmtId="1" showAll="0"/>
    <pivotField axis="axisRow" showAll="0">
      <items count="8">
        <item x="6"/>
        <item x="4"/>
        <item x="1"/>
        <item x="5"/>
        <item x="2"/>
        <item x="3"/>
        <item x="0"/>
        <item t="default"/>
      </items>
    </pivotField>
    <pivotField showAll="0"/>
    <pivotField numFmtId="1"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6">
        <item sd="0"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8">
    <i>
      <x/>
    </i>
    <i>
      <x v="1"/>
    </i>
    <i>
      <x v="2"/>
    </i>
    <i>
      <x v="3"/>
    </i>
    <i>
      <x v="4"/>
    </i>
    <i>
      <x v="5"/>
    </i>
    <i>
      <x v="6"/>
    </i>
    <i t="grand">
      <x/>
    </i>
  </rowItems>
  <colItems count="1">
    <i/>
  </colItems>
  <dataFields count="1">
    <dataField name="Sum of Revenue" fld="6" baseField="0" baseItem="0" numFmtId="164"/>
  </dataFields>
  <chartFormats count="33">
    <chartFormat chart="2"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8" count="1" selected="0">
            <x v="5"/>
          </reference>
        </references>
      </pivotArea>
    </chartFormat>
    <chartFormat chart="2" format="3">
      <pivotArea type="data" outline="0" fieldPosition="0">
        <references count="2">
          <reference field="4294967294" count="1" selected="0">
            <x v="0"/>
          </reference>
          <reference field="8" count="1" selected="0">
            <x v="4"/>
          </reference>
        </references>
      </pivotArea>
    </chartFormat>
    <chartFormat chart="2" format="4">
      <pivotArea type="data" outline="0" fieldPosition="0">
        <references count="2">
          <reference field="4294967294" count="1" selected="0">
            <x v="0"/>
          </reference>
          <reference field="8" count="1" selected="0">
            <x v="3"/>
          </reference>
        </references>
      </pivotArea>
    </chartFormat>
    <chartFormat chart="2" format="5">
      <pivotArea type="data" outline="0" fieldPosition="0">
        <references count="2">
          <reference field="4294967294" count="1" selected="0">
            <x v="0"/>
          </reference>
          <reference field="8" count="1" selected="0">
            <x v="2"/>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6"/>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8" count="1" selected="0">
            <x v="0"/>
          </reference>
        </references>
      </pivotArea>
    </chartFormat>
    <chartFormat chart="3" format="11">
      <pivotArea type="data" outline="0" fieldPosition="0">
        <references count="2">
          <reference field="4294967294" count="1" selected="0">
            <x v="0"/>
          </reference>
          <reference field="8" count="1" selected="0">
            <x v="1"/>
          </reference>
        </references>
      </pivotArea>
    </chartFormat>
    <chartFormat chart="3" format="12">
      <pivotArea type="data" outline="0" fieldPosition="0">
        <references count="2">
          <reference field="4294967294" count="1" selected="0">
            <x v="0"/>
          </reference>
          <reference field="8" count="1" selected="0">
            <x v="2"/>
          </reference>
        </references>
      </pivotArea>
    </chartFormat>
    <chartFormat chart="3" format="13">
      <pivotArea type="data" outline="0" fieldPosition="0">
        <references count="2">
          <reference field="4294967294" count="1" selected="0">
            <x v="0"/>
          </reference>
          <reference field="8" count="1" selected="0">
            <x v="3"/>
          </reference>
        </references>
      </pivotArea>
    </chartFormat>
    <chartFormat chart="3" format="14">
      <pivotArea type="data" outline="0" fieldPosition="0">
        <references count="2">
          <reference field="4294967294" count="1" selected="0">
            <x v="0"/>
          </reference>
          <reference field="8" count="1" selected="0">
            <x v="4"/>
          </reference>
        </references>
      </pivotArea>
    </chartFormat>
    <chartFormat chart="3" format="15">
      <pivotArea type="data" outline="0" fieldPosition="0">
        <references count="2">
          <reference field="4294967294" count="1" selected="0">
            <x v="0"/>
          </reference>
          <reference field="8" count="1" selected="0">
            <x v="5"/>
          </reference>
        </references>
      </pivotArea>
    </chartFormat>
    <chartFormat chart="3" format="16">
      <pivotArea type="data" outline="0" fieldPosition="0">
        <references count="2">
          <reference field="4294967294" count="1" selected="0">
            <x v="0"/>
          </reference>
          <reference field="8" count="1" selected="0">
            <x v="6"/>
          </reference>
        </references>
      </pivotArea>
    </chartFormat>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8" count="1" selected="0">
            <x v="0"/>
          </reference>
        </references>
      </pivotArea>
    </chartFormat>
    <chartFormat chart="4" format="19">
      <pivotArea type="data" outline="0" fieldPosition="0">
        <references count="2">
          <reference field="4294967294" count="1" selected="0">
            <x v="0"/>
          </reference>
          <reference field="8" count="1" selected="0">
            <x v="1"/>
          </reference>
        </references>
      </pivotArea>
    </chartFormat>
    <chartFormat chart="4" format="20">
      <pivotArea type="data" outline="0" fieldPosition="0">
        <references count="2">
          <reference field="4294967294" count="1" selected="0">
            <x v="0"/>
          </reference>
          <reference field="8" count="1" selected="0">
            <x v="2"/>
          </reference>
        </references>
      </pivotArea>
    </chartFormat>
    <chartFormat chart="4" format="21">
      <pivotArea type="data" outline="0" fieldPosition="0">
        <references count="2">
          <reference field="4294967294" count="1" selected="0">
            <x v="0"/>
          </reference>
          <reference field="8" count="1" selected="0">
            <x v="3"/>
          </reference>
        </references>
      </pivotArea>
    </chartFormat>
    <chartFormat chart="4" format="22">
      <pivotArea type="data" outline="0" fieldPosition="0">
        <references count="2">
          <reference field="4294967294" count="1" selected="0">
            <x v="0"/>
          </reference>
          <reference field="8" count="1" selected="0">
            <x v="4"/>
          </reference>
        </references>
      </pivotArea>
    </chartFormat>
    <chartFormat chart="4" format="23">
      <pivotArea type="data" outline="0" fieldPosition="0">
        <references count="2">
          <reference field="4294967294" count="1" selected="0">
            <x v="0"/>
          </reference>
          <reference field="8" count="1" selected="0">
            <x v="5"/>
          </reference>
        </references>
      </pivotArea>
    </chartFormat>
    <chartFormat chart="4" format="24">
      <pivotArea type="data" outline="0" fieldPosition="0">
        <references count="2">
          <reference field="4294967294" count="1" selected="0">
            <x v="0"/>
          </reference>
          <reference field="8" count="1" selected="0">
            <x v="6"/>
          </reference>
        </references>
      </pivotArea>
    </chartFormat>
    <chartFormat chart="5" format="17"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8" count="1" selected="0">
            <x v="0"/>
          </reference>
        </references>
      </pivotArea>
    </chartFormat>
    <chartFormat chart="5" format="19">
      <pivotArea type="data" outline="0" fieldPosition="0">
        <references count="2">
          <reference field="4294967294" count="1" selected="0">
            <x v="0"/>
          </reference>
          <reference field="8" count="1" selected="0">
            <x v="1"/>
          </reference>
        </references>
      </pivotArea>
    </chartFormat>
    <chartFormat chart="5" format="20">
      <pivotArea type="data" outline="0" fieldPosition="0">
        <references count="2">
          <reference field="4294967294" count="1" selected="0">
            <x v="0"/>
          </reference>
          <reference field="8" count="1" selected="0">
            <x v="2"/>
          </reference>
        </references>
      </pivotArea>
    </chartFormat>
    <chartFormat chart="5" format="21">
      <pivotArea type="data" outline="0" fieldPosition="0">
        <references count="2">
          <reference field="4294967294" count="1" selected="0">
            <x v="0"/>
          </reference>
          <reference field="8" count="1" selected="0">
            <x v="3"/>
          </reference>
        </references>
      </pivotArea>
    </chartFormat>
    <chartFormat chart="5" format="22">
      <pivotArea type="data" outline="0" fieldPosition="0">
        <references count="2">
          <reference field="4294967294" count="1" selected="0">
            <x v="0"/>
          </reference>
          <reference field="8" count="1" selected="0">
            <x v="4"/>
          </reference>
        </references>
      </pivotArea>
    </chartFormat>
    <chartFormat chart="5" format="23">
      <pivotArea type="data" outline="0" fieldPosition="0">
        <references count="2">
          <reference field="4294967294" count="1" selected="0">
            <x v="0"/>
          </reference>
          <reference field="8" count="1" selected="0">
            <x v="5"/>
          </reference>
        </references>
      </pivotArea>
    </chartFormat>
    <chartFormat chart="5" format="24">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793D71-4146-473D-84CD-3FA3E71600F9}" name="PivotTable3"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24:F25" firstHeaderRow="0" firstDataRow="1" firstDataCol="0"/>
  <pivotFields count="19">
    <pivotField numFmtId="14"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numFmtId="165"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showAll="0">
      <items count="6">
        <item x="2"/>
        <item x="1"/>
        <item x="4"/>
        <item x="0"/>
        <item x="3"/>
        <item t="default"/>
      </items>
    </pivotField>
    <pivotField showAll="0">
      <items count="6">
        <item x="1"/>
        <item x="4"/>
        <item x="3"/>
        <item x="2"/>
        <item x="0"/>
        <item t="default"/>
      </items>
    </pivotField>
    <pivotField showAll="0">
      <items count="21">
        <item x="7"/>
        <item x="0"/>
        <item x="19"/>
        <item x="9"/>
        <item x="8"/>
        <item x="3"/>
        <item x="4"/>
        <item x="11"/>
        <item x="13"/>
        <item x="16"/>
        <item x="6"/>
        <item x="2"/>
        <item x="15"/>
        <item x="1"/>
        <item x="14"/>
        <item x="12"/>
        <item x="17"/>
        <item x="5"/>
        <item x="10"/>
        <item x="18"/>
        <item t="default"/>
      </items>
    </pivotField>
    <pivotField dataField="1" numFmtId="1" showAll="0"/>
    <pivotField dataField="1" numFmtId="164" showAll="0"/>
    <pivotField numFmtId="1" showAll="0"/>
    <pivotField showAll="0"/>
    <pivotField showAll="0"/>
    <pivotField dataField="1" numFmtId="1" showAll="0"/>
    <pivotField numFmtId="164" showAll="0"/>
    <pivotField dataField="1" numFmtId="164" showAll="0"/>
    <pivotField showAll="0" defaultSubtotal="0"/>
    <pivotField showAll="0" defaultSubtotal="0"/>
    <pivotField showAll="0" defaultSubtotal="0">
      <items count="5">
        <item x="0"/>
        <item x="1"/>
        <item x="2"/>
        <item x="3"/>
        <item x="4"/>
      </items>
    </pivotField>
    <pivotField showAll="0" defaultSubtotal="0"/>
    <pivotField showAll="0" defaultSubtotal="0"/>
    <pivotField showAll="0" defaultSubtotal="0">
      <items count="5">
        <item x="0"/>
        <item x="1"/>
        <item x="2"/>
        <item x="3"/>
        <item x="4"/>
      </items>
    </pivotField>
  </pivotFields>
  <rowItems count="1">
    <i/>
  </rowItems>
  <colFields count="1">
    <field x="-2"/>
  </colFields>
  <colItems count="4">
    <i>
      <x/>
    </i>
    <i i="1">
      <x v="1"/>
    </i>
    <i i="2">
      <x v="2"/>
    </i>
    <i i="3">
      <x v="3"/>
    </i>
  </colItems>
  <dataFields count="4">
    <dataField name="Sum of Revenue" fld="6" baseField="0" baseItem="0" numFmtId="167"/>
    <dataField name="Sum of Profit" fld="12" baseField="0" baseItem="0" numFmtId="167"/>
    <dataField name="Sum of Units Sold" fld="5" baseField="0" baseItem="0" numFmtId="1"/>
    <dataField name="Average of Customer Satisfaction" fld="10" subtotal="average" baseField="0" baseItem="1" numFmtId="2"/>
  </dataFields>
  <formats count="2">
    <format dxfId="1">
      <pivotArea outline="0" collapsedLevelsAreSubtotals="1" fieldPosition="0">
        <references count="1">
          <reference field="4294967294" count="1" selected="0">
            <x v="3"/>
          </reference>
        </references>
      </pivotArea>
    </format>
    <format dxfId="0">
      <pivotArea outline="0" collapsedLevelsAreSubtotals="1" fieldPosition="0">
        <references count="1">
          <reference field="4294967294"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C8F761-6818-4615-A585-2506488B4105}" name="PivotTable13"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1:G4" firstHeaderRow="1" firstDataRow="1" firstDataCol="1"/>
  <pivotFields count="19">
    <pivotField numFmtId="14"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numFmtId="165"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showAll="0">
      <items count="6">
        <item x="2"/>
        <item x="1"/>
        <item x="4"/>
        <item x="0"/>
        <item x="3"/>
        <item t="default"/>
      </items>
    </pivotField>
    <pivotField showAll="0">
      <items count="6">
        <item x="1"/>
        <item x="4"/>
        <item x="3"/>
        <item x="2"/>
        <item x="0"/>
        <item t="default"/>
      </items>
    </pivotField>
    <pivotField showAll="0">
      <items count="21">
        <item x="7"/>
        <item x="0"/>
        <item x="19"/>
        <item x="9"/>
        <item x="8"/>
        <item x="3"/>
        <item x="4"/>
        <item x="11"/>
        <item x="13"/>
        <item x="16"/>
        <item x="6"/>
        <item x="2"/>
        <item x="15"/>
        <item x="1"/>
        <item x="14"/>
        <item x="12"/>
        <item x="17"/>
        <item x="5"/>
        <item x="10"/>
        <item x="18"/>
        <item t="default"/>
      </items>
    </pivotField>
    <pivotField numFmtId="1" showAll="0"/>
    <pivotField numFmtId="164" showAll="0"/>
    <pivotField numFmtId="1" showAll="0"/>
    <pivotField showAll="0"/>
    <pivotField axis="axisRow" showAll="0">
      <items count="3">
        <item x="0"/>
        <item x="1"/>
        <item t="default"/>
      </items>
    </pivotField>
    <pivotField numFmtId="1"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6">
        <item sd="0"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3">
    <i>
      <x/>
    </i>
    <i>
      <x v="1"/>
    </i>
    <i t="grand">
      <x/>
    </i>
  </rowItems>
  <colItems count="1">
    <i/>
  </colItems>
  <dataFields count="1">
    <dataField name="Average of Profit" fld="12" subtotal="average" baseField="8"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1F7F1B-EF44-4672-BF09-131DB7BF95A3}" name="PivotTable15"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8:B26" firstHeaderRow="1" firstDataRow="1" firstDataCol="1"/>
  <pivotFields count="19">
    <pivotField numFmtId="14"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numFmtId="165"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showAll="0">
      <items count="6">
        <item x="2"/>
        <item x="1"/>
        <item x="4"/>
        <item x="0"/>
        <item x="3"/>
        <item t="default"/>
      </items>
    </pivotField>
    <pivotField showAll="0">
      <items count="6">
        <item x="1"/>
        <item x="4"/>
        <item x="3"/>
        <item x="2"/>
        <item x="0"/>
        <item t="default"/>
      </items>
    </pivotField>
    <pivotField showAll="0">
      <items count="21">
        <item x="7"/>
        <item x="0"/>
        <item x="19"/>
        <item x="9"/>
        <item x="8"/>
        <item x="3"/>
        <item x="4"/>
        <item x="11"/>
        <item x="13"/>
        <item x="16"/>
        <item x="6"/>
        <item x="2"/>
        <item x="15"/>
        <item x="1"/>
        <item x="14"/>
        <item x="12"/>
        <item x="17"/>
        <item x="5"/>
        <item x="10"/>
        <item x="18"/>
        <item t="default"/>
      </items>
    </pivotField>
    <pivotField numFmtId="1" showAll="0"/>
    <pivotField numFmtId="164" showAll="0"/>
    <pivotField numFmtId="1" showAll="0"/>
    <pivotField axis="axisRow" showAll="0">
      <items count="8">
        <item x="6"/>
        <item x="4"/>
        <item x="1"/>
        <item x="5"/>
        <item x="2"/>
        <item x="3"/>
        <item x="0"/>
        <item t="default"/>
      </items>
    </pivotField>
    <pivotField showAll="0"/>
    <pivotField numFmtId="1"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6">
        <item sd="0"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8">
    <i>
      <x/>
    </i>
    <i>
      <x v="1"/>
    </i>
    <i>
      <x v="2"/>
    </i>
    <i>
      <x v="3"/>
    </i>
    <i>
      <x v="4"/>
    </i>
    <i>
      <x v="5"/>
    </i>
    <i>
      <x v="6"/>
    </i>
    <i t="grand">
      <x/>
    </i>
  </rowItems>
  <colItems count="1">
    <i/>
  </colItems>
  <dataFields count="1">
    <dataField name="Average of Profit" fld="12" subtotal="average" baseField="7" baseItem="2"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9DBF1F-3145-4FAD-986C-0BA3E5532C0A}"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C1:D7" firstHeaderRow="1" firstDataRow="1" firstDataCol="1"/>
  <pivotFields count="19">
    <pivotField numFmtId="14"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numFmtId="165"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axis="axisRow" showAll="0">
      <items count="6">
        <item x="2"/>
        <item x="1"/>
        <item x="4"/>
        <item x="0"/>
        <item x="3"/>
        <item t="default"/>
      </items>
    </pivotField>
    <pivotField showAll="0">
      <items count="6">
        <item x="1"/>
        <item x="4"/>
        <item x="3"/>
        <item x="2"/>
        <item x="0"/>
        <item t="default"/>
      </items>
    </pivotField>
    <pivotField showAll="0">
      <items count="21">
        <item x="7"/>
        <item x="0"/>
        <item x="19"/>
        <item x="9"/>
        <item x="8"/>
        <item x="3"/>
        <item x="4"/>
        <item x="11"/>
        <item x="13"/>
        <item x="16"/>
        <item x="6"/>
        <item x="2"/>
        <item x="15"/>
        <item x="1"/>
        <item x="14"/>
        <item x="12"/>
        <item x="17"/>
        <item x="5"/>
        <item x="10"/>
        <item x="18"/>
        <item t="default"/>
      </items>
    </pivotField>
    <pivotField numFmtId="1" showAll="0"/>
    <pivotField numFmtId="164" showAll="0"/>
    <pivotField numFmtId="1" showAll="0"/>
    <pivotField showAll="0"/>
    <pivotField showAll="0"/>
    <pivotField numFmtId="1" showAll="0"/>
    <pivotField numFmtId="164" showAll="0"/>
    <pivotField dataField="1" numFmtId="164" showAll="0"/>
    <pivotField showAll="0" defaultSubtotal="0"/>
    <pivotField showAll="0" defaultSubtotal="0"/>
    <pivotField showAll="0" defaultSubtotal="0">
      <items count="5">
        <item x="0"/>
        <item x="1"/>
        <item x="2"/>
        <item x="3"/>
        <item x="4"/>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5">
        <item x="0"/>
        <item x="1"/>
        <item x="2"/>
        <item x="3"/>
        <item x="4"/>
      </items>
    </pivotField>
  </pivotFields>
  <rowFields count="1">
    <field x="2"/>
  </rowFields>
  <rowItems count="6">
    <i>
      <x/>
    </i>
    <i>
      <x v="1"/>
    </i>
    <i>
      <x v="2"/>
    </i>
    <i>
      <x v="3"/>
    </i>
    <i>
      <x v="4"/>
    </i>
    <i t="grand">
      <x/>
    </i>
  </rowItems>
  <colItems count="1">
    <i/>
  </colItems>
  <dataFields count="1">
    <dataField name="Sum of Profit" fld="12"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3F66C6-B7C6-45A8-972E-B40D6362B974}" name="PivotTable14"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I1:J27" firstHeaderRow="1" firstDataRow="1" firstDataCol="1"/>
  <pivotFields count="19">
    <pivotField numFmtId="14"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numFmtId="165"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showAll="0">
      <items count="6">
        <item x="2"/>
        <item x="1"/>
        <item x="4"/>
        <item x="0"/>
        <item x="3"/>
        <item t="default"/>
      </items>
    </pivotField>
    <pivotField axis="axisRow" showAll="0">
      <items count="6">
        <item x="1"/>
        <item x="4"/>
        <item x="3"/>
        <item x="2"/>
        <item x="0"/>
        <item t="default"/>
      </items>
    </pivotField>
    <pivotField axis="axisRow" showAll="0">
      <items count="21">
        <item x="7"/>
        <item x="0"/>
        <item x="19"/>
        <item x="9"/>
        <item x="8"/>
        <item x="3"/>
        <item x="4"/>
        <item x="11"/>
        <item x="13"/>
        <item x="16"/>
        <item x="6"/>
        <item x="2"/>
        <item x="15"/>
        <item x="1"/>
        <item x="14"/>
        <item x="12"/>
        <item x="17"/>
        <item x="5"/>
        <item x="10"/>
        <item x="18"/>
        <item t="default"/>
      </items>
    </pivotField>
    <pivotField numFmtId="1" showAll="0"/>
    <pivotField numFmtId="164" showAll="0"/>
    <pivotField numFmtId="1" showAll="0"/>
    <pivotField showAll="0"/>
    <pivotField showAll="0"/>
    <pivotField numFmtId="1"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6">
        <item sd="0"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3"/>
    <field x="4"/>
  </rowFields>
  <rowItems count="26">
    <i>
      <x/>
    </i>
    <i r="1">
      <x v="3"/>
    </i>
    <i r="1">
      <x v="9"/>
    </i>
    <i r="1">
      <x v="10"/>
    </i>
    <i r="1">
      <x v="13"/>
    </i>
    <i>
      <x v="1"/>
    </i>
    <i r="1">
      <x v="2"/>
    </i>
    <i r="1">
      <x v="6"/>
    </i>
    <i r="1">
      <x v="16"/>
    </i>
    <i r="1">
      <x v="19"/>
    </i>
    <i>
      <x v="2"/>
    </i>
    <i r="1">
      <x v="5"/>
    </i>
    <i r="1">
      <x v="8"/>
    </i>
    <i r="1">
      <x v="14"/>
    </i>
    <i r="1">
      <x v="18"/>
    </i>
    <i>
      <x v="3"/>
    </i>
    <i r="1">
      <x/>
    </i>
    <i r="1">
      <x v="4"/>
    </i>
    <i r="1">
      <x v="11"/>
    </i>
    <i r="1">
      <x v="15"/>
    </i>
    <i>
      <x v="4"/>
    </i>
    <i r="1">
      <x v="1"/>
    </i>
    <i r="1">
      <x v="7"/>
    </i>
    <i r="1">
      <x v="12"/>
    </i>
    <i r="1">
      <x v="17"/>
    </i>
    <i t="grand">
      <x/>
    </i>
  </rowItems>
  <colItems count="1">
    <i/>
  </colItems>
  <dataFields count="1">
    <dataField name="Average of Profit" fld="12" subtotal="average" baseField="2"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1B6EA7C-1F80-4CF5-A4D1-1D6AD8796766}"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C9:D20" firstHeaderRow="1" firstDataRow="1" firstDataCol="1"/>
  <pivotFields count="19">
    <pivotField numFmtId="14"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numFmtId="165"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showAll="0">
      <items count="6">
        <item x="2"/>
        <item x="1"/>
        <item x="4"/>
        <item x="0"/>
        <item x="3"/>
        <item t="default"/>
      </items>
    </pivotField>
    <pivotField showAll="0">
      <items count="6">
        <item x="1"/>
        <item x="4"/>
        <item x="3"/>
        <item x="2"/>
        <item x="0"/>
        <item t="default"/>
      </items>
    </pivotField>
    <pivotField showAll="0">
      <items count="21">
        <item x="7"/>
        <item x="0"/>
        <item x="19"/>
        <item x="9"/>
        <item x="8"/>
        <item x="3"/>
        <item x="4"/>
        <item x="11"/>
        <item x="13"/>
        <item x="16"/>
        <item x="6"/>
        <item x="2"/>
        <item x="15"/>
        <item x="1"/>
        <item x="14"/>
        <item x="12"/>
        <item x="17"/>
        <item x="5"/>
        <item x="10"/>
        <item x="18"/>
        <item t="default"/>
      </items>
    </pivotField>
    <pivotField numFmtId="1" showAll="0"/>
    <pivotField numFmtId="164" showAll="0"/>
    <pivotField numFmtId="1" showAll="0"/>
    <pivotField showAll="0"/>
    <pivotField showAll="0"/>
    <pivotField numFmtId="1" showAll="0"/>
    <pivotField numFmtId="164" showAll="0"/>
    <pivotField dataField="1" numFmtId="164" showAll="0"/>
    <pivotField showAll="0" defaultSubtotal="0"/>
    <pivotField showAll="0" defaultSubtotal="0"/>
    <pivotField axis="axisRow" showAll="0" defaultSubtotal="0">
      <items count="5">
        <item x="0"/>
        <item x="1"/>
        <item x="2"/>
        <item x="3"/>
        <item x="4"/>
      </items>
    </pivotField>
    <pivotField showAll="0" defaultSubtotal="0"/>
    <pivotField axis="axisRow" showAll="0" defaultSubtotal="0">
      <items count="6">
        <item x="0"/>
        <item x="1"/>
        <item x="2"/>
        <item x="3"/>
        <item x="4"/>
        <item x="5"/>
      </items>
    </pivotField>
    <pivotField showAll="0" defaultSubtotal="0">
      <items count="5">
        <item x="0"/>
        <item x="1"/>
        <item x="2"/>
        <item x="3"/>
        <item x="4"/>
      </items>
    </pivotField>
  </pivotFields>
  <rowFields count="2">
    <field x="15"/>
    <field x="17"/>
  </rowFields>
  <rowItems count="11">
    <i>
      <x v="1"/>
    </i>
    <i r="1">
      <x v="1"/>
    </i>
    <i r="1">
      <x v="2"/>
    </i>
    <i r="1">
      <x v="3"/>
    </i>
    <i r="1">
      <x v="4"/>
    </i>
    <i>
      <x v="2"/>
    </i>
    <i r="1">
      <x v="1"/>
    </i>
    <i r="1">
      <x v="2"/>
    </i>
    <i r="1">
      <x v="3"/>
    </i>
    <i r="1">
      <x v="4"/>
    </i>
    <i t="grand">
      <x/>
    </i>
  </rowItems>
  <colItems count="1">
    <i/>
  </colItems>
  <dataFields count="1">
    <dataField name="Sum of Profit" fld="12" baseField="0" baseItem="0" numFmtId="164"/>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DB1ACF-AA95-40BA-A1C3-7DC4C7340DE9}" name="PivotTable29"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D1:E4" firstHeaderRow="1" firstDataRow="1" firstDataCol="1"/>
  <pivotFields count="19">
    <pivotField numFmtId="14"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numFmtId="165" showAll="0">
      <items count="547">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545"/>
        <item t="default"/>
      </items>
    </pivotField>
    <pivotField showAll="0">
      <items count="6">
        <item x="2"/>
        <item x="1"/>
        <item x="4"/>
        <item x="0"/>
        <item x="3"/>
        <item t="default"/>
      </items>
    </pivotField>
    <pivotField showAll="0">
      <items count="6">
        <item x="1"/>
        <item x="4"/>
        <item x="3"/>
        <item x="2"/>
        <item x="0"/>
        <item t="default"/>
      </items>
    </pivotField>
    <pivotField showAll="0">
      <items count="21">
        <item x="7"/>
        <item x="0"/>
        <item x="19"/>
        <item x="9"/>
        <item x="8"/>
        <item x="3"/>
        <item x="4"/>
        <item x="11"/>
        <item x="13"/>
        <item x="16"/>
        <item x="6"/>
        <item x="2"/>
        <item x="15"/>
        <item x="1"/>
        <item x="14"/>
        <item x="12"/>
        <item x="17"/>
        <item x="5"/>
        <item x="10"/>
        <item x="18"/>
        <item t="default"/>
      </items>
    </pivotField>
    <pivotField numFmtId="1" showAll="0"/>
    <pivotField numFmtId="164" showAll="0"/>
    <pivotField numFmtId="1" showAll="0"/>
    <pivotField showAll="0"/>
    <pivotField showAll="0"/>
    <pivotField numFmtId="1" showAll="0"/>
    <pivotField numFmtId="164" showAll="0"/>
    <pivotField dataField="1" numFmtId="164"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x="5"/>
      </items>
    </pivotField>
    <pivotField axis="axisRow" showAll="0" defaultSubtotal="0">
      <items count="5">
        <item sd="0" x="0"/>
        <item x="1"/>
        <item x="2"/>
        <item x="3"/>
        <item x="4"/>
      </items>
    </pivotField>
  </pivotFields>
  <rowFields count="1">
    <field x="18"/>
  </rowFields>
  <rowItems count="3">
    <i>
      <x v="1"/>
    </i>
    <i>
      <x v="2"/>
    </i>
    <i t="grand">
      <x/>
    </i>
  </rowItems>
  <colItems count="1">
    <i/>
  </colItems>
  <dataFields count="1">
    <dataField name="MoM Profit Change" fld="12" showDataAs="percentDiff" baseField="18" baseItem="1048828" numFmtId="1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809B813-56AA-4C88-AFE6-234D029A09E6}" autoFormatId="16" applyNumberFormats="0" applyBorderFormats="0" applyFontFormats="0" applyPatternFormats="0" applyAlignmentFormats="0" applyWidthHeightFormats="0">
  <queryTableRefresh nextId="14">
    <queryTableFields count="13">
      <queryTableField id="1" name="Date" tableColumnId="1"/>
      <queryTableField id="13" dataBound="0" tableColumnId="13"/>
      <queryTableField id="2" name="Region" tableColumnId="2"/>
      <queryTableField id="3" name="Product Category" tableColumnId="3"/>
      <queryTableField id="4" name="Product Name" tableColumnId="4"/>
      <queryTableField id="5" name="Units Sold" tableColumnId="5"/>
      <queryTableField id="6" name="Revenue" tableColumnId="6"/>
      <queryTableField id="7" name="Customer Age" tableColumnId="7"/>
      <queryTableField id="12" dataBound="0" tableColumnId="12"/>
      <queryTableField id="8" name="Customer Gender" tableColumnId="8"/>
      <queryTableField id="9" name="Customer Satisfaction" tableColumnId="9"/>
      <queryTableField id="10" name="Product Cost" tableColumnId="10"/>
      <queryTableField id="11" name="Profit"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78DB05-6324-45BC-B52A-5E0FBEAE4741}" sourceName="Region">
  <pivotTables>
    <pivotTable tabId="6" name="PivotTable16"/>
    <pivotTable tabId="8" name="PivotTable1"/>
    <pivotTable tabId="6" name="PivotTable13"/>
    <pivotTable tabId="6" name="PivotTable14"/>
    <pivotTable tabId="6" name="PivotTable15"/>
    <pivotTable tabId="1" name="PivotTable1"/>
    <pivotTable tabId="1" name="PivotTable2"/>
    <pivotTable tabId="1" name="PivotTable3"/>
    <pivotTable tabId="1" name="PivotTable4"/>
    <pivotTable tabId="4" name="PivotTable10"/>
    <pivotTable tabId="4" name="PivotTable6"/>
    <pivotTable tabId="4" name="PivotTable7"/>
    <pivotTable tabId="4" name="PivotTable9"/>
    <pivotTable tabId="8" name="PivotTable29"/>
    <pivotTable tabId="6" name="PivotTable30"/>
    <pivotTable tabId="6" name="PivotTable1"/>
    <pivotTable tabId="6" name="PivotTable2"/>
    <pivotTable tabId="6" name="PivotTable3"/>
  </pivotTables>
  <data>
    <tabular pivotCacheId="1371073023">
      <items count="5">
        <i x="2" s="1"/>
        <i x="1" s="1"/>
        <i x="4"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4F204F3-8A7B-4815-9228-1B60302CFE17}" sourceName="Product Category">
  <pivotTables>
    <pivotTable tabId="6" name="PivotTable14"/>
    <pivotTable tabId="8" name="PivotTable1"/>
    <pivotTable tabId="6" name="PivotTable13"/>
    <pivotTable tabId="6" name="PivotTable15"/>
    <pivotTable tabId="6" name="PivotTable16"/>
    <pivotTable tabId="1" name="PivotTable1"/>
    <pivotTable tabId="1" name="PivotTable2"/>
    <pivotTable tabId="1" name="PivotTable3"/>
    <pivotTable tabId="1" name="PivotTable4"/>
    <pivotTable tabId="4" name="PivotTable10"/>
    <pivotTable tabId="4" name="PivotTable6"/>
    <pivotTable tabId="4" name="PivotTable7"/>
    <pivotTable tabId="4" name="PivotTable9"/>
    <pivotTable tabId="8" name="PivotTable29"/>
    <pivotTable tabId="6" name="PivotTable30"/>
    <pivotTable tabId="6" name="PivotTable1"/>
    <pivotTable tabId="6" name="PivotTable2"/>
    <pivotTable tabId="6" name="PivotTable3"/>
  </pivotTables>
  <data>
    <tabular pivotCacheId="1371073023">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572D8DD-DF60-4210-B4C3-E63354B5623A}" sourceName="Product Name">
  <pivotTables>
    <pivotTable tabId="6" name="PivotTable14"/>
    <pivotTable tabId="8" name="PivotTable1"/>
    <pivotTable tabId="6" name="PivotTable13"/>
    <pivotTable tabId="6" name="PivotTable15"/>
    <pivotTable tabId="6" name="PivotTable16"/>
    <pivotTable tabId="1" name="PivotTable1"/>
    <pivotTable tabId="1" name="PivotTable2"/>
    <pivotTable tabId="1" name="PivotTable3"/>
    <pivotTable tabId="1" name="PivotTable4"/>
    <pivotTable tabId="4" name="PivotTable10"/>
    <pivotTable tabId="4" name="PivotTable6"/>
    <pivotTable tabId="4" name="PivotTable7"/>
    <pivotTable tabId="4" name="PivotTable9"/>
    <pivotTable tabId="8" name="PivotTable29"/>
    <pivotTable tabId="6" name="PivotTable30"/>
    <pivotTable tabId="6" name="PivotTable1"/>
    <pivotTable tabId="6" name="PivotTable2"/>
    <pivotTable tabId="6" name="PivotTable3"/>
  </pivotTables>
  <data>
    <tabular pivotCacheId="1371073023">
      <items count="20">
        <i x="7" s="1"/>
        <i x="0" s="1"/>
        <i x="19" s="1"/>
        <i x="9" s="1"/>
        <i x="8" s="1"/>
        <i x="3" s="1"/>
        <i x="4" s="1"/>
        <i x="11" s="1"/>
        <i x="13" s="1"/>
        <i x="16" s="1"/>
        <i x="6" s="1"/>
        <i x="2" s="1"/>
        <i x="15" s="1"/>
        <i x="1" s="1"/>
        <i x="14" s="1"/>
        <i x="12" s="1"/>
        <i x="17" s="1"/>
        <i x="5" s="1"/>
        <i x="10"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8F8F766-A10C-43A8-96BD-374E62B35F0E}" cache="Slicer_Region" caption="Region" rowHeight="241300"/>
  <slicer name="Product Category 1" xr10:uid="{0AB95ED5-9610-4AC7-A7A0-4B1ACFE53834}" cache="Slicer_Product_Category" caption="Product Category" rowHeight="241300"/>
  <slicer name="Product Name 1" xr10:uid="{6F30CDA7-2933-4261-9DEE-967744CF2CA0}" cache="Slicer_Product_Name" caption="Product 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08AA6D-D025-49DB-9C09-14D9741F10AF}" name="sales" displayName="sales" ref="A1:M1050" tableType="queryTable" totalsRowShown="0">
  <autoFilter ref="A1:M1050" xr:uid="{F208AA6D-D025-49DB-9C09-14D9741F10AF}"/>
  <sortState xmlns:xlrd2="http://schemas.microsoft.com/office/spreadsheetml/2017/richdata2" ref="A2:M1050">
    <sortCondition descending="1" ref="A1:A1050"/>
  </sortState>
  <tableColumns count="13">
    <tableColumn id="1" xr3:uid="{B625C331-5F14-4142-B26E-1A7B38C01F52}" uniqueName="1" name="Date" queryTableFieldId="1" dataDxfId="14"/>
    <tableColumn id="13" xr3:uid="{895EFB23-C1E7-4C83-816E-2B69AB0CCB9C}" uniqueName="13" name="Month &amp; Year" queryTableFieldId="13" dataDxfId="13">
      <calculatedColumnFormula>sales[[#This Row],[Date]]</calculatedColumnFormula>
    </tableColumn>
    <tableColumn id="2" xr3:uid="{A32435D0-71D9-462B-98FF-4E8D3F77335C}" uniqueName="2" name="Region" queryTableFieldId="2" dataDxfId="12"/>
    <tableColumn id="3" xr3:uid="{30564148-9CE4-4DD6-9C45-29776E413BBA}" uniqueName="3" name="Product Category" queryTableFieldId="3" dataDxfId="11"/>
    <tableColumn id="4" xr3:uid="{A80FED6F-0F66-4E0E-9946-A347E93B5C28}" uniqueName="4" name="Product Name" queryTableFieldId="4" dataDxfId="10"/>
    <tableColumn id="5" xr3:uid="{E7AD1AC3-99B2-4F71-995E-E13C4C24A015}" uniqueName="5" name="Units Sold" queryTableFieldId="5" dataDxfId="9"/>
    <tableColumn id="6" xr3:uid="{CC0E800D-B210-4478-BB0E-0B4DB6EC3FE2}" uniqueName="6" name="Revenue" queryTableFieldId="6" dataDxfId="8"/>
    <tableColumn id="7" xr3:uid="{C61D3C2C-54B4-43A7-A57D-D5F3EDC5096A}" uniqueName="7" name="Customer Age" queryTableFieldId="7" dataDxfId="7"/>
    <tableColumn id="12" xr3:uid="{ADD2938B-5554-4E87-A42B-56D8BCE5C7DD}" uniqueName="12" name="Age Bin" queryTableFieldId="12" dataDxfId="6">
      <calculatedColumnFormula xml:space="preserve"> FLOOR(sales[[#This Row],[Customer Age]],10) &amp; "-" &amp; FLOOR(sales[[#This Row],[Customer Age]],10)+9</calculatedColumnFormula>
    </tableColumn>
    <tableColumn id="8" xr3:uid="{E3B6A88A-531E-4CB7-8461-98AD54B86C9A}" uniqueName="8" name="Customer Gender" queryTableFieldId="8" dataDxfId="5"/>
    <tableColumn id="9" xr3:uid="{86D96F7B-A212-4074-AAD8-5747B57472BC}" uniqueName="9" name="Customer Satisfaction" queryTableFieldId="9" dataDxfId="4"/>
    <tableColumn id="10" xr3:uid="{D4E4303F-E4C6-4A72-981F-D5845DC7D441}" uniqueName="10" name="Product Cost" queryTableFieldId="10" dataDxfId="3"/>
    <tableColumn id="11" xr3:uid="{03973CB3-DEAC-4989-8064-80756A7E38CC}" uniqueName="11" name="Profit" queryTableFieldId="11"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___Year" xr10:uid="{5016696D-62C9-4E5A-BD91-3B1D027A52C6}" sourceName="Month &amp; Year">
  <pivotTables>
    <pivotTable tabId="6" name="PivotTable16"/>
    <pivotTable tabId="8" name="PivotTable1"/>
    <pivotTable tabId="6" name="PivotTable13"/>
    <pivotTable tabId="6" name="PivotTable14"/>
    <pivotTable tabId="6" name="PivotTable15"/>
    <pivotTable tabId="1" name="PivotTable1"/>
    <pivotTable tabId="1" name="PivotTable2"/>
    <pivotTable tabId="1" name="PivotTable3"/>
    <pivotTable tabId="1" name="PivotTable4"/>
    <pivotTable tabId="4" name="PivotTable10"/>
    <pivotTable tabId="4" name="PivotTable6"/>
    <pivotTable tabId="4" name="PivotTable7"/>
    <pivotTable tabId="4" name="PivotTable9"/>
    <pivotTable tabId="8" name="PivotTable29"/>
    <pivotTable tabId="6" name="PivotTable30"/>
    <pivotTable tabId="6" name="PivotTable1"/>
    <pivotTable tabId="6" name="PivotTable2"/>
    <pivotTable tabId="6" name="PivotTable3"/>
  </pivotTables>
  <state minimalRefreshVersion="6" lastRefreshVersion="6" pivotCacheId="1371073023" filterType="unknown">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amp; Year 1" xr10:uid="{9A82FB99-8325-457A-BBCE-24C320D8AB57}" cache="NativeTimeline_Month___Year" caption="Month &amp; Year" level="2" selectionLevel="2" scrollPosition="202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pivotTable" Target="../pivotTables/pivotTable18.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BE38B-EABA-447C-B29C-3794373A2581}">
  <dimension ref="A1:U1050"/>
  <sheetViews>
    <sheetView workbookViewId="0">
      <selection activeCell="M2" sqref="A2:M2"/>
    </sheetView>
  </sheetViews>
  <sheetFormatPr defaultRowHeight="15" x14ac:dyDescent="0.25"/>
  <cols>
    <col min="1" max="1" width="10.7109375" bestFit="1" customWidth="1"/>
    <col min="2" max="2" width="15.85546875" style="8" bestFit="1" customWidth="1"/>
    <col min="3" max="4" width="18.5703125" bestFit="1" customWidth="1"/>
    <col min="5" max="5" width="16" style="3" bestFit="1" customWidth="1"/>
    <col min="6" max="6" width="12.28515625" style="4" bestFit="1" customWidth="1"/>
    <col min="7" max="7" width="12.28515625" style="3" bestFit="1" customWidth="1"/>
    <col min="8" max="8" width="15.85546875" style="3" customWidth="1"/>
    <col min="9" max="9" width="10" bestFit="1" customWidth="1"/>
    <col min="10" max="10" width="19.140625" style="3" bestFit="1" customWidth="1"/>
    <col min="11" max="11" width="22.85546875" style="4" bestFit="1" customWidth="1"/>
    <col min="12" max="12" width="15.7109375" style="4" bestFit="1" customWidth="1"/>
    <col min="13" max="13" width="11.28515625" bestFit="1" customWidth="1"/>
    <col min="15" max="15" width="14" bestFit="1" customWidth="1"/>
    <col min="16" max="16" width="15.5703125" bestFit="1" customWidth="1"/>
    <col min="17" max="17" width="12.5703125" bestFit="1" customWidth="1"/>
    <col min="18" max="18" width="16.7109375" bestFit="1" customWidth="1"/>
    <col min="19" max="19" width="31" bestFit="1" customWidth="1"/>
    <col min="21" max="21" width="17.28515625" bestFit="1" customWidth="1"/>
  </cols>
  <sheetData>
    <row r="1" spans="1:21" x14ac:dyDescent="0.25">
      <c r="A1" t="s">
        <v>0</v>
      </c>
      <c r="B1" s="8" t="s">
        <v>64</v>
      </c>
      <c r="C1" t="s">
        <v>1</v>
      </c>
      <c r="D1" t="s">
        <v>2</v>
      </c>
      <c r="E1" t="s">
        <v>3</v>
      </c>
      <c r="F1" s="3" t="s">
        <v>4</v>
      </c>
      <c r="G1" s="4" t="s">
        <v>5</v>
      </c>
      <c r="H1" s="3" t="s">
        <v>6</v>
      </c>
      <c r="I1" s="3" t="s">
        <v>54</v>
      </c>
      <c r="J1" t="s">
        <v>7</v>
      </c>
      <c r="K1" s="3" t="s">
        <v>8</v>
      </c>
      <c r="L1" s="4" t="s">
        <v>9</v>
      </c>
      <c r="M1" s="4" t="s">
        <v>10</v>
      </c>
    </row>
    <row r="2" spans="1:21" x14ac:dyDescent="0.25">
      <c r="A2" s="1">
        <v>45291</v>
      </c>
      <c r="B2" s="8">
        <f>sales[[#This Row],[Date]]</f>
        <v>45291</v>
      </c>
      <c r="C2" t="s">
        <v>33</v>
      </c>
      <c r="D2" t="s">
        <v>23</v>
      </c>
      <c r="E2" t="s">
        <v>34</v>
      </c>
      <c r="F2" s="3">
        <v>43</v>
      </c>
      <c r="G2" s="4">
        <v>21247.65</v>
      </c>
      <c r="H2" s="3">
        <v>70</v>
      </c>
      <c r="I2" s="3" t="str">
        <f xml:space="preserve"> FLOOR(sales[[#This Row],[Customer Age]],10) &amp; "-" &amp; FLOOR(sales[[#This Row],[Customer Age]],10)+9</f>
        <v>70-79</v>
      </c>
      <c r="J2" t="s">
        <v>22</v>
      </c>
      <c r="K2" s="3">
        <v>4</v>
      </c>
      <c r="L2" s="4">
        <v>8307.14</v>
      </c>
      <c r="M2" s="4">
        <v>12940.51</v>
      </c>
    </row>
    <row r="3" spans="1:21" x14ac:dyDescent="0.25">
      <c r="A3" s="1">
        <v>45291</v>
      </c>
      <c r="B3" s="8">
        <f>sales[[#This Row],[Date]]</f>
        <v>45291</v>
      </c>
      <c r="C3" t="s">
        <v>17</v>
      </c>
      <c r="D3" t="s">
        <v>18</v>
      </c>
      <c r="E3" t="s">
        <v>19</v>
      </c>
      <c r="F3" s="3">
        <v>41</v>
      </c>
      <c r="G3" s="4">
        <v>4988.41</v>
      </c>
      <c r="H3" s="3">
        <v>34</v>
      </c>
      <c r="I3" s="3" t="str">
        <f xml:space="preserve"> FLOOR(sales[[#This Row],[Customer Age]],10) &amp; "-" &amp; FLOOR(sales[[#This Row],[Customer Age]],10)+9</f>
        <v>30-39</v>
      </c>
      <c r="J3" t="s">
        <v>22</v>
      </c>
      <c r="K3" s="3">
        <v>3</v>
      </c>
      <c r="L3" s="4">
        <v>10213.41</v>
      </c>
      <c r="M3" s="4">
        <v>-5225</v>
      </c>
      <c r="O3" s="4"/>
    </row>
    <row r="4" spans="1:21" x14ac:dyDescent="0.25">
      <c r="A4" s="1">
        <v>45289</v>
      </c>
      <c r="B4" s="8">
        <f>sales[[#This Row],[Date]]</f>
        <v>45289</v>
      </c>
      <c r="C4" t="s">
        <v>20</v>
      </c>
      <c r="D4" t="s">
        <v>18</v>
      </c>
      <c r="E4" t="s">
        <v>19</v>
      </c>
      <c r="F4" s="3">
        <v>29</v>
      </c>
      <c r="G4" s="4">
        <v>2191.92</v>
      </c>
      <c r="H4" s="3">
        <v>51</v>
      </c>
      <c r="I4" s="3" t="str">
        <f xml:space="preserve"> FLOOR(sales[[#This Row],[Customer Age]],10) &amp; "-" &amp; FLOOR(sales[[#This Row],[Customer Age]],10)+9</f>
        <v>50-59</v>
      </c>
      <c r="J4" t="s">
        <v>14</v>
      </c>
      <c r="K4" s="3">
        <v>2</v>
      </c>
      <c r="L4" s="4">
        <v>5751.89</v>
      </c>
      <c r="M4" s="4">
        <v>-3559.97</v>
      </c>
    </row>
    <row r="5" spans="1:21" x14ac:dyDescent="0.25">
      <c r="A5" s="1">
        <v>45287</v>
      </c>
      <c r="B5" s="8">
        <f>sales[[#This Row],[Date]]</f>
        <v>45287</v>
      </c>
      <c r="C5" t="s">
        <v>17</v>
      </c>
      <c r="D5" t="s">
        <v>18</v>
      </c>
      <c r="E5" t="s">
        <v>19</v>
      </c>
      <c r="F5" s="3">
        <v>35</v>
      </c>
      <c r="G5" s="4">
        <v>11689.44</v>
      </c>
      <c r="H5" s="3">
        <v>36</v>
      </c>
      <c r="I5" s="3" t="str">
        <f xml:space="preserve"> FLOOR(sales[[#This Row],[Customer Age]],10) &amp; "-" &amp; FLOOR(sales[[#This Row],[Customer Age]],10)+9</f>
        <v>30-39</v>
      </c>
      <c r="J5" t="s">
        <v>22</v>
      </c>
      <c r="K5" s="3">
        <v>1</v>
      </c>
      <c r="L5" s="4">
        <v>7320.71</v>
      </c>
      <c r="M5" s="4">
        <v>4368.7299999999996</v>
      </c>
    </row>
    <row r="6" spans="1:21" x14ac:dyDescent="0.25">
      <c r="A6" s="1">
        <v>45287</v>
      </c>
      <c r="B6" s="8">
        <f>sales[[#This Row],[Date]]</f>
        <v>45287</v>
      </c>
      <c r="C6" t="s">
        <v>17</v>
      </c>
      <c r="D6" t="s">
        <v>27</v>
      </c>
      <c r="E6" t="s">
        <v>32</v>
      </c>
      <c r="F6" s="3">
        <v>41</v>
      </c>
      <c r="G6" s="4">
        <v>8695.9500000000007</v>
      </c>
      <c r="H6" s="3">
        <v>61</v>
      </c>
      <c r="I6" s="3" t="str">
        <f xml:space="preserve"> FLOOR(sales[[#This Row],[Customer Age]],10) &amp; "-" &amp; FLOOR(sales[[#This Row],[Customer Age]],10)+9</f>
        <v>60-69</v>
      </c>
      <c r="J6" t="s">
        <v>14</v>
      </c>
      <c r="K6" s="3">
        <v>1</v>
      </c>
      <c r="L6" s="4">
        <v>3253.67</v>
      </c>
      <c r="M6" s="4">
        <v>5442.28</v>
      </c>
    </row>
    <row r="7" spans="1:21" x14ac:dyDescent="0.25">
      <c r="A7" s="1">
        <v>45286</v>
      </c>
      <c r="B7" s="8">
        <f>sales[[#This Row],[Date]]</f>
        <v>45286</v>
      </c>
      <c r="C7" t="s">
        <v>20</v>
      </c>
      <c r="D7" t="s">
        <v>12</v>
      </c>
      <c r="E7" t="s">
        <v>13</v>
      </c>
      <c r="F7" s="3">
        <v>16</v>
      </c>
      <c r="G7" s="4">
        <v>5474.4</v>
      </c>
      <c r="H7" s="3">
        <v>51</v>
      </c>
      <c r="I7" s="3" t="str">
        <f xml:space="preserve"> FLOOR(sales[[#This Row],[Customer Age]],10) &amp; "-" &amp; FLOOR(sales[[#This Row],[Customer Age]],10)+9</f>
        <v>50-59</v>
      </c>
      <c r="J7" t="s">
        <v>22</v>
      </c>
      <c r="K7" s="3">
        <v>4</v>
      </c>
      <c r="L7" s="4">
        <v>2604.64</v>
      </c>
      <c r="M7" s="4">
        <v>2869.76</v>
      </c>
    </row>
    <row r="8" spans="1:21" x14ac:dyDescent="0.25">
      <c r="A8" s="1">
        <v>45285</v>
      </c>
      <c r="B8" s="8">
        <f>sales[[#This Row],[Date]]</f>
        <v>45285</v>
      </c>
      <c r="C8" t="s">
        <v>33</v>
      </c>
      <c r="D8" t="s">
        <v>15</v>
      </c>
      <c r="E8" t="s">
        <v>31</v>
      </c>
      <c r="F8" s="3">
        <v>36</v>
      </c>
      <c r="G8" s="4">
        <v>3347.8</v>
      </c>
      <c r="H8" s="3">
        <v>32</v>
      </c>
      <c r="I8" s="3" t="str">
        <f xml:space="preserve"> FLOOR(sales[[#This Row],[Customer Age]],10) &amp; "-" &amp; FLOOR(sales[[#This Row],[Customer Age]],10)+9</f>
        <v>30-39</v>
      </c>
      <c r="J8" t="s">
        <v>14</v>
      </c>
      <c r="K8" s="3">
        <v>5</v>
      </c>
      <c r="L8" s="4">
        <v>5776.16</v>
      </c>
      <c r="M8" s="4">
        <v>-2428.36</v>
      </c>
    </row>
    <row r="9" spans="1:21" x14ac:dyDescent="0.25">
      <c r="A9" s="1">
        <v>45285</v>
      </c>
      <c r="B9" s="8">
        <f>sales[[#This Row],[Date]]</f>
        <v>45285</v>
      </c>
      <c r="C9" t="s">
        <v>33</v>
      </c>
      <c r="D9" t="s">
        <v>23</v>
      </c>
      <c r="E9" t="s">
        <v>35</v>
      </c>
      <c r="F9" s="3">
        <v>10</v>
      </c>
      <c r="G9" s="4">
        <v>2571.37</v>
      </c>
      <c r="H9" s="3">
        <v>63</v>
      </c>
      <c r="I9" s="3" t="str">
        <f xml:space="preserve"> FLOOR(sales[[#This Row],[Customer Age]],10) &amp; "-" &amp; FLOOR(sales[[#This Row],[Customer Age]],10)+9</f>
        <v>60-69</v>
      </c>
      <c r="J9" t="s">
        <v>22</v>
      </c>
      <c r="K9" s="3">
        <v>3</v>
      </c>
      <c r="L9" s="4">
        <v>1574.32</v>
      </c>
      <c r="M9" s="4">
        <v>997.05</v>
      </c>
      <c r="U9" s="11"/>
    </row>
    <row r="10" spans="1:21" x14ac:dyDescent="0.25">
      <c r="A10" s="1">
        <v>45284</v>
      </c>
      <c r="B10" s="8">
        <f>sales[[#This Row],[Date]]</f>
        <v>45284</v>
      </c>
      <c r="C10" t="s">
        <v>17</v>
      </c>
      <c r="D10" t="s">
        <v>18</v>
      </c>
      <c r="E10" t="s">
        <v>29</v>
      </c>
      <c r="F10" s="3">
        <v>45</v>
      </c>
      <c r="G10" s="4">
        <v>9868.15</v>
      </c>
      <c r="H10" s="3">
        <v>20</v>
      </c>
      <c r="I10" s="3" t="str">
        <f xml:space="preserve"> FLOOR(sales[[#This Row],[Customer Age]],10) &amp; "-" &amp; FLOOR(sales[[#This Row],[Customer Age]],10)+9</f>
        <v>20-29</v>
      </c>
      <c r="J10" t="s">
        <v>14</v>
      </c>
      <c r="K10" s="3">
        <v>1</v>
      </c>
      <c r="L10" s="4">
        <v>6419.07</v>
      </c>
      <c r="M10" s="4">
        <v>3449.08</v>
      </c>
    </row>
    <row r="11" spans="1:21" x14ac:dyDescent="0.25">
      <c r="A11" s="1">
        <v>45283</v>
      </c>
      <c r="B11" s="8">
        <f>sales[[#This Row],[Date]]</f>
        <v>45283</v>
      </c>
      <c r="C11" t="s">
        <v>17</v>
      </c>
      <c r="D11" t="s">
        <v>27</v>
      </c>
      <c r="E11" t="s">
        <v>40</v>
      </c>
      <c r="F11" s="3">
        <v>23</v>
      </c>
      <c r="G11" s="4">
        <v>7173.66</v>
      </c>
      <c r="H11" s="3">
        <v>22</v>
      </c>
      <c r="I11" s="3" t="str">
        <f xml:space="preserve"> FLOOR(sales[[#This Row],[Customer Age]],10) &amp; "-" &amp; FLOOR(sales[[#This Row],[Customer Age]],10)+9</f>
        <v>20-29</v>
      </c>
      <c r="J11" t="s">
        <v>14</v>
      </c>
      <c r="K11" s="3">
        <v>4</v>
      </c>
      <c r="L11" s="4">
        <v>3691.26</v>
      </c>
      <c r="M11" s="4">
        <v>3482.4</v>
      </c>
    </row>
    <row r="12" spans="1:21" x14ac:dyDescent="0.25">
      <c r="A12" s="1">
        <v>45282</v>
      </c>
      <c r="B12" s="8">
        <f>sales[[#This Row],[Date]]</f>
        <v>45282</v>
      </c>
      <c r="C12" t="s">
        <v>17</v>
      </c>
      <c r="D12" t="s">
        <v>18</v>
      </c>
      <c r="E12" t="s">
        <v>29</v>
      </c>
      <c r="F12" s="3">
        <v>11</v>
      </c>
      <c r="G12" s="4">
        <v>2541.92</v>
      </c>
      <c r="H12" s="3">
        <v>61</v>
      </c>
      <c r="I12" s="3" t="str">
        <f xml:space="preserve"> FLOOR(sales[[#This Row],[Customer Age]],10) &amp; "-" &amp; FLOOR(sales[[#This Row],[Customer Age]],10)+9</f>
        <v>60-69</v>
      </c>
      <c r="J12" t="s">
        <v>22</v>
      </c>
      <c r="K12" s="3">
        <v>3</v>
      </c>
      <c r="L12" s="4">
        <v>1282.07</v>
      </c>
      <c r="M12" s="4">
        <v>1259.8499999999999</v>
      </c>
      <c r="U12" s="11"/>
    </row>
    <row r="13" spans="1:21" x14ac:dyDescent="0.25">
      <c r="A13" s="1">
        <v>45282</v>
      </c>
      <c r="B13" s="8">
        <f>sales[[#This Row],[Date]]</f>
        <v>45282</v>
      </c>
      <c r="C13" t="s">
        <v>11</v>
      </c>
      <c r="D13" t="s">
        <v>27</v>
      </c>
      <c r="E13" t="s">
        <v>28</v>
      </c>
      <c r="F13" s="3">
        <v>20</v>
      </c>
      <c r="G13" s="4">
        <v>8455.3700000000008</v>
      </c>
      <c r="H13" s="3">
        <v>51</v>
      </c>
      <c r="I13" s="3" t="str">
        <f xml:space="preserve"> FLOOR(sales[[#This Row],[Customer Age]],10) &amp; "-" &amp; FLOOR(sales[[#This Row],[Customer Age]],10)+9</f>
        <v>50-59</v>
      </c>
      <c r="J13" t="s">
        <v>22</v>
      </c>
      <c r="K13" s="3">
        <v>4</v>
      </c>
      <c r="L13" s="4">
        <v>3737.5</v>
      </c>
      <c r="M13" s="4">
        <v>4717.87</v>
      </c>
    </row>
    <row r="14" spans="1:21" x14ac:dyDescent="0.25">
      <c r="A14" s="1">
        <v>45282</v>
      </c>
      <c r="B14" s="8">
        <f>sales[[#This Row],[Date]]</f>
        <v>45282</v>
      </c>
      <c r="C14" t="s">
        <v>33</v>
      </c>
      <c r="D14" t="s">
        <v>12</v>
      </c>
      <c r="E14" t="s">
        <v>13</v>
      </c>
      <c r="F14" s="3">
        <v>23</v>
      </c>
      <c r="G14" s="4">
        <v>2380.92</v>
      </c>
      <c r="H14" s="3">
        <v>42</v>
      </c>
      <c r="I14" s="3" t="str">
        <f xml:space="preserve"> FLOOR(sales[[#This Row],[Customer Age]],10) &amp; "-" &amp; FLOOR(sales[[#This Row],[Customer Age]],10)+9</f>
        <v>40-49</v>
      </c>
      <c r="J14" t="s">
        <v>14</v>
      </c>
      <c r="K14" s="3">
        <v>4</v>
      </c>
      <c r="L14" s="4">
        <v>3413.75</v>
      </c>
      <c r="M14" s="4">
        <v>-1032.83</v>
      </c>
    </row>
    <row r="15" spans="1:21" x14ac:dyDescent="0.25">
      <c r="A15" s="1">
        <v>45280</v>
      </c>
      <c r="B15" s="8">
        <f>sales[[#This Row],[Date]]</f>
        <v>45280</v>
      </c>
      <c r="C15" t="s">
        <v>17</v>
      </c>
      <c r="D15" t="s">
        <v>18</v>
      </c>
      <c r="E15" t="s">
        <v>29</v>
      </c>
      <c r="F15" s="3">
        <v>26</v>
      </c>
      <c r="G15" s="4">
        <v>11061.31</v>
      </c>
      <c r="H15" s="3">
        <v>43</v>
      </c>
      <c r="I15" s="3" t="str">
        <f xml:space="preserve"> FLOOR(sales[[#This Row],[Customer Age]],10) &amp; "-" &amp; FLOOR(sales[[#This Row],[Customer Age]],10)+9</f>
        <v>40-49</v>
      </c>
      <c r="J15" t="s">
        <v>22</v>
      </c>
      <c r="K15" s="3">
        <v>1</v>
      </c>
      <c r="L15" s="4">
        <v>2224.39</v>
      </c>
      <c r="M15" s="4">
        <v>8836.92</v>
      </c>
      <c r="U15" s="3"/>
    </row>
    <row r="16" spans="1:21" x14ac:dyDescent="0.25">
      <c r="A16" s="1">
        <v>45279</v>
      </c>
      <c r="B16" s="8">
        <f>sales[[#This Row],[Date]]</f>
        <v>45279</v>
      </c>
      <c r="C16" t="s">
        <v>25</v>
      </c>
      <c r="D16" t="s">
        <v>12</v>
      </c>
      <c r="E16" t="s">
        <v>13</v>
      </c>
      <c r="F16" s="3">
        <v>10</v>
      </c>
      <c r="G16" s="4">
        <v>1019.29</v>
      </c>
      <c r="H16" s="3">
        <v>47</v>
      </c>
      <c r="I16" s="3" t="str">
        <f xml:space="preserve"> FLOOR(sales[[#This Row],[Customer Age]],10) &amp; "-" &amp; FLOOR(sales[[#This Row],[Customer Age]],10)+9</f>
        <v>40-49</v>
      </c>
      <c r="J16" t="s">
        <v>14</v>
      </c>
      <c r="K16" s="3">
        <v>3</v>
      </c>
      <c r="L16" s="4">
        <v>1220.53</v>
      </c>
      <c r="M16" s="4">
        <v>-201.24</v>
      </c>
    </row>
    <row r="17" spans="1:21" x14ac:dyDescent="0.25">
      <c r="A17" s="1">
        <v>45279</v>
      </c>
      <c r="B17" s="8">
        <f>sales[[#This Row],[Date]]</f>
        <v>45279</v>
      </c>
      <c r="C17" t="s">
        <v>17</v>
      </c>
      <c r="D17" t="s">
        <v>27</v>
      </c>
      <c r="E17" t="s">
        <v>32</v>
      </c>
      <c r="F17" s="3">
        <v>18</v>
      </c>
      <c r="G17" s="4">
        <v>8870.85</v>
      </c>
      <c r="H17" s="3">
        <v>55</v>
      </c>
      <c r="I17" s="3" t="str">
        <f xml:space="preserve"> FLOOR(sales[[#This Row],[Customer Age]],10) &amp; "-" &amp; FLOOR(sales[[#This Row],[Customer Age]],10)+9</f>
        <v>50-59</v>
      </c>
      <c r="J17" t="s">
        <v>22</v>
      </c>
      <c r="K17" s="3">
        <v>5</v>
      </c>
      <c r="L17" s="4">
        <v>4022.1</v>
      </c>
      <c r="M17" s="4">
        <v>4848.75</v>
      </c>
    </row>
    <row r="18" spans="1:21" x14ac:dyDescent="0.25">
      <c r="A18" s="1">
        <v>45279</v>
      </c>
      <c r="B18" s="8">
        <f>sales[[#This Row],[Date]]</f>
        <v>45279</v>
      </c>
      <c r="C18" t="s">
        <v>33</v>
      </c>
      <c r="D18" t="s">
        <v>18</v>
      </c>
      <c r="E18" t="s">
        <v>19</v>
      </c>
      <c r="F18" s="3">
        <v>36</v>
      </c>
      <c r="G18" s="4">
        <v>3054.92</v>
      </c>
      <c r="H18" s="3">
        <v>49</v>
      </c>
      <c r="I18" s="3" t="str">
        <f xml:space="preserve"> FLOOR(sales[[#This Row],[Customer Age]],10) &amp; "-" &amp; FLOOR(sales[[#This Row],[Customer Age]],10)+9</f>
        <v>40-49</v>
      </c>
      <c r="J18" t="s">
        <v>14</v>
      </c>
      <c r="K18" s="3">
        <v>5</v>
      </c>
      <c r="L18" s="4">
        <v>1229.96</v>
      </c>
      <c r="M18" s="4">
        <v>1824.96</v>
      </c>
      <c r="U18" s="2"/>
    </row>
    <row r="19" spans="1:21" x14ac:dyDescent="0.25">
      <c r="A19" s="1">
        <v>45279</v>
      </c>
      <c r="B19" s="8">
        <f>sales[[#This Row],[Date]]</f>
        <v>45279</v>
      </c>
      <c r="C19" t="s">
        <v>20</v>
      </c>
      <c r="D19" t="s">
        <v>15</v>
      </c>
      <c r="E19" t="s">
        <v>31</v>
      </c>
      <c r="F19" s="3">
        <v>26</v>
      </c>
      <c r="G19" s="4">
        <v>4982.3500000000004</v>
      </c>
      <c r="H19" s="3">
        <v>47</v>
      </c>
      <c r="I19" s="3" t="str">
        <f xml:space="preserve"> FLOOR(sales[[#This Row],[Customer Age]],10) &amp; "-" &amp; FLOOR(sales[[#This Row],[Customer Age]],10)+9</f>
        <v>40-49</v>
      </c>
      <c r="J19" t="s">
        <v>14</v>
      </c>
      <c r="K19" s="3">
        <v>4</v>
      </c>
      <c r="L19" s="4">
        <v>1170.18</v>
      </c>
      <c r="M19" s="4">
        <v>3812.17</v>
      </c>
    </row>
    <row r="20" spans="1:21" x14ac:dyDescent="0.25">
      <c r="A20" s="1">
        <v>45277</v>
      </c>
      <c r="B20" s="8">
        <f>sales[[#This Row],[Date]]</f>
        <v>45277</v>
      </c>
      <c r="C20" t="s">
        <v>25</v>
      </c>
      <c r="D20" t="s">
        <v>18</v>
      </c>
      <c r="E20" t="s">
        <v>39</v>
      </c>
      <c r="F20" s="3">
        <v>22</v>
      </c>
      <c r="G20" s="4">
        <v>6154.39</v>
      </c>
      <c r="H20" s="3">
        <v>44</v>
      </c>
      <c r="I20" s="3" t="str">
        <f xml:space="preserve"> FLOOR(sales[[#This Row],[Customer Age]],10) &amp; "-" &amp; FLOOR(sales[[#This Row],[Customer Age]],10)+9</f>
        <v>40-49</v>
      </c>
      <c r="J20" t="s">
        <v>22</v>
      </c>
      <c r="K20" s="3">
        <v>1</v>
      </c>
      <c r="L20" s="4">
        <v>711.8</v>
      </c>
      <c r="M20" s="4">
        <v>5442.59</v>
      </c>
    </row>
    <row r="21" spans="1:21" x14ac:dyDescent="0.25">
      <c r="A21" s="1">
        <v>45276</v>
      </c>
      <c r="B21" s="8">
        <f>sales[[#This Row],[Date]]</f>
        <v>45276</v>
      </c>
      <c r="C21" t="s">
        <v>25</v>
      </c>
      <c r="D21" t="s">
        <v>12</v>
      </c>
      <c r="E21" t="s">
        <v>13</v>
      </c>
      <c r="F21" s="3">
        <v>42</v>
      </c>
      <c r="G21" s="4">
        <v>2678.87</v>
      </c>
      <c r="H21" s="3">
        <v>51</v>
      </c>
      <c r="I21" s="3" t="str">
        <f xml:space="preserve"> FLOOR(sales[[#This Row],[Customer Age]],10) &amp; "-" &amp; FLOOR(sales[[#This Row],[Customer Age]],10)+9</f>
        <v>50-59</v>
      </c>
      <c r="J21" t="s">
        <v>22</v>
      </c>
      <c r="K21" s="3">
        <v>1</v>
      </c>
      <c r="L21" s="4">
        <v>2538.6</v>
      </c>
      <c r="M21" s="4">
        <v>140.27000000000001</v>
      </c>
    </row>
    <row r="22" spans="1:21" x14ac:dyDescent="0.25">
      <c r="A22" s="1">
        <v>45276</v>
      </c>
      <c r="B22" s="8">
        <f>sales[[#This Row],[Date]]</f>
        <v>45276</v>
      </c>
      <c r="C22" t="s">
        <v>20</v>
      </c>
      <c r="D22" t="s">
        <v>12</v>
      </c>
      <c r="E22" t="s">
        <v>37</v>
      </c>
      <c r="F22" s="3">
        <v>44</v>
      </c>
      <c r="G22" s="4">
        <v>18112.36</v>
      </c>
      <c r="H22" s="3">
        <v>58</v>
      </c>
      <c r="I22" s="3" t="str">
        <f xml:space="preserve"> FLOOR(sales[[#This Row],[Customer Age]],10) &amp; "-" &amp; FLOOR(sales[[#This Row],[Customer Age]],10)+9</f>
        <v>50-59</v>
      </c>
      <c r="J22" t="s">
        <v>22</v>
      </c>
      <c r="K22" s="3">
        <v>3</v>
      </c>
      <c r="L22" s="4">
        <v>3283.42</v>
      </c>
      <c r="M22" s="4">
        <v>14828.94</v>
      </c>
    </row>
    <row r="23" spans="1:21" x14ac:dyDescent="0.25">
      <c r="A23" s="1">
        <v>45275</v>
      </c>
      <c r="B23" s="8">
        <f>sales[[#This Row],[Date]]</f>
        <v>45275</v>
      </c>
      <c r="C23" t="s">
        <v>11</v>
      </c>
      <c r="D23" t="s">
        <v>23</v>
      </c>
      <c r="E23" t="s">
        <v>35</v>
      </c>
      <c r="F23" s="3">
        <v>49</v>
      </c>
      <c r="G23" s="4">
        <v>1718.77</v>
      </c>
      <c r="H23" s="3">
        <v>39</v>
      </c>
      <c r="I23" s="3" t="str">
        <f xml:space="preserve"> FLOOR(sales[[#This Row],[Customer Age]],10) &amp; "-" &amp; FLOOR(sales[[#This Row],[Customer Age]],10)+9</f>
        <v>30-39</v>
      </c>
      <c r="J23" t="s">
        <v>14</v>
      </c>
      <c r="K23" s="3">
        <v>5</v>
      </c>
      <c r="L23" s="4">
        <v>9389.77</v>
      </c>
      <c r="M23" s="4">
        <v>-7671</v>
      </c>
    </row>
    <row r="24" spans="1:21" x14ac:dyDescent="0.25">
      <c r="A24" s="1">
        <v>45274</v>
      </c>
      <c r="B24" s="8">
        <f>sales[[#This Row],[Date]]</f>
        <v>45274</v>
      </c>
      <c r="C24" t="s">
        <v>20</v>
      </c>
      <c r="D24" t="s">
        <v>23</v>
      </c>
      <c r="E24" t="s">
        <v>38</v>
      </c>
      <c r="F24" s="3">
        <v>42</v>
      </c>
      <c r="G24" s="4">
        <v>7199.97</v>
      </c>
      <c r="H24" s="3">
        <v>60</v>
      </c>
      <c r="I24" s="3" t="str">
        <f xml:space="preserve"> FLOOR(sales[[#This Row],[Customer Age]],10) &amp; "-" &amp; FLOOR(sales[[#This Row],[Customer Age]],10)+9</f>
        <v>60-69</v>
      </c>
      <c r="J24" t="s">
        <v>14</v>
      </c>
      <c r="K24" s="3">
        <v>4</v>
      </c>
      <c r="L24" s="4">
        <v>8864.5</v>
      </c>
      <c r="M24" s="4">
        <v>-1664.53</v>
      </c>
    </row>
    <row r="25" spans="1:21" x14ac:dyDescent="0.25">
      <c r="A25" s="1">
        <v>45273</v>
      </c>
      <c r="B25" s="8">
        <f>sales[[#This Row],[Date]]</f>
        <v>45273</v>
      </c>
      <c r="C25" t="s">
        <v>33</v>
      </c>
      <c r="D25" t="s">
        <v>15</v>
      </c>
      <c r="E25" t="s">
        <v>31</v>
      </c>
      <c r="F25" s="3">
        <v>14</v>
      </c>
      <c r="G25" s="4">
        <v>2802.45</v>
      </c>
      <c r="H25" s="3">
        <v>59</v>
      </c>
      <c r="I25" s="3" t="str">
        <f xml:space="preserve"> FLOOR(sales[[#This Row],[Customer Age]],10) &amp; "-" &amp; FLOOR(sales[[#This Row],[Customer Age]],10)+9</f>
        <v>50-59</v>
      </c>
      <c r="J25" t="s">
        <v>14</v>
      </c>
      <c r="K25" s="3">
        <v>4</v>
      </c>
      <c r="L25" s="4">
        <v>618.48</v>
      </c>
      <c r="M25" s="4">
        <v>2183.9699999999998</v>
      </c>
    </row>
    <row r="26" spans="1:21" x14ac:dyDescent="0.25">
      <c r="A26" s="1">
        <v>45272</v>
      </c>
      <c r="B26" s="8">
        <f>sales[[#This Row],[Date]]</f>
        <v>45272</v>
      </c>
      <c r="C26" t="s">
        <v>20</v>
      </c>
      <c r="D26" t="s">
        <v>27</v>
      </c>
      <c r="E26" t="s">
        <v>41</v>
      </c>
      <c r="F26" s="3">
        <v>38</v>
      </c>
      <c r="G26" s="4">
        <v>3645.81</v>
      </c>
      <c r="H26" s="3">
        <v>58</v>
      </c>
      <c r="I26" s="3" t="str">
        <f xml:space="preserve"> FLOOR(sales[[#This Row],[Customer Age]],10) &amp; "-" &amp; FLOOR(sales[[#This Row],[Customer Age]],10)+9</f>
        <v>50-59</v>
      </c>
      <c r="J26" t="s">
        <v>22</v>
      </c>
      <c r="K26" s="3">
        <v>2</v>
      </c>
      <c r="L26" s="4">
        <v>8162.51</v>
      </c>
      <c r="M26" s="4">
        <v>-4516.7</v>
      </c>
    </row>
    <row r="27" spans="1:21" x14ac:dyDescent="0.25">
      <c r="A27" s="1">
        <v>45272</v>
      </c>
      <c r="B27" s="8">
        <f>sales[[#This Row],[Date]]</f>
        <v>45272</v>
      </c>
      <c r="C27" t="s">
        <v>33</v>
      </c>
      <c r="D27" t="s">
        <v>12</v>
      </c>
      <c r="E27" t="s">
        <v>30</v>
      </c>
      <c r="F27" s="3">
        <v>21</v>
      </c>
      <c r="G27" s="4">
        <v>4917.9399999999996</v>
      </c>
      <c r="H27" s="3">
        <v>18</v>
      </c>
      <c r="I27" s="3" t="str">
        <f xml:space="preserve"> FLOOR(sales[[#This Row],[Customer Age]],10) &amp; "-" &amp; FLOOR(sales[[#This Row],[Customer Age]],10)+9</f>
        <v>10-19</v>
      </c>
      <c r="J27" t="s">
        <v>14</v>
      </c>
      <c r="K27" s="3">
        <v>2</v>
      </c>
      <c r="L27" s="4">
        <v>997.68</v>
      </c>
      <c r="M27" s="4">
        <v>3920.26</v>
      </c>
    </row>
    <row r="28" spans="1:21" x14ac:dyDescent="0.25">
      <c r="A28" s="1">
        <v>45272</v>
      </c>
      <c r="B28" s="8">
        <f>sales[[#This Row],[Date]]</f>
        <v>45272</v>
      </c>
      <c r="C28" t="s">
        <v>25</v>
      </c>
      <c r="D28" t="s">
        <v>12</v>
      </c>
      <c r="E28" t="s">
        <v>36</v>
      </c>
      <c r="F28" s="3">
        <v>28</v>
      </c>
      <c r="G28" s="4">
        <v>13548.86</v>
      </c>
      <c r="H28" s="3">
        <v>55</v>
      </c>
      <c r="I28" s="3" t="str">
        <f xml:space="preserve"> FLOOR(sales[[#This Row],[Customer Age]],10) &amp; "-" &amp; FLOOR(sales[[#This Row],[Customer Age]],10)+9</f>
        <v>50-59</v>
      </c>
      <c r="J28" t="s">
        <v>14</v>
      </c>
      <c r="K28" s="3">
        <v>4</v>
      </c>
      <c r="L28" s="4">
        <v>6007.64</v>
      </c>
      <c r="M28" s="4">
        <v>7541.22</v>
      </c>
    </row>
    <row r="29" spans="1:21" x14ac:dyDescent="0.25">
      <c r="A29" s="1">
        <v>45271</v>
      </c>
      <c r="B29" s="8">
        <f>sales[[#This Row],[Date]]</f>
        <v>45271</v>
      </c>
      <c r="C29" t="s">
        <v>25</v>
      </c>
      <c r="D29" t="s">
        <v>23</v>
      </c>
      <c r="E29" t="s">
        <v>24</v>
      </c>
      <c r="F29" s="3">
        <v>6</v>
      </c>
      <c r="G29" s="4">
        <v>2720.03</v>
      </c>
      <c r="H29" s="3">
        <v>18</v>
      </c>
      <c r="I29" s="3" t="str">
        <f xml:space="preserve"> FLOOR(sales[[#This Row],[Customer Age]],10) &amp; "-" &amp; FLOOR(sales[[#This Row],[Customer Age]],10)+9</f>
        <v>10-19</v>
      </c>
      <c r="J29" t="s">
        <v>14</v>
      </c>
      <c r="K29" s="3">
        <v>4</v>
      </c>
      <c r="L29" s="4">
        <v>1430.9</v>
      </c>
      <c r="M29" s="4">
        <v>1289.1300000000001</v>
      </c>
    </row>
    <row r="30" spans="1:21" x14ac:dyDescent="0.25">
      <c r="A30" s="1">
        <v>45268</v>
      </c>
      <c r="B30" s="8">
        <f>sales[[#This Row],[Date]]</f>
        <v>45268</v>
      </c>
      <c r="C30" t="s">
        <v>25</v>
      </c>
      <c r="D30" t="s">
        <v>15</v>
      </c>
      <c r="E30" t="s">
        <v>31</v>
      </c>
      <c r="F30" s="3">
        <v>24</v>
      </c>
      <c r="G30" s="4">
        <v>6960.25</v>
      </c>
      <c r="H30" s="3">
        <v>25</v>
      </c>
      <c r="I30" s="3" t="str">
        <f xml:space="preserve"> FLOOR(sales[[#This Row],[Customer Age]],10) &amp; "-" &amp; FLOOR(sales[[#This Row],[Customer Age]],10)+9</f>
        <v>20-29</v>
      </c>
      <c r="J30" t="s">
        <v>22</v>
      </c>
      <c r="K30" s="3">
        <v>5</v>
      </c>
      <c r="L30" s="4">
        <v>4632.0200000000004</v>
      </c>
      <c r="M30" s="4">
        <v>2328.23</v>
      </c>
    </row>
    <row r="31" spans="1:21" x14ac:dyDescent="0.25">
      <c r="A31" s="1">
        <v>45268</v>
      </c>
      <c r="B31" s="8">
        <f>sales[[#This Row],[Date]]</f>
        <v>45268</v>
      </c>
      <c r="C31" t="s">
        <v>20</v>
      </c>
      <c r="D31" t="s">
        <v>18</v>
      </c>
      <c r="E31" t="s">
        <v>39</v>
      </c>
      <c r="F31" s="3">
        <v>42</v>
      </c>
      <c r="G31" s="4">
        <v>10196.1</v>
      </c>
      <c r="H31" s="3">
        <v>50</v>
      </c>
      <c r="I31" s="3" t="str">
        <f xml:space="preserve"> FLOOR(sales[[#This Row],[Customer Age]],10) &amp; "-" &amp; FLOOR(sales[[#This Row],[Customer Age]],10)+9</f>
        <v>50-59</v>
      </c>
      <c r="J31" t="s">
        <v>22</v>
      </c>
      <c r="K31" s="3">
        <v>4</v>
      </c>
      <c r="L31" s="4">
        <v>10490.24</v>
      </c>
      <c r="M31" s="4">
        <v>-294.14</v>
      </c>
    </row>
    <row r="32" spans="1:21" x14ac:dyDescent="0.25">
      <c r="A32" s="1">
        <v>45267</v>
      </c>
      <c r="B32" s="8">
        <f>sales[[#This Row],[Date]]</f>
        <v>45267</v>
      </c>
      <c r="C32" t="s">
        <v>17</v>
      </c>
      <c r="D32" t="s">
        <v>23</v>
      </c>
      <c r="E32" t="s">
        <v>38</v>
      </c>
      <c r="F32" s="3">
        <v>5</v>
      </c>
      <c r="G32" s="4">
        <v>2151.14</v>
      </c>
      <c r="H32" s="3">
        <v>63</v>
      </c>
      <c r="I32" s="3" t="str">
        <f xml:space="preserve"> FLOOR(sales[[#This Row],[Customer Age]],10) &amp; "-" &amp; FLOOR(sales[[#This Row],[Customer Age]],10)+9</f>
        <v>60-69</v>
      </c>
      <c r="J32" t="s">
        <v>14</v>
      </c>
      <c r="K32" s="3">
        <v>4</v>
      </c>
      <c r="L32" s="4">
        <v>381.93</v>
      </c>
      <c r="M32" s="4">
        <v>1769.21</v>
      </c>
    </row>
    <row r="33" spans="1:13" x14ac:dyDescent="0.25">
      <c r="A33" s="1">
        <v>45267</v>
      </c>
      <c r="B33" s="8">
        <f>sales[[#This Row],[Date]]</f>
        <v>45267</v>
      </c>
      <c r="C33" t="s">
        <v>11</v>
      </c>
      <c r="D33" t="s">
        <v>18</v>
      </c>
      <c r="E33" t="s">
        <v>39</v>
      </c>
      <c r="F33" s="3">
        <v>17</v>
      </c>
      <c r="G33" s="4">
        <v>1861.94</v>
      </c>
      <c r="H33" s="3">
        <v>67</v>
      </c>
      <c r="I33" s="3" t="str">
        <f xml:space="preserve"> FLOOR(sales[[#This Row],[Customer Age]],10) &amp; "-" &amp; FLOOR(sales[[#This Row],[Customer Age]],10)+9</f>
        <v>60-69</v>
      </c>
      <c r="J33" t="s">
        <v>14</v>
      </c>
      <c r="K33" s="3">
        <v>1</v>
      </c>
      <c r="L33" s="4">
        <v>1242.19</v>
      </c>
      <c r="M33" s="4">
        <v>619.75</v>
      </c>
    </row>
    <row r="34" spans="1:13" x14ac:dyDescent="0.25">
      <c r="A34" s="1">
        <v>45267</v>
      </c>
      <c r="B34" s="8">
        <f>sales[[#This Row],[Date]]</f>
        <v>45267</v>
      </c>
      <c r="C34" t="s">
        <v>33</v>
      </c>
      <c r="D34" t="s">
        <v>18</v>
      </c>
      <c r="E34" t="s">
        <v>26</v>
      </c>
      <c r="F34" s="3">
        <v>6</v>
      </c>
      <c r="G34" s="4">
        <v>514.03</v>
      </c>
      <c r="H34" s="3">
        <v>60</v>
      </c>
      <c r="I34" s="3" t="str">
        <f xml:space="preserve"> FLOOR(sales[[#This Row],[Customer Age]],10) &amp; "-" &amp; FLOOR(sales[[#This Row],[Customer Age]],10)+9</f>
        <v>60-69</v>
      </c>
      <c r="J34" t="s">
        <v>22</v>
      </c>
      <c r="K34" s="3">
        <v>3</v>
      </c>
      <c r="L34" s="4">
        <v>321.38</v>
      </c>
      <c r="M34" s="4">
        <v>192.65</v>
      </c>
    </row>
    <row r="35" spans="1:13" x14ac:dyDescent="0.25">
      <c r="A35" s="1">
        <v>45266</v>
      </c>
      <c r="B35" s="8">
        <f>sales[[#This Row],[Date]]</f>
        <v>45266</v>
      </c>
      <c r="C35" t="s">
        <v>20</v>
      </c>
      <c r="D35" t="s">
        <v>12</v>
      </c>
      <c r="E35" t="s">
        <v>36</v>
      </c>
      <c r="F35" s="3">
        <v>40</v>
      </c>
      <c r="G35" s="4">
        <v>16676.78</v>
      </c>
      <c r="H35" s="3">
        <v>49</v>
      </c>
      <c r="I35" s="3" t="str">
        <f xml:space="preserve"> FLOOR(sales[[#This Row],[Customer Age]],10) &amp; "-" &amp; FLOOR(sales[[#This Row],[Customer Age]],10)+9</f>
        <v>40-49</v>
      </c>
      <c r="J35" t="s">
        <v>22</v>
      </c>
      <c r="K35" s="3">
        <v>4</v>
      </c>
      <c r="L35" s="4">
        <v>4955.55</v>
      </c>
      <c r="M35" s="4">
        <v>11721.23</v>
      </c>
    </row>
    <row r="36" spans="1:13" x14ac:dyDescent="0.25">
      <c r="A36" s="1">
        <v>45266</v>
      </c>
      <c r="B36" s="8">
        <f>sales[[#This Row],[Date]]</f>
        <v>45266</v>
      </c>
      <c r="C36" t="s">
        <v>20</v>
      </c>
      <c r="D36" t="s">
        <v>18</v>
      </c>
      <c r="E36" t="s">
        <v>29</v>
      </c>
      <c r="F36" s="3">
        <v>5</v>
      </c>
      <c r="G36" s="4">
        <v>222.51</v>
      </c>
      <c r="H36" s="3">
        <v>69</v>
      </c>
      <c r="I36" s="3" t="str">
        <f xml:space="preserve"> FLOOR(sales[[#This Row],[Customer Age]],10) &amp; "-" &amp; FLOOR(sales[[#This Row],[Customer Age]],10)+9</f>
        <v>60-69</v>
      </c>
      <c r="J36" t="s">
        <v>14</v>
      </c>
      <c r="K36" s="3">
        <v>5</v>
      </c>
      <c r="L36" s="4">
        <v>881.61</v>
      </c>
      <c r="M36" s="4">
        <v>-659.1</v>
      </c>
    </row>
    <row r="37" spans="1:13" x14ac:dyDescent="0.25">
      <c r="A37" s="1">
        <v>45266</v>
      </c>
      <c r="B37" s="8">
        <f>sales[[#This Row],[Date]]</f>
        <v>45266</v>
      </c>
      <c r="C37" t="s">
        <v>33</v>
      </c>
      <c r="D37" t="s">
        <v>15</v>
      </c>
      <c r="E37" t="s">
        <v>31</v>
      </c>
      <c r="F37" s="3">
        <v>3</v>
      </c>
      <c r="G37" s="4">
        <v>303.24</v>
      </c>
      <c r="H37" s="3">
        <v>52</v>
      </c>
      <c r="I37" s="3" t="str">
        <f xml:space="preserve"> FLOOR(sales[[#This Row],[Customer Age]],10) &amp; "-" &amp; FLOOR(sales[[#This Row],[Customer Age]],10)+9</f>
        <v>50-59</v>
      </c>
      <c r="J37" t="s">
        <v>22</v>
      </c>
      <c r="K37" s="3">
        <v>5</v>
      </c>
      <c r="L37" s="4">
        <v>594.44000000000005</v>
      </c>
      <c r="M37" s="4">
        <v>-291.2</v>
      </c>
    </row>
    <row r="38" spans="1:13" x14ac:dyDescent="0.25">
      <c r="A38" s="1">
        <v>45265</v>
      </c>
      <c r="B38" s="8">
        <f>sales[[#This Row],[Date]]</f>
        <v>45265</v>
      </c>
      <c r="C38" t="s">
        <v>20</v>
      </c>
      <c r="D38" t="s">
        <v>23</v>
      </c>
      <c r="E38" t="s">
        <v>34</v>
      </c>
      <c r="F38" s="3">
        <v>22</v>
      </c>
      <c r="G38" s="4">
        <v>9598.61</v>
      </c>
      <c r="H38" s="3">
        <v>41</v>
      </c>
      <c r="I38" s="3" t="str">
        <f xml:space="preserve"> FLOOR(sales[[#This Row],[Customer Age]],10) &amp; "-" &amp; FLOOR(sales[[#This Row],[Customer Age]],10)+9</f>
        <v>40-49</v>
      </c>
      <c r="J38" t="s">
        <v>14</v>
      </c>
      <c r="K38" s="3">
        <v>5</v>
      </c>
      <c r="L38" s="4">
        <v>2074.9</v>
      </c>
      <c r="M38" s="4">
        <v>7523.71</v>
      </c>
    </row>
    <row r="39" spans="1:13" x14ac:dyDescent="0.25">
      <c r="A39" s="1">
        <v>45265</v>
      </c>
      <c r="B39" s="8">
        <f>sales[[#This Row],[Date]]</f>
        <v>45265</v>
      </c>
      <c r="C39" t="s">
        <v>17</v>
      </c>
      <c r="D39" t="s">
        <v>18</v>
      </c>
      <c r="E39" t="s">
        <v>26</v>
      </c>
      <c r="F39" s="3">
        <v>41</v>
      </c>
      <c r="G39" s="4">
        <v>4641.2299999999996</v>
      </c>
      <c r="H39" s="3">
        <v>24</v>
      </c>
      <c r="I39" s="3" t="str">
        <f xml:space="preserve"> FLOOR(sales[[#This Row],[Customer Age]],10) &amp; "-" &amp; FLOOR(sales[[#This Row],[Customer Age]],10)+9</f>
        <v>20-29</v>
      </c>
      <c r="J39" t="s">
        <v>14</v>
      </c>
      <c r="K39" s="3">
        <v>3</v>
      </c>
      <c r="L39" s="4">
        <v>7618.64</v>
      </c>
      <c r="M39" s="4">
        <v>-2977.41</v>
      </c>
    </row>
    <row r="40" spans="1:13" x14ac:dyDescent="0.25">
      <c r="A40" s="1">
        <v>45265</v>
      </c>
      <c r="B40" s="8">
        <f>sales[[#This Row],[Date]]</f>
        <v>45265</v>
      </c>
      <c r="C40" t="s">
        <v>17</v>
      </c>
      <c r="D40" t="s">
        <v>15</v>
      </c>
      <c r="E40" t="s">
        <v>16</v>
      </c>
      <c r="F40" s="3">
        <v>41</v>
      </c>
      <c r="G40" s="4">
        <v>12143.34</v>
      </c>
      <c r="H40" s="3">
        <v>51</v>
      </c>
      <c r="I40" s="3" t="str">
        <f xml:space="preserve"> FLOOR(sales[[#This Row],[Customer Age]],10) &amp; "-" &amp; FLOOR(sales[[#This Row],[Customer Age]],10)+9</f>
        <v>50-59</v>
      </c>
      <c r="J40" t="s">
        <v>22</v>
      </c>
      <c r="K40" s="3">
        <v>5</v>
      </c>
      <c r="L40" s="4">
        <v>3323.69</v>
      </c>
      <c r="M40" s="4">
        <v>8819.65</v>
      </c>
    </row>
    <row r="41" spans="1:13" x14ac:dyDescent="0.25">
      <c r="A41" s="1">
        <v>45264</v>
      </c>
      <c r="B41" s="8">
        <f>sales[[#This Row],[Date]]</f>
        <v>45264</v>
      </c>
      <c r="C41" t="s">
        <v>33</v>
      </c>
      <c r="D41" t="s">
        <v>15</v>
      </c>
      <c r="E41" t="s">
        <v>42</v>
      </c>
      <c r="F41" s="3">
        <v>17</v>
      </c>
      <c r="G41" s="4">
        <v>5387.8</v>
      </c>
      <c r="H41" s="3">
        <v>64</v>
      </c>
      <c r="I41" s="3" t="str">
        <f xml:space="preserve"> FLOOR(sales[[#This Row],[Customer Age]],10) &amp; "-" &amp; FLOOR(sales[[#This Row],[Customer Age]],10)+9</f>
        <v>60-69</v>
      </c>
      <c r="J41" t="s">
        <v>22</v>
      </c>
      <c r="K41" s="3">
        <v>3</v>
      </c>
      <c r="L41" s="4">
        <v>979.96</v>
      </c>
      <c r="M41" s="4">
        <v>4407.84</v>
      </c>
    </row>
    <row r="42" spans="1:13" x14ac:dyDescent="0.25">
      <c r="A42" s="1">
        <v>45264</v>
      </c>
      <c r="B42" s="8">
        <f>sales[[#This Row],[Date]]</f>
        <v>45264</v>
      </c>
      <c r="C42" t="s">
        <v>25</v>
      </c>
      <c r="D42" t="s">
        <v>23</v>
      </c>
      <c r="E42" t="s">
        <v>38</v>
      </c>
      <c r="F42" s="3">
        <v>15</v>
      </c>
      <c r="G42" s="4">
        <v>2410.52</v>
      </c>
      <c r="H42" s="3">
        <v>19</v>
      </c>
      <c r="I42" s="3" t="str">
        <f xml:space="preserve"> FLOOR(sales[[#This Row],[Customer Age]],10) &amp; "-" &amp; FLOOR(sales[[#This Row],[Customer Age]],10)+9</f>
        <v>10-19</v>
      </c>
      <c r="J42" t="s">
        <v>22</v>
      </c>
      <c r="K42" s="3">
        <v>4</v>
      </c>
      <c r="L42" s="4">
        <v>1688.78</v>
      </c>
      <c r="M42" s="4">
        <v>721.74</v>
      </c>
    </row>
    <row r="43" spans="1:13" x14ac:dyDescent="0.25">
      <c r="A43" s="1">
        <v>45262</v>
      </c>
      <c r="B43" s="8">
        <f>sales[[#This Row],[Date]]</f>
        <v>45262</v>
      </c>
      <c r="C43" t="s">
        <v>20</v>
      </c>
      <c r="D43" t="s">
        <v>12</v>
      </c>
      <c r="E43" t="s">
        <v>13</v>
      </c>
      <c r="F43" s="3">
        <v>45</v>
      </c>
      <c r="G43" s="4">
        <v>6864.39</v>
      </c>
      <c r="H43" s="3">
        <v>54</v>
      </c>
      <c r="I43" s="3" t="str">
        <f xml:space="preserve"> FLOOR(sales[[#This Row],[Customer Age]],10) &amp; "-" &amp; FLOOR(sales[[#This Row],[Customer Age]],10)+9</f>
        <v>50-59</v>
      </c>
      <c r="J43" t="s">
        <v>22</v>
      </c>
      <c r="K43" s="3">
        <v>5</v>
      </c>
      <c r="L43" s="4">
        <v>896.22</v>
      </c>
      <c r="M43" s="4">
        <v>5968.17</v>
      </c>
    </row>
    <row r="44" spans="1:13" x14ac:dyDescent="0.25">
      <c r="A44" s="1">
        <v>45262</v>
      </c>
      <c r="B44" s="8">
        <f>sales[[#This Row],[Date]]</f>
        <v>45262</v>
      </c>
      <c r="C44" t="s">
        <v>25</v>
      </c>
      <c r="D44" t="s">
        <v>27</v>
      </c>
      <c r="E44" t="s">
        <v>41</v>
      </c>
      <c r="F44" s="3">
        <v>27</v>
      </c>
      <c r="G44" s="4">
        <v>346.9</v>
      </c>
      <c r="H44" s="3">
        <v>52</v>
      </c>
      <c r="I44" s="3" t="str">
        <f xml:space="preserve"> FLOOR(sales[[#This Row],[Customer Age]],10) &amp; "-" &amp; FLOOR(sales[[#This Row],[Customer Age]],10)+9</f>
        <v>50-59</v>
      </c>
      <c r="J44" t="s">
        <v>14</v>
      </c>
      <c r="K44" s="3">
        <v>3</v>
      </c>
      <c r="L44" s="4">
        <v>331.07</v>
      </c>
      <c r="M44" s="4">
        <v>15.83</v>
      </c>
    </row>
    <row r="45" spans="1:13" x14ac:dyDescent="0.25">
      <c r="A45" s="1">
        <v>45262</v>
      </c>
      <c r="B45" s="8">
        <f>sales[[#This Row],[Date]]</f>
        <v>45262</v>
      </c>
      <c r="C45" t="s">
        <v>17</v>
      </c>
      <c r="D45" t="s">
        <v>15</v>
      </c>
      <c r="E45" t="s">
        <v>21</v>
      </c>
      <c r="F45" s="3">
        <v>12</v>
      </c>
      <c r="G45" s="4">
        <v>4956.16</v>
      </c>
      <c r="H45" s="3">
        <v>52</v>
      </c>
      <c r="I45" s="3" t="str">
        <f xml:space="preserve"> FLOOR(sales[[#This Row],[Customer Age]],10) &amp; "-" &amp; FLOOR(sales[[#This Row],[Customer Age]],10)+9</f>
        <v>50-59</v>
      </c>
      <c r="J45" t="s">
        <v>22</v>
      </c>
      <c r="K45" s="3">
        <v>1</v>
      </c>
      <c r="L45" s="4">
        <v>2674.3</v>
      </c>
      <c r="M45" s="4">
        <v>2281.86</v>
      </c>
    </row>
    <row r="46" spans="1:13" x14ac:dyDescent="0.25">
      <c r="A46" s="1">
        <v>45262</v>
      </c>
      <c r="B46" s="8">
        <f>sales[[#This Row],[Date]]</f>
        <v>45262</v>
      </c>
      <c r="C46" t="s">
        <v>25</v>
      </c>
      <c r="D46" t="s">
        <v>23</v>
      </c>
      <c r="E46" t="s">
        <v>34</v>
      </c>
      <c r="F46" s="3">
        <v>30</v>
      </c>
      <c r="G46" s="4">
        <v>9780.7000000000007</v>
      </c>
      <c r="H46" s="3">
        <v>53</v>
      </c>
      <c r="I46" s="3" t="str">
        <f xml:space="preserve"> FLOOR(sales[[#This Row],[Customer Age]],10) &amp; "-" &amp; FLOOR(sales[[#This Row],[Customer Age]],10)+9</f>
        <v>50-59</v>
      </c>
      <c r="J46" t="s">
        <v>22</v>
      </c>
      <c r="K46" s="3">
        <v>1</v>
      </c>
      <c r="L46" s="4">
        <v>4621.88</v>
      </c>
      <c r="M46" s="4">
        <v>5158.82</v>
      </c>
    </row>
    <row r="47" spans="1:13" x14ac:dyDescent="0.25">
      <c r="A47" s="1">
        <v>45260</v>
      </c>
      <c r="B47" s="8">
        <f>sales[[#This Row],[Date]]</f>
        <v>45260</v>
      </c>
      <c r="C47" t="s">
        <v>25</v>
      </c>
      <c r="D47" t="s">
        <v>27</v>
      </c>
      <c r="E47" t="s">
        <v>41</v>
      </c>
      <c r="F47" s="3">
        <v>44</v>
      </c>
      <c r="G47" s="4">
        <v>7290.26</v>
      </c>
      <c r="H47" s="3">
        <v>54</v>
      </c>
      <c r="I47" s="3" t="str">
        <f xml:space="preserve"> FLOOR(sales[[#This Row],[Customer Age]],10) &amp; "-" &amp; FLOOR(sales[[#This Row],[Customer Age]],10)+9</f>
        <v>50-59</v>
      </c>
      <c r="J47" t="s">
        <v>22</v>
      </c>
      <c r="K47" s="3">
        <v>1</v>
      </c>
      <c r="L47" s="4">
        <v>6233.44</v>
      </c>
      <c r="M47" s="4">
        <v>1056.82</v>
      </c>
    </row>
    <row r="48" spans="1:13" x14ac:dyDescent="0.25">
      <c r="A48" s="1">
        <v>45260</v>
      </c>
      <c r="B48" s="8">
        <f>sales[[#This Row],[Date]]</f>
        <v>45260</v>
      </c>
      <c r="C48" t="s">
        <v>11</v>
      </c>
      <c r="D48" t="s">
        <v>18</v>
      </c>
      <c r="E48" t="s">
        <v>29</v>
      </c>
      <c r="F48" s="3">
        <v>12</v>
      </c>
      <c r="G48" s="4">
        <v>2395.42</v>
      </c>
      <c r="H48" s="3">
        <v>46</v>
      </c>
      <c r="I48" s="3" t="str">
        <f xml:space="preserve"> FLOOR(sales[[#This Row],[Customer Age]],10) &amp; "-" &amp; FLOOR(sales[[#This Row],[Customer Age]],10)+9</f>
        <v>40-49</v>
      </c>
      <c r="J48" t="s">
        <v>22</v>
      </c>
      <c r="K48" s="3">
        <v>1</v>
      </c>
      <c r="L48" s="4">
        <v>2969.16</v>
      </c>
      <c r="M48" s="4">
        <v>-573.74</v>
      </c>
    </row>
    <row r="49" spans="1:13" x14ac:dyDescent="0.25">
      <c r="A49" s="1">
        <v>45259</v>
      </c>
      <c r="B49" s="8">
        <f>sales[[#This Row],[Date]]</f>
        <v>45259</v>
      </c>
      <c r="C49" t="s">
        <v>17</v>
      </c>
      <c r="D49" t="s">
        <v>27</v>
      </c>
      <c r="E49" t="s">
        <v>32</v>
      </c>
      <c r="F49" s="3">
        <v>27</v>
      </c>
      <c r="G49" s="4">
        <v>5562.07</v>
      </c>
      <c r="H49" s="3">
        <v>64</v>
      </c>
      <c r="I49" s="3" t="str">
        <f xml:space="preserve"> FLOOR(sales[[#This Row],[Customer Age]],10) &amp; "-" &amp; FLOOR(sales[[#This Row],[Customer Age]],10)+9</f>
        <v>60-69</v>
      </c>
      <c r="J49" t="s">
        <v>14</v>
      </c>
      <c r="K49" s="3">
        <v>2</v>
      </c>
      <c r="L49" s="4">
        <v>6236.09</v>
      </c>
      <c r="M49" s="4">
        <v>-674.02</v>
      </c>
    </row>
    <row r="50" spans="1:13" x14ac:dyDescent="0.25">
      <c r="A50" s="1">
        <v>45259</v>
      </c>
      <c r="B50" s="8">
        <f>sales[[#This Row],[Date]]</f>
        <v>45259</v>
      </c>
      <c r="C50" t="s">
        <v>33</v>
      </c>
      <c r="D50" t="s">
        <v>27</v>
      </c>
      <c r="E50" t="s">
        <v>28</v>
      </c>
      <c r="F50" s="3">
        <v>10</v>
      </c>
      <c r="G50" s="4">
        <v>351.15</v>
      </c>
      <c r="H50" s="3">
        <v>41</v>
      </c>
      <c r="I50" s="3" t="str">
        <f xml:space="preserve"> FLOOR(sales[[#This Row],[Customer Age]],10) &amp; "-" &amp; FLOOR(sales[[#This Row],[Customer Age]],10)+9</f>
        <v>40-49</v>
      </c>
      <c r="J50" t="s">
        <v>14</v>
      </c>
      <c r="K50" s="3">
        <v>5</v>
      </c>
      <c r="L50" s="4">
        <v>2407.0500000000002</v>
      </c>
      <c r="M50" s="4">
        <v>-2055.9</v>
      </c>
    </row>
    <row r="51" spans="1:13" x14ac:dyDescent="0.25">
      <c r="A51" s="1">
        <v>45258</v>
      </c>
      <c r="B51" s="8">
        <f>sales[[#This Row],[Date]]</f>
        <v>45258</v>
      </c>
      <c r="C51" t="s">
        <v>25</v>
      </c>
      <c r="D51" t="s">
        <v>23</v>
      </c>
      <c r="E51" t="s">
        <v>38</v>
      </c>
      <c r="F51" s="3">
        <v>13</v>
      </c>
      <c r="G51" s="4">
        <v>823.88</v>
      </c>
      <c r="H51" s="3">
        <v>65</v>
      </c>
      <c r="I51" s="3" t="str">
        <f xml:space="preserve"> FLOOR(sales[[#This Row],[Customer Age]],10) &amp; "-" &amp; FLOOR(sales[[#This Row],[Customer Age]],10)+9</f>
        <v>60-69</v>
      </c>
      <c r="J51" t="s">
        <v>14</v>
      </c>
      <c r="K51" s="3">
        <v>5</v>
      </c>
      <c r="L51" s="4">
        <v>1158.3800000000001</v>
      </c>
      <c r="M51" s="4">
        <v>-334.5</v>
      </c>
    </row>
    <row r="52" spans="1:13" x14ac:dyDescent="0.25">
      <c r="A52" s="1">
        <v>45256</v>
      </c>
      <c r="B52" s="8">
        <f>sales[[#This Row],[Date]]</f>
        <v>45256</v>
      </c>
      <c r="C52" t="s">
        <v>33</v>
      </c>
      <c r="D52" t="s">
        <v>15</v>
      </c>
      <c r="E52" t="s">
        <v>21</v>
      </c>
      <c r="F52" s="3">
        <v>38</v>
      </c>
      <c r="G52" s="4">
        <v>2603.2399999999998</v>
      </c>
      <c r="H52" s="3">
        <v>53</v>
      </c>
      <c r="I52" s="3" t="str">
        <f xml:space="preserve"> FLOOR(sales[[#This Row],[Customer Age]],10) &amp; "-" &amp; FLOOR(sales[[#This Row],[Customer Age]],10)+9</f>
        <v>50-59</v>
      </c>
      <c r="J52" t="s">
        <v>22</v>
      </c>
      <c r="K52" s="3">
        <v>4</v>
      </c>
      <c r="L52" s="4">
        <v>8658.3799999999992</v>
      </c>
      <c r="M52" s="4">
        <v>-6055.14</v>
      </c>
    </row>
    <row r="53" spans="1:13" x14ac:dyDescent="0.25">
      <c r="A53" s="1">
        <v>45256</v>
      </c>
      <c r="B53" s="8">
        <f>sales[[#This Row],[Date]]</f>
        <v>45256</v>
      </c>
      <c r="C53" t="s">
        <v>11</v>
      </c>
      <c r="D53" t="s">
        <v>15</v>
      </c>
      <c r="E53" t="s">
        <v>16</v>
      </c>
      <c r="F53" s="3">
        <v>41</v>
      </c>
      <c r="G53" s="4">
        <v>18261.68</v>
      </c>
      <c r="H53" s="3">
        <v>40</v>
      </c>
      <c r="I53" s="3" t="str">
        <f xml:space="preserve"> FLOOR(sales[[#This Row],[Customer Age]],10) &amp; "-" &amp; FLOOR(sales[[#This Row],[Customer Age]],10)+9</f>
        <v>40-49</v>
      </c>
      <c r="J53" t="s">
        <v>14</v>
      </c>
      <c r="K53" s="3">
        <v>1</v>
      </c>
      <c r="L53" s="4">
        <v>8890.18</v>
      </c>
      <c r="M53" s="4">
        <v>9371.5</v>
      </c>
    </row>
    <row r="54" spans="1:13" x14ac:dyDescent="0.25">
      <c r="A54" s="1">
        <v>45256</v>
      </c>
      <c r="B54" s="8">
        <f>sales[[#This Row],[Date]]</f>
        <v>45256</v>
      </c>
      <c r="C54" t="s">
        <v>17</v>
      </c>
      <c r="D54" t="s">
        <v>27</v>
      </c>
      <c r="E54" t="s">
        <v>28</v>
      </c>
      <c r="F54" s="3">
        <v>25</v>
      </c>
      <c r="G54" s="4">
        <v>1508.22</v>
      </c>
      <c r="H54" s="3">
        <v>33</v>
      </c>
      <c r="I54" s="3" t="str">
        <f xml:space="preserve"> FLOOR(sales[[#This Row],[Customer Age]],10) &amp; "-" &amp; FLOOR(sales[[#This Row],[Customer Age]],10)+9</f>
        <v>30-39</v>
      </c>
      <c r="J54" t="s">
        <v>14</v>
      </c>
      <c r="K54" s="3">
        <v>1</v>
      </c>
      <c r="L54" s="4">
        <v>1935.13</v>
      </c>
      <c r="M54" s="4">
        <v>-426.91</v>
      </c>
    </row>
    <row r="55" spans="1:13" x14ac:dyDescent="0.25">
      <c r="A55" s="1">
        <v>45255</v>
      </c>
      <c r="B55" s="8">
        <f>sales[[#This Row],[Date]]</f>
        <v>45255</v>
      </c>
      <c r="C55" t="s">
        <v>25</v>
      </c>
      <c r="D55" t="s">
        <v>27</v>
      </c>
      <c r="E55" t="s">
        <v>41</v>
      </c>
      <c r="F55" s="3">
        <v>44</v>
      </c>
      <c r="G55" s="4">
        <v>18310.849999999999</v>
      </c>
      <c r="H55" s="3">
        <v>67</v>
      </c>
      <c r="I55" s="3" t="str">
        <f xml:space="preserve"> FLOOR(sales[[#This Row],[Customer Age]],10) &amp; "-" &amp; FLOOR(sales[[#This Row],[Customer Age]],10)+9</f>
        <v>60-69</v>
      </c>
      <c r="J55" t="s">
        <v>14</v>
      </c>
      <c r="K55" s="3">
        <v>2</v>
      </c>
      <c r="L55" s="4">
        <v>10181.41</v>
      </c>
      <c r="M55" s="4">
        <v>8129.44</v>
      </c>
    </row>
    <row r="56" spans="1:13" x14ac:dyDescent="0.25">
      <c r="A56" s="1">
        <v>45254</v>
      </c>
      <c r="B56" s="8">
        <f>sales[[#This Row],[Date]]</f>
        <v>45254</v>
      </c>
      <c r="C56" t="s">
        <v>11</v>
      </c>
      <c r="D56" t="s">
        <v>23</v>
      </c>
      <c r="E56" t="s">
        <v>24</v>
      </c>
      <c r="F56" s="3">
        <v>40</v>
      </c>
      <c r="G56" s="4">
        <v>14151.28</v>
      </c>
      <c r="H56" s="3">
        <v>18</v>
      </c>
      <c r="I56" s="3" t="str">
        <f xml:space="preserve"> FLOOR(sales[[#This Row],[Customer Age]],10) &amp; "-" &amp; FLOOR(sales[[#This Row],[Customer Age]],10)+9</f>
        <v>10-19</v>
      </c>
      <c r="J56" t="s">
        <v>14</v>
      </c>
      <c r="K56" s="3">
        <v>1</v>
      </c>
      <c r="L56" s="4">
        <v>3635.8</v>
      </c>
      <c r="M56" s="4">
        <v>10515.48</v>
      </c>
    </row>
    <row r="57" spans="1:13" x14ac:dyDescent="0.25">
      <c r="A57" s="1">
        <v>45254</v>
      </c>
      <c r="B57" s="8">
        <f>sales[[#This Row],[Date]]</f>
        <v>45254</v>
      </c>
      <c r="C57" t="s">
        <v>17</v>
      </c>
      <c r="D57" t="s">
        <v>18</v>
      </c>
      <c r="E57" t="s">
        <v>39</v>
      </c>
      <c r="F57" s="3">
        <v>50</v>
      </c>
      <c r="G57" s="4">
        <v>17485.32</v>
      </c>
      <c r="H57" s="3">
        <v>19</v>
      </c>
      <c r="I57" s="3" t="str">
        <f xml:space="preserve"> FLOOR(sales[[#This Row],[Customer Age]],10) &amp; "-" &amp; FLOOR(sales[[#This Row],[Customer Age]],10)+9</f>
        <v>10-19</v>
      </c>
      <c r="J57" t="s">
        <v>22</v>
      </c>
      <c r="K57" s="3">
        <v>5</v>
      </c>
      <c r="L57" s="4">
        <v>6887.79</v>
      </c>
      <c r="M57" s="4">
        <v>10597.53</v>
      </c>
    </row>
    <row r="58" spans="1:13" x14ac:dyDescent="0.25">
      <c r="A58" s="1">
        <v>45253</v>
      </c>
      <c r="B58" s="8">
        <f>sales[[#This Row],[Date]]</f>
        <v>45253</v>
      </c>
      <c r="C58" t="s">
        <v>11</v>
      </c>
      <c r="D58" t="s">
        <v>12</v>
      </c>
      <c r="E58" t="s">
        <v>13</v>
      </c>
      <c r="F58" s="3">
        <v>19</v>
      </c>
      <c r="G58" s="4">
        <v>7240.05</v>
      </c>
      <c r="H58" s="3">
        <v>32</v>
      </c>
      <c r="I58" s="3" t="str">
        <f xml:space="preserve"> FLOOR(sales[[#This Row],[Customer Age]],10) &amp; "-" &amp; FLOOR(sales[[#This Row],[Customer Age]],10)+9</f>
        <v>30-39</v>
      </c>
      <c r="J58" t="s">
        <v>14</v>
      </c>
      <c r="K58" s="3">
        <v>5</v>
      </c>
      <c r="L58" s="4">
        <v>111.12</v>
      </c>
      <c r="M58" s="4">
        <v>7128.93</v>
      </c>
    </row>
    <row r="59" spans="1:13" x14ac:dyDescent="0.25">
      <c r="A59" s="1">
        <v>45253</v>
      </c>
      <c r="B59" s="8">
        <f>sales[[#This Row],[Date]]</f>
        <v>45253</v>
      </c>
      <c r="C59" t="s">
        <v>11</v>
      </c>
      <c r="D59" t="s">
        <v>27</v>
      </c>
      <c r="E59" t="s">
        <v>32</v>
      </c>
      <c r="F59" s="3">
        <v>19</v>
      </c>
      <c r="G59" s="4">
        <v>1487.91</v>
      </c>
      <c r="H59" s="3">
        <v>25</v>
      </c>
      <c r="I59" s="3" t="str">
        <f xml:space="preserve"> FLOOR(sales[[#This Row],[Customer Age]],10) &amp; "-" &amp; FLOOR(sales[[#This Row],[Customer Age]],10)+9</f>
        <v>20-29</v>
      </c>
      <c r="J59" t="s">
        <v>14</v>
      </c>
      <c r="K59" s="3">
        <v>1</v>
      </c>
      <c r="L59" s="4">
        <v>4063.34</v>
      </c>
      <c r="M59" s="4">
        <v>-2575.4299999999998</v>
      </c>
    </row>
    <row r="60" spans="1:13" x14ac:dyDescent="0.25">
      <c r="A60" s="1">
        <v>45253</v>
      </c>
      <c r="B60" s="8">
        <f>sales[[#This Row],[Date]]</f>
        <v>45253</v>
      </c>
      <c r="C60" t="s">
        <v>11</v>
      </c>
      <c r="D60" t="s">
        <v>23</v>
      </c>
      <c r="E60" t="s">
        <v>24</v>
      </c>
      <c r="F60" s="3">
        <v>22</v>
      </c>
      <c r="G60" s="4">
        <v>6690.67</v>
      </c>
      <c r="H60" s="3">
        <v>66</v>
      </c>
      <c r="I60" s="3" t="str">
        <f xml:space="preserve"> FLOOR(sales[[#This Row],[Customer Age]],10) &amp; "-" &amp; FLOOR(sales[[#This Row],[Customer Age]],10)+9</f>
        <v>60-69</v>
      </c>
      <c r="J60" t="s">
        <v>14</v>
      </c>
      <c r="K60" s="3">
        <v>4</v>
      </c>
      <c r="L60" s="4">
        <v>1808.93</v>
      </c>
      <c r="M60" s="4">
        <v>4881.74</v>
      </c>
    </row>
    <row r="61" spans="1:13" x14ac:dyDescent="0.25">
      <c r="A61" s="1">
        <v>45252</v>
      </c>
      <c r="B61" s="8">
        <f>sales[[#This Row],[Date]]</f>
        <v>45252</v>
      </c>
      <c r="C61" t="s">
        <v>25</v>
      </c>
      <c r="D61" t="s">
        <v>12</v>
      </c>
      <c r="E61" t="s">
        <v>13</v>
      </c>
      <c r="F61" s="3">
        <v>13</v>
      </c>
      <c r="G61" s="4">
        <v>6037.45</v>
      </c>
      <c r="H61" s="3">
        <v>50</v>
      </c>
      <c r="I61" s="3" t="str">
        <f xml:space="preserve"> FLOOR(sales[[#This Row],[Customer Age]],10) &amp; "-" &amp; FLOOR(sales[[#This Row],[Customer Age]],10)+9</f>
        <v>50-59</v>
      </c>
      <c r="J61" t="s">
        <v>14</v>
      </c>
      <c r="K61" s="3">
        <v>1</v>
      </c>
      <c r="L61" s="4">
        <v>3113.79</v>
      </c>
      <c r="M61" s="4">
        <v>2923.66</v>
      </c>
    </row>
    <row r="62" spans="1:13" x14ac:dyDescent="0.25">
      <c r="A62" s="1">
        <v>45252</v>
      </c>
      <c r="B62" s="8">
        <f>sales[[#This Row],[Date]]</f>
        <v>45252</v>
      </c>
      <c r="C62" t="s">
        <v>11</v>
      </c>
      <c r="D62" t="s">
        <v>12</v>
      </c>
      <c r="E62" t="s">
        <v>30</v>
      </c>
      <c r="F62" s="3">
        <v>23</v>
      </c>
      <c r="G62" s="4">
        <v>10902.31</v>
      </c>
      <c r="H62" s="3">
        <v>18</v>
      </c>
      <c r="I62" s="3" t="str">
        <f xml:space="preserve"> FLOOR(sales[[#This Row],[Customer Age]],10) &amp; "-" &amp; FLOOR(sales[[#This Row],[Customer Age]],10)+9</f>
        <v>10-19</v>
      </c>
      <c r="J62" t="s">
        <v>14</v>
      </c>
      <c r="K62" s="3">
        <v>5</v>
      </c>
      <c r="L62" s="4">
        <v>3721.27</v>
      </c>
      <c r="M62" s="4">
        <v>7181.04</v>
      </c>
    </row>
    <row r="63" spans="1:13" x14ac:dyDescent="0.25">
      <c r="A63" s="1">
        <v>45249</v>
      </c>
      <c r="B63" s="8">
        <f>sales[[#This Row],[Date]]</f>
        <v>45249</v>
      </c>
      <c r="C63" t="s">
        <v>33</v>
      </c>
      <c r="D63" t="s">
        <v>12</v>
      </c>
      <c r="E63" t="s">
        <v>13</v>
      </c>
      <c r="F63" s="3">
        <v>49</v>
      </c>
      <c r="G63" s="4">
        <v>17583.650000000001</v>
      </c>
      <c r="H63" s="3">
        <v>56</v>
      </c>
      <c r="I63" s="3" t="str">
        <f xml:space="preserve"> FLOOR(sales[[#This Row],[Customer Age]],10) &amp; "-" &amp; FLOOR(sales[[#This Row],[Customer Age]],10)+9</f>
        <v>50-59</v>
      </c>
      <c r="J63" t="s">
        <v>14</v>
      </c>
      <c r="K63" s="3">
        <v>4</v>
      </c>
      <c r="L63" s="4">
        <v>4971.3500000000004</v>
      </c>
      <c r="M63" s="4">
        <v>12612.3</v>
      </c>
    </row>
    <row r="64" spans="1:13" x14ac:dyDescent="0.25">
      <c r="A64" s="1">
        <v>45247</v>
      </c>
      <c r="B64" s="8">
        <f>sales[[#This Row],[Date]]</f>
        <v>45247</v>
      </c>
      <c r="C64" t="s">
        <v>20</v>
      </c>
      <c r="D64" t="s">
        <v>27</v>
      </c>
      <c r="E64" t="s">
        <v>40</v>
      </c>
      <c r="F64" s="3">
        <v>31</v>
      </c>
      <c r="G64" s="4">
        <v>5395.07</v>
      </c>
      <c r="H64" s="3">
        <v>45</v>
      </c>
      <c r="I64" s="3" t="str">
        <f xml:space="preserve"> FLOOR(sales[[#This Row],[Customer Age]],10) &amp; "-" &amp; FLOOR(sales[[#This Row],[Customer Age]],10)+9</f>
        <v>40-49</v>
      </c>
      <c r="J64" t="s">
        <v>22</v>
      </c>
      <c r="K64" s="3">
        <v>4</v>
      </c>
      <c r="L64" s="4">
        <v>6157.3</v>
      </c>
      <c r="M64" s="4">
        <v>-762.23</v>
      </c>
    </row>
    <row r="65" spans="1:13" x14ac:dyDescent="0.25">
      <c r="A65" s="1">
        <v>45247</v>
      </c>
      <c r="B65" s="8">
        <f>sales[[#This Row],[Date]]</f>
        <v>45247</v>
      </c>
      <c r="C65" t="s">
        <v>33</v>
      </c>
      <c r="D65" t="s">
        <v>23</v>
      </c>
      <c r="E65" t="s">
        <v>34</v>
      </c>
      <c r="F65" s="3">
        <v>19</v>
      </c>
      <c r="G65" s="4">
        <v>4874.17</v>
      </c>
      <c r="H65" s="3">
        <v>26</v>
      </c>
      <c r="I65" s="3" t="str">
        <f xml:space="preserve"> FLOOR(sales[[#This Row],[Customer Age]],10) &amp; "-" &amp; FLOOR(sales[[#This Row],[Customer Age]],10)+9</f>
        <v>20-29</v>
      </c>
      <c r="J65" t="s">
        <v>14</v>
      </c>
      <c r="K65" s="3">
        <v>2</v>
      </c>
      <c r="L65" s="4">
        <v>1630.91</v>
      </c>
      <c r="M65" s="4">
        <v>3243.26</v>
      </c>
    </row>
    <row r="66" spans="1:13" x14ac:dyDescent="0.25">
      <c r="A66" s="1">
        <v>45246</v>
      </c>
      <c r="B66" s="8">
        <f>sales[[#This Row],[Date]]</f>
        <v>45246</v>
      </c>
      <c r="C66" t="s">
        <v>17</v>
      </c>
      <c r="D66" t="s">
        <v>27</v>
      </c>
      <c r="E66" t="s">
        <v>28</v>
      </c>
      <c r="F66" s="3">
        <v>32</v>
      </c>
      <c r="G66" s="4">
        <v>9886.06</v>
      </c>
      <c r="H66" s="3">
        <v>33</v>
      </c>
      <c r="I66" s="3" t="str">
        <f xml:space="preserve"> FLOOR(sales[[#This Row],[Customer Age]],10) &amp; "-" &amp; FLOOR(sales[[#This Row],[Customer Age]],10)+9</f>
        <v>30-39</v>
      </c>
      <c r="J66" t="s">
        <v>22</v>
      </c>
      <c r="K66" s="3">
        <v>4</v>
      </c>
      <c r="L66" s="4">
        <v>4713.2299999999996</v>
      </c>
      <c r="M66" s="4">
        <v>5172.83</v>
      </c>
    </row>
    <row r="67" spans="1:13" x14ac:dyDescent="0.25">
      <c r="A67" s="1">
        <v>45246</v>
      </c>
      <c r="B67" s="8">
        <f>sales[[#This Row],[Date]]</f>
        <v>45246</v>
      </c>
      <c r="C67" t="s">
        <v>25</v>
      </c>
      <c r="D67" t="s">
        <v>12</v>
      </c>
      <c r="E67" t="s">
        <v>37</v>
      </c>
      <c r="F67" s="3">
        <v>23</v>
      </c>
      <c r="G67" s="4">
        <v>560.33000000000004</v>
      </c>
      <c r="H67" s="3">
        <v>63</v>
      </c>
      <c r="I67" s="3" t="str">
        <f xml:space="preserve"> FLOOR(sales[[#This Row],[Customer Age]],10) &amp; "-" &amp; FLOOR(sales[[#This Row],[Customer Age]],10)+9</f>
        <v>60-69</v>
      </c>
      <c r="J67" t="s">
        <v>22</v>
      </c>
      <c r="K67" s="3">
        <v>5</v>
      </c>
      <c r="L67" s="4">
        <v>2523.94</v>
      </c>
      <c r="M67" s="4">
        <v>-1963.61</v>
      </c>
    </row>
    <row r="68" spans="1:13" x14ac:dyDescent="0.25">
      <c r="A68" s="1">
        <v>45246</v>
      </c>
      <c r="B68" s="8">
        <f>sales[[#This Row],[Date]]</f>
        <v>45246</v>
      </c>
      <c r="C68" t="s">
        <v>11</v>
      </c>
      <c r="D68" t="s">
        <v>23</v>
      </c>
      <c r="E68" t="s">
        <v>38</v>
      </c>
      <c r="F68" s="3">
        <v>13</v>
      </c>
      <c r="G68" s="4">
        <v>5288.36</v>
      </c>
      <c r="H68" s="3">
        <v>54</v>
      </c>
      <c r="I68" s="3" t="str">
        <f xml:space="preserve"> FLOOR(sales[[#This Row],[Customer Age]],10) &amp; "-" &amp; FLOOR(sales[[#This Row],[Customer Age]],10)+9</f>
        <v>50-59</v>
      </c>
      <c r="J68" t="s">
        <v>14</v>
      </c>
      <c r="K68" s="3">
        <v>2</v>
      </c>
      <c r="L68" s="4">
        <v>460</v>
      </c>
      <c r="M68" s="4">
        <v>4828.3599999999997</v>
      </c>
    </row>
    <row r="69" spans="1:13" x14ac:dyDescent="0.25">
      <c r="A69" s="1">
        <v>45244</v>
      </c>
      <c r="B69" s="8">
        <f>sales[[#This Row],[Date]]</f>
        <v>45244</v>
      </c>
      <c r="C69" t="s">
        <v>20</v>
      </c>
      <c r="D69" t="s">
        <v>15</v>
      </c>
      <c r="E69" t="s">
        <v>21</v>
      </c>
      <c r="F69" s="3">
        <v>48</v>
      </c>
      <c r="G69" s="4">
        <v>7274.42</v>
      </c>
      <c r="H69" s="3">
        <v>33</v>
      </c>
      <c r="I69" s="3" t="str">
        <f xml:space="preserve"> FLOOR(sales[[#This Row],[Customer Age]],10) &amp; "-" &amp; FLOOR(sales[[#This Row],[Customer Age]],10)+9</f>
        <v>30-39</v>
      </c>
      <c r="J69" t="s">
        <v>22</v>
      </c>
      <c r="K69" s="3">
        <v>1</v>
      </c>
      <c r="L69" s="4">
        <v>4475.6000000000004</v>
      </c>
      <c r="M69" s="4">
        <v>2798.82</v>
      </c>
    </row>
    <row r="70" spans="1:13" x14ac:dyDescent="0.25">
      <c r="A70" s="1">
        <v>45244</v>
      </c>
      <c r="B70" s="8">
        <f>sales[[#This Row],[Date]]</f>
        <v>45244</v>
      </c>
      <c r="C70" t="s">
        <v>11</v>
      </c>
      <c r="D70" t="s">
        <v>27</v>
      </c>
      <c r="E70" t="s">
        <v>41</v>
      </c>
      <c r="F70" s="3">
        <v>10</v>
      </c>
      <c r="G70" s="4">
        <v>2716.21</v>
      </c>
      <c r="H70" s="3">
        <v>63</v>
      </c>
      <c r="I70" s="3" t="str">
        <f xml:space="preserve"> FLOOR(sales[[#This Row],[Customer Age]],10) &amp; "-" &amp; FLOOR(sales[[#This Row],[Customer Age]],10)+9</f>
        <v>60-69</v>
      </c>
      <c r="J70" t="s">
        <v>22</v>
      </c>
      <c r="K70" s="3">
        <v>2</v>
      </c>
      <c r="L70" s="4">
        <v>1755.08</v>
      </c>
      <c r="M70" s="4">
        <v>961.13</v>
      </c>
    </row>
    <row r="71" spans="1:13" x14ac:dyDescent="0.25">
      <c r="A71" s="1">
        <v>45243</v>
      </c>
      <c r="B71" s="8">
        <f>sales[[#This Row],[Date]]</f>
        <v>45243</v>
      </c>
      <c r="C71" t="s">
        <v>11</v>
      </c>
      <c r="D71" t="s">
        <v>18</v>
      </c>
      <c r="E71" t="s">
        <v>26</v>
      </c>
      <c r="F71" s="3">
        <v>18</v>
      </c>
      <c r="G71" s="4">
        <v>4481.79</v>
      </c>
      <c r="H71" s="3">
        <v>28</v>
      </c>
      <c r="I71" s="3" t="str">
        <f xml:space="preserve"> FLOOR(sales[[#This Row],[Customer Age]],10) &amp; "-" &amp; FLOOR(sales[[#This Row],[Customer Age]],10)+9</f>
        <v>20-29</v>
      </c>
      <c r="J71" t="s">
        <v>22</v>
      </c>
      <c r="K71" s="3">
        <v>5</v>
      </c>
      <c r="L71" s="4">
        <v>4427.7</v>
      </c>
      <c r="M71" s="4">
        <v>54.09</v>
      </c>
    </row>
    <row r="72" spans="1:13" x14ac:dyDescent="0.25">
      <c r="A72" s="1">
        <v>45243</v>
      </c>
      <c r="B72" s="8">
        <f>sales[[#This Row],[Date]]</f>
        <v>45243</v>
      </c>
      <c r="C72" t="s">
        <v>11</v>
      </c>
      <c r="D72" t="s">
        <v>15</v>
      </c>
      <c r="E72" t="s">
        <v>31</v>
      </c>
      <c r="F72" s="3">
        <v>19</v>
      </c>
      <c r="G72" s="4">
        <v>8568.5</v>
      </c>
      <c r="H72" s="3">
        <v>25</v>
      </c>
      <c r="I72" s="3" t="str">
        <f xml:space="preserve"> FLOOR(sales[[#This Row],[Customer Age]],10) &amp; "-" &amp; FLOOR(sales[[#This Row],[Customer Age]],10)+9</f>
        <v>20-29</v>
      </c>
      <c r="J72" t="s">
        <v>14</v>
      </c>
      <c r="K72" s="3">
        <v>1</v>
      </c>
      <c r="L72" s="4">
        <v>4351.7</v>
      </c>
      <c r="M72" s="4">
        <v>4216.8</v>
      </c>
    </row>
    <row r="73" spans="1:13" x14ac:dyDescent="0.25">
      <c r="A73" s="1">
        <v>45243</v>
      </c>
      <c r="B73" s="8">
        <f>sales[[#This Row],[Date]]</f>
        <v>45243</v>
      </c>
      <c r="C73" t="s">
        <v>25</v>
      </c>
      <c r="D73" t="s">
        <v>15</v>
      </c>
      <c r="E73" t="s">
        <v>31</v>
      </c>
      <c r="F73" s="3">
        <v>1</v>
      </c>
      <c r="G73" s="4">
        <v>381.13</v>
      </c>
      <c r="H73" s="3">
        <v>24</v>
      </c>
      <c r="I73" s="3" t="str">
        <f xml:space="preserve"> FLOOR(sales[[#This Row],[Customer Age]],10) &amp; "-" &amp; FLOOR(sales[[#This Row],[Customer Age]],10)+9</f>
        <v>20-29</v>
      </c>
      <c r="J73" t="s">
        <v>22</v>
      </c>
      <c r="K73" s="3">
        <v>4</v>
      </c>
      <c r="L73" s="4">
        <v>172.82</v>
      </c>
      <c r="M73" s="4">
        <v>208.31</v>
      </c>
    </row>
    <row r="74" spans="1:13" x14ac:dyDescent="0.25">
      <c r="A74" s="1">
        <v>45243</v>
      </c>
      <c r="B74" s="8">
        <f>sales[[#This Row],[Date]]</f>
        <v>45243</v>
      </c>
      <c r="C74" t="s">
        <v>11</v>
      </c>
      <c r="D74" t="s">
        <v>23</v>
      </c>
      <c r="E74" t="s">
        <v>34</v>
      </c>
      <c r="F74" s="3">
        <v>19</v>
      </c>
      <c r="G74" s="4">
        <v>232.48</v>
      </c>
      <c r="H74" s="3">
        <v>45</v>
      </c>
      <c r="I74" s="3" t="str">
        <f xml:space="preserve"> FLOOR(sales[[#This Row],[Customer Age]],10) &amp; "-" &amp; FLOOR(sales[[#This Row],[Customer Age]],10)+9</f>
        <v>40-49</v>
      </c>
      <c r="J74" t="s">
        <v>14</v>
      </c>
      <c r="K74" s="3">
        <v>4</v>
      </c>
      <c r="L74" s="4">
        <v>3749.57</v>
      </c>
      <c r="M74" s="4">
        <v>-3517.09</v>
      </c>
    </row>
    <row r="75" spans="1:13" x14ac:dyDescent="0.25">
      <c r="A75" s="1">
        <v>45242</v>
      </c>
      <c r="B75" s="8">
        <f>sales[[#This Row],[Date]]</f>
        <v>45242</v>
      </c>
      <c r="C75" t="s">
        <v>17</v>
      </c>
      <c r="D75" t="s">
        <v>23</v>
      </c>
      <c r="E75" t="s">
        <v>35</v>
      </c>
      <c r="F75" s="3">
        <v>33</v>
      </c>
      <c r="G75" s="4">
        <v>10853.44</v>
      </c>
      <c r="H75" s="3">
        <v>28</v>
      </c>
      <c r="I75" s="3" t="str">
        <f xml:space="preserve"> FLOOR(sales[[#This Row],[Customer Age]],10) &amp; "-" &amp; FLOOR(sales[[#This Row],[Customer Age]],10)+9</f>
        <v>20-29</v>
      </c>
      <c r="J75" t="s">
        <v>14</v>
      </c>
      <c r="K75" s="3">
        <v>1</v>
      </c>
      <c r="L75" s="4">
        <v>2488</v>
      </c>
      <c r="M75" s="4">
        <v>8365.44</v>
      </c>
    </row>
    <row r="76" spans="1:13" x14ac:dyDescent="0.25">
      <c r="A76" s="1">
        <v>45240</v>
      </c>
      <c r="B76" s="8">
        <f>sales[[#This Row],[Date]]</f>
        <v>45240</v>
      </c>
      <c r="C76" t="s">
        <v>11</v>
      </c>
      <c r="D76" t="s">
        <v>23</v>
      </c>
      <c r="E76" t="s">
        <v>35</v>
      </c>
      <c r="F76" s="3">
        <v>2</v>
      </c>
      <c r="G76" s="4">
        <v>82.07</v>
      </c>
      <c r="H76" s="3">
        <v>42</v>
      </c>
      <c r="I76" s="3" t="str">
        <f xml:space="preserve"> FLOOR(sales[[#This Row],[Customer Age]],10) &amp; "-" &amp; FLOOR(sales[[#This Row],[Customer Age]],10)+9</f>
        <v>40-49</v>
      </c>
      <c r="J76" t="s">
        <v>22</v>
      </c>
      <c r="K76" s="3">
        <v>3</v>
      </c>
      <c r="L76" s="4">
        <v>473.59</v>
      </c>
      <c r="M76" s="4">
        <v>-391.52</v>
      </c>
    </row>
    <row r="77" spans="1:13" x14ac:dyDescent="0.25">
      <c r="A77" s="1">
        <v>45237</v>
      </c>
      <c r="B77" s="8">
        <f>sales[[#This Row],[Date]]</f>
        <v>45237</v>
      </c>
      <c r="C77" t="s">
        <v>20</v>
      </c>
      <c r="D77" t="s">
        <v>23</v>
      </c>
      <c r="E77" t="s">
        <v>35</v>
      </c>
      <c r="F77" s="3">
        <v>43</v>
      </c>
      <c r="G77" s="4">
        <v>17439.509999999998</v>
      </c>
      <c r="H77" s="3">
        <v>21</v>
      </c>
      <c r="I77" s="3" t="str">
        <f xml:space="preserve"> FLOOR(sales[[#This Row],[Customer Age]],10) &amp; "-" &amp; FLOOR(sales[[#This Row],[Customer Age]],10)+9</f>
        <v>20-29</v>
      </c>
      <c r="J77" t="s">
        <v>22</v>
      </c>
      <c r="K77" s="3">
        <v>4</v>
      </c>
      <c r="L77" s="4">
        <v>10505.51</v>
      </c>
      <c r="M77" s="4">
        <v>6934</v>
      </c>
    </row>
    <row r="78" spans="1:13" x14ac:dyDescent="0.25">
      <c r="A78" s="1">
        <v>45236</v>
      </c>
      <c r="B78" s="8">
        <f>sales[[#This Row],[Date]]</f>
        <v>45236</v>
      </c>
      <c r="C78" t="s">
        <v>20</v>
      </c>
      <c r="D78" t="s">
        <v>27</v>
      </c>
      <c r="E78" t="s">
        <v>40</v>
      </c>
      <c r="F78" s="3">
        <v>17</v>
      </c>
      <c r="G78" s="4">
        <v>5371.71</v>
      </c>
      <c r="H78" s="3">
        <v>27</v>
      </c>
      <c r="I78" s="3" t="str">
        <f xml:space="preserve"> FLOOR(sales[[#This Row],[Customer Age]],10) &amp; "-" &amp; FLOOR(sales[[#This Row],[Customer Age]],10)+9</f>
        <v>20-29</v>
      </c>
      <c r="J78" t="s">
        <v>14</v>
      </c>
      <c r="K78" s="3">
        <v>3</v>
      </c>
      <c r="L78" s="4">
        <v>3484.51</v>
      </c>
      <c r="M78" s="4">
        <v>1887.2</v>
      </c>
    </row>
    <row r="79" spans="1:13" x14ac:dyDescent="0.25">
      <c r="A79" s="1">
        <v>45235</v>
      </c>
      <c r="B79" s="8">
        <f>sales[[#This Row],[Date]]</f>
        <v>45235</v>
      </c>
      <c r="C79" t="s">
        <v>25</v>
      </c>
      <c r="D79" t="s">
        <v>15</v>
      </c>
      <c r="E79" t="s">
        <v>42</v>
      </c>
      <c r="F79" s="3">
        <v>2</v>
      </c>
      <c r="G79" s="4">
        <v>767.78</v>
      </c>
      <c r="H79" s="3">
        <v>63</v>
      </c>
      <c r="I79" s="3" t="str">
        <f xml:space="preserve"> FLOOR(sales[[#This Row],[Customer Age]],10) &amp; "-" &amp; FLOOR(sales[[#This Row],[Customer Age]],10)+9</f>
        <v>60-69</v>
      </c>
      <c r="J79" t="s">
        <v>14</v>
      </c>
      <c r="K79" s="3">
        <v>3</v>
      </c>
      <c r="L79" s="4">
        <v>211.93</v>
      </c>
      <c r="M79" s="4">
        <v>555.85</v>
      </c>
    </row>
    <row r="80" spans="1:13" x14ac:dyDescent="0.25">
      <c r="A80" s="1">
        <v>45232</v>
      </c>
      <c r="B80" s="8">
        <f>sales[[#This Row],[Date]]</f>
        <v>45232</v>
      </c>
      <c r="C80" t="s">
        <v>33</v>
      </c>
      <c r="D80" t="s">
        <v>15</v>
      </c>
      <c r="E80" t="s">
        <v>16</v>
      </c>
      <c r="F80" s="3">
        <v>44</v>
      </c>
      <c r="G80" s="4">
        <v>20220.849999999999</v>
      </c>
      <c r="H80" s="3">
        <v>66</v>
      </c>
      <c r="I80" s="3" t="str">
        <f xml:space="preserve"> FLOOR(sales[[#This Row],[Customer Age]],10) &amp; "-" &amp; FLOOR(sales[[#This Row],[Customer Age]],10)+9</f>
        <v>60-69</v>
      </c>
      <c r="J80" t="s">
        <v>22</v>
      </c>
      <c r="K80" s="3">
        <v>2</v>
      </c>
      <c r="L80" s="4">
        <v>9939.94</v>
      </c>
      <c r="M80" s="4">
        <v>10280.91</v>
      </c>
    </row>
    <row r="81" spans="1:13" x14ac:dyDescent="0.25">
      <c r="A81" s="1">
        <v>45231</v>
      </c>
      <c r="B81" s="8">
        <f>sales[[#This Row],[Date]]</f>
        <v>45231</v>
      </c>
      <c r="C81" t="s">
        <v>25</v>
      </c>
      <c r="D81" t="s">
        <v>15</v>
      </c>
      <c r="E81" t="s">
        <v>42</v>
      </c>
      <c r="F81" s="3">
        <v>47</v>
      </c>
      <c r="G81" s="4">
        <v>16896.38</v>
      </c>
      <c r="H81" s="3">
        <v>22</v>
      </c>
      <c r="I81" s="3" t="str">
        <f xml:space="preserve"> FLOOR(sales[[#This Row],[Customer Age]],10) &amp; "-" &amp; FLOOR(sales[[#This Row],[Customer Age]],10)+9</f>
        <v>20-29</v>
      </c>
      <c r="J81" t="s">
        <v>22</v>
      </c>
      <c r="K81" s="3">
        <v>1</v>
      </c>
      <c r="L81" s="4">
        <v>5733.82</v>
      </c>
      <c r="M81" s="4">
        <v>11162.56</v>
      </c>
    </row>
    <row r="82" spans="1:13" x14ac:dyDescent="0.25">
      <c r="A82" s="1">
        <v>45231</v>
      </c>
      <c r="B82" s="8">
        <f>sales[[#This Row],[Date]]</f>
        <v>45231</v>
      </c>
      <c r="C82" t="s">
        <v>17</v>
      </c>
      <c r="D82" t="s">
        <v>12</v>
      </c>
      <c r="E82" t="s">
        <v>36</v>
      </c>
      <c r="F82" s="3">
        <v>49</v>
      </c>
      <c r="G82" s="4">
        <v>12558.43</v>
      </c>
      <c r="H82" s="3">
        <v>26</v>
      </c>
      <c r="I82" s="3" t="str">
        <f xml:space="preserve"> FLOOR(sales[[#This Row],[Customer Age]],10) &amp; "-" &amp; FLOOR(sales[[#This Row],[Customer Age]],10)+9</f>
        <v>20-29</v>
      </c>
      <c r="J82" t="s">
        <v>14</v>
      </c>
      <c r="K82" s="3">
        <v>2</v>
      </c>
      <c r="L82" s="4">
        <v>7293.51</v>
      </c>
      <c r="M82" s="4">
        <v>5264.92</v>
      </c>
    </row>
    <row r="83" spans="1:13" x14ac:dyDescent="0.25">
      <c r="A83" s="1">
        <v>45230</v>
      </c>
      <c r="B83" s="8">
        <f>sales[[#This Row],[Date]]</f>
        <v>45230</v>
      </c>
      <c r="C83" t="s">
        <v>11</v>
      </c>
      <c r="D83" t="s">
        <v>15</v>
      </c>
      <c r="E83" t="s">
        <v>31</v>
      </c>
      <c r="F83" s="3">
        <v>6</v>
      </c>
      <c r="G83" s="4">
        <v>2378.25</v>
      </c>
      <c r="H83" s="3">
        <v>30</v>
      </c>
      <c r="I83" s="3" t="str">
        <f xml:space="preserve"> FLOOR(sales[[#This Row],[Customer Age]],10) &amp; "-" &amp; FLOOR(sales[[#This Row],[Customer Age]],10)+9</f>
        <v>30-39</v>
      </c>
      <c r="J83" t="s">
        <v>22</v>
      </c>
      <c r="K83" s="3">
        <v>4</v>
      </c>
      <c r="L83" s="4">
        <v>1362.33</v>
      </c>
      <c r="M83" s="4">
        <v>1015.92</v>
      </c>
    </row>
    <row r="84" spans="1:13" x14ac:dyDescent="0.25">
      <c r="A84" s="1">
        <v>45230</v>
      </c>
      <c r="B84" s="8">
        <f>sales[[#This Row],[Date]]</f>
        <v>45230</v>
      </c>
      <c r="C84" t="s">
        <v>33</v>
      </c>
      <c r="D84" t="s">
        <v>23</v>
      </c>
      <c r="E84" t="s">
        <v>34</v>
      </c>
      <c r="F84" s="3">
        <v>14</v>
      </c>
      <c r="G84" s="4">
        <v>5724.09</v>
      </c>
      <c r="H84" s="3">
        <v>66</v>
      </c>
      <c r="I84" s="3" t="str">
        <f xml:space="preserve"> FLOOR(sales[[#This Row],[Customer Age]],10) &amp; "-" &amp; FLOOR(sales[[#This Row],[Customer Age]],10)+9</f>
        <v>60-69</v>
      </c>
      <c r="J84" t="s">
        <v>22</v>
      </c>
      <c r="K84" s="3">
        <v>3</v>
      </c>
      <c r="L84" s="4">
        <v>2954.53</v>
      </c>
      <c r="M84" s="4">
        <v>2769.56</v>
      </c>
    </row>
    <row r="85" spans="1:13" x14ac:dyDescent="0.25">
      <c r="A85" s="1">
        <v>45230</v>
      </c>
      <c r="B85" s="8">
        <f>sales[[#This Row],[Date]]</f>
        <v>45230</v>
      </c>
      <c r="C85" t="s">
        <v>33</v>
      </c>
      <c r="D85" t="s">
        <v>15</v>
      </c>
      <c r="E85" t="s">
        <v>31</v>
      </c>
      <c r="F85" s="3">
        <v>2</v>
      </c>
      <c r="G85" s="4">
        <v>941.25</v>
      </c>
      <c r="H85" s="3">
        <v>26</v>
      </c>
      <c r="I85" s="3" t="str">
        <f xml:space="preserve"> FLOOR(sales[[#This Row],[Customer Age]],10) &amp; "-" &amp; FLOOR(sales[[#This Row],[Customer Age]],10)+9</f>
        <v>20-29</v>
      </c>
      <c r="J85" t="s">
        <v>22</v>
      </c>
      <c r="K85" s="3">
        <v>4</v>
      </c>
      <c r="L85" s="4">
        <v>291.66000000000003</v>
      </c>
      <c r="M85" s="4">
        <v>649.59</v>
      </c>
    </row>
    <row r="86" spans="1:13" x14ac:dyDescent="0.25">
      <c r="A86" s="1">
        <v>45230</v>
      </c>
      <c r="B86" s="8">
        <f>sales[[#This Row],[Date]]</f>
        <v>45230</v>
      </c>
      <c r="C86" t="s">
        <v>25</v>
      </c>
      <c r="D86" t="s">
        <v>12</v>
      </c>
      <c r="E86" t="s">
        <v>13</v>
      </c>
      <c r="F86" s="3">
        <v>45</v>
      </c>
      <c r="G86" s="4">
        <v>13493.16</v>
      </c>
      <c r="H86" s="3">
        <v>53</v>
      </c>
      <c r="I86" s="3" t="str">
        <f xml:space="preserve"> FLOOR(sales[[#This Row],[Customer Age]],10) &amp; "-" &amp; FLOOR(sales[[#This Row],[Customer Age]],10)+9</f>
        <v>50-59</v>
      </c>
      <c r="J86" t="s">
        <v>14</v>
      </c>
      <c r="K86" s="3">
        <v>5</v>
      </c>
      <c r="L86" s="4">
        <v>7580.81</v>
      </c>
      <c r="M86" s="4">
        <v>5912.35</v>
      </c>
    </row>
    <row r="87" spans="1:13" x14ac:dyDescent="0.25">
      <c r="A87" s="1">
        <v>45230</v>
      </c>
      <c r="B87" s="8">
        <f>sales[[#This Row],[Date]]</f>
        <v>45230</v>
      </c>
      <c r="C87" t="s">
        <v>20</v>
      </c>
      <c r="D87" t="s">
        <v>15</v>
      </c>
      <c r="E87" t="s">
        <v>16</v>
      </c>
      <c r="F87" s="3">
        <v>20</v>
      </c>
      <c r="G87" s="4">
        <v>4672.4399999999996</v>
      </c>
      <c r="H87" s="3">
        <v>41</v>
      </c>
      <c r="I87" s="3" t="str">
        <f xml:space="preserve"> FLOOR(sales[[#This Row],[Customer Age]],10) &amp; "-" &amp; FLOOR(sales[[#This Row],[Customer Age]],10)+9</f>
        <v>40-49</v>
      </c>
      <c r="J87" t="s">
        <v>22</v>
      </c>
      <c r="K87" s="3">
        <v>1</v>
      </c>
      <c r="L87" s="4">
        <v>3902.08</v>
      </c>
      <c r="M87" s="4">
        <v>770.36</v>
      </c>
    </row>
    <row r="88" spans="1:13" x14ac:dyDescent="0.25">
      <c r="A88" s="1">
        <v>45229</v>
      </c>
      <c r="B88" s="8">
        <f>sales[[#This Row],[Date]]</f>
        <v>45229</v>
      </c>
      <c r="C88" t="s">
        <v>20</v>
      </c>
      <c r="D88" t="s">
        <v>23</v>
      </c>
      <c r="E88" t="s">
        <v>38</v>
      </c>
      <c r="F88" s="3">
        <v>9</v>
      </c>
      <c r="G88" s="4">
        <v>4068.24</v>
      </c>
      <c r="H88" s="3">
        <v>64</v>
      </c>
      <c r="I88" s="3" t="str">
        <f xml:space="preserve"> FLOOR(sales[[#This Row],[Customer Age]],10) &amp; "-" &amp; FLOOR(sales[[#This Row],[Customer Age]],10)+9</f>
        <v>60-69</v>
      </c>
      <c r="J88" t="s">
        <v>22</v>
      </c>
      <c r="K88" s="3">
        <v>4</v>
      </c>
      <c r="L88" s="4">
        <v>1709.81</v>
      </c>
      <c r="M88" s="4">
        <v>2358.4299999999998</v>
      </c>
    </row>
    <row r="89" spans="1:13" x14ac:dyDescent="0.25">
      <c r="A89" s="1">
        <v>45229</v>
      </c>
      <c r="B89" s="8">
        <f>sales[[#This Row],[Date]]</f>
        <v>45229</v>
      </c>
      <c r="C89" t="s">
        <v>25</v>
      </c>
      <c r="D89" t="s">
        <v>23</v>
      </c>
      <c r="E89" t="s">
        <v>38</v>
      </c>
      <c r="F89" s="3">
        <v>5</v>
      </c>
      <c r="G89" s="4">
        <v>2131.21</v>
      </c>
      <c r="H89" s="3">
        <v>60</v>
      </c>
      <c r="I89" s="3" t="str">
        <f xml:space="preserve"> FLOOR(sales[[#This Row],[Customer Age]],10) &amp; "-" &amp; FLOOR(sales[[#This Row],[Customer Age]],10)+9</f>
        <v>60-69</v>
      </c>
      <c r="J89" t="s">
        <v>22</v>
      </c>
      <c r="K89" s="3">
        <v>2</v>
      </c>
      <c r="L89" s="4">
        <v>88.63</v>
      </c>
      <c r="M89" s="4">
        <v>2042.58</v>
      </c>
    </row>
    <row r="90" spans="1:13" x14ac:dyDescent="0.25">
      <c r="A90" s="1">
        <v>45228</v>
      </c>
      <c r="B90" s="8">
        <f>sales[[#This Row],[Date]]</f>
        <v>45228</v>
      </c>
      <c r="C90" t="s">
        <v>25</v>
      </c>
      <c r="D90" t="s">
        <v>18</v>
      </c>
      <c r="E90" t="s">
        <v>19</v>
      </c>
      <c r="F90" s="3">
        <v>17</v>
      </c>
      <c r="G90" s="4">
        <v>6336.95</v>
      </c>
      <c r="H90" s="3">
        <v>36</v>
      </c>
      <c r="I90" s="3" t="str">
        <f xml:space="preserve"> FLOOR(sales[[#This Row],[Customer Age]],10) &amp; "-" &amp; FLOOR(sales[[#This Row],[Customer Age]],10)+9</f>
        <v>30-39</v>
      </c>
      <c r="J90" t="s">
        <v>14</v>
      </c>
      <c r="K90" s="3">
        <v>4</v>
      </c>
      <c r="L90" s="4">
        <v>434.83</v>
      </c>
      <c r="M90" s="4">
        <v>5902.12</v>
      </c>
    </row>
    <row r="91" spans="1:13" x14ac:dyDescent="0.25">
      <c r="A91" s="1">
        <v>45228</v>
      </c>
      <c r="B91" s="8">
        <f>sales[[#This Row],[Date]]</f>
        <v>45228</v>
      </c>
      <c r="C91" t="s">
        <v>33</v>
      </c>
      <c r="D91" t="s">
        <v>27</v>
      </c>
      <c r="E91" t="s">
        <v>32</v>
      </c>
      <c r="F91" s="3">
        <v>47</v>
      </c>
      <c r="G91" s="4">
        <v>473.22</v>
      </c>
      <c r="H91" s="3">
        <v>30</v>
      </c>
      <c r="I91" s="3" t="str">
        <f xml:space="preserve"> FLOOR(sales[[#This Row],[Customer Age]],10) &amp; "-" &amp; FLOOR(sales[[#This Row],[Customer Age]],10)+9</f>
        <v>30-39</v>
      </c>
      <c r="J91" t="s">
        <v>14</v>
      </c>
      <c r="K91" s="3">
        <v>4</v>
      </c>
      <c r="L91" s="4">
        <v>594.80999999999995</v>
      </c>
      <c r="M91" s="4">
        <v>-121.59</v>
      </c>
    </row>
    <row r="92" spans="1:13" x14ac:dyDescent="0.25">
      <c r="A92" s="1">
        <v>45226</v>
      </c>
      <c r="B92" s="8">
        <f>sales[[#This Row],[Date]]</f>
        <v>45226</v>
      </c>
      <c r="C92" t="s">
        <v>25</v>
      </c>
      <c r="D92" t="s">
        <v>12</v>
      </c>
      <c r="E92" t="s">
        <v>30</v>
      </c>
      <c r="F92" s="3">
        <v>12</v>
      </c>
      <c r="G92" s="4">
        <v>5094.12</v>
      </c>
      <c r="H92" s="3">
        <v>22</v>
      </c>
      <c r="I92" s="3" t="str">
        <f xml:space="preserve"> FLOOR(sales[[#This Row],[Customer Age]],10) &amp; "-" &amp; FLOOR(sales[[#This Row],[Customer Age]],10)+9</f>
        <v>20-29</v>
      </c>
      <c r="J92" t="s">
        <v>22</v>
      </c>
      <c r="K92" s="3">
        <v>5</v>
      </c>
      <c r="L92" s="4">
        <v>277.26</v>
      </c>
      <c r="M92" s="4">
        <v>4816.8599999999997</v>
      </c>
    </row>
    <row r="93" spans="1:13" x14ac:dyDescent="0.25">
      <c r="A93" s="1">
        <v>45226</v>
      </c>
      <c r="B93" s="8">
        <f>sales[[#This Row],[Date]]</f>
        <v>45226</v>
      </c>
      <c r="C93" t="s">
        <v>20</v>
      </c>
      <c r="D93" t="s">
        <v>15</v>
      </c>
      <c r="E93" t="s">
        <v>42</v>
      </c>
      <c r="F93" s="3">
        <v>39</v>
      </c>
      <c r="G93" s="4">
        <v>15878.38</v>
      </c>
      <c r="H93" s="3">
        <v>46</v>
      </c>
      <c r="I93" s="3" t="str">
        <f xml:space="preserve"> FLOOR(sales[[#This Row],[Customer Age]],10) &amp; "-" &amp; FLOOR(sales[[#This Row],[Customer Age]],10)+9</f>
        <v>40-49</v>
      </c>
      <c r="J93" t="s">
        <v>22</v>
      </c>
      <c r="K93" s="3">
        <v>5</v>
      </c>
      <c r="L93" s="4">
        <v>8700.1299999999992</v>
      </c>
      <c r="M93" s="4">
        <v>7178.25</v>
      </c>
    </row>
    <row r="94" spans="1:13" x14ac:dyDescent="0.25">
      <c r="A94" s="1">
        <v>45224</v>
      </c>
      <c r="B94" s="8">
        <f>sales[[#This Row],[Date]]</f>
        <v>45224</v>
      </c>
      <c r="C94" t="s">
        <v>25</v>
      </c>
      <c r="D94" t="s">
        <v>23</v>
      </c>
      <c r="E94" t="s">
        <v>35</v>
      </c>
      <c r="F94" s="3">
        <v>30</v>
      </c>
      <c r="G94" s="4">
        <v>2163.61</v>
      </c>
      <c r="H94" s="3">
        <v>23</v>
      </c>
      <c r="I94" s="3" t="str">
        <f xml:space="preserve"> FLOOR(sales[[#This Row],[Customer Age]],10) &amp; "-" &amp; FLOOR(sales[[#This Row],[Customer Age]],10)+9</f>
        <v>20-29</v>
      </c>
      <c r="J94" t="s">
        <v>14</v>
      </c>
      <c r="K94" s="3">
        <v>2</v>
      </c>
      <c r="L94" s="4">
        <v>1059.24</v>
      </c>
      <c r="M94" s="4">
        <v>1104.3699999999999</v>
      </c>
    </row>
    <row r="95" spans="1:13" x14ac:dyDescent="0.25">
      <c r="A95" s="1">
        <v>45223</v>
      </c>
      <c r="B95" s="8">
        <f>sales[[#This Row],[Date]]</f>
        <v>45223</v>
      </c>
      <c r="C95" t="s">
        <v>33</v>
      </c>
      <c r="D95" t="s">
        <v>15</v>
      </c>
      <c r="E95" t="s">
        <v>42</v>
      </c>
      <c r="F95" s="3">
        <v>37</v>
      </c>
      <c r="G95" s="4">
        <v>13636.54</v>
      </c>
      <c r="H95" s="3">
        <v>27</v>
      </c>
      <c r="I95" s="3" t="str">
        <f xml:space="preserve"> FLOOR(sales[[#This Row],[Customer Age]],10) &amp; "-" &amp; FLOOR(sales[[#This Row],[Customer Age]],10)+9</f>
        <v>20-29</v>
      </c>
      <c r="J95" t="s">
        <v>14</v>
      </c>
      <c r="K95" s="3">
        <v>1</v>
      </c>
      <c r="L95" s="4">
        <v>5475.09</v>
      </c>
      <c r="M95" s="4">
        <v>8161.45</v>
      </c>
    </row>
    <row r="96" spans="1:13" x14ac:dyDescent="0.25">
      <c r="A96" s="1">
        <v>45223</v>
      </c>
      <c r="B96" s="8">
        <f>sales[[#This Row],[Date]]</f>
        <v>45223</v>
      </c>
      <c r="C96" t="s">
        <v>25</v>
      </c>
      <c r="D96" t="s">
        <v>12</v>
      </c>
      <c r="E96" t="s">
        <v>37</v>
      </c>
      <c r="F96" s="3">
        <v>20</v>
      </c>
      <c r="G96" s="4">
        <v>4984.17</v>
      </c>
      <c r="H96" s="3">
        <v>43</v>
      </c>
      <c r="I96" s="3" t="str">
        <f xml:space="preserve"> FLOOR(sales[[#This Row],[Customer Age]],10) &amp; "-" &amp; FLOOR(sales[[#This Row],[Customer Age]],10)+9</f>
        <v>40-49</v>
      </c>
      <c r="J96" t="s">
        <v>22</v>
      </c>
      <c r="K96" s="3">
        <v>5</v>
      </c>
      <c r="L96" s="4">
        <v>1282.44</v>
      </c>
      <c r="M96" s="4">
        <v>3701.73</v>
      </c>
    </row>
    <row r="97" spans="1:13" x14ac:dyDescent="0.25">
      <c r="A97" s="1">
        <v>45222</v>
      </c>
      <c r="B97" s="8">
        <f>sales[[#This Row],[Date]]</f>
        <v>45222</v>
      </c>
      <c r="C97" t="s">
        <v>20</v>
      </c>
      <c r="D97" t="s">
        <v>15</v>
      </c>
      <c r="E97" t="s">
        <v>31</v>
      </c>
      <c r="F97" s="3">
        <v>44</v>
      </c>
      <c r="G97" s="4">
        <v>20514.66</v>
      </c>
      <c r="H97" s="3">
        <v>40</v>
      </c>
      <c r="I97" s="3" t="str">
        <f xml:space="preserve"> FLOOR(sales[[#This Row],[Customer Age]],10) &amp; "-" &amp; FLOOR(sales[[#This Row],[Customer Age]],10)+9</f>
        <v>40-49</v>
      </c>
      <c r="J97" t="s">
        <v>14</v>
      </c>
      <c r="K97" s="3">
        <v>5</v>
      </c>
      <c r="L97" s="4">
        <v>2210.1999999999998</v>
      </c>
      <c r="M97" s="4">
        <v>18304.46</v>
      </c>
    </row>
    <row r="98" spans="1:13" x14ac:dyDescent="0.25">
      <c r="A98" s="1">
        <v>45221</v>
      </c>
      <c r="B98" s="8">
        <f>sales[[#This Row],[Date]]</f>
        <v>45221</v>
      </c>
      <c r="C98" t="s">
        <v>17</v>
      </c>
      <c r="D98" t="s">
        <v>15</v>
      </c>
      <c r="E98" t="s">
        <v>31</v>
      </c>
      <c r="F98" s="3">
        <v>21</v>
      </c>
      <c r="G98" s="4">
        <v>6083.9</v>
      </c>
      <c r="H98" s="3">
        <v>61</v>
      </c>
      <c r="I98" s="3" t="str">
        <f xml:space="preserve"> FLOOR(sales[[#This Row],[Customer Age]],10) &amp; "-" &amp; FLOOR(sales[[#This Row],[Customer Age]],10)+9</f>
        <v>60-69</v>
      </c>
      <c r="J98" t="s">
        <v>14</v>
      </c>
      <c r="K98" s="3">
        <v>1</v>
      </c>
      <c r="L98" s="4">
        <v>1731.11</v>
      </c>
      <c r="M98" s="4">
        <v>4352.79</v>
      </c>
    </row>
    <row r="99" spans="1:13" x14ac:dyDescent="0.25">
      <c r="A99" s="1">
        <v>45221</v>
      </c>
      <c r="B99" s="8">
        <f>sales[[#This Row],[Date]]</f>
        <v>45221</v>
      </c>
      <c r="C99" t="s">
        <v>17</v>
      </c>
      <c r="D99" t="s">
        <v>15</v>
      </c>
      <c r="E99" t="s">
        <v>21</v>
      </c>
      <c r="F99" s="3">
        <v>26</v>
      </c>
      <c r="G99" s="4">
        <v>10568.85</v>
      </c>
      <c r="H99" s="3">
        <v>24</v>
      </c>
      <c r="I99" s="3" t="str">
        <f xml:space="preserve"> FLOOR(sales[[#This Row],[Customer Age]],10) &amp; "-" &amp; FLOOR(sales[[#This Row],[Customer Age]],10)+9</f>
        <v>20-29</v>
      </c>
      <c r="J99" t="s">
        <v>14</v>
      </c>
      <c r="K99" s="3">
        <v>1</v>
      </c>
      <c r="L99" s="4">
        <v>622.84</v>
      </c>
      <c r="M99" s="4">
        <v>9946.01</v>
      </c>
    </row>
    <row r="100" spans="1:13" x14ac:dyDescent="0.25">
      <c r="A100" s="1">
        <v>45218</v>
      </c>
      <c r="B100" s="8">
        <f>sales[[#This Row],[Date]]</f>
        <v>45218</v>
      </c>
      <c r="C100" t="s">
        <v>33</v>
      </c>
      <c r="D100" t="s">
        <v>12</v>
      </c>
      <c r="E100" t="s">
        <v>36</v>
      </c>
      <c r="F100" s="3">
        <v>29</v>
      </c>
      <c r="G100" s="4">
        <v>2392.39</v>
      </c>
      <c r="H100" s="3">
        <v>47</v>
      </c>
      <c r="I100" s="3" t="str">
        <f xml:space="preserve"> FLOOR(sales[[#This Row],[Customer Age]],10) &amp; "-" &amp; FLOOR(sales[[#This Row],[Customer Age]],10)+9</f>
        <v>40-49</v>
      </c>
      <c r="J100" t="s">
        <v>14</v>
      </c>
      <c r="K100" s="3">
        <v>2</v>
      </c>
      <c r="L100" s="4">
        <v>4809.43</v>
      </c>
      <c r="M100" s="4">
        <v>-2417.04</v>
      </c>
    </row>
    <row r="101" spans="1:13" x14ac:dyDescent="0.25">
      <c r="A101" s="1">
        <v>45218</v>
      </c>
      <c r="B101" s="8">
        <f>sales[[#This Row],[Date]]</f>
        <v>45218</v>
      </c>
      <c r="C101" t="s">
        <v>33</v>
      </c>
      <c r="D101" t="s">
        <v>18</v>
      </c>
      <c r="E101" t="s">
        <v>19</v>
      </c>
      <c r="F101" s="3">
        <v>30</v>
      </c>
      <c r="G101" s="4">
        <v>4863.8900000000003</v>
      </c>
      <c r="H101" s="3">
        <v>68</v>
      </c>
      <c r="I101" s="3" t="str">
        <f xml:space="preserve"> FLOOR(sales[[#This Row],[Customer Age]],10) &amp; "-" &amp; FLOOR(sales[[#This Row],[Customer Age]],10)+9</f>
        <v>60-69</v>
      </c>
      <c r="J101" t="s">
        <v>14</v>
      </c>
      <c r="K101" s="3">
        <v>1</v>
      </c>
      <c r="L101" s="4">
        <v>7462.81</v>
      </c>
      <c r="M101" s="4">
        <v>-2598.92</v>
      </c>
    </row>
    <row r="102" spans="1:13" x14ac:dyDescent="0.25">
      <c r="A102" s="1">
        <v>45217</v>
      </c>
      <c r="B102" s="8">
        <f>sales[[#This Row],[Date]]</f>
        <v>45217</v>
      </c>
      <c r="C102" t="s">
        <v>25</v>
      </c>
      <c r="D102" t="s">
        <v>12</v>
      </c>
      <c r="E102" t="s">
        <v>37</v>
      </c>
      <c r="F102" s="3">
        <v>39</v>
      </c>
      <c r="G102" s="4">
        <v>17358.37</v>
      </c>
      <c r="H102" s="3">
        <v>38</v>
      </c>
      <c r="I102" s="3" t="str">
        <f xml:space="preserve"> FLOOR(sales[[#This Row],[Customer Age]],10) &amp; "-" &amp; FLOOR(sales[[#This Row],[Customer Age]],10)+9</f>
        <v>30-39</v>
      </c>
      <c r="J102" t="s">
        <v>14</v>
      </c>
      <c r="K102" s="3">
        <v>5</v>
      </c>
      <c r="L102" s="4">
        <v>3162.14</v>
      </c>
      <c r="M102" s="4">
        <v>14196.23</v>
      </c>
    </row>
    <row r="103" spans="1:13" x14ac:dyDescent="0.25">
      <c r="A103" s="1">
        <v>45217</v>
      </c>
      <c r="B103" s="8">
        <f>sales[[#This Row],[Date]]</f>
        <v>45217</v>
      </c>
      <c r="C103" t="s">
        <v>33</v>
      </c>
      <c r="D103" t="s">
        <v>12</v>
      </c>
      <c r="E103" t="s">
        <v>13</v>
      </c>
      <c r="F103" s="3">
        <v>35</v>
      </c>
      <c r="G103" s="4">
        <v>13564.36</v>
      </c>
      <c r="H103" s="3">
        <v>55</v>
      </c>
      <c r="I103" s="3" t="str">
        <f xml:space="preserve"> FLOOR(sales[[#This Row],[Customer Age]],10) &amp; "-" &amp; FLOOR(sales[[#This Row],[Customer Age]],10)+9</f>
        <v>50-59</v>
      </c>
      <c r="J103" t="s">
        <v>22</v>
      </c>
      <c r="K103" s="3">
        <v>1</v>
      </c>
      <c r="L103" s="4">
        <v>5206.9399999999996</v>
      </c>
      <c r="M103" s="4">
        <v>8357.42</v>
      </c>
    </row>
    <row r="104" spans="1:13" x14ac:dyDescent="0.25">
      <c r="A104" s="1">
        <v>45217</v>
      </c>
      <c r="B104" s="8">
        <f>sales[[#This Row],[Date]]</f>
        <v>45217</v>
      </c>
      <c r="C104" t="s">
        <v>25</v>
      </c>
      <c r="D104" t="s">
        <v>27</v>
      </c>
      <c r="E104" t="s">
        <v>40</v>
      </c>
      <c r="F104" s="3">
        <v>4</v>
      </c>
      <c r="G104" s="4">
        <v>1451.26</v>
      </c>
      <c r="H104" s="3">
        <v>69</v>
      </c>
      <c r="I104" s="3" t="str">
        <f xml:space="preserve"> FLOOR(sales[[#This Row],[Customer Age]],10) &amp; "-" &amp; FLOOR(sales[[#This Row],[Customer Age]],10)+9</f>
        <v>60-69</v>
      </c>
      <c r="J104" t="s">
        <v>22</v>
      </c>
      <c r="K104" s="3">
        <v>1</v>
      </c>
      <c r="L104" s="4">
        <v>268.72000000000003</v>
      </c>
      <c r="M104" s="4">
        <v>1182.54</v>
      </c>
    </row>
    <row r="105" spans="1:13" x14ac:dyDescent="0.25">
      <c r="A105" s="1">
        <v>45216</v>
      </c>
      <c r="B105" s="8">
        <f>sales[[#This Row],[Date]]</f>
        <v>45216</v>
      </c>
      <c r="C105" t="s">
        <v>33</v>
      </c>
      <c r="D105" t="s">
        <v>18</v>
      </c>
      <c r="E105" t="s">
        <v>39</v>
      </c>
      <c r="F105" s="3">
        <v>31</v>
      </c>
      <c r="G105" s="4">
        <v>4772.37</v>
      </c>
      <c r="H105" s="3">
        <v>39</v>
      </c>
      <c r="I105" s="3" t="str">
        <f xml:space="preserve"> FLOOR(sales[[#This Row],[Customer Age]],10) &amp; "-" &amp; FLOOR(sales[[#This Row],[Customer Age]],10)+9</f>
        <v>30-39</v>
      </c>
      <c r="J105" t="s">
        <v>22</v>
      </c>
      <c r="K105" s="3">
        <v>1</v>
      </c>
      <c r="L105" s="4">
        <v>4660.5</v>
      </c>
      <c r="M105" s="4">
        <v>111.87</v>
      </c>
    </row>
    <row r="106" spans="1:13" x14ac:dyDescent="0.25">
      <c r="A106" s="1">
        <v>45216</v>
      </c>
      <c r="B106" s="8">
        <f>sales[[#This Row],[Date]]</f>
        <v>45216</v>
      </c>
      <c r="C106" t="s">
        <v>20</v>
      </c>
      <c r="D106" t="s">
        <v>15</v>
      </c>
      <c r="E106" t="s">
        <v>31</v>
      </c>
      <c r="F106" s="3">
        <v>50</v>
      </c>
      <c r="G106" s="4">
        <v>8424.09</v>
      </c>
      <c r="H106" s="3">
        <v>65</v>
      </c>
      <c r="I106" s="3" t="str">
        <f xml:space="preserve"> FLOOR(sales[[#This Row],[Customer Age]],10) &amp; "-" &amp; FLOOR(sales[[#This Row],[Customer Age]],10)+9</f>
        <v>60-69</v>
      </c>
      <c r="J106" t="s">
        <v>14</v>
      </c>
      <c r="K106" s="3">
        <v>5</v>
      </c>
      <c r="L106" s="4">
        <v>9688.82</v>
      </c>
      <c r="M106" s="4">
        <v>-1264.73</v>
      </c>
    </row>
    <row r="107" spans="1:13" x14ac:dyDescent="0.25">
      <c r="A107" s="1">
        <v>45216</v>
      </c>
      <c r="B107" s="8">
        <f>sales[[#This Row],[Date]]</f>
        <v>45216</v>
      </c>
      <c r="C107" t="s">
        <v>25</v>
      </c>
      <c r="D107" t="s">
        <v>23</v>
      </c>
      <c r="E107" t="s">
        <v>38</v>
      </c>
      <c r="F107" s="3">
        <v>50</v>
      </c>
      <c r="G107" s="4">
        <v>18721.560000000001</v>
      </c>
      <c r="H107" s="3">
        <v>57</v>
      </c>
      <c r="I107" s="3" t="str">
        <f xml:space="preserve"> FLOOR(sales[[#This Row],[Customer Age]],10) &amp; "-" &amp; FLOOR(sales[[#This Row],[Customer Age]],10)+9</f>
        <v>50-59</v>
      </c>
      <c r="J107" t="s">
        <v>22</v>
      </c>
      <c r="K107" s="3">
        <v>1</v>
      </c>
      <c r="L107" s="4">
        <v>5150.8</v>
      </c>
      <c r="M107" s="4">
        <v>13570.76</v>
      </c>
    </row>
    <row r="108" spans="1:13" x14ac:dyDescent="0.25">
      <c r="A108" s="1">
        <v>45210</v>
      </c>
      <c r="B108" s="8">
        <f>sales[[#This Row],[Date]]</f>
        <v>45210</v>
      </c>
      <c r="C108" t="s">
        <v>25</v>
      </c>
      <c r="D108" t="s">
        <v>15</v>
      </c>
      <c r="E108" t="s">
        <v>42</v>
      </c>
      <c r="F108" s="3">
        <v>47</v>
      </c>
      <c r="G108" s="4">
        <v>14222.06</v>
      </c>
      <c r="H108" s="3">
        <v>20</v>
      </c>
      <c r="I108" s="3" t="str">
        <f xml:space="preserve"> FLOOR(sales[[#This Row],[Customer Age]],10) &amp; "-" &amp; FLOOR(sales[[#This Row],[Customer Age]],10)+9</f>
        <v>20-29</v>
      </c>
      <c r="J108" t="s">
        <v>22</v>
      </c>
      <c r="K108" s="3">
        <v>5</v>
      </c>
      <c r="L108" s="4">
        <v>11722.86</v>
      </c>
      <c r="M108" s="4">
        <v>2499.1999999999998</v>
      </c>
    </row>
    <row r="109" spans="1:13" x14ac:dyDescent="0.25">
      <c r="A109" s="1">
        <v>45208</v>
      </c>
      <c r="B109" s="8">
        <f>sales[[#This Row],[Date]]</f>
        <v>45208</v>
      </c>
      <c r="C109" t="s">
        <v>25</v>
      </c>
      <c r="D109" t="s">
        <v>12</v>
      </c>
      <c r="E109" t="s">
        <v>36</v>
      </c>
      <c r="F109" s="3">
        <v>2</v>
      </c>
      <c r="G109" s="4">
        <v>470.39</v>
      </c>
      <c r="H109" s="3">
        <v>39</v>
      </c>
      <c r="I109" s="3" t="str">
        <f xml:space="preserve"> FLOOR(sales[[#This Row],[Customer Age]],10) &amp; "-" &amp; FLOOR(sales[[#This Row],[Customer Age]],10)+9</f>
        <v>30-39</v>
      </c>
      <c r="J109" t="s">
        <v>22</v>
      </c>
      <c r="K109" s="3">
        <v>4</v>
      </c>
      <c r="L109" s="4">
        <v>126.94</v>
      </c>
      <c r="M109" s="4">
        <v>343.45</v>
      </c>
    </row>
    <row r="110" spans="1:13" x14ac:dyDescent="0.25">
      <c r="A110" s="1">
        <v>45208</v>
      </c>
      <c r="B110" s="8">
        <f>sales[[#This Row],[Date]]</f>
        <v>45208</v>
      </c>
      <c r="C110" t="s">
        <v>33</v>
      </c>
      <c r="D110" t="s">
        <v>23</v>
      </c>
      <c r="E110" t="s">
        <v>24</v>
      </c>
      <c r="F110" s="3">
        <v>14</v>
      </c>
      <c r="G110" s="4">
        <v>5358.84</v>
      </c>
      <c r="H110" s="3">
        <v>29</v>
      </c>
      <c r="I110" s="3" t="str">
        <f xml:space="preserve"> FLOOR(sales[[#This Row],[Customer Age]],10) &amp; "-" &amp; FLOOR(sales[[#This Row],[Customer Age]],10)+9</f>
        <v>20-29</v>
      </c>
      <c r="J110" t="s">
        <v>22</v>
      </c>
      <c r="K110" s="3">
        <v>1</v>
      </c>
      <c r="L110" s="4">
        <v>1531.83</v>
      </c>
      <c r="M110" s="4">
        <v>3827.01</v>
      </c>
    </row>
    <row r="111" spans="1:13" x14ac:dyDescent="0.25">
      <c r="A111" s="1">
        <v>45206</v>
      </c>
      <c r="B111" s="8">
        <f>sales[[#This Row],[Date]]</f>
        <v>45206</v>
      </c>
      <c r="C111" t="s">
        <v>20</v>
      </c>
      <c r="D111" t="s">
        <v>15</v>
      </c>
      <c r="E111" t="s">
        <v>21</v>
      </c>
      <c r="F111" s="3">
        <v>25</v>
      </c>
      <c r="G111" s="4">
        <v>7018.52</v>
      </c>
      <c r="H111" s="3">
        <v>24</v>
      </c>
      <c r="I111" s="3" t="str">
        <f xml:space="preserve"> FLOOR(sales[[#This Row],[Customer Age]],10) &amp; "-" &amp; FLOOR(sales[[#This Row],[Customer Age]],10)+9</f>
        <v>20-29</v>
      </c>
      <c r="J111" t="s">
        <v>22</v>
      </c>
      <c r="K111" s="3">
        <v>1</v>
      </c>
      <c r="L111" s="4">
        <v>746.43</v>
      </c>
      <c r="M111" s="4">
        <v>6272.09</v>
      </c>
    </row>
    <row r="112" spans="1:13" x14ac:dyDescent="0.25">
      <c r="A112" s="1">
        <v>45205</v>
      </c>
      <c r="B112" s="8">
        <f>sales[[#This Row],[Date]]</f>
        <v>45205</v>
      </c>
      <c r="C112" t="s">
        <v>11</v>
      </c>
      <c r="D112" t="s">
        <v>27</v>
      </c>
      <c r="E112" t="s">
        <v>28</v>
      </c>
      <c r="F112" s="3">
        <v>34</v>
      </c>
      <c r="G112" s="4">
        <v>14957.83</v>
      </c>
      <c r="H112" s="3">
        <v>65</v>
      </c>
      <c r="I112" s="3" t="str">
        <f xml:space="preserve"> FLOOR(sales[[#This Row],[Customer Age]],10) &amp; "-" &amp; FLOOR(sales[[#This Row],[Customer Age]],10)+9</f>
        <v>60-69</v>
      </c>
      <c r="J112" t="s">
        <v>22</v>
      </c>
      <c r="K112" s="3">
        <v>5</v>
      </c>
      <c r="L112" s="4">
        <v>4162.54</v>
      </c>
      <c r="M112" s="4">
        <v>10795.29</v>
      </c>
    </row>
    <row r="113" spans="1:13" x14ac:dyDescent="0.25">
      <c r="A113" s="1">
        <v>45205</v>
      </c>
      <c r="B113" s="8">
        <f>sales[[#This Row],[Date]]</f>
        <v>45205</v>
      </c>
      <c r="C113" t="s">
        <v>33</v>
      </c>
      <c r="D113" t="s">
        <v>23</v>
      </c>
      <c r="E113" t="s">
        <v>24</v>
      </c>
      <c r="F113" s="3">
        <v>41</v>
      </c>
      <c r="G113" s="4">
        <v>9310.02</v>
      </c>
      <c r="H113" s="3">
        <v>35</v>
      </c>
      <c r="I113" s="3" t="str">
        <f xml:space="preserve"> FLOOR(sales[[#This Row],[Customer Age]],10) &amp; "-" &amp; FLOOR(sales[[#This Row],[Customer Age]],10)+9</f>
        <v>30-39</v>
      </c>
      <c r="J113" t="s">
        <v>14</v>
      </c>
      <c r="K113" s="3">
        <v>5</v>
      </c>
      <c r="L113" s="4">
        <v>2457.64</v>
      </c>
      <c r="M113" s="4">
        <v>6852.38</v>
      </c>
    </row>
    <row r="114" spans="1:13" x14ac:dyDescent="0.25">
      <c r="A114" s="1">
        <v>45204</v>
      </c>
      <c r="B114" s="8">
        <f>sales[[#This Row],[Date]]</f>
        <v>45204</v>
      </c>
      <c r="C114" t="s">
        <v>11</v>
      </c>
      <c r="D114" t="s">
        <v>27</v>
      </c>
      <c r="E114" t="s">
        <v>32</v>
      </c>
      <c r="F114" s="3">
        <v>33</v>
      </c>
      <c r="G114" s="4">
        <v>15609.57</v>
      </c>
      <c r="H114" s="3">
        <v>31</v>
      </c>
      <c r="I114" s="3" t="str">
        <f xml:space="preserve"> FLOOR(sales[[#This Row],[Customer Age]],10) &amp; "-" &amp; FLOOR(sales[[#This Row],[Customer Age]],10)+9</f>
        <v>30-39</v>
      </c>
      <c r="J114" t="s">
        <v>14</v>
      </c>
      <c r="K114" s="3">
        <v>4</v>
      </c>
      <c r="L114" s="4">
        <v>4223.3</v>
      </c>
      <c r="M114" s="4">
        <v>11386.27</v>
      </c>
    </row>
    <row r="115" spans="1:13" x14ac:dyDescent="0.25">
      <c r="A115" s="1">
        <v>45204</v>
      </c>
      <c r="B115" s="8">
        <f>sales[[#This Row],[Date]]</f>
        <v>45204</v>
      </c>
      <c r="C115" t="s">
        <v>33</v>
      </c>
      <c r="D115" t="s">
        <v>12</v>
      </c>
      <c r="E115" t="s">
        <v>30</v>
      </c>
      <c r="F115" s="3">
        <v>31</v>
      </c>
      <c r="G115" s="4">
        <v>7045.2</v>
      </c>
      <c r="H115" s="3">
        <v>60</v>
      </c>
      <c r="I115" s="3" t="str">
        <f xml:space="preserve"> FLOOR(sales[[#This Row],[Customer Age]],10) &amp; "-" &amp; FLOOR(sales[[#This Row],[Customer Age]],10)+9</f>
        <v>60-69</v>
      </c>
      <c r="J115" t="s">
        <v>14</v>
      </c>
      <c r="K115" s="3">
        <v>2</v>
      </c>
      <c r="L115" s="4">
        <v>5083.8</v>
      </c>
      <c r="M115" s="4">
        <v>1961.4</v>
      </c>
    </row>
    <row r="116" spans="1:13" x14ac:dyDescent="0.25">
      <c r="A116" s="1">
        <v>45202</v>
      </c>
      <c r="B116" s="8">
        <f>sales[[#This Row],[Date]]</f>
        <v>45202</v>
      </c>
      <c r="C116" t="s">
        <v>17</v>
      </c>
      <c r="D116" t="s">
        <v>27</v>
      </c>
      <c r="E116" t="s">
        <v>40</v>
      </c>
      <c r="F116" s="3">
        <v>35</v>
      </c>
      <c r="G116" s="4">
        <v>4340.41</v>
      </c>
      <c r="H116" s="3">
        <v>63</v>
      </c>
      <c r="I116" s="3" t="str">
        <f xml:space="preserve"> FLOOR(sales[[#This Row],[Customer Age]],10) &amp; "-" &amp; FLOOR(sales[[#This Row],[Customer Age]],10)+9</f>
        <v>60-69</v>
      </c>
      <c r="J116" t="s">
        <v>22</v>
      </c>
      <c r="K116" s="3">
        <v>1</v>
      </c>
      <c r="L116" s="4">
        <v>1082.1400000000001</v>
      </c>
      <c r="M116" s="4">
        <v>3258.27</v>
      </c>
    </row>
    <row r="117" spans="1:13" x14ac:dyDescent="0.25">
      <c r="A117" s="1">
        <v>45202</v>
      </c>
      <c r="B117" s="8">
        <f>sales[[#This Row],[Date]]</f>
        <v>45202</v>
      </c>
      <c r="C117" t="s">
        <v>17</v>
      </c>
      <c r="D117" t="s">
        <v>27</v>
      </c>
      <c r="E117" t="s">
        <v>40</v>
      </c>
      <c r="F117" s="3">
        <v>29</v>
      </c>
      <c r="G117" s="4">
        <v>5716.47</v>
      </c>
      <c r="H117" s="3">
        <v>37</v>
      </c>
      <c r="I117" s="3" t="str">
        <f xml:space="preserve"> FLOOR(sales[[#This Row],[Customer Age]],10) &amp; "-" &amp; FLOOR(sales[[#This Row],[Customer Age]],10)+9</f>
        <v>30-39</v>
      </c>
      <c r="J117" t="s">
        <v>14</v>
      </c>
      <c r="K117" s="3">
        <v>2</v>
      </c>
      <c r="L117" s="4">
        <v>1284.3900000000001</v>
      </c>
      <c r="M117" s="4">
        <v>4432.08</v>
      </c>
    </row>
    <row r="118" spans="1:13" x14ac:dyDescent="0.25">
      <c r="A118" s="1">
        <v>45200</v>
      </c>
      <c r="B118" s="8">
        <f>sales[[#This Row],[Date]]</f>
        <v>45200</v>
      </c>
      <c r="C118" t="s">
        <v>25</v>
      </c>
      <c r="D118" t="s">
        <v>27</v>
      </c>
      <c r="E118" t="s">
        <v>41</v>
      </c>
      <c r="F118" s="3">
        <v>2</v>
      </c>
      <c r="G118" s="4">
        <v>660.58</v>
      </c>
      <c r="H118" s="3">
        <v>64</v>
      </c>
      <c r="I118" s="3" t="str">
        <f xml:space="preserve"> FLOOR(sales[[#This Row],[Customer Age]],10) &amp; "-" &amp; FLOOR(sales[[#This Row],[Customer Age]],10)+9</f>
        <v>60-69</v>
      </c>
      <c r="J118" t="s">
        <v>22</v>
      </c>
      <c r="K118" s="3">
        <v>4</v>
      </c>
      <c r="L118" s="4">
        <v>370.75</v>
      </c>
      <c r="M118" s="4">
        <v>289.83</v>
      </c>
    </row>
    <row r="119" spans="1:13" x14ac:dyDescent="0.25">
      <c r="A119" s="1">
        <v>45200</v>
      </c>
      <c r="B119" s="8">
        <f>sales[[#This Row],[Date]]</f>
        <v>45200</v>
      </c>
      <c r="C119" t="s">
        <v>33</v>
      </c>
      <c r="D119" t="s">
        <v>18</v>
      </c>
      <c r="E119" t="s">
        <v>26</v>
      </c>
      <c r="F119" s="3">
        <v>23</v>
      </c>
      <c r="G119" s="4">
        <v>8853.9</v>
      </c>
      <c r="H119" s="3">
        <v>47</v>
      </c>
      <c r="I119" s="3" t="str">
        <f xml:space="preserve"> FLOOR(sales[[#This Row],[Customer Age]],10) &amp; "-" &amp; FLOOR(sales[[#This Row],[Customer Age]],10)+9</f>
        <v>40-49</v>
      </c>
      <c r="J119" t="s">
        <v>22</v>
      </c>
      <c r="K119" s="3">
        <v>3</v>
      </c>
      <c r="L119" s="4">
        <v>771.36</v>
      </c>
      <c r="M119" s="4">
        <v>8082.54</v>
      </c>
    </row>
    <row r="120" spans="1:13" x14ac:dyDescent="0.25">
      <c r="A120" s="1">
        <v>45198</v>
      </c>
      <c r="B120" s="8">
        <f>sales[[#This Row],[Date]]</f>
        <v>45198</v>
      </c>
      <c r="C120" t="s">
        <v>20</v>
      </c>
      <c r="D120" t="s">
        <v>18</v>
      </c>
      <c r="E120" t="s">
        <v>29</v>
      </c>
      <c r="F120" s="3">
        <v>2</v>
      </c>
      <c r="G120" s="4">
        <v>412.42</v>
      </c>
      <c r="H120" s="3">
        <v>51</v>
      </c>
      <c r="I120" s="3" t="str">
        <f xml:space="preserve"> FLOOR(sales[[#This Row],[Customer Age]],10) &amp; "-" &amp; FLOOR(sales[[#This Row],[Customer Age]],10)+9</f>
        <v>50-59</v>
      </c>
      <c r="J120" t="s">
        <v>14</v>
      </c>
      <c r="K120" s="3">
        <v>3</v>
      </c>
      <c r="L120" s="4">
        <v>268.42</v>
      </c>
      <c r="M120" s="4">
        <v>144</v>
      </c>
    </row>
    <row r="121" spans="1:13" x14ac:dyDescent="0.25">
      <c r="A121" s="1">
        <v>45197</v>
      </c>
      <c r="B121" s="8">
        <f>sales[[#This Row],[Date]]</f>
        <v>45197</v>
      </c>
      <c r="C121" t="s">
        <v>17</v>
      </c>
      <c r="D121" t="s">
        <v>23</v>
      </c>
      <c r="E121" t="s">
        <v>38</v>
      </c>
      <c r="F121" s="3">
        <v>25</v>
      </c>
      <c r="G121" s="4">
        <v>6936.27</v>
      </c>
      <c r="H121" s="3">
        <v>67</v>
      </c>
      <c r="I121" s="3" t="str">
        <f xml:space="preserve"> FLOOR(sales[[#This Row],[Customer Age]],10) &amp; "-" &amp; FLOOR(sales[[#This Row],[Customer Age]],10)+9</f>
        <v>60-69</v>
      </c>
      <c r="J121" t="s">
        <v>14</v>
      </c>
      <c r="K121" s="3">
        <v>1</v>
      </c>
      <c r="L121" s="4">
        <v>5527.45</v>
      </c>
      <c r="M121" s="4">
        <v>1408.82</v>
      </c>
    </row>
    <row r="122" spans="1:13" x14ac:dyDescent="0.25">
      <c r="A122" s="1">
        <v>45197</v>
      </c>
      <c r="B122" s="8">
        <f>sales[[#This Row],[Date]]</f>
        <v>45197</v>
      </c>
      <c r="C122" t="s">
        <v>11</v>
      </c>
      <c r="D122" t="s">
        <v>15</v>
      </c>
      <c r="E122" t="s">
        <v>16</v>
      </c>
      <c r="F122" s="3">
        <v>19</v>
      </c>
      <c r="G122" s="4">
        <v>2796.6</v>
      </c>
      <c r="H122" s="3">
        <v>24</v>
      </c>
      <c r="I122" s="3" t="str">
        <f xml:space="preserve"> FLOOR(sales[[#This Row],[Customer Age]],10) &amp; "-" &amp; FLOOR(sales[[#This Row],[Customer Age]],10)+9</f>
        <v>20-29</v>
      </c>
      <c r="J122" t="s">
        <v>22</v>
      </c>
      <c r="K122" s="3">
        <v>1</v>
      </c>
      <c r="L122" s="4">
        <v>2528.44</v>
      </c>
      <c r="M122" s="4">
        <v>268.16000000000003</v>
      </c>
    </row>
    <row r="123" spans="1:13" x14ac:dyDescent="0.25">
      <c r="A123" s="1">
        <v>45196</v>
      </c>
      <c r="B123" s="8">
        <f>sales[[#This Row],[Date]]</f>
        <v>45196</v>
      </c>
      <c r="C123" t="s">
        <v>11</v>
      </c>
      <c r="D123" t="s">
        <v>15</v>
      </c>
      <c r="E123" t="s">
        <v>16</v>
      </c>
      <c r="F123" s="3">
        <v>7</v>
      </c>
      <c r="G123" s="4">
        <v>579.41999999999996</v>
      </c>
      <c r="H123" s="3">
        <v>35</v>
      </c>
      <c r="I123" s="3" t="str">
        <f xml:space="preserve"> FLOOR(sales[[#This Row],[Customer Age]],10) &amp; "-" &amp; FLOOR(sales[[#This Row],[Customer Age]],10)+9</f>
        <v>30-39</v>
      </c>
      <c r="J123" t="s">
        <v>22</v>
      </c>
      <c r="K123" s="3">
        <v>5</v>
      </c>
      <c r="L123" s="4">
        <v>848.54</v>
      </c>
      <c r="M123" s="4">
        <v>-269.12</v>
      </c>
    </row>
    <row r="124" spans="1:13" x14ac:dyDescent="0.25">
      <c r="A124" s="1">
        <v>45196</v>
      </c>
      <c r="B124" s="8">
        <f>sales[[#This Row],[Date]]</f>
        <v>45196</v>
      </c>
      <c r="C124" t="s">
        <v>11</v>
      </c>
      <c r="D124" t="s">
        <v>27</v>
      </c>
      <c r="E124" t="s">
        <v>41</v>
      </c>
      <c r="F124" s="3">
        <v>20</v>
      </c>
      <c r="G124" s="4">
        <v>6549.89</v>
      </c>
      <c r="H124" s="3">
        <v>35</v>
      </c>
      <c r="I124" s="3" t="str">
        <f xml:space="preserve"> FLOOR(sales[[#This Row],[Customer Age]],10) &amp; "-" &amp; FLOOR(sales[[#This Row],[Customer Age]],10)+9</f>
        <v>30-39</v>
      </c>
      <c r="J124" t="s">
        <v>22</v>
      </c>
      <c r="K124" s="3">
        <v>3</v>
      </c>
      <c r="L124" s="4">
        <v>3335.03</v>
      </c>
      <c r="M124" s="4">
        <v>3214.86</v>
      </c>
    </row>
    <row r="125" spans="1:13" x14ac:dyDescent="0.25">
      <c r="A125" s="1">
        <v>45194</v>
      </c>
      <c r="B125" s="8">
        <f>sales[[#This Row],[Date]]</f>
        <v>45194</v>
      </c>
      <c r="C125" t="s">
        <v>25</v>
      </c>
      <c r="D125" t="s">
        <v>12</v>
      </c>
      <c r="E125" t="s">
        <v>30</v>
      </c>
      <c r="F125" s="3">
        <v>28</v>
      </c>
      <c r="G125" s="4">
        <v>5526.46</v>
      </c>
      <c r="H125" s="3">
        <v>45</v>
      </c>
      <c r="I125" s="3" t="str">
        <f xml:space="preserve"> FLOOR(sales[[#This Row],[Customer Age]],10) &amp; "-" &amp; FLOOR(sales[[#This Row],[Customer Age]],10)+9</f>
        <v>40-49</v>
      </c>
      <c r="J125" t="s">
        <v>22</v>
      </c>
      <c r="K125" s="3">
        <v>5</v>
      </c>
      <c r="L125" s="4">
        <v>6618.43</v>
      </c>
      <c r="M125" s="4">
        <v>-1091.97</v>
      </c>
    </row>
    <row r="126" spans="1:13" x14ac:dyDescent="0.25">
      <c r="A126" s="1">
        <v>45193</v>
      </c>
      <c r="B126" s="8">
        <f>sales[[#This Row],[Date]]</f>
        <v>45193</v>
      </c>
      <c r="C126" t="s">
        <v>11</v>
      </c>
      <c r="D126" t="s">
        <v>23</v>
      </c>
      <c r="E126" t="s">
        <v>24</v>
      </c>
      <c r="F126" s="3">
        <v>26</v>
      </c>
      <c r="G126" s="4">
        <v>5334.75</v>
      </c>
      <c r="H126" s="3">
        <v>62</v>
      </c>
      <c r="I126" s="3" t="str">
        <f xml:space="preserve"> FLOOR(sales[[#This Row],[Customer Age]],10) &amp; "-" &amp; FLOOR(sales[[#This Row],[Customer Age]],10)+9</f>
        <v>60-69</v>
      </c>
      <c r="J126" t="s">
        <v>22</v>
      </c>
      <c r="K126" s="3">
        <v>4</v>
      </c>
      <c r="L126" s="4">
        <v>4418.22</v>
      </c>
      <c r="M126" s="4">
        <v>916.53</v>
      </c>
    </row>
    <row r="127" spans="1:13" x14ac:dyDescent="0.25">
      <c r="A127" s="1">
        <v>45193</v>
      </c>
      <c r="B127" s="8">
        <f>sales[[#This Row],[Date]]</f>
        <v>45193</v>
      </c>
      <c r="C127" t="s">
        <v>11</v>
      </c>
      <c r="D127" t="s">
        <v>27</v>
      </c>
      <c r="E127" t="s">
        <v>40</v>
      </c>
      <c r="F127" s="3">
        <v>14</v>
      </c>
      <c r="G127" s="4">
        <v>5997.51</v>
      </c>
      <c r="H127" s="3">
        <v>43</v>
      </c>
      <c r="I127" s="3" t="str">
        <f xml:space="preserve"> FLOOR(sales[[#This Row],[Customer Age]],10) &amp; "-" &amp; FLOOR(sales[[#This Row],[Customer Age]],10)+9</f>
        <v>40-49</v>
      </c>
      <c r="J127" t="s">
        <v>14</v>
      </c>
      <c r="K127" s="3">
        <v>3</v>
      </c>
      <c r="L127" s="4">
        <v>280.92</v>
      </c>
      <c r="M127" s="4">
        <v>5716.59</v>
      </c>
    </row>
    <row r="128" spans="1:13" x14ac:dyDescent="0.25">
      <c r="A128" s="1">
        <v>45192</v>
      </c>
      <c r="B128" s="8">
        <f>sales[[#This Row],[Date]]</f>
        <v>45192</v>
      </c>
      <c r="C128" t="s">
        <v>33</v>
      </c>
      <c r="D128" t="s">
        <v>27</v>
      </c>
      <c r="E128" t="s">
        <v>41</v>
      </c>
      <c r="F128" s="3">
        <v>9</v>
      </c>
      <c r="G128" s="4">
        <v>3343.31</v>
      </c>
      <c r="H128" s="3">
        <v>18</v>
      </c>
      <c r="I128" s="3" t="str">
        <f xml:space="preserve"> FLOOR(sales[[#This Row],[Customer Age]],10) &amp; "-" &amp; FLOOR(sales[[#This Row],[Customer Age]],10)+9</f>
        <v>10-19</v>
      </c>
      <c r="J128" t="s">
        <v>14</v>
      </c>
      <c r="K128" s="3">
        <v>5</v>
      </c>
      <c r="L128" s="4">
        <v>1206.45</v>
      </c>
      <c r="M128" s="4">
        <v>2136.86</v>
      </c>
    </row>
    <row r="129" spans="1:13" x14ac:dyDescent="0.25">
      <c r="A129" s="1">
        <v>45192</v>
      </c>
      <c r="B129" s="8">
        <f>sales[[#This Row],[Date]]</f>
        <v>45192</v>
      </c>
      <c r="C129" t="s">
        <v>25</v>
      </c>
      <c r="D129" t="s">
        <v>18</v>
      </c>
      <c r="E129" t="s">
        <v>39</v>
      </c>
      <c r="F129" s="3">
        <v>7</v>
      </c>
      <c r="G129" s="4">
        <v>988.2</v>
      </c>
      <c r="H129" s="3">
        <v>49</v>
      </c>
      <c r="I129" s="3" t="str">
        <f xml:space="preserve"> FLOOR(sales[[#This Row],[Customer Age]],10) &amp; "-" &amp; FLOOR(sales[[#This Row],[Customer Age]],10)+9</f>
        <v>40-49</v>
      </c>
      <c r="J129" t="s">
        <v>22</v>
      </c>
      <c r="K129" s="3">
        <v>3</v>
      </c>
      <c r="L129" s="4">
        <v>429.77</v>
      </c>
      <c r="M129" s="4">
        <v>558.42999999999995</v>
      </c>
    </row>
    <row r="130" spans="1:13" x14ac:dyDescent="0.25">
      <c r="A130" s="1">
        <v>45191</v>
      </c>
      <c r="B130" s="8">
        <f>sales[[#This Row],[Date]]</f>
        <v>45191</v>
      </c>
      <c r="C130" t="s">
        <v>33</v>
      </c>
      <c r="D130" t="s">
        <v>15</v>
      </c>
      <c r="E130" t="s">
        <v>42</v>
      </c>
      <c r="F130" s="3">
        <v>24</v>
      </c>
      <c r="G130" s="4">
        <v>8149.93</v>
      </c>
      <c r="H130" s="3">
        <v>55</v>
      </c>
      <c r="I130" s="3" t="str">
        <f xml:space="preserve"> FLOOR(sales[[#This Row],[Customer Age]],10) &amp; "-" &amp; FLOOR(sales[[#This Row],[Customer Age]],10)+9</f>
        <v>50-59</v>
      </c>
      <c r="J130" t="s">
        <v>22</v>
      </c>
      <c r="K130" s="3">
        <v>2</v>
      </c>
      <c r="L130" s="4">
        <v>598.85</v>
      </c>
      <c r="M130" s="4">
        <v>7551.08</v>
      </c>
    </row>
    <row r="131" spans="1:13" x14ac:dyDescent="0.25">
      <c r="A131" s="1">
        <v>45190</v>
      </c>
      <c r="B131" s="8">
        <f>sales[[#This Row],[Date]]</f>
        <v>45190</v>
      </c>
      <c r="C131" t="s">
        <v>20</v>
      </c>
      <c r="D131" t="s">
        <v>23</v>
      </c>
      <c r="E131" t="s">
        <v>35</v>
      </c>
      <c r="F131" s="3">
        <v>33</v>
      </c>
      <c r="G131" s="4">
        <v>13901.74</v>
      </c>
      <c r="H131" s="3">
        <v>48</v>
      </c>
      <c r="I131" s="3" t="str">
        <f xml:space="preserve"> FLOOR(sales[[#This Row],[Customer Age]],10) &amp; "-" &amp; FLOOR(sales[[#This Row],[Customer Age]],10)+9</f>
        <v>40-49</v>
      </c>
      <c r="J131" t="s">
        <v>14</v>
      </c>
      <c r="K131" s="3">
        <v>4</v>
      </c>
      <c r="L131" s="4">
        <v>3080.71</v>
      </c>
      <c r="M131" s="4">
        <v>10821.03</v>
      </c>
    </row>
    <row r="132" spans="1:13" x14ac:dyDescent="0.25">
      <c r="A132" s="1">
        <v>45190</v>
      </c>
      <c r="B132" s="8">
        <f>sales[[#This Row],[Date]]</f>
        <v>45190</v>
      </c>
      <c r="C132" t="s">
        <v>20</v>
      </c>
      <c r="D132" t="s">
        <v>18</v>
      </c>
      <c r="E132" t="s">
        <v>29</v>
      </c>
      <c r="F132" s="3">
        <v>40</v>
      </c>
      <c r="G132" s="4">
        <v>15182.68</v>
      </c>
      <c r="H132" s="3">
        <v>43</v>
      </c>
      <c r="I132" s="3" t="str">
        <f xml:space="preserve"> FLOOR(sales[[#This Row],[Customer Age]],10) &amp; "-" &amp; FLOOR(sales[[#This Row],[Customer Age]],10)+9</f>
        <v>40-49</v>
      </c>
      <c r="J132" t="s">
        <v>22</v>
      </c>
      <c r="K132" s="3">
        <v>2</v>
      </c>
      <c r="L132" s="4">
        <v>7612.41</v>
      </c>
      <c r="M132" s="4">
        <v>7570.27</v>
      </c>
    </row>
    <row r="133" spans="1:13" x14ac:dyDescent="0.25">
      <c r="A133" s="1">
        <v>45190</v>
      </c>
      <c r="B133" s="8">
        <f>sales[[#This Row],[Date]]</f>
        <v>45190</v>
      </c>
      <c r="C133" t="s">
        <v>17</v>
      </c>
      <c r="D133" t="s">
        <v>27</v>
      </c>
      <c r="E133" t="s">
        <v>28</v>
      </c>
      <c r="F133" s="3">
        <v>22</v>
      </c>
      <c r="G133" s="4">
        <v>4104.29</v>
      </c>
      <c r="H133" s="3">
        <v>38</v>
      </c>
      <c r="I133" s="3" t="str">
        <f xml:space="preserve"> FLOOR(sales[[#This Row],[Customer Age]],10) &amp; "-" &amp; FLOOR(sales[[#This Row],[Customer Age]],10)+9</f>
        <v>30-39</v>
      </c>
      <c r="J133" t="s">
        <v>22</v>
      </c>
      <c r="K133" s="3">
        <v>5</v>
      </c>
      <c r="L133" s="4">
        <v>1184.5899999999999</v>
      </c>
      <c r="M133" s="4">
        <v>2919.7</v>
      </c>
    </row>
    <row r="134" spans="1:13" x14ac:dyDescent="0.25">
      <c r="A134" s="1">
        <v>45190</v>
      </c>
      <c r="B134" s="8">
        <f>sales[[#This Row],[Date]]</f>
        <v>45190</v>
      </c>
      <c r="C134" t="s">
        <v>25</v>
      </c>
      <c r="D134" t="s">
        <v>12</v>
      </c>
      <c r="E134" t="s">
        <v>36</v>
      </c>
      <c r="F134" s="3">
        <v>43</v>
      </c>
      <c r="G134" s="4">
        <v>21391.87</v>
      </c>
      <c r="H134" s="3">
        <v>57</v>
      </c>
      <c r="I134" s="3" t="str">
        <f xml:space="preserve"> FLOOR(sales[[#This Row],[Customer Age]],10) &amp; "-" &amp; FLOOR(sales[[#This Row],[Customer Age]],10)+9</f>
        <v>50-59</v>
      </c>
      <c r="J134" t="s">
        <v>22</v>
      </c>
      <c r="K134" s="3">
        <v>4</v>
      </c>
      <c r="L134" s="4">
        <v>3076.41</v>
      </c>
      <c r="M134" s="4">
        <v>18315.46</v>
      </c>
    </row>
    <row r="135" spans="1:13" x14ac:dyDescent="0.25">
      <c r="A135" s="1">
        <v>45189</v>
      </c>
      <c r="B135" s="8">
        <f>sales[[#This Row],[Date]]</f>
        <v>45189</v>
      </c>
      <c r="C135" t="s">
        <v>17</v>
      </c>
      <c r="D135" t="s">
        <v>15</v>
      </c>
      <c r="E135" t="s">
        <v>21</v>
      </c>
      <c r="F135" s="3">
        <v>27</v>
      </c>
      <c r="G135" s="4">
        <v>9781.9599999999991</v>
      </c>
      <c r="H135" s="3">
        <v>54</v>
      </c>
      <c r="I135" s="3" t="str">
        <f xml:space="preserve"> FLOOR(sales[[#This Row],[Customer Age]],10) &amp; "-" &amp; FLOOR(sales[[#This Row],[Customer Age]],10)+9</f>
        <v>50-59</v>
      </c>
      <c r="J135" t="s">
        <v>14</v>
      </c>
      <c r="K135" s="3">
        <v>3</v>
      </c>
      <c r="L135" s="4">
        <v>1293.32</v>
      </c>
      <c r="M135" s="4">
        <v>8488.64</v>
      </c>
    </row>
    <row r="136" spans="1:13" x14ac:dyDescent="0.25">
      <c r="A136" s="1">
        <v>45187</v>
      </c>
      <c r="B136" s="8">
        <f>sales[[#This Row],[Date]]</f>
        <v>45187</v>
      </c>
      <c r="C136" t="s">
        <v>11</v>
      </c>
      <c r="D136" t="s">
        <v>18</v>
      </c>
      <c r="E136" t="s">
        <v>19</v>
      </c>
      <c r="F136" s="3">
        <v>5</v>
      </c>
      <c r="G136" s="4">
        <v>722.63</v>
      </c>
      <c r="H136" s="3">
        <v>67</v>
      </c>
      <c r="I136" s="3" t="str">
        <f xml:space="preserve"> FLOOR(sales[[#This Row],[Customer Age]],10) &amp; "-" &amp; FLOOR(sales[[#This Row],[Customer Age]],10)+9</f>
        <v>60-69</v>
      </c>
      <c r="J136" t="s">
        <v>22</v>
      </c>
      <c r="K136" s="3">
        <v>4</v>
      </c>
      <c r="L136" s="4">
        <v>524.29</v>
      </c>
      <c r="M136" s="4">
        <v>198.34</v>
      </c>
    </row>
    <row r="137" spans="1:13" x14ac:dyDescent="0.25">
      <c r="A137" s="1">
        <v>45186</v>
      </c>
      <c r="B137" s="8">
        <f>sales[[#This Row],[Date]]</f>
        <v>45186</v>
      </c>
      <c r="C137" t="s">
        <v>11</v>
      </c>
      <c r="D137" t="s">
        <v>15</v>
      </c>
      <c r="E137" t="s">
        <v>31</v>
      </c>
      <c r="F137" s="3">
        <v>3</v>
      </c>
      <c r="G137" s="4">
        <v>1461.73</v>
      </c>
      <c r="H137" s="3">
        <v>23</v>
      </c>
      <c r="I137" s="3" t="str">
        <f xml:space="preserve"> FLOOR(sales[[#This Row],[Customer Age]],10) &amp; "-" &amp; FLOOR(sales[[#This Row],[Customer Age]],10)+9</f>
        <v>20-29</v>
      </c>
      <c r="J137" t="s">
        <v>22</v>
      </c>
      <c r="K137" s="3">
        <v>2</v>
      </c>
      <c r="L137" s="4">
        <v>359.07</v>
      </c>
      <c r="M137" s="4">
        <v>1102.6600000000001</v>
      </c>
    </row>
    <row r="138" spans="1:13" x14ac:dyDescent="0.25">
      <c r="A138" s="1">
        <v>45184</v>
      </c>
      <c r="B138" s="8">
        <f>sales[[#This Row],[Date]]</f>
        <v>45184</v>
      </c>
      <c r="C138" t="s">
        <v>33</v>
      </c>
      <c r="D138" t="s">
        <v>18</v>
      </c>
      <c r="E138" t="s">
        <v>39</v>
      </c>
      <c r="F138" s="3">
        <v>6</v>
      </c>
      <c r="G138" s="4">
        <v>1409.28</v>
      </c>
      <c r="H138" s="3">
        <v>55</v>
      </c>
      <c r="I138" s="3" t="str">
        <f xml:space="preserve"> FLOOR(sales[[#This Row],[Customer Age]],10) &amp; "-" &amp; FLOOR(sales[[#This Row],[Customer Age]],10)+9</f>
        <v>50-59</v>
      </c>
      <c r="J138" t="s">
        <v>14</v>
      </c>
      <c r="K138" s="3">
        <v>3</v>
      </c>
      <c r="L138" s="4">
        <v>640.24</v>
      </c>
      <c r="M138" s="4">
        <v>769.04</v>
      </c>
    </row>
    <row r="139" spans="1:13" x14ac:dyDescent="0.25">
      <c r="A139" s="1">
        <v>45183</v>
      </c>
      <c r="B139" s="8">
        <f>sales[[#This Row],[Date]]</f>
        <v>45183</v>
      </c>
      <c r="C139" t="s">
        <v>25</v>
      </c>
      <c r="D139" t="s">
        <v>18</v>
      </c>
      <c r="E139" t="s">
        <v>19</v>
      </c>
      <c r="F139" s="3">
        <v>2</v>
      </c>
      <c r="G139" s="4">
        <v>601.9</v>
      </c>
      <c r="H139" s="3">
        <v>65</v>
      </c>
      <c r="I139" s="3" t="str">
        <f xml:space="preserve"> FLOOR(sales[[#This Row],[Customer Age]],10) &amp; "-" &amp; FLOOR(sales[[#This Row],[Customer Age]],10)+9</f>
        <v>60-69</v>
      </c>
      <c r="J139" t="s">
        <v>14</v>
      </c>
      <c r="K139" s="3">
        <v>5</v>
      </c>
      <c r="L139" s="4">
        <v>272.72000000000003</v>
      </c>
      <c r="M139" s="4">
        <v>329.18</v>
      </c>
    </row>
    <row r="140" spans="1:13" x14ac:dyDescent="0.25">
      <c r="A140" s="1">
        <v>45183</v>
      </c>
      <c r="B140" s="8">
        <f>sales[[#This Row],[Date]]</f>
        <v>45183</v>
      </c>
      <c r="C140" t="s">
        <v>25</v>
      </c>
      <c r="D140" t="s">
        <v>12</v>
      </c>
      <c r="E140" t="s">
        <v>37</v>
      </c>
      <c r="F140" s="3">
        <v>48</v>
      </c>
      <c r="G140" s="4">
        <v>13907.65</v>
      </c>
      <c r="H140" s="3">
        <v>53</v>
      </c>
      <c r="I140" s="3" t="str">
        <f xml:space="preserve"> FLOOR(sales[[#This Row],[Customer Age]],10) &amp; "-" &amp; FLOOR(sales[[#This Row],[Customer Age]],10)+9</f>
        <v>50-59</v>
      </c>
      <c r="J140" t="s">
        <v>22</v>
      </c>
      <c r="K140" s="3">
        <v>4</v>
      </c>
      <c r="L140" s="4">
        <v>11438.25</v>
      </c>
      <c r="M140" s="4">
        <v>2469.4</v>
      </c>
    </row>
    <row r="141" spans="1:13" x14ac:dyDescent="0.25">
      <c r="A141" s="1">
        <v>45183</v>
      </c>
      <c r="B141" s="8">
        <f>sales[[#This Row],[Date]]</f>
        <v>45183</v>
      </c>
      <c r="C141" t="s">
        <v>25</v>
      </c>
      <c r="D141" t="s">
        <v>18</v>
      </c>
      <c r="E141" t="s">
        <v>19</v>
      </c>
      <c r="F141" s="3">
        <v>25</v>
      </c>
      <c r="G141" s="4">
        <v>2090.17</v>
      </c>
      <c r="H141" s="3">
        <v>25</v>
      </c>
      <c r="I141" s="3" t="str">
        <f xml:space="preserve"> FLOOR(sales[[#This Row],[Customer Age]],10) &amp; "-" &amp; FLOOR(sales[[#This Row],[Customer Age]],10)+9</f>
        <v>20-29</v>
      </c>
      <c r="J141" t="s">
        <v>22</v>
      </c>
      <c r="K141" s="3">
        <v>1</v>
      </c>
      <c r="L141" s="4">
        <v>6146.21</v>
      </c>
      <c r="M141" s="4">
        <v>-4056.04</v>
      </c>
    </row>
    <row r="142" spans="1:13" x14ac:dyDescent="0.25">
      <c r="A142" s="1">
        <v>45182</v>
      </c>
      <c r="B142" s="8">
        <f>sales[[#This Row],[Date]]</f>
        <v>45182</v>
      </c>
      <c r="C142" t="s">
        <v>33</v>
      </c>
      <c r="D142" t="s">
        <v>15</v>
      </c>
      <c r="E142" t="s">
        <v>16</v>
      </c>
      <c r="F142" s="3">
        <v>40</v>
      </c>
      <c r="G142" s="4">
        <v>1592.7</v>
      </c>
      <c r="H142" s="3">
        <v>31</v>
      </c>
      <c r="I142" s="3" t="str">
        <f xml:space="preserve"> FLOOR(sales[[#This Row],[Customer Age]],10) &amp; "-" &amp; FLOOR(sales[[#This Row],[Customer Age]],10)+9</f>
        <v>30-39</v>
      </c>
      <c r="J142" t="s">
        <v>22</v>
      </c>
      <c r="K142" s="3">
        <v>2</v>
      </c>
      <c r="L142" s="4">
        <v>2612.94</v>
      </c>
      <c r="M142" s="4">
        <v>-1020.24</v>
      </c>
    </row>
    <row r="143" spans="1:13" x14ac:dyDescent="0.25">
      <c r="A143" s="1">
        <v>45182</v>
      </c>
      <c r="B143" s="8">
        <f>sales[[#This Row],[Date]]</f>
        <v>45182</v>
      </c>
      <c r="C143" t="s">
        <v>25</v>
      </c>
      <c r="D143" t="s">
        <v>18</v>
      </c>
      <c r="E143" t="s">
        <v>39</v>
      </c>
      <c r="F143" s="3">
        <v>19</v>
      </c>
      <c r="G143" s="4">
        <v>5458.09</v>
      </c>
      <c r="H143" s="3">
        <v>34</v>
      </c>
      <c r="I143" s="3" t="str">
        <f xml:space="preserve"> FLOOR(sales[[#This Row],[Customer Age]],10) &amp; "-" &amp; FLOOR(sales[[#This Row],[Customer Age]],10)+9</f>
        <v>30-39</v>
      </c>
      <c r="J143" t="s">
        <v>14</v>
      </c>
      <c r="K143" s="3">
        <v>3</v>
      </c>
      <c r="L143" s="4">
        <v>1862.19</v>
      </c>
      <c r="M143" s="4">
        <v>3595.9</v>
      </c>
    </row>
    <row r="144" spans="1:13" x14ac:dyDescent="0.25">
      <c r="A144" s="1">
        <v>45181</v>
      </c>
      <c r="B144" s="8">
        <f>sales[[#This Row],[Date]]</f>
        <v>45181</v>
      </c>
      <c r="C144" t="s">
        <v>25</v>
      </c>
      <c r="D144" t="s">
        <v>15</v>
      </c>
      <c r="E144" t="s">
        <v>21</v>
      </c>
      <c r="F144" s="3">
        <v>38</v>
      </c>
      <c r="G144" s="4">
        <v>5996.68</v>
      </c>
      <c r="H144" s="3">
        <v>50</v>
      </c>
      <c r="I144" s="3" t="str">
        <f xml:space="preserve"> FLOOR(sales[[#This Row],[Customer Age]],10) &amp; "-" &amp; FLOOR(sales[[#This Row],[Customer Age]],10)+9</f>
        <v>50-59</v>
      </c>
      <c r="J144" t="s">
        <v>14</v>
      </c>
      <c r="K144" s="3">
        <v>1</v>
      </c>
      <c r="L144" s="4">
        <v>2864.44</v>
      </c>
      <c r="M144" s="4">
        <v>3132.24</v>
      </c>
    </row>
    <row r="145" spans="1:13" x14ac:dyDescent="0.25">
      <c r="A145" s="1">
        <v>45180</v>
      </c>
      <c r="B145" s="8">
        <f>sales[[#This Row],[Date]]</f>
        <v>45180</v>
      </c>
      <c r="C145" t="s">
        <v>20</v>
      </c>
      <c r="D145" t="s">
        <v>15</v>
      </c>
      <c r="E145" t="s">
        <v>31</v>
      </c>
      <c r="F145" s="3">
        <v>33</v>
      </c>
      <c r="G145" s="4">
        <v>13850</v>
      </c>
      <c r="H145" s="3">
        <v>47</v>
      </c>
      <c r="I145" s="3" t="str">
        <f xml:space="preserve"> FLOOR(sales[[#This Row],[Customer Age]],10) &amp; "-" &amp; FLOOR(sales[[#This Row],[Customer Age]],10)+9</f>
        <v>40-49</v>
      </c>
      <c r="J145" t="s">
        <v>22</v>
      </c>
      <c r="K145" s="3">
        <v>4</v>
      </c>
      <c r="L145" s="4">
        <v>3825.93</v>
      </c>
      <c r="M145" s="4">
        <v>10024.07</v>
      </c>
    </row>
    <row r="146" spans="1:13" x14ac:dyDescent="0.25">
      <c r="A146" s="1">
        <v>45180</v>
      </c>
      <c r="B146" s="8">
        <f>sales[[#This Row],[Date]]</f>
        <v>45180</v>
      </c>
      <c r="C146" t="s">
        <v>33</v>
      </c>
      <c r="D146" t="s">
        <v>18</v>
      </c>
      <c r="E146" t="s">
        <v>39</v>
      </c>
      <c r="F146" s="3">
        <v>21</v>
      </c>
      <c r="G146" s="4">
        <v>502.68</v>
      </c>
      <c r="H146" s="3">
        <v>58</v>
      </c>
      <c r="I146" s="3" t="str">
        <f xml:space="preserve"> FLOOR(sales[[#This Row],[Customer Age]],10) &amp; "-" &amp; FLOOR(sales[[#This Row],[Customer Age]],10)+9</f>
        <v>50-59</v>
      </c>
      <c r="J146" t="s">
        <v>22</v>
      </c>
      <c r="K146" s="3">
        <v>1</v>
      </c>
      <c r="L146" s="4">
        <v>3893.2</v>
      </c>
      <c r="M146" s="4">
        <v>-3390.52</v>
      </c>
    </row>
    <row r="147" spans="1:13" x14ac:dyDescent="0.25">
      <c r="A147" s="1">
        <v>45180</v>
      </c>
      <c r="B147" s="8">
        <f>sales[[#This Row],[Date]]</f>
        <v>45180</v>
      </c>
      <c r="C147" t="s">
        <v>20</v>
      </c>
      <c r="D147" t="s">
        <v>15</v>
      </c>
      <c r="E147" t="s">
        <v>31</v>
      </c>
      <c r="F147" s="3">
        <v>43</v>
      </c>
      <c r="G147" s="4">
        <v>10203.01</v>
      </c>
      <c r="H147" s="3">
        <v>56</v>
      </c>
      <c r="I147" s="3" t="str">
        <f xml:space="preserve"> FLOOR(sales[[#This Row],[Customer Age]],10) &amp; "-" &amp; FLOOR(sales[[#This Row],[Customer Age]],10)+9</f>
        <v>50-59</v>
      </c>
      <c r="J147" t="s">
        <v>14</v>
      </c>
      <c r="K147" s="3">
        <v>1</v>
      </c>
      <c r="L147" s="4">
        <v>10636.64</v>
      </c>
      <c r="M147" s="4">
        <v>-433.63</v>
      </c>
    </row>
    <row r="148" spans="1:13" x14ac:dyDescent="0.25">
      <c r="A148" s="1">
        <v>45179</v>
      </c>
      <c r="B148" s="8">
        <f>sales[[#This Row],[Date]]</f>
        <v>45179</v>
      </c>
      <c r="C148" t="s">
        <v>17</v>
      </c>
      <c r="D148" t="s">
        <v>23</v>
      </c>
      <c r="E148" t="s">
        <v>35</v>
      </c>
      <c r="F148" s="3">
        <v>11</v>
      </c>
      <c r="G148" s="4">
        <v>3523.86</v>
      </c>
      <c r="H148" s="3">
        <v>55</v>
      </c>
      <c r="I148" s="3" t="str">
        <f xml:space="preserve"> FLOOR(sales[[#This Row],[Customer Age]],10) &amp; "-" &amp; FLOOR(sales[[#This Row],[Customer Age]],10)+9</f>
        <v>50-59</v>
      </c>
      <c r="J148" t="s">
        <v>14</v>
      </c>
      <c r="K148" s="3">
        <v>4</v>
      </c>
      <c r="L148" s="4">
        <v>2117.54</v>
      </c>
      <c r="M148" s="4">
        <v>1406.32</v>
      </c>
    </row>
    <row r="149" spans="1:13" x14ac:dyDescent="0.25">
      <c r="A149" s="1">
        <v>45179</v>
      </c>
      <c r="B149" s="8">
        <f>sales[[#This Row],[Date]]</f>
        <v>45179</v>
      </c>
      <c r="C149" t="s">
        <v>25</v>
      </c>
      <c r="D149" t="s">
        <v>27</v>
      </c>
      <c r="E149" t="s">
        <v>28</v>
      </c>
      <c r="F149" s="3">
        <v>22</v>
      </c>
      <c r="G149" s="4">
        <v>9881.43</v>
      </c>
      <c r="H149" s="3">
        <v>48</v>
      </c>
      <c r="I149" s="3" t="str">
        <f xml:space="preserve"> FLOOR(sales[[#This Row],[Customer Age]],10) &amp; "-" &amp; FLOOR(sales[[#This Row],[Customer Age]],10)+9</f>
        <v>40-49</v>
      </c>
      <c r="J149" t="s">
        <v>22</v>
      </c>
      <c r="K149" s="3">
        <v>3</v>
      </c>
      <c r="L149" s="4">
        <v>4616.08</v>
      </c>
      <c r="M149" s="4">
        <v>5265.35</v>
      </c>
    </row>
    <row r="150" spans="1:13" x14ac:dyDescent="0.25">
      <c r="A150" s="1">
        <v>45179</v>
      </c>
      <c r="B150" s="8">
        <f>sales[[#This Row],[Date]]</f>
        <v>45179</v>
      </c>
      <c r="C150" t="s">
        <v>33</v>
      </c>
      <c r="D150" t="s">
        <v>23</v>
      </c>
      <c r="E150" t="s">
        <v>34</v>
      </c>
      <c r="F150" s="3">
        <v>36</v>
      </c>
      <c r="G150" s="4">
        <v>4432.3</v>
      </c>
      <c r="H150" s="3">
        <v>29</v>
      </c>
      <c r="I150" s="3" t="str">
        <f xml:space="preserve"> FLOOR(sales[[#This Row],[Customer Age]],10) &amp; "-" &amp; FLOOR(sales[[#This Row],[Customer Age]],10)+9</f>
        <v>20-29</v>
      </c>
      <c r="J150" t="s">
        <v>14</v>
      </c>
      <c r="K150" s="3">
        <v>2</v>
      </c>
      <c r="L150" s="4">
        <v>2329.0100000000002</v>
      </c>
      <c r="M150" s="4">
        <v>2103.29</v>
      </c>
    </row>
    <row r="151" spans="1:13" x14ac:dyDescent="0.25">
      <c r="A151" s="1">
        <v>45178</v>
      </c>
      <c r="B151" s="8">
        <f>sales[[#This Row],[Date]]</f>
        <v>45178</v>
      </c>
      <c r="C151" t="s">
        <v>20</v>
      </c>
      <c r="D151" t="s">
        <v>23</v>
      </c>
      <c r="E151" t="s">
        <v>34</v>
      </c>
      <c r="F151" s="3">
        <v>21</v>
      </c>
      <c r="G151" s="4">
        <v>8169.97</v>
      </c>
      <c r="H151" s="3">
        <v>44</v>
      </c>
      <c r="I151" s="3" t="str">
        <f xml:space="preserve"> FLOOR(sales[[#This Row],[Customer Age]],10) &amp; "-" &amp; FLOOR(sales[[#This Row],[Customer Age]],10)+9</f>
        <v>40-49</v>
      </c>
      <c r="J151" t="s">
        <v>22</v>
      </c>
      <c r="K151" s="3">
        <v>2</v>
      </c>
      <c r="L151" s="4">
        <v>1156.96</v>
      </c>
      <c r="M151" s="4">
        <v>7013.01</v>
      </c>
    </row>
    <row r="152" spans="1:13" x14ac:dyDescent="0.25">
      <c r="A152" s="1">
        <v>45178</v>
      </c>
      <c r="B152" s="8">
        <f>sales[[#This Row],[Date]]</f>
        <v>45178</v>
      </c>
      <c r="C152" t="s">
        <v>25</v>
      </c>
      <c r="D152" t="s">
        <v>23</v>
      </c>
      <c r="E152" t="s">
        <v>34</v>
      </c>
      <c r="F152" s="3">
        <v>45</v>
      </c>
      <c r="G152" s="4">
        <v>22188.7</v>
      </c>
      <c r="H152" s="3">
        <v>20</v>
      </c>
      <c r="I152" s="3" t="str">
        <f xml:space="preserve"> FLOOR(sales[[#This Row],[Customer Age]],10) &amp; "-" &amp; FLOOR(sales[[#This Row],[Customer Age]],10)+9</f>
        <v>20-29</v>
      </c>
      <c r="J152" t="s">
        <v>14</v>
      </c>
      <c r="K152" s="3">
        <v>4</v>
      </c>
      <c r="L152" s="4">
        <v>8047.71</v>
      </c>
      <c r="M152" s="4">
        <v>14140.99</v>
      </c>
    </row>
    <row r="153" spans="1:13" x14ac:dyDescent="0.25">
      <c r="A153" s="1">
        <v>45177</v>
      </c>
      <c r="B153" s="8">
        <f>sales[[#This Row],[Date]]</f>
        <v>45177</v>
      </c>
      <c r="C153" t="s">
        <v>25</v>
      </c>
      <c r="D153" t="s">
        <v>18</v>
      </c>
      <c r="E153" t="s">
        <v>19</v>
      </c>
      <c r="F153" s="3">
        <v>7</v>
      </c>
      <c r="G153" s="4">
        <v>594.35</v>
      </c>
      <c r="H153" s="3">
        <v>48</v>
      </c>
      <c r="I153" s="3" t="str">
        <f xml:space="preserve"> FLOOR(sales[[#This Row],[Customer Age]],10) &amp; "-" &amp; FLOOR(sales[[#This Row],[Customer Age]],10)+9</f>
        <v>40-49</v>
      </c>
      <c r="J153" t="s">
        <v>22</v>
      </c>
      <c r="K153" s="3">
        <v>3</v>
      </c>
      <c r="L153" s="4">
        <v>482.67</v>
      </c>
      <c r="M153" s="4">
        <v>111.68</v>
      </c>
    </row>
    <row r="154" spans="1:13" x14ac:dyDescent="0.25">
      <c r="A154" s="1">
        <v>45177</v>
      </c>
      <c r="B154" s="8">
        <f>sales[[#This Row],[Date]]</f>
        <v>45177</v>
      </c>
      <c r="C154" t="s">
        <v>20</v>
      </c>
      <c r="D154" t="s">
        <v>23</v>
      </c>
      <c r="E154" t="s">
        <v>34</v>
      </c>
      <c r="F154" s="3">
        <v>37</v>
      </c>
      <c r="G154" s="4">
        <v>16500.599999999999</v>
      </c>
      <c r="H154" s="3">
        <v>60</v>
      </c>
      <c r="I154" s="3" t="str">
        <f xml:space="preserve"> FLOOR(sales[[#This Row],[Customer Age]],10) &amp; "-" &amp; FLOOR(sales[[#This Row],[Customer Age]],10)+9</f>
        <v>60-69</v>
      </c>
      <c r="J154" t="s">
        <v>14</v>
      </c>
      <c r="K154" s="3">
        <v>4</v>
      </c>
      <c r="L154" s="4">
        <v>7142.47</v>
      </c>
      <c r="M154" s="4">
        <v>9358.1299999999992</v>
      </c>
    </row>
    <row r="155" spans="1:13" x14ac:dyDescent="0.25">
      <c r="A155" s="1">
        <v>45176</v>
      </c>
      <c r="B155" s="8">
        <f>sales[[#This Row],[Date]]</f>
        <v>45176</v>
      </c>
      <c r="C155" t="s">
        <v>11</v>
      </c>
      <c r="D155" t="s">
        <v>27</v>
      </c>
      <c r="E155" t="s">
        <v>41</v>
      </c>
      <c r="F155" s="3">
        <v>31</v>
      </c>
      <c r="G155" s="4">
        <v>3498.41</v>
      </c>
      <c r="H155" s="3">
        <v>33</v>
      </c>
      <c r="I155" s="3" t="str">
        <f xml:space="preserve"> FLOOR(sales[[#This Row],[Customer Age]],10) &amp; "-" &amp; FLOOR(sales[[#This Row],[Customer Age]],10)+9</f>
        <v>30-39</v>
      </c>
      <c r="J155" t="s">
        <v>14</v>
      </c>
      <c r="K155" s="3">
        <v>4</v>
      </c>
      <c r="L155" s="4">
        <v>3798.96</v>
      </c>
      <c r="M155" s="4">
        <v>-300.55</v>
      </c>
    </row>
    <row r="156" spans="1:13" x14ac:dyDescent="0.25">
      <c r="A156" s="1">
        <v>45172</v>
      </c>
      <c r="B156" s="8">
        <f>sales[[#This Row],[Date]]</f>
        <v>45172</v>
      </c>
      <c r="C156" t="s">
        <v>33</v>
      </c>
      <c r="D156" t="s">
        <v>23</v>
      </c>
      <c r="E156" t="s">
        <v>34</v>
      </c>
      <c r="F156" s="3">
        <v>19</v>
      </c>
      <c r="G156" s="4">
        <v>1883.04</v>
      </c>
      <c r="H156" s="3">
        <v>30</v>
      </c>
      <c r="I156" s="3" t="str">
        <f xml:space="preserve"> FLOOR(sales[[#This Row],[Customer Age]],10) &amp; "-" &amp; FLOOR(sales[[#This Row],[Customer Age]],10)+9</f>
        <v>30-39</v>
      </c>
      <c r="J156" t="s">
        <v>14</v>
      </c>
      <c r="K156" s="3">
        <v>4</v>
      </c>
      <c r="L156" s="4">
        <v>2386.37</v>
      </c>
      <c r="M156" s="4">
        <v>-503.33</v>
      </c>
    </row>
    <row r="157" spans="1:13" x14ac:dyDescent="0.25">
      <c r="A157" s="1">
        <v>45171</v>
      </c>
      <c r="B157" s="8">
        <f>sales[[#This Row],[Date]]</f>
        <v>45171</v>
      </c>
      <c r="C157" t="s">
        <v>11</v>
      </c>
      <c r="D157" t="s">
        <v>15</v>
      </c>
      <c r="E157" t="s">
        <v>21</v>
      </c>
      <c r="F157" s="3">
        <v>38</v>
      </c>
      <c r="G157" s="4">
        <v>11852.59</v>
      </c>
      <c r="H157" s="3">
        <v>26</v>
      </c>
      <c r="I157" s="3" t="str">
        <f xml:space="preserve"> FLOOR(sales[[#This Row],[Customer Age]],10) &amp; "-" &amp; FLOOR(sales[[#This Row],[Customer Age]],10)+9</f>
        <v>20-29</v>
      </c>
      <c r="J157" t="s">
        <v>14</v>
      </c>
      <c r="K157" s="3">
        <v>3</v>
      </c>
      <c r="L157" s="4">
        <v>7891.88</v>
      </c>
      <c r="M157" s="4">
        <v>3960.71</v>
      </c>
    </row>
    <row r="158" spans="1:13" x14ac:dyDescent="0.25">
      <c r="A158" s="1">
        <v>45171</v>
      </c>
      <c r="B158" s="8">
        <f>sales[[#This Row],[Date]]</f>
        <v>45171</v>
      </c>
      <c r="C158" t="s">
        <v>20</v>
      </c>
      <c r="D158" t="s">
        <v>23</v>
      </c>
      <c r="E158" t="s">
        <v>34</v>
      </c>
      <c r="F158" s="3">
        <v>39</v>
      </c>
      <c r="G158" s="4">
        <v>3154</v>
      </c>
      <c r="H158" s="3">
        <v>27</v>
      </c>
      <c r="I158" s="3" t="str">
        <f xml:space="preserve"> FLOOR(sales[[#This Row],[Customer Age]],10) &amp; "-" &amp; FLOOR(sales[[#This Row],[Customer Age]],10)+9</f>
        <v>20-29</v>
      </c>
      <c r="J158" t="s">
        <v>14</v>
      </c>
      <c r="K158" s="3">
        <v>1</v>
      </c>
      <c r="L158" s="4">
        <v>5257.31</v>
      </c>
      <c r="M158" s="4">
        <v>-2103.31</v>
      </c>
    </row>
    <row r="159" spans="1:13" x14ac:dyDescent="0.25">
      <c r="A159" s="1">
        <v>45171</v>
      </c>
      <c r="B159" s="8">
        <f>sales[[#This Row],[Date]]</f>
        <v>45171</v>
      </c>
      <c r="C159" t="s">
        <v>25</v>
      </c>
      <c r="D159" t="s">
        <v>15</v>
      </c>
      <c r="E159" t="s">
        <v>16</v>
      </c>
      <c r="F159" s="3">
        <v>9</v>
      </c>
      <c r="G159" s="4">
        <v>1668.03</v>
      </c>
      <c r="H159" s="3">
        <v>21</v>
      </c>
      <c r="I159" s="3" t="str">
        <f xml:space="preserve"> FLOOR(sales[[#This Row],[Customer Age]],10) &amp; "-" &amp; FLOOR(sales[[#This Row],[Customer Age]],10)+9</f>
        <v>20-29</v>
      </c>
      <c r="J159" t="s">
        <v>22</v>
      </c>
      <c r="K159" s="3">
        <v>4</v>
      </c>
      <c r="L159" s="4">
        <v>1000.61</v>
      </c>
      <c r="M159" s="4">
        <v>667.42</v>
      </c>
    </row>
    <row r="160" spans="1:13" x14ac:dyDescent="0.25">
      <c r="A160" s="1">
        <v>45171</v>
      </c>
      <c r="B160" s="8">
        <f>sales[[#This Row],[Date]]</f>
        <v>45171</v>
      </c>
      <c r="C160" t="s">
        <v>17</v>
      </c>
      <c r="D160" t="s">
        <v>15</v>
      </c>
      <c r="E160" t="s">
        <v>31</v>
      </c>
      <c r="F160" s="3">
        <v>50</v>
      </c>
      <c r="G160" s="4">
        <v>5122.82</v>
      </c>
      <c r="H160" s="3">
        <v>50</v>
      </c>
      <c r="I160" s="3" t="str">
        <f xml:space="preserve"> FLOOR(sales[[#This Row],[Customer Age]],10) &amp; "-" &amp; FLOOR(sales[[#This Row],[Customer Age]],10)+9</f>
        <v>50-59</v>
      </c>
      <c r="J160" t="s">
        <v>14</v>
      </c>
      <c r="K160" s="3">
        <v>5</v>
      </c>
      <c r="L160" s="4">
        <v>3850.83</v>
      </c>
      <c r="M160" s="4">
        <v>1271.99</v>
      </c>
    </row>
    <row r="161" spans="1:13" x14ac:dyDescent="0.25">
      <c r="A161" s="1">
        <v>45171</v>
      </c>
      <c r="B161" s="8">
        <f>sales[[#This Row],[Date]]</f>
        <v>45171</v>
      </c>
      <c r="C161" t="s">
        <v>17</v>
      </c>
      <c r="D161" t="s">
        <v>27</v>
      </c>
      <c r="E161" t="s">
        <v>40</v>
      </c>
      <c r="F161" s="3">
        <v>42</v>
      </c>
      <c r="G161" s="4">
        <v>16144.75</v>
      </c>
      <c r="H161" s="3">
        <v>22</v>
      </c>
      <c r="I161" s="3" t="str">
        <f xml:space="preserve"> FLOOR(sales[[#This Row],[Customer Age]],10) &amp; "-" &amp; FLOOR(sales[[#This Row],[Customer Age]],10)+9</f>
        <v>20-29</v>
      </c>
      <c r="J161" t="s">
        <v>22</v>
      </c>
      <c r="K161" s="3">
        <v>2</v>
      </c>
      <c r="L161" s="4">
        <v>3155.08</v>
      </c>
      <c r="M161" s="4">
        <v>12989.67</v>
      </c>
    </row>
    <row r="162" spans="1:13" x14ac:dyDescent="0.25">
      <c r="A162" s="1">
        <v>45171</v>
      </c>
      <c r="B162" s="8">
        <f>sales[[#This Row],[Date]]</f>
        <v>45171</v>
      </c>
      <c r="C162" t="s">
        <v>11</v>
      </c>
      <c r="D162" t="s">
        <v>12</v>
      </c>
      <c r="E162" t="s">
        <v>37</v>
      </c>
      <c r="F162" s="3">
        <v>31</v>
      </c>
      <c r="G162" s="4">
        <v>799.14</v>
      </c>
      <c r="H162" s="3">
        <v>55</v>
      </c>
      <c r="I162" s="3" t="str">
        <f xml:space="preserve"> FLOOR(sales[[#This Row],[Customer Age]],10) &amp; "-" &amp; FLOOR(sales[[#This Row],[Customer Age]],10)+9</f>
        <v>50-59</v>
      </c>
      <c r="J162" t="s">
        <v>22</v>
      </c>
      <c r="K162" s="3">
        <v>2</v>
      </c>
      <c r="L162" s="4">
        <v>2445.5300000000002</v>
      </c>
      <c r="M162" s="4">
        <v>-1646.39</v>
      </c>
    </row>
    <row r="163" spans="1:13" x14ac:dyDescent="0.25">
      <c r="A163" s="1">
        <v>45169</v>
      </c>
      <c r="B163" s="8">
        <f>sales[[#This Row],[Date]]</f>
        <v>45169</v>
      </c>
      <c r="C163" t="s">
        <v>17</v>
      </c>
      <c r="D163" t="s">
        <v>12</v>
      </c>
      <c r="E163" t="s">
        <v>37</v>
      </c>
      <c r="F163" s="3">
        <v>23</v>
      </c>
      <c r="G163" s="4">
        <v>6883.35</v>
      </c>
      <c r="H163" s="3">
        <v>62</v>
      </c>
      <c r="I163" s="3" t="str">
        <f xml:space="preserve"> FLOOR(sales[[#This Row],[Customer Age]],10) &amp; "-" &amp; FLOOR(sales[[#This Row],[Customer Age]],10)+9</f>
        <v>60-69</v>
      </c>
      <c r="J163" t="s">
        <v>22</v>
      </c>
      <c r="K163" s="3">
        <v>3</v>
      </c>
      <c r="L163" s="4">
        <v>5510.43</v>
      </c>
      <c r="M163" s="4">
        <v>1372.92</v>
      </c>
    </row>
    <row r="164" spans="1:13" x14ac:dyDescent="0.25">
      <c r="A164" s="1">
        <v>45168</v>
      </c>
      <c r="B164" s="8">
        <f>sales[[#This Row],[Date]]</f>
        <v>45168</v>
      </c>
      <c r="C164" t="s">
        <v>33</v>
      </c>
      <c r="D164" t="s">
        <v>18</v>
      </c>
      <c r="E164" t="s">
        <v>19</v>
      </c>
      <c r="F164" s="3">
        <v>36</v>
      </c>
      <c r="G164" s="4">
        <v>11180.46</v>
      </c>
      <c r="H164" s="3">
        <v>28</v>
      </c>
      <c r="I164" s="3" t="str">
        <f xml:space="preserve"> FLOOR(sales[[#This Row],[Customer Age]],10) &amp; "-" &amp; FLOOR(sales[[#This Row],[Customer Age]],10)+9</f>
        <v>20-29</v>
      </c>
      <c r="J164" t="s">
        <v>14</v>
      </c>
      <c r="K164" s="3">
        <v>2</v>
      </c>
      <c r="L164" s="4">
        <v>5220.08</v>
      </c>
      <c r="M164" s="4">
        <v>5960.38</v>
      </c>
    </row>
    <row r="165" spans="1:13" x14ac:dyDescent="0.25">
      <c r="A165" s="1">
        <v>45167</v>
      </c>
      <c r="B165" s="8">
        <f>sales[[#This Row],[Date]]</f>
        <v>45167</v>
      </c>
      <c r="C165" t="s">
        <v>20</v>
      </c>
      <c r="D165" t="s">
        <v>23</v>
      </c>
      <c r="E165" t="s">
        <v>24</v>
      </c>
      <c r="F165" s="3">
        <v>27</v>
      </c>
      <c r="G165" s="4">
        <v>12255.57</v>
      </c>
      <c r="H165" s="3">
        <v>27</v>
      </c>
      <c r="I165" s="3" t="str">
        <f xml:space="preserve"> FLOOR(sales[[#This Row],[Customer Age]],10) &amp; "-" &amp; FLOOR(sales[[#This Row],[Customer Age]],10)+9</f>
        <v>20-29</v>
      </c>
      <c r="J165" t="s">
        <v>22</v>
      </c>
      <c r="K165" s="3">
        <v>5</v>
      </c>
      <c r="L165" s="4">
        <v>3317.29</v>
      </c>
      <c r="M165" s="4">
        <v>8938.2800000000007</v>
      </c>
    </row>
    <row r="166" spans="1:13" x14ac:dyDescent="0.25">
      <c r="A166" s="1">
        <v>45166</v>
      </c>
      <c r="B166" s="8">
        <f>sales[[#This Row],[Date]]</f>
        <v>45166</v>
      </c>
      <c r="C166" t="s">
        <v>25</v>
      </c>
      <c r="D166" t="s">
        <v>15</v>
      </c>
      <c r="E166" t="s">
        <v>21</v>
      </c>
      <c r="F166" s="3">
        <v>47</v>
      </c>
      <c r="G166" s="4">
        <v>17697.169999999998</v>
      </c>
      <c r="H166" s="3">
        <v>22</v>
      </c>
      <c r="I166" s="3" t="str">
        <f xml:space="preserve"> FLOOR(sales[[#This Row],[Customer Age]],10) &amp; "-" &amp; FLOOR(sales[[#This Row],[Customer Age]],10)+9</f>
        <v>20-29</v>
      </c>
      <c r="J166" t="s">
        <v>22</v>
      </c>
      <c r="K166" s="3">
        <v>5</v>
      </c>
      <c r="L166" s="4">
        <v>628.79999999999995</v>
      </c>
      <c r="M166" s="4">
        <v>17068.37</v>
      </c>
    </row>
    <row r="167" spans="1:13" x14ac:dyDescent="0.25">
      <c r="A167" s="1">
        <v>45166</v>
      </c>
      <c r="B167" s="8">
        <f>sales[[#This Row],[Date]]</f>
        <v>45166</v>
      </c>
      <c r="C167" t="s">
        <v>20</v>
      </c>
      <c r="D167" t="s">
        <v>23</v>
      </c>
      <c r="E167" t="s">
        <v>38</v>
      </c>
      <c r="F167" s="3">
        <v>15</v>
      </c>
      <c r="G167" s="4">
        <v>5410.28</v>
      </c>
      <c r="H167" s="3">
        <v>62</v>
      </c>
      <c r="I167" s="3" t="str">
        <f xml:space="preserve"> FLOOR(sales[[#This Row],[Customer Age]],10) &amp; "-" &amp; FLOOR(sales[[#This Row],[Customer Age]],10)+9</f>
        <v>60-69</v>
      </c>
      <c r="J167" t="s">
        <v>14</v>
      </c>
      <c r="K167" s="3">
        <v>4</v>
      </c>
      <c r="L167" s="4">
        <v>2815.63</v>
      </c>
      <c r="M167" s="4">
        <v>2594.65</v>
      </c>
    </row>
    <row r="168" spans="1:13" x14ac:dyDescent="0.25">
      <c r="A168" s="1">
        <v>45165</v>
      </c>
      <c r="B168" s="8">
        <f>sales[[#This Row],[Date]]</f>
        <v>45165</v>
      </c>
      <c r="C168" t="s">
        <v>11</v>
      </c>
      <c r="D168" t="s">
        <v>27</v>
      </c>
      <c r="E168" t="s">
        <v>32</v>
      </c>
      <c r="F168" s="3">
        <v>29</v>
      </c>
      <c r="G168" s="4">
        <v>3003.7</v>
      </c>
      <c r="H168" s="3">
        <v>67</v>
      </c>
      <c r="I168" s="3" t="str">
        <f xml:space="preserve"> FLOOR(sales[[#This Row],[Customer Age]],10) &amp; "-" &amp; FLOOR(sales[[#This Row],[Customer Age]],10)+9</f>
        <v>60-69</v>
      </c>
      <c r="J168" t="s">
        <v>22</v>
      </c>
      <c r="K168" s="3">
        <v>5</v>
      </c>
      <c r="L168" s="4">
        <v>5454.1</v>
      </c>
      <c r="M168" s="4">
        <v>-2450.4</v>
      </c>
    </row>
    <row r="169" spans="1:13" x14ac:dyDescent="0.25">
      <c r="A169" s="1">
        <v>45165</v>
      </c>
      <c r="B169" s="8">
        <f>sales[[#This Row],[Date]]</f>
        <v>45165</v>
      </c>
      <c r="C169" t="s">
        <v>20</v>
      </c>
      <c r="D169" t="s">
        <v>23</v>
      </c>
      <c r="E169" t="s">
        <v>24</v>
      </c>
      <c r="F169" s="3">
        <v>3</v>
      </c>
      <c r="G169" s="4">
        <v>1265.42</v>
      </c>
      <c r="H169" s="3">
        <v>69</v>
      </c>
      <c r="I169" s="3" t="str">
        <f xml:space="preserve"> FLOOR(sales[[#This Row],[Customer Age]],10) &amp; "-" &amp; FLOOR(sales[[#This Row],[Customer Age]],10)+9</f>
        <v>60-69</v>
      </c>
      <c r="J169" t="s">
        <v>22</v>
      </c>
      <c r="K169" s="3">
        <v>3</v>
      </c>
      <c r="L169" s="4">
        <v>262.62</v>
      </c>
      <c r="M169" s="4">
        <v>1002.8</v>
      </c>
    </row>
    <row r="170" spans="1:13" x14ac:dyDescent="0.25">
      <c r="A170" s="1">
        <v>45164</v>
      </c>
      <c r="B170" s="8">
        <f>sales[[#This Row],[Date]]</f>
        <v>45164</v>
      </c>
      <c r="C170" t="s">
        <v>11</v>
      </c>
      <c r="D170" t="s">
        <v>15</v>
      </c>
      <c r="E170" t="s">
        <v>21</v>
      </c>
      <c r="F170" s="3">
        <v>39</v>
      </c>
      <c r="G170" s="4">
        <v>5627.53</v>
      </c>
      <c r="H170" s="3">
        <v>25</v>
      </c>
      <c r="I170" s="3" t="str">
        <f xml:space="preserve"> FLOOR(sales[[#This Row],[Customer Age]],10) &amp; "-" &amp; FLOOR(sales[[#This Row],[Customer Age]],10)+9</f>
        <v>20-29</v>
      </c>
      <c r="J170" t="s">
        <v>22</v>
      </c>
      <c r="K170" s="3">
        <v>2</v>
      </c>
      <c r="L170" s="4">
        <v>768.93</v>
      </c>
      <c r="M170" s="4">
        <v>4858.6000000000004</v>
      </c>
    </row>
    <row r="171" spans="1:13" x14ac:dyDescent="0.25">
      <c r="A171" s="1">
        <v>45160</v>
      </c>
      <c r="B171" s="8">
        <f>sales[[#This Row],[Date]]</f>
        <v>45160</v>
      </c>
      <c r="C171" t="s">
        <v>20</v>
      </c>
      <c r="D171" t="s">
        <v>23</v>
      </c>
      <c r="E171" t="s">
        <v>35</v>
      </c>
      <c r="F171" s="3">
        <v>1</v>
      </c>
      <c r="G171" s="4">
        <v>461.44</v>
      </c>
      <c r="H171" s="3">
        <v>57</v>
      </c>
      <c r="I171" s="3" t="str">
        <f xml:space="preserve"> FLOOR(sales[[#This Row],[Customer Age]],10) &amp; "-" &amp; FLOOR(sales[[#This Row],[Customer Age]],10)+9</f>
        <v>50-59</v>
      </c>
      <c r="J171" t="s">
        <v>14</v>
      </c>
      <c r="K171" s="3">
        <v>2</v>
      </c>
      <c r="L171" s="4">
        <v>24.23</v>
      </c>
      <c r="M171" s="4">
        <v>437.21</v>
      </c>
    </row>
    <row r="172" spans="1:13" x14ac:dyDescent="0.25">
      <c r="A172" s="1">
        <v>45160</v>
      </c>
      <c r="B172" s="8">
        <f>sales[[#This Row],[Date]]</f>
        <v>45160</v>
      </c>
      <c r="C172" t="s">
        <v>11</v>
      </c>
      <c r="D172" t="s">
        <v>15</v>
      </c>
      <c r="E172" t="s">
        <v>21</v>
      </c>
      <c r="F172" s="3">
        <v>40</v>
      </c>
      <c r="G172" s="4">
        <v>16892.509999999998</v>
      </c>
      <c r="H172" s="3">
        <v>49</v>
      </c>
      <c r="I172" s="3" t="str">
        <f xml:space="preserve"> FLOOR(sales[[#This Row],[Customer Age]],10) &amp; "-" &amp; FLOOR(sales[[#This Row],[Customer Age]],10)+9</f>
        <v>40-49</v>
      </c>
      <c r="J172" t="s">
        <v>22</v>
      </c>
      <c r="K172" s="3">
        <v>4</v>
      </c>
      <c r="L172" s="4">
        <v>5666.23</v>
      </c>
      <c r="M172" s="4">
        <v>11226.28</v>
      </c>
    </row>
    <row r="173" spans="1:13" x14ac:dyDescent="0.25">
      <c r="A173" s="1">
        <v>45160</v>
      </c>
      <c r="B173" s="8">
        <f>sales[[#This Row],[Date]]</f>
        <v>45160</v>
      </c>
      <c r="C173" t="s">
        <v>20</v>
      </c>
      <c r="D173" t="s">
        <v>18</v>
      </c>
      <c r="E173" t="s">
        <v>26</v>
      </c>
      <c r="F173" s="3">
        <v>43</v>
      </c>
      <c r="G173" s="4">
        <v>9805.51</v>
      </c>
      <c r="H173" s="3">
        <v>29</v>
      </c>
      <c r="I173" s="3" t="str">
        <f xml:space="preserve"> FLOOR(sales[[#This Row],[Customer Age]],10) &amp; "-" &amp; FLOOR(sales[[#This Row],[Customer Age]],10)+9</f>
        <v>20-29</v>
      </c>
      <c r="J173" t="s">
        <v>22</v>
      </c>
      <c r="K173" s="3">
        <v>2</v>
      </c>
      <c r="L173" s="4">
        <v>4372.26</v>
      </c>
      <c r="M173" s="4">
        <v>5433.25</v>
      </c>
    </row>
    <row r="174" spans="1:13" x14ac:dyDescent="0.25">
      <c r="A174" s="1">
        <v>45159</v>
      </c>
      <c r="B174" s="8">
        <f>sales[[#This Row],[Date]]</f>
        <v>45159</v>
      </c>
      <c r="C174" t="s">
        <v>25</v>
      </c>
      <c r="D174" t="s">
        <v>12</v>
      </c>
      <c r="E174" t="s">
        <v>30</v>
      </c>
      <c r="F174" s="3">
        <v>15</v>
      </c>
      <c r="G174" s="4">
        <v>3153.43</v>
      </c>
      <c r="H174" s="3">
        <v>36</v>
      </c>
      <c r="I174" s="3" t="str">
        <f xml:space="preserve"> FLOOR(sales[[#This Row],[Customer Age]],10) &amp; "-" &amp; FLOOR(sales[[#This Row],[Customer Age]],10)+9</f>
        <v>30-39</v>
      </c>
      <c r="J174" t="s">
        <v>14</v>
      </c>
      <c r="K174" s="3">
        <v>2</v>
      </c>
      <c r="L174" s="4">
        <v>3433.46</v>
      </c>
      <c r="M174" s="4">
        <v>-280.02999999999997</v>
      </c>
    </row>
    <row r="175" spans="1:13" x14ac:dyDescent="0.25">
      <c r="A175" s="1">
        <v>45158</v>
      </c>
      <c r="B175" s="8">
        <f>sales[[#This Row],[Date]]</f>
        <v>45158</v>
      </c>
      <c r="C175" t="s">
        <v>20</v>
      </c>
      <c r="D175" t="s">
        <v>23</v>
      </c>
      <c r="E175" t="s">
        <v>24</v>
      </c>
      <c r="F175" s="3">
        <v>29</v>
      </c>
      <c r="G175" s="4">
        <v>13085.25</v>
      </c>
      <c r="H175" s="3">
        <v>45</v>
      </c>
      <c r="I175" s="3" t="str">
        <f xml:space="preserve"> FLOOR(sales[[#This Row],[Customer Age]],10) &amp; "-" &amp; FLOOR(sales[[#This Row],[Customer Age]],10)+9</f>
        <v>40-49</v>
      </c>
      <c r="J175" t="s">
        <v>22</v>
      </c>
      <c r="K175" s="3">
        <v>2</v>
      </c>
      <c r="L175" s="4">
        <v>6460.21</v>
      </c>
      <c r="M175" s="4">
        <v>6625.04</v>
      </c>
    </row>
    <row r="176" spans="1:13" x14ac:dyDescent="0.25">
      <c r="A176" s="1">
        <v>45157</v>
      </c>
      <c r="B176" s="8">
        <f>sales[[#This Row],[Date]]</f>
        <v>45157</v>
      </c>
      <c r="C176" t="s">
        <v>25</v>
      </c>
      <c r="D176" t="s">
        <v>18</v>
      </c>
      <c r="E176" t="s">
        <v>19</v>
      </c>
      <c r="F176" s="3">
        <v>29</v>
      </c>
      <c r="G176" s="4">
        <v>12517.51</v>
      </c>
      <c r="H176" s="3">
        <v>67</v>
      </c>
      <c r="I176" s="3" t="str">
        <f xml:space="preserve"> FLOOR(sales[[#This Row],[Customer Age]],10) &amp; "-" &amp; FLOOR(sales[[#This Row],[Customer Age]],10)+9</f>
        <v>60-69</v>
      </c>
      <c r="J176" t="s">
        <v>22</v>
      </c>
      <c r="K176" s="3">
        <v>1</v>
      </c>
      <c r="L176" s="4">
        <v>3278.84</v>
      </c>
      <c r="M176" s="4">
        <v>9238.67</v>
      </c>
    </row>
    <row r="177" spans="1:13" x14ac:dyDescent="0.25">
      <c r="A177" s="1">
        <v>45156</v>
      </c>
      <c r="B177" s="8">
        <f>sales[[#This Row],[Date]]</f>
        <v>45156</v>
      </c>
      <c r="C177" t="s">
        <v>33</v>
      </c>
      <c r="D177" t="s">
        <v>18</v>
      </c>
      <c r="E177" t="s">
        <v>26</v>
      </c>
      <c r="F177" s="3">
        <v>14</v>
      </c>
      <c r="G177" s="4">
        <v>5020.7299999999996</v>
      </c>
      <c r="H177" s="3">
        <v>54</v>
      </c>
      <c r="I177" s="3" t="str">
        <f xml:space="preserve"> FLOOR(sales[[#This Row],[Customer Age]],10) &amp; "-" &amp; FLOOR(sales[[#This Row],[Customer Age]],10)+9</f>
        <v>50-59</v>
      </c>
      <c r="J177" t="s">
        <v>22</v>
      </c>
      <c r="K177" s="3">
        <v>3</v>
      </c>
      <c r="L177" s="4">
        <v>2851.44</v>
      </c>
      <c r="M177" s="4">
        <v>2169.29</v>
      </c>
    </row>
    <row r="178" spans="1:13" x14ac:dyDescent="0.25">
      <c r="A178" s="1">
        <v>45156</v>
      </c>
      <c r="B178" s="8">
        <f>sales[[#This Row],[Date]]</f>
        <v>45156</v>
      </c>
      <c r="C178" t="s">
        <v>20</v>
      </c>
      <c r="D178" t="s">
        <v>12</v>
      </c>
      <c r="E178" t="s">
        <v>13</v>
      </c>
      <c r="F178" s="3">
        <v>30</v>
      </c>
      <c r="G178" s="4">
        <v>4713.5200000000004</v>
      </c>
      <c r="H178" s="3">
        <v>62</v>
      </c>
      <c r="I178" s="3" t="str">
        <f xml:space="preserve"> FLOOR(sales[[#This Row],[Customer Age]],10) &amp; "-" &amp; FLOOR(sales[[#This Row],[Customer Age]],10)+9</f>
        <v>60-69</v>
      </c>
      <c r="J178" t="s">
        <v>14</v>
      </c>
      <c r="K178" s="3">
        <v>5</v>
      </c>
      <c r="L178" s="4">
        <v>310.70999999999998</v>
      </c>
      <c r="M178" s="4">
        <v>4402.8100000000004</v>
      </c>
    </row>
    <row r="179" spans="1:13" x14ac:dyDescent="0.25">
      <c r="A179" s="1">
        <v>45156</v>
      </c>
      <c r="B179" s="8">
        <f>sales[[#This Row],[Date]]</f>
        <v>45156</v>
      </c>
      <c r="C179" t="s">
        <v>33</v>
      </c>
      <c r="D179" t="s">
        <v>27</v>
      </c>
      <c r="E179" t="s">
        <v>40</v>
      </c>
      <c r="F179" s="3">
        <v>28</v>
      </c>
      <c r="G179" s="4">
        <v>2609.33</v>
      </c>
      <c r="H179" s="3">
        <v>41</v>
      </c>
      <c r="I179" s="3" t="str">
        <f xml:space="preserve"> FLOOR(sales[[#This Row],[Customer Age]],10) &amp; "-" &amp; FLOOR(sales[[#This Row],[Customer Age]],10)+9</f>
        <v>40-49</v>
      </c>
      <c r="J179" t="s">
        <v>22</v>
      </c>
      <c r="K179" s="3">
        <v>5</v>
      </c>
      <c r="L179" s="4">
        <v>6198.92</v>
      </c>
      <c r="M179" s="4">
        <v>-3589.59</v>
      </c>
    </row>
    <row r="180" spans="1:13" x14ac:dyDescent="0.25">
      <c r="A180" s="1">
        <v>45155</v>
      </c>
      <c r="B180" s="8">
        <f>sales[[#This Row],[Date]]</f>
        <v>45155</v>
      </c>
      <c r="C180" t="s">
        <v>25</v>
      </c>
      <c r="D180" t="s">
        <v>27</v>
      </c>
      <c r="E180" t="s">
        <v>32</v>
      </c>
      <c r="F180" s="3">
        <v>12</v>
      </c>
      <c r="G180" s="4">
        <v>5278.83</v>
      </c>
      <c r="H180" s="3">
        <v>33</v>
      </c>
      <c r="I180" s="3" t="str">
        <f xml:space="preserve"> FLOOR(sales[[#This Row],[Customer Age]],10) &amp; "-" &amp; FLOOR(sales[[#This Row],[Customer Age]],10)+9</f>
        <v>30-39</v>
      </c>
      <c r="J180" t="s">
        <v>22</v>
      </c>
      <c r="K180" s="3">
        <v>4</v>
      </c>
      <c r="L180" s="4">
        <v>2897.28</v>
      </c>
      <c r="M180" s="4">
        <v>2381.5500000000002</v>
      </c>
    </row>
    <row r="181" spans="1:13" x14ac:dyDescent="0.25">
      <c r="A181" s="1">
        <v>45154</v>
      </c>
      <c r="B181" s="8">
        <f>sales[[#This Row],[Date]]</f>
        <v>45154</v>
      </c>
      <c r="C181" t="s">
        <v>11</v>
      </c>
      <c r="D181" t="s">
        <v>27</v>
      </c>
      <c r="E181" t="s">
        <v>41</v>
      </c>
      <c r="F181" s="3">
        <v>7</v>
      </c>
      <c r="G181" s="4">
        <v>570.85</v>
      </c>
      <c r="H181" s="3">
        <v>27</v>
      </c>
      <c r="I181" s="3" t="str">
        <f xml:space="preserve"> FLOOR(sales[[#This Row],[Customer Age]],10) &amp; "-" &amp; FLOOR(sales[[#This Row],[Customer Age]],10)+9</f>
        <v>20-29</v>
      </c>
      <c r="J181" t="s">
        <v>14</v>
      </c>
      <c r="K181" s="3">
        <v>5</v>
      </c>
      <c r="L181" s="4">
        <v>203.4</v>
      </c>
      <c r="M181" s="4">
        <v>367.45</v>
      </c>
    </row>
    <row r="182" spans="1:13" x14ac:dyDescent="0.25">
      <c r="A182" s="1">
        <v>45154</v>
      </c>
      <c r="B182" s="8">
        <f>sales[[#This Row],[Date]]</f>
        <v>45154</v>
      </c>
      <c r="C182" t="s">
        <v>11</v>
      </c>
      <c r="D182" t="s">
        <v>23</v>
      </c>
      <c r="E182" t="s">
        <v>35</v>
      </c>
      <c r="F182" s="3">
        <v>38</v>
      </c>
      <c r="G182" s="4">
        <v>3417.2</v>
      </c>
      <c r="H182" s="3">
        <v>67</v>
      </c>
      <c r="I182" s="3" t="str">
        <f xml:space="preserve"> FLOOR(sales[[#This Row],[Customer Age]],10) &amp; "-" &amp; FLOOR(sales[[#This Row],[Customer Age]],10)+9</f>
        <v>60-69</v>
      </c>
      <c r="J182" t="s">
        <v>22</v>
      </c>
      <c r="K182" s="3">
        <v>4</v>
      </c>
      <c r="L182" s="4">
        <v>3805.12</v>
      </c>
      <c r="M182" s="4">
        <v>-387.92</v>
      </c>
    </row>
    <row r="183" spans="1:13" x14ac:dyDescent="0.25">
      <c r="A183" s="1">
        <v>45153</v>
      </c>
      <c r="B183" s="8">
        <f>sales[[#This Row],[Date]]</f>
        <v>45153</v>
      </c>
      <c r="C183" t="s">
        <v>11</v>
      </c>
      <c r="D183" t="s">
        <v>12</v>
      </c>
      <c r="E183" t="s">
        <v>13</v>
      </c>
      <c r="F183" s="3">
        <v>2</v>
      </c>
      <c r="G183" s="4">
        <v>882.83</v>
      </c>
      <c r="H183" s="3">
        <v>29</v>
      </c>
      <c r="I183" s="3" t="str">
        <f xml:space="preserve"> FLOOR(sales[[#This Row],[Customer Age]],10) &amp; "-" &amp; FLOOR(sales[[#This Row],[Customer Age]],10)+9</f>
        <v>20-29</v>
      </c>
      <c r="J183" t="s">
        <v>22</v>
      </c>
      <c r="K183" s="3">
        <v>3</v>
      </c>
      <c r="L183" s="4">
        <v>64.959999999999994</v>
      </c>
      <c r="M183" s="4">
        <v>817.87</v>
      </c>
    </row>
    <row r="184" spans="1:13" x14ac:dyDescent="0.25">
      <c r="A184" s="1">
        <v>45151</v>
      </c>
      <c r="B184" s="8">
        <f>sales[[#This Row],[Date]]</f>
        <v>45151</v>
      </c>
      <c r="C184" t="s">
        <v>25</v>
      </c>
      <c r="D184" t="s">
        <v>23</v>
      </c>
      <c r="E184" t="s">
        <v>24</v>
      </c>
      <c r="F184" s="3">
        <v>33</v>
      </c>
      <c r="G184" s="4">
        <v>3616.95</v>
      </c>
      <c r="H184" s="3">
        <v>31</v>
      </c>
      <c r="I184" s="3" t="str">
        <f xml:space="preserve"> FLOOR(sales[[#This Row],[Customer Age]],10) &amp; "-" &amp; FLOOR(sales[[#This Row],[Customer Age]],10)+9</f>
        <v>30-39</v>
      </c>
      <c r="J184" t="s">
        <v>14</v>
      </c>
      <c r="K184" s="3">
        <v>5</v>
      </c>
      <c r="L184" s="4">
        <v>1191.25</v>
      </c>
      <c r="M184" s="4">
        <v>2425.6999999999998</v>
      </c>
    </row>
    <row r="185" spans="1:13" x14ac:dyDescent="0.25">
      <c r="A185" s="1">
        <v>45151</v>
      </c>
      <c r="B185" s="8">
        <f>sales[[#This Row],[Date]]</f>
        <v>45151</v>
      </c>
      <c r="C185" t="s">
        <v>20</v>
      </c>
      <c r="D185" t="s">
        <v>27</v>
      </c>
      <c r="E185" t="s">
        <v>41</v>
      </c>
      <c r="F185" s="3">
        <v>15</v>
      </c>
      <c r="G185" s="4">
        <v>2848.03</v>
      </c>
      <c r="H185" s="3">
        <v>21</v>
      </c>
      <c r="I185" s="3" t="str">
        <f xml:space="preserve"> FLOOR(sales[[#This Row],[Customer Age]],10) &amp; "-" &amp; FLOOR(sales[[#This Row],[Customer Age]],10)+9</f>
        <v>20-29</v>
      </c>
      <c r="J185" t="s">
        <v>14</v>
      </c>
      <c r="K185" s="3">
        <v>5</v>
      </c>
      <c r="L185" s="4">
        <v>1832.47</v>
      </c>
      <c r="M185" s="4">
        <v>1015.56</v>
      </c>
    </row>
    <row r="186" spans="1:13" x14ac:dyDescent="0.25">
      <c r="A186" s="1">
        <v>45149</v>
      </c>
      <c r="B186" s="8">
        <f>sales[[#This Row],[Date]]</f>
        <v>45149</v>
      </c>
      <c r="C186" t="s">
        <v>17</v>
      </c>
      <c r="D186" t="s">
        <v>15</v>
      </c>
      <c r="E186" t="s">
        <v>31</v>
      </c>
      <c r="F186" s="3">
        <v>17</v>
      </c>
      <c r="G186" s="4">
        <v>3639.02</v>
      </c>
      <c r="H186" s="3">
        <v>69</v>
      </c>
      <c r="I186" s="3" t="str">
        <f xml:space="preserve"> FLOOR(sales[[#This Row],[Customer Age]],10) &amp; "-" &amp; FLOOR(sales[[#This Row],[Customer Age]],10)+9</f>
        <v>60-69</v>
      </c>
      <c r="J186" t="s">
        <v>22</v>
      </c>
      <c r="K186" s="3">
        <v>3</v>
      </c>
      <c r="L186" s="4">
        <v>2833.57</v>
      </c>
      <c r="M186" s="4">
        <v>805.45</v>
      </c>
    </row>
    <row r="187" spans="1:13" x14ac:dyDescent="0.25">
      <c r="A187" s="1">
        <v>45148</v>
      </c>
      <c r="B187" s="8">
        <f>sales[[#This Row],[Date]]</f>
        <v>45148</v>
      </c>
      <c r="C187" t="s">
        <v>11</v>
      </c>
      <c r="D187" t="s">
        <v>27</v>
      </c>
      <c r="E187" t="s">
        <v>40</v>
      </c>
      <c r="F187" s="3">
        <v>22</v>
      </c>
      <c r="G187" s="4">
        <v>10966.05</v>
      </c>
      <c r="H187" s="3">
        <v>68</v>
      </c>
      <c r="I187" s="3" t="str">
        <f xml:space="preserve"> FLOOR(sales[[#This Row],[Customer Age]],10) &amp; "-" &amp; FLOOR(sales[[#This Row],[Customer Age]],10)+9</f>
        <v>60-69</v>
      </c>
      <c r="J187" t="s">
        <v>22</v>
      </c>
      <c r="K187" s="3">
        <v>2</v>
      </c>
      <c r="L187" s="4">
        <v>3434.59</v>
      </c>
      <c r="M187" s="4">
        <v>7531.46</v>
      </c>
    </row>
    <row r="188" spans="1:13" x14ac:dyDescent="0.25">
      <c r="A188" s="1">
        <v>45148</v>
      </c>
      <c r="B188" s="8">
        <f>sales[[#This Row],[Date]]</f>
        <v>45148</v>
      </c>
      <c r="C188" t="s">
        <v>25</v>
      </c>
      <c r="D188" t="s">
        <v>23</v>
      </c>
      <c r="E188" t="s">
        <v>38</v>
      </c>
      <c r="F188" s="3">
        <v>17</v>
      </c>
      <c r="G188" s="4">
        <v>8227.52</v>
      </c>
      <c r="H188" s="3">
        <v>55</v>
      </c>
      <c r="I188" s="3" t="str">
        <f xml:space="preserve"> FLOOR(sales[[#This Row],[Customer Age]],10) &amp; "-" &amp; FLOOR(sales[[#This Row],[Customer Age]],10)+9</f>
        <v>50-59</v>
      </c>
      <c r="J188" t="s">
        <v>22</v>
      </c>
      <c r="K188" s="3">
        <v>2</v>
      </c>
      <c r="L188" s="4">
        <v>489.44</v>
      </c>
      <c r="M188" s="4">
        <v>7738.08</v>
      </c>
    </row>
    <row r="189" spans="1:13" x14ac:dyDescent="0.25">
      <c r="A189" s="1">
        <v>45147</v>
      </c>
      <c r="B189" s="8">
        <f>sales[[#This Row],[Date]]</f>
        <v>45147</v>
      </c>
      <c r="C189" t="s">
        <v>33</v>
      </c>
      <c r="D189" t="s">
        <v>15</v>
      </c>
      <c r="E189" t="s">
        <v>21</v>
      </c>
      <c r="F189" s="3">
        <v>32</v>
      </c>
      <c r="G189" s="4">
        <v>13936.06</v>
      </c>
      <c r="H189" s="3">
        <v>19</v>
      </c>
      <c r="I189" s="3" t="str">
        <f xml:space="preserve"> FLOOR(sales[[#This Row],[Customer Age]],10) &amp; "-" &amp; FLOOR(sales[[#This Row],[Customer Age]],10)+9</f>
        <v>10-19</v>
      </c>
      <c r="J189" t="s">
        <v>22</v>
      </c>
      <c r="K189" s="3">
        <v>2</v>
      </c>
      <c r="L189" s="4">
        <v>6153.07</v>
      </c>
      <c r="M189" s="4">
        <v>7782.99</v>
      </c>
    </row>
    <row r="190" spans="1:13" x14ac:dyDescent="0.25">
      <c r="A190" s="1">
        <v>45146</v>
      </c>
      <c r="B190" s="8">
        <f>sales[[#This Row],[Date]]</f>
        <v>45146</v>
      </c>
      <c r="C190" t="s">
        <v>33</v>
      </c>
      <c r="D190" t="s">
        <v>27</v>
      </c>
      <c r="E190" t="s">
        <v>41</v>
      </c>
      <c r="F190" s="3">
        <v>16</v>
      </c>
      <c r="G190" s="4">
        <v>356.27</v>
      </c>
      <c r="H190" s="3">
        <v>63</v>
      </c>
      <c r="I190" s="3" t="str">
        <f xml:space="preserve"> FLOOR(sales[[#This Row],[Customer Age]],10) &amp; "-" &amp; FLOOR(sales[[#This Row],[Customer Age]],10)+9</f>
        <v>60-69</v>
      </c>
      <c r="J190" t="s">
        <v>14</v>
      </c>
      <c r="K190" s="3">
        <v>1</v>
      </c>
      <c r="L190" s="4">
        <v>222.6</v>
      </c>
      <c r="M190" s="4">
        <v>133.66999999999999</v>
      </c>
    </row>
    <row r="191" spans="1:13" x14ac:dyDescent="0.25">
      <c r="A191" s="1">
        <v>45146</v>
      </c>
      <c r="B191" s="8">
        <f>sales[[#This Row],[Date]]</f>
        <v>45146</v>
      </c>
      <c r="C191" t="s">
        <v>20</v>
      </c>
      <c r="D191" t="s">
        <v>23</v>
      </c>
      <c r="E191" t="s">
        <v>35</v>
      </c>
      <c r="F191" s="3">
        <v>22</v>
      </c>
      <c r="G191" s="4">
        <v>2817.42</v>
      </c>
      <c r="H191" s="3">
        <v>42</v>
      </c>
      <c r="I191" s="3" t="str">
        <f xml:space="preserve"> FLOOR(sales[[#This Row],[Customer Age]],10) &amp; "-" &amp; FLOOR(sales[[#This Row],[Customer Age]],10)+9</f>
        <v>40-49</v>
      </c>
      <c r="J191" t="s">
        <v>14</v>
      </c>
      <c r="K191" s="3">
        <v>4</v>
      </c>
      <c r="L191" s="4">
        <v>5256.7</v>
      </c>
      <c r="M191" s="4">
        <v>-2439.2800000000002</v>
      </c>
    </row>
    <row r="192" spans="1:13" x14ac:dyDescent="0.25">
      <c r="A192" s="1">
        <v>45145</v>
      </c>
      <c r="B192" s="8">
        <f>sales[[#This Row],[Date]]</f>
        <v>45145</v>
      </c>
      <c r="C192" t="s">
        <v>33</v>
      </c>
      <c r="D192" t="s">
        <v>18</v>
      </c>
      <c r="E192" t="s">
        <v>19</v>
      </c>
      <c r="F192" s="3">
        <v>2</v>
      </c>
      <c r="G192" s="4">
        <v>418.45</v>
      </c>
      <c r="H192" s="3">
        <v>57</v>
      </c>
      <c r="I192" s="3" t="str">
        <f xml:space="preserve"> FLOOR(sales[[#This Row],[Customer Age]],10) &amp; "-" &amp; FLOOR(sales[[#This Row],[Customer Age]],10)+9</f>
        <v>50-59</v>
      </c>
      <c r="J192" t="s">
        <v>22</v>
      </c>
      <c r="K192" s="3">
        <v>3</v>
      </c>
      <c r="L192" s="4">
        <v>335.37</v>
      </c>
      <c r="M192" s="4">
        <v>83.08</v>
      </c>
    </row>
    <row r="193" spans="1:13" x14ac:dyDescent="0.25">
      <c r="A193" s="1">
        <v>45144</v>
      </c>
      <c r="B193" s="8">
        <f>sales[[#This Row],[Date]]</f>
        <v>45144</v>
      </c>
      <c r="C193" t="s">
        <v>20</v>
      </c>
      <c r="D193" t="s">
        <v>23</v>
      </c>
      <c r="E193" t="s">
        <v>38</v>
      </c>
      <c r="F193" s="3">
        <v>31</v>
      </c>
      <c r="G193" s="4">
        <v>4975.3100000000004</v>
      </c>
      <c r="H193" s="3">
        <v>43</v>
      </c>
      <c r="I193" s="3" t="str">
        <f xml:space="preserve"> FLOOR(sales[[#This Row],[Customer Age]],10) &amp; "-" &amp; FLOOR(sales[[#This Row],[Customer Age]],10)+9</f>
        <v>40-49</v>
      </c>
      <c r="J193" t="s">
        <v>22</v>
      </c>
      <c r="K193" s="3">
        <v>2</v>
      </c>
      <c r="L193" s="4">
        <v>214.27</v>
      </c>
      <c r="M193" s="4">
        <v>4761.04</v>
      </c>
    </row>
    <row r="194" spans="1:13" x14ac:dyDescent="0.25">
      <c r="A194" s="1">
        <v>45143</v>
      </c>
      <c r="B194" s="8">
        <f>sales[[#This Row],[Date]]</f>
        <v>45143</v>
      </c>
      <c r="C194" t="s">
        <v>20</v>
      </c>
      <c r="D194" t="s">
        <v>12</v>
      </c>
      <c r="E194" t="s">
        <v>13</v>
      </c>
      <c r="F194" s="3">
        <v>48</v>
      </c>
      <c r="G194" s="4">
        <v>5125.6400000000003</v>
      </c>
      <c r="H194" s="3">
        <v>24</v>
      </c>
      <c r="I194" s="3" t="str">
        <f xml:space="preserve"> FLOOR(sales[[#This Row],[Customer Age]],10) &amp; "-" &amp; FLOOR(sales[[#This Row],[Customer Age]],10)+9</f>
        <v>20-29</v>
      </c>
      <c r="J194" t="s">
        <v>14</v>
      </c>
      <c r="K194" s="3">
        <v>1</v>
      </c>
      <c r="L194" s="4">
        <v>10260.82</v>
      </c>
      <c r="M194" s="4">
        <v>-5135.18</v>
      </c>
    </row>
    <row r="195" spans="1:13" x14ac:dyDescent="0.25">
      <c r="A195" s="1">
        <v>45143</v>
      </c>
      <c r="B195" s="8">
        <f>sales[[#This Row],[Date]]</f>
        <v>45143</v>
      </c>
      <c r="C195" t="s">
        <v>25</v>
      </c>
      <c r="D195" t="s">
        <v>18</v>
      </c>
      <c r="E195" t="s">
        <v>39</v>
      </c>
      <c r="F195" s="3">
        <v>20</v>
      </c>
      <c r="G195" s="4">
        <v>4844.7299999999996</v>
      </c>
      <c r="H195" s="3">
        <v>64</v>
      </c>
      <c r="I195" s="3" t="str">
        <f xml:space="preserve"> FLOOR(sales[[#This Row],[Customer Age]],10) &amp; "-" &amp; FLOOR(sales[[#This Row],[Customer Age]],10)+9</f>
        <v>60-69</v>
      </c>
      <c r="J195" t="s">
        <v>14</v>
      </c>
      <c r="K195" s="3">
        <v>1</v>
      </c>
      <c r="L195" s="4">
        <v>4241.8599999999997</v>
      </c>
      <c r="M195" s="4">
        <v>602.87</v>
      </c>
    </row>
    <row r="196" spans="1:13" x14ac:dyDescent="0.25">
      <c r="A196" s="1">
        <v>45142</v>
      </c>
      <c r="B196" s="8">
        <f>sales[[#This Row],[Date]]</f>
        <v>45142</v>
      </c>
      <c r="C196" t="s">
        <v>20</v>
      </c>
      <c r="D196" t="s">
        <v>23</v>
      </c>
      <c r="E196" t="s">
        <v>24</v>
      </c>
      <c r="F196" s="3">
        <v>17</v>
      </c>
      <c r="G196" s="4">
        <v>2877.76</v>
      </c>
      <c r="H196" s="3">
        <v>50</v>
      </c>
      <c r="I196" s="3" t="str">
        <f xml:space="preserve"> FLOOR(sales[[#This Row],[Customer Age]],10) &amp; "-" &amp; FLOOR(sales[[#This Row],[Customer Age]],10)+9</f>
        <v>50-59</v>
      </c>
      <c r="J196" t="s">
        <v>14</v>
      </c>
      <c r="K196" s="3">
        <v>1</v>
      </c>
      <c r="L196" s="4">
        <v>1652.86</v>
      </c>
      <c r="M196" s="4">
        <v>1224.9000000000001</v>
      </c>
    </row>
    <row r="197" spans="1:13" x14ac:dyDescent="0.25">
      <c r="A197" s="1">
        <v>45142</v>
      </c>
      <c r="B197" s="8">
        <f>sales[[#This Row],[Date]]</f>
        <v>45142</v>
      </c>
      <c r="C197" t="s">
        <v>25</v>
      </c>
      <c r="D197" t="s">
        <v>27</v>
      </c>
      <c r="E197" t="s">
        <v>40</v>
      </c>
      <c r="F197" s="3">
        <v>18</v>
      </c>
      <c r="G197" s="4">
        <v>4279.21</v>
      </c>
      <c r="H197" s="3">
        <v>30</v>
      </c>
      <c r="I197" s="3" t="str">
        <f xml:space="preserve"> FLOOR(sales[[#This Row],[Customer Age]],10) &amp; "-" &amp; FLOOR(sales[[#This Row],[Customer Age]],10)+9</f>
        <v>30-39</v>
      </c>
      <c r="J197" t="s">
        <v>14</v>
      </c>
      <c r="K197" s="3">
        <v>3</v>
      </c>
      <c r="L197" s="4">
        <v>2423.65</v>
      </c>
      <c r="M197" s="4">
        <v>1855.56</v>
      </c>
    </row>
    <row r="198" spans="1:13" x14ac:dyDescent="0.25">
      <c r="A198" s="1">
        <v>45142</v>
      </c>
      <c r="B198" s="8">
        <f>sales[[#This Row],[Date]]</f>
        <v>45142</v>
      </c>
      <c r="C198" t="s">
        <v>11</v>
      </c>
      <c r="D198" t="s">
        <v>12</v>
      </c>
      <c r="E198" t="s">
        <v>36</v>
      </c>
      <c r="F198" s="3">
        <v>17</v>
      </c>
      <c r="G198" s="4">
        <v>2968.27</v>
      </c>
      <c r="H198" s="3">
        <v>38</v>
      </c>
      <c r="I198" s="3" t="str">
        <f xml:space="preserve"> FLOOR(sales[[#This Row],[Customer Age]],10) &amp; "-" &amp; FLOOR(sales[[#This Row],[Customer Age]],10)+9</f>
        <v>30-39</v>
      </c>
      <c r="J198" t="s">
        <v>22</v>
      </c>
      <c r="K198" s="3">
        <v>1</v>
      </c>
      <c r="L198" s="4">
        <v>1310.78</v>
      </c>
      <c r="M198" s="4">
        <v>1657.49</v>
      </c>
    </row>
    <row r="199" spans="1:13" x14ac:dyDescent="0.25">
      <c r="A199" s="1">
        <v>45142</v>
      </c>
      <c r="B199" s="8">
        <f>sales[[#This Row],[Date]]</f>
        <v>45142</v>
      </c>
      <c r="C199" t="s">
        <v>11</v>
      </c>
      <c r="D199" t="s">
        <v>12</v>
      </c>
      <c r="E199" t="s">
        <v>36</v>
      </c>
      <c r="F199" s="3">
        <v>31</v>
      </c>
      <c r="G199" s="4">
        <v>7265.78</v>
      </c>
      <c r="H199" s="3">
        <v>59</v>
      </c>
      <c r="I199" s="3" t="str">
        <f xml:space="preserve"> FLOOR(sales[[#This Row],[Customer Age]],10) &amp; "-" &amp; FLOOR(sales[[#This Row],[Customer Age]],10)+9</f>
        <v>50-59</v>
      </c>
      <c r="J199" t="s">
        <v>14</v>
      </c>
      <c r="K199" s="3">
        <v>2</v>
      </c>
      <c r="L199" s="4">
        <v>4587.03</v>
      </c>
      <c r="M199" s="4">
        <v>2678.75</v>
      </c>
    </row>
    <row r="200" spans="1:13" x14ac:dyDescent="0.25">
      <c r="A200" s="1">
        <v>45142</v>
      </c>
      <c r="B200" s="8">
        <f>sales[[#This Row],[Date]]</f>
        <v>45142</v>
      </c>
      <c r="C200" t="s">
        <v>33</v>
      </c>
      <c r="D200" t="s">
        <v>27</v>
      </c>
      <c r="E200" t="s">
        <v>32</v>
      </c>
      <c r="F200" s="3">
        <v>20</v>
      </c>
      <c r="G200" s="4">
        <v>9791.25</v>
      </c>
      <c r="H200" s="3">
        <v>36</v>
      </c>
      <c r="I200" s="3" t="str">
        <f xml:space="preserve"> FLOOR(sales[[#This Row],[Customer Age]],10) &amp; "-" &amp; FLOOR(sales[[#This Row],[Customer Age]],10)+9</f>
        <v>30-39</v>
      </c>
      <c r="J200" t="s">
        <v>14</v>
      </c>
      <c r="K200" s="3">
        <v>5</v>
      </c>
      <c r="L200" s="4">
        <v>2590.04</v>
      </c>
      <c r="M200" s="4">
        <v>7201.21</v>
      </c>
    </row>
    <row r="201" spans="1:13" x14ac:dyDescent="0.25">
      <c r="A201" s="1">
        <v>45142</v>
      </c>
      <c r="B201" s="8">
        <f>sales[[#This Row],[Date]]</f>
        <v>45142</v>
      </c>
      <c r="C201" t="s">
        <v>20</v>
      </c>
      <c r="D201" t="s">
        <v>23</v>
      </c>
      <c r="E201" t="s">
        <v>38</v>
      </c>
      <c r="F201" s="3">
        <v>13</v>
      </c>
      <c r="G201" s="4">
        <v>5152.55</v>
      </c>
      <c r="H201" s="3">
        <v>34</v>
      </c>
      <c r="I201" s="3" t="str">
        <f xml:space="preserve"> FLOOR(sales[[#This Row],[Customer Age]],10) &amp; "-" &amp; FLOOR(sales[[#This Row],[Customer Age]],10)+9</f>
        <v>30-39</v>
      </c>
      <c r="J201" t="s">
        <v>22</v>
      </c>
      <c r="K201" s="3">
        <v>5</v>
      </c>
      <c r="L201" s="4">
        <v>1101.3599999999999</v>
      </c>
      <c r="M201" s="4">
        <v>4051.19</v>
      </c>
    </row>
    <row r="202" spans="1:13" x14ac:dyDescent="0.25">
      <c r="A202" s="1">
        <v>45141</v>
      </c>
      <c r="B202" s="8">
        <f>sales[[#This Row],[Date]]</f>
        <v>45141</v>
      </c>
      <c r="C202" t="s">
        <v>17</v>
      </c>
      <c r="D202" t="s">
        <v>15</v>
      </c>
      <c r="E202" t="s">
        <v>16</v>
      </c>
      <c r="F202" s="3">
        <v>2</v>
      </c>
      <c r="G202" s="4">
        <v>656.47</v>
      </c>
      <c r="H202" s="3">
        <v>69</v>
      </c>
      <c r="I202" s="3" t="str">
        <f xml:space="preserve"> FLOOR(sales[[#This Row],[Customer Age]],10) &amp; "-" &amp; FLOOR(sales[[#This Row],[Customer Age]],10)+9</f>
        <v>60-69</v>
      </c>
      <c r="J202" t="s">
        <v>14</v>
      </c>
      <c r="K202" s="3">
        <v>3</v>
      </c>
      <c r="L202" s="4">
        <v>16.43</v>
      </c>
      <c r="M202" s="4">
        <v>640.04</v>
      </c>
    </row>
    <row r="203" spans="1:13" x14ac:dyDescent="0.25">
      <c r="A203" s="1">
        <v>45141</v>
      </c>
      <c r="B203" s="8">
        <f>sales[[#This Row],[Date]]</f>
        <v>45141</v>
      </c>
      <c r="C203" t="s">
        <v>17</v>
      </c>
      <c r="D203" t="s">
        <v>23</v>
      </c>
      <c r="E203" t="s">
        <v>34</v>
      </c>
      <c r="F203" s="3">
        <v>18</v>
      </c>
      <c r="G203" s="4">
        <v>4005.76</v>
      </c>
      <c r="H203" s="3">
        <v>51</v>
      </c>
      <c r="I203" s="3" t="str">
        <f xml:space="preserve"> FLOOR(sales[[#This Row],[Customer Age]],10) &amp; "-" &amp; FLOOR(sales[[#This Row],[Customer Age]],10)+9</f>
        <v>50-59</v>
      </c>
      <c r="J203" t="s">
        <v>22</v>
      </c>
      <c r="K203" s="3">
        <v>1</v>
      </c>
      <c r="L203" s="4">
        <v>3064.66</v>
      </c>
      <c r="M203" s="4">
        <v>941.1</v>
      </c>
    </row>
    <row r="204" spans="1:13" x14ac:dyDescent="0.25">
      <c r="A204" s="1">
        <v>45140</v>
      </c>
      <c r="B204" s="8">
        <f>sales[[#This Row],[Date]]</f>
        <v>45140</v>
      </c>
      <c r="C204" t="s">
        <v>17</v>
      </c>
      <c r="D204" t="s">
        <v>18</v>
      </c>
      <c r="E204" t="s">
        <v>39</v>
      </c>
      <c r="F204" s="3">
        <v>18</v>
      </c>
      <c r="G204" s="4">
        <v>8827.44</v>
      </c>
      <c r="H204" s="3">
        <v>62</v>
      </c>
      <c r="I204" s="3" t="str">
        <f xml:space="preserve"> FLOOR(sales[[#This Row],[Customer Age]],10) &amp; "-" &amp; FLOOR(sales[[#This Row],[Customer Age]],10)+9</f>
        <v>60-69</v>
      </c>
      <c r="J204" t="s">
        <v>22</v>
      </c>
      <c r="K204" s="3">
        <v>1</v>
      </c>
      <c r="L204" s="4">
        <v>4082.79</v>
      </c>
      <c r="M204" s="4">
        <v>4744.6499999999996</v>
      </c>
    </row>
    <row r="205" spans="1:13" x14ac:dyDescent="0.25">
      <c r="A205" s="1">
        <v>45140</v>
      </c>
      <c r="B205" s="8">
        <f>sales[[#This Row],[Date]]</f>
        <v>45140</v>
      </c>
      <c r="C205" t="s">
        <v>11</v>
      </c>
      <c r="D205" t="s">
        <v>27</v>
      </c>
      <c r="E205" t="s">
        <v>41</v>
      </c>
      <c r="F205" s="3">
        <v>20</v>
      </c>
      <c r="G205" s="4">
        <v>7145.59</v>
      </c>
      <c r="H205" s="3">
        <v>53</v>
      </c>
      <c r="I205" s="3" t="str">
        <f xml:space="preserve"> FLOOR(sales[[#This Row],[Customer Age]],10) &amp; "-" &amp; FLOOR(sales[[#This Row],[Customer Age]],10)+9</f>
        <v>50-59</v>
      </c>
      <c r="J205" t="s">
        <v>22</v>
      </c>
      <c r="K205" s="3">
        <v>5</v>
      </c>
      <c r="L205" s="4">
        <v>2202.11</v>
      </c>
      <c r="M205" s="4">
        <v>4943.4799999999996</v>
      </c>
    </row>
    <row r="206" spans="1:13" x14ac:dyDescent="0.25">
      <c r="A206" s="1">
        <v>45139</v>
      </c>
      <c r="B206" s="8">
        <f>sales[[#This Row],[Date]]</f>
        <v>45139</v>
      </c>
      <c r="C206" t="s">
        <v>17</v>
      </c>
      <c r="D206" t="s">
        <v>23</v>
      </c>
      <c r="E206" t="s">
        <v>34</v>
      </c>
      <c r="F206" s="3">
        <v>31</v>
      </c>
      <c r="G206" s="4">
        <v>5694.37</v>
      </c>
      <c r="H206" s="3">
        <v>63</v>
      </c>
      <c r="I206" s="3" t="str">
        <f xml:space="preserve"> FLOOR(sales[[#This Row],[Customer Age]],10) &amp; "-" &amp; FLOOR(sales[[#This Row],[Customer Age]],10)+9</f>
        <v>60-69</v>
      </c>
      <c r="J206" t="s">
        <v>14</v>
      </c>
      <c r="K206" s="3">
        <v>2</v>
      </c>
      <c r="L206" s="4">
        <v>6482.92</v>
      </c>
      <c r="M206" s="4">
        <v>-788.55</v>
      </c>
    </row>
    <row r="207" spans="1:13" x14ac:dyDescent="0.25">
      <c r="A207" s="1">
        <v>45139</v>
      </c>
      <c r="B207" s="8">
        <f>sales[[#This Row],[Date]]</f>
        <v>45139</v>
      </c>
      <c r="C207" t="s">
        <v>33</v>
      </c>
      <c r="D207" t="s">
        <v>15</v>
      </c>
      <c r="E207" t="s">
        <v>31</v>
      </c>
      <c r="F207" s="3">
        <v>49</v>
      </c>
      <c r="G207" s="4">
        <v>14255.9</v>
      </c>
      <c r="H207" s="3">
        <v>22</v>
      </c>
      <c r="I207" s="3" t="str">
        <f xml:space="preserve"> FLOOR(sales[[#This Row],[Customer Age]],10) &amp; "-" &amp; FLOOR(sales[[#This Row],[Customer Age]],10)+9</f>
        <v>20-29</v>
      </c>
      <c r="J207" t="s">
        <v>22</v>
      </c>
      <c r="K207" s="3">
        <v>4</v>
      </c>
      <c r="L207" s="4">
        <v>10577.63</v>
      </c>
      <c r="M207" s="4">
        <v>3678.27</v>
      </c>
    </row>
    <row r="208" spans="1:13" x14ac:dyDescent="0.25">
      <c r="A208" s="1">
        <v>45137</v>
      </c>
      <c r="B208" s="8">
        <f>sales[[#This Row],[Date]]</f>
        <v>45137</v>
      </c>
      <c r="C208" t="s">
        <v>11</v>
      </c>
      <c r="D208" t="s">
        <v>23</v>
      </c>
      <c r="E208" t="s">
        <v>24</v>
      </c>
      <c r="F208" s="3">
        <v>29</v>
      </c>
      <c r="G208" s="4">
        <v>4863.6400000000003</v>
      </c>
      <c r="H208" s="3">
        <v>23</v>
      </c>
      <c r="I208" s="3" t="str">
        <f xml:space="preserve"> FLOOR(sales[[#This Row],[Customer Age]],10) &amp; "-" &amp; FLOOR(sales[[#This Row],[Customer Age]],10)+9</f>
        <v>20-29</v>
      </c>
      <c r="J208" t="s">
        <v>22</v>
      </c>
      <c r="K208" s="3">
        <v>5</v>
      </c>
      <c r="L208" s="4">
        <v>3678.13</v>
      </c>
      <c r="M208" s="4">
        <v>1185.51</v>
      </c>
    </row>
    <row r="209" spans="1:13" x14ac:dyDescent="0.25">
      <c r="A209" s="1">
        <v>45137</v>
      </c>
      <c r="B209" s="8">
        <f>sales[[#This Row],[Date]]</f>
        <v>45137</v>
      </c>
      <c r="C209" t="s">
        <v>33</v>
      </c>
      <c r="D209" t="s">
        <v>27</v>
      </c>
      <c r="E209" t="s">
        <v>41</v>
      </c>
      <c r="F209" s="3">
        <v>49</v>
      </c>
      <c r="G209" s="4">
        <v>13083.23</v>
      </c>
      <c r="H209" s="3">
        <v>30</v>
      </c>
      <c r="I209" s="3" t="str">
        <f xml:space="preserve"> FLOOR(sales[[#This Row],[Customer Age]],10) &amp; "-" &amp; FLOOR(sales[[#This Row],[Customer Age]],10)+9</f>
        <v>30-39</v>
      </c>
      <c r="J209" t="s">
        <v>22</v>
      </c>
      <c r="K209" s="3">
        <v>5</v>
      </c>
      <c r="L209" s="4">
        <v>10889.27</v>
      </c>
      <c r="M209" s="4">
        <v>2193.96</v>
      </c>
    </row>
    <row r="210" spans="1:13" x14ac:dyDescent="0.25">
      <c r="A210" s="1">
        <v>45135</v>
      </c>
      <c r="B210" s="8">
        <f>sales[[#This Row],[Date]]</f>
        <v>45135</v>
      </c>
      <c r="C210" t="s">
        <v>20</v>
      </c>
      <c r="D210" t="s">
        <v>12</v>
      </c>
      <c r="E210" t="s">
        <v>37</v>
      </c>
      <c r="F210" s="3">
        <v>22</v>
      </c>
      <c r="G210" s="4">
        <v>5192.7299999999996</v>
      </c>
      <c r="H210" s="3">
        <v>57</v>
      </c>
      <c r="I210" s="3" t="str">
        <f xml:space="preserve"> FLOOR(sales[[#This Row],[Customer Age]],10) &amp; "-" &amp; FLOOR(sales[[#This Row],[Customer Age]],10)+9</f>
        <v>50-59</v>
      </c>
      <c r="J210" t="s">
        <v>14</v>
      </c>
      <c r="K210" s="3">
        <v>1</v>
      </c>
      <c r="L210" s="4">
        <v>2004.47</v>
      </c>
      <c r="M210" s="4">
        <v>3188.26</v>
      </c>
    </row>
    <row r="211" spans="1:13" x14ac:dyDescent="0.25">
      <c r="A211" s="1">
        <v>45135</v>
      </c>
      <c r="B211" s="8">
        <f>sales[[#This Row],[Date]]</f>
        <v>45135</v>
      </c>
      <c r="C211" t="s">
        <v>17</v>
      </c>
      <c r="D211" t="s">
        <v>23</v>
      </c>
      <c r="E211" t="s">
        <v>34</v>
      </c>
      <c r="F211" s="3">
        <v>3</v>
      </c>
      <c r="G211" s="4">
        <v>856.22</v>
      </c>
      <c r="H211" s="3">
        <v>19</v>
      </c>
      <c r="I211" s="3" t="str">
        <f xml:space="preserve"> FLOOR(sales[[#This Row],[Customer Age]],10) &amp; "-" &amp; FLOOR(sales[[#This Row],[Customer Age]],10)+9</f>
        <v>10-19</v>
      </c>
      <c r="J211" t="s">
        <v>22</v>
      </c>
      <c r="K211" s="3">
        <v>5</v>
      </c>
      <c r="L211" s="4">
        <v>314.85000000000002</v>
      </c>
      <c r="M211" s="4">
        <v>541.37</v>
      </c>
    </row>
    <row r="212" spans="1:13" x14ac:dyDescent="0.25">
      <c r="A212" s="1">
        <v>45135</v>
      </c>
      <c r="B212" s="8">
        <f>sales[[#This Row],[Date]]</f>
        <v>45135</v>
      </c>
      <c r="C212" t="s">
        <v>33</v>
      </c>
      <c r="D212" t="s">
        <v>23</v>
      </c>
      <c r="E212" t="s">
        <v>35</v>
      </c>
      <c r="F212" s="3">
        <v>29</v>
      </c>
      <c r="G212" s="4">
        <v>437.17</v>
      </c>
      <c r="H212" s="3">
        <v>40</v>
      </c>
      <c r="I212" s="3" t="str">
        <f xml:space="preserve"> FLOOR(sales[[#This Row],[Customer Age]],10) &amp; "-" &amp; FLOOR(sales[[#This Row],[Customer Age]],10)+9</f>
        <v>40-49</v>
      </c>
      <c r="J212" t="s">
        <v>22</v>
      </c>
      <c r="K212" s="3">
        <v>2</v>
      </c>
      <c r="L212" s="4">
        <v>2587.4499999999998</v>
      </c>
      <c r="M212" s="4">
        <v>-2150.2800000000002</v>
      </c>
    </row>
    <row r="213" spans="1:13" x14ac:dyDescent="0.25">
      <c r="A213" s="1">
        <v>45133</v>
      </c>
      <c r="B213" s="8">
        <f>sales[[#This Row],[Date]]</f>
        <v>45133</v>
      </c>
      <c r="C213" t="s">
        <v>33</v>
      </c>
      <c r="D213" t="s">
        <v>27</v>
      </c>
      <c r="E213" t="s">
        <v>28</v>
      </c>
      <c r="F213" s="3">
        <v>35</v>
      </c>
      <c r="G213" s="4">
        <v>16212.42</v>
      </c>
      <c r="H213" s="3">
        <v>37</v>
      </c>
      <c r="I213" s="3" t="str">
        <f xml:space="preserve"> FLOOR(sales[[#This Row],[Customer Age]],10) &amp; "-" &amp; FLOOR(sales[[#This Row],[Customer Age]],10)+9</f>
        <v>30-39</v>
      </c>
      <c r="J213" t="s">
        <v>14</v>
      </c>
      <c r="K213" s="3">
        <v>5</v>
      </c>
      <c r="L213" s="4">
        <v>1293.7</v>
      </c>
      <c r="M213" s="4">
        <v>14918.72</v>
      </c>
    </row>
    <row r="214" spans="1:13" x14ac:dyDescent="0.25">
      <c r="A214" s="1">
        <v>45133</v>
      </c>
      <c r="B214" s="8">
        <f>sales[[#This Row],[Date]]</f>
        <v>45133</v>
      </c>
      <c r="C214" t="s">
        <v>20</v>
      </c>
      <c r="D214" t="s">
        <v>12</v>
      </c>
      <c r="E214" t="s">
        <v>13</v>
      </c>
      <c r="F214" s="3">
        <v>23</v>
      </c>
      <c r="G214" s="4">
        <v>5752.08</v>
      </c>
      <c r="H214" s="3">
        <v>33</v>
      </c>
      <c r="I214" s="3" t="str">
        <f xml:space="preserve"> FLOOR(sales[[#This Row],[Customer Age]],10) &amp; "-" &amp; FLOOR(sales[[#This Row],[Customer Age]],10)+9</f>
        <v>30-39</v>
      </c>
      <c r="J214" t="s">
        <v>14</v>
      </c>
      <c r="K214" s="3">
        <v>1</v>
      </c>
      <c r="L214" s="4">
        <v>5169.25</v>
      </c>
      <c r="M214" s="4">
        <v>582.83000000000004</v>
      </c>
    </row>
    <row r="215" spans="1:13" x14ac:dyDescent="0.25">
      <c r="A215" s="1">
        <v>45131</v>
      </c>
      <c r="B215" s="8">
        <f>sales[[#This Row],[Date]]</f>
        <v>45131</v>
      </c>
      <c r="C215" t="s">
        <v>33</v>
      </c>
      <c r="D215" t="s">
        <v>27</v>
      </c>
      <c r="E215" t="s">
        <v>41</v>
      </c>
      <c r="F215" s="3">
        <v>32</v>
      </c>
      <c r="G215" s="4">
        <v>10133.14</v>
      </c>
      <c r="H215" s="3">
        <v>18</v>
      </c>
      <c r="I215" s="3" t="str">
        <f xml:space="preserve"> FLOOR(sales[[#This Row],[Customer Age]],10) &amp; "-" &amp; FLOOR(sales[[#This Row],[Customer Age]],10)+9</f>
        <v>10-19</v>
      </c>
      <c r="J215" t="s">
        <v>22</v>
      </c>
      <c r="K215" s="3">
        <v>5</v>
      </c>
      <c r="L215" s="4">
        <v>3991.78</v>
      </c>
      <c r="M215" s="4">
        <v>6141.36</v>
      </c>
    </row>
    <row r="216" spans="1:13" x14ac:dyDescent="0.25">
      <c r="A216" s="1">
        <v>45129</v>
      </c>
      <c r="B216" s="8">
        <f>sales[[#This Row],[Date]]</f>
        <v>45129</v>
      </c>
      <c r="C216" t="s">
        <v>17</v>
      </c>
      <c r="D216" t="s">
        <v>12</v>
      </c>
      <c r="E216" t="s">
        <v>36</v>
      </c>
      <c r="F216" s="3">
        <v>29</v>
      </c>
      <c r="G216" s="4">
        <v>12382.87</v>
      </c>
      <c r="H216" s="3">
        <v>19</v>
      </c>
      <c r="I216" s="3" t="str">
        <f xml:space="preserve"> FLOOR(sales[[#This Row],[Customer Age]],10) &amp; "-" &amp; FLOOR(sales[[#This Row],[Customer Age]],10)+9</f>
        <v>10-19</v>
      </c>
      <c r="J216" t="s">
        <v>14</v>
      </c>
      <c r="K216" s="3">
        <v>2</v>
      </c>
      <c r="L216" s="4">
        <v>6027.94</v>
      </c>
      <c r="M216" s="4">
        <v>6354.93</v>
      </c>
    </row>
    <row r="217" spans="1:13" x14ac:dyDescent="0.25">
      <c r="A217" s="1">
        <v>45129</v>
      </c>
      <c r="B217" s="8">
        <f>sales[[#This Row],[Date]]</f>
        <v>45129</v>
      </c>
      <c r="C217" t="s">
        <v>33</v>
      </c>
      <c r="D217" t="s">
        <v>12</v>
      </c>
      <c r="E217" t="s">
        <v>30</v>
      </c>
      <c r="F217" s="3">
        <v>32</v>
      </c>
      <c r="G217" s="4">
        <v>7062.28</v>
      </c>
      <c r="H217" s="3">
        <v>41</v>
      </c>
      <c r="I217" s="3" t="str">
        <f xml:space="preserve"> FLOOR(sales[[#This Row],[Customer Age]],10) &amp; "-" &amp; FLOOR(sales[[#This Row],[Customer Age]],10)+9</f>
        <v>40-49</v>
      </c>
      <c r="J217" t="s">
        <v>14</v>
      </c>
      <c r="K217" s="3">
        <v>2</v>
      </c>
      <c r="L217" s="4">
        <v>5450.48</v>
      </c>
      <c r="M217" s="4">
        <v>1611.8</v>
      </c>
    </row>
    <row r="218" spans="1:13" x14ac:dyDescent="0.25">
      <c r="A218" s="1">
        <v>45128</v>
      </c>
      <c r="B218" s="8">
        <f>sales[[#This Row],[Date]]</f>
        <v>45128</v>
      </c>
      <c r="C218" t="s">
        <v>25</v>
      </c>
      <c r="D218" t="s">
        <v>23</v>
      </c>
      <c r="E218" t="s">
        <v>24</v>
      </c>
      <c r="F218" s="3">
        <v>22</v>
      </c>
      <c r="G218" s="4">
        <v>585.08000000000004</v>
      </c>
      <c r="H218" s="3">
        <v>42</v>
      </c>
      <c r="I218" s="3" t="str">
        <f xml:space="preserve"> FLOOR(sales[[#This Row],[Customer Age]],10) &amp; "-" &amp; FLOOR(sales[[#This Row],[Customer Age]],10)+9</f>
        <v>40-49</v>
      </c>
      <c r="J218" t="s">
        <v>14</v>
      </c>
      <c r="K218" s="3">
        <v>4</v>
      </c>
      <c r="L218" s="4">
        <v>2842.81</v>
      </c>
      <c r="M218" s="4">
        <v>-2257.73</v>
      </c>
    </row>
    <row r="219" spans="1:13" x14ac:dyDescent="0.25">
      <c r="A219" s="1">
        <v>45127</v>
      </c>
      <c r="B219" s="8">
        <f>sales[[#This Row],[Date]]</f>
        <v>45127</v>
      </c>
      <c r="C219" t="s">
        <v>33</v>
      </c>
      <c r="D219" t="s">
        <v>23</v>
      </c>
      <c r="E219" t="s">
        <v>24</v>
      </c>
      <c r="F219" s="3">
        <v>46</v>
      </c>
      <c r="G219" s="4">
        <v>7071.32</v>
      </c>
      <c r="H219" s="3">
        <v>24</v>
      </c>
      <c r="I219" s="3" t="str">
        <f xml:space="preserve"> FLOOR(sales[[#This Row],[Customer Age]],10) &amp; "-" &amp; FLOOR(sales[[#This Row],[Customer Age]],10)+9</f>
        <v>20-29</v>
      </c>
      <c r="J219" t="s">
        <v>22</v>
      </c>
      <c r="K219" s="3">
        <v>1</v>
      </c>
      <c r="L219" s="4">
        <v>3200.53</v>
      </c>
      <c r="M219" s="4">
        <v>3870.79</v>
      </c>
    </row>
    <row r="220" spans="1:13" x14ac:dyDescent="0.25">
      <c r="A220" s="1">
        <v>45125</v>
      </c>
      <c r="B220" s="8">
        <f>sales[[#This Row],[Date]]</f>
        <v>45125</v>
      </c>
      <c r="C220" t="s">
        <v>20</v>
      </c>
      <c r="D220" t="s">
        <v>27</v>
      </c>
      <c r="E220" t="s">
        <v>41</v>
      </c>
      <c r="F220" s="3">
        <v>30</v>
      </c>
      <c r="G220" s="4">
        <v>11838.27</v>
      </c>
      <c r="H220" s="3">
        <v>51</v>
      </c>
      <c r="I220" s="3" t="str">
        <f xml:space="preserve"> FLOOR(sales[[#This Row],[Customer Age]],10) &amp; "-" &amp; FLOOR(sales[[#This Row],[Customer Age]],10)+9</f>
        <v>50-59</v>
      </c>
      <c r="J220" t="s">
        <v>14</v>
      </c>
      <c r="K220" s="3">
        <v>5</v>
      </c>
      <c r="L220" s="4">
        <v>3283.25</v>
      </c>
      <c r="M220" s="4">
        <v>8555.02</v>
      </c>
    </row>
    <row r="221" spans="1:13" x14ac:dyDescent="0.25">
      <c r="A221" s="1">
        <v>45124</v>
      </c>
      <c r="B221" s="8">
        <f>sales[[#This Row],[Date]]</f>
        <v>45124</v>
      </c>
      <c r="C221" t="s">
        <v>33</v>
      </c>
      <c r="D221" t="s">
        <v>27</v>
      </c>
      <c r="E221" t="s">
        <v>28</v>
      </c>
      <c r="F221" s="3">
        <v>42</v>
      </c>
      <c r="G221" s="4">
        <v>12086.68</v>
      </c>
      <c r="H221" s="3">
        <v>23</v>
      </c>
      <c r="I221" s="3" t="str">
        <f xml:space="preserve"> FLOOR(sales[[#This Row],[Customer Age]],10) &amp; "-" &amp; FLOOR(sales[[#This Row],[Customer Age]],10)+9</f>
        <v>20-29</v>
      </c>
      <c r="J221" t="s">
        <v>22</v>
      </c>
      <c r="K221" s="3">
        <v>2</v>
      </c>
      <c r="L221" s="4">
        <v>1732.1</v>
      </c>
      <c r="M221" s="4">
        <v>10354.58</v>
      </c>
    </row>
    <row r="222" spans="1:13" x14ac:dyDescent="0.25">
      <c r="A222" s="1">
        <v>45124</v>
      </c>
      <c r="B222" s="8">
        <f>sales[[#This Row],[Date]]</f>
        <v>45124</v>
      </c>
      <c r="C222" t="s">
        <v>33</v>
      </c>
      <c r="D222" t="s">
        <v>12</v>
      </c>
      <c r="E222" t="s">
        <v>37</v>
      </c>
      <c r="F222" s="3">
        <v>21</v>
      </c>
      <c r="G222" s="4">
        <v>1878.05</v>
      </c>
      <c r="H222" s="3">
        <v>32</v>
      </c>
      <c r="I222" s="3" t="str">
        <f xml:space="preserve"> FLOOR(sales[[#This Row],[Customer Age]],10) &amp; "-" &amp; FLOOR(sales[[#This Row],[Customer Age]],10)+9</f>
        <v>30-39</v>
      </c>
      <c r="J222" t="s">
        <v>22</v>
      </c>
      <c r="K222" s="3">
        <v>5</v>
      </c>
      <c r="L222" s="4">
        <v>1726.37</v>
      </c>
      <c r="M222" s="4">
        <v>151.68</v>
      </c>
    </row>
    <row r="223" spans="1:13" x14ac:dyDescent="0.25">
      <c r="A223" s="1">
        <v>45122</v>
      </c>
      <c r="B223" s="8">
        <f>sales[[#This Row],[Date]]</f>
        <v>45122</v>
      </c>
      <c r="C223" t="s">
        <v>11</v>
      </c>
      <c r="D223" t="s">
        <v>27</v>
      </c>
      <c r="E223" t="s">
        <v>32</v>
      </c>
      <c r="F223" s="3">
        <v>19</v>
      </c>
      <c r="G223" s="4">
        <v>849.73</v>
      </c>
      <c r="H223" s="3">
        <v>23</v>
      </c>
      <c r="I223" s="3" t="str">
        <f xml:space="preserve"> FLOOR(sales[[#This Row],[Customer Age]],10) &amp; "-" &amp; FLOOR(sales[[#This Row],[Customer Age]],10)+9</f>
        <v>20-29</v>
      </c>
      <c r="J223" t="s">
        <v>14</v>
      </c>
      <c r="K223" s="3">
        <v>3</v>
      </c>
      <c r="L223" s="4">
        <v>3724.59</v>
      </c>
      <c r="M223" s="4">
        <v>-2874.86</v>
      </c>
    </row>
    <row r="224" spans="1:13" x14ac:dyDescent="0.25">
      <c r="A224" s="1">
        <v>45121</v>
      </c>
      <c r="B224" s="8">
        <f>sales[[#This Row],[Date]]</f>
        <v>45121</v>
      </c>
      <c r="C224" t="s">
        <v>20</v>
      </c>
      <c r="D224" t="s">
        <v>15</v>
      </c>
      <c r="E224" t="s">
        <v>42</v>
      </c>
      <c r="F224" s="3">
        <v>6</v>
      </c>
      <c r="G224" s="4">
        <v>1599.61</v>
      </c>
      <c r="H224" s="3">
        <v>21</v>
      </c>
      <c r="I224" s="3" t="str">
        <f xml:space="preserve"> FLOOR(sales[[#This Row],[Customer Age]],10) &amp; "-" &amp; FLOOR(sales[[#This Row],[Customer Age]],10)+9</f>
        <v>20-29</v>
      </c>
      <c r="J224" t="s">
        <v>14</v>
      </c>
      <c r="K224" s="3">
        <v>2</v>
      </c>
      <c r="L224" s="4">
        <v>1282.94</v>
      </c>
      <c r="M224" s="4">
        <v>316.67</v>
      </c>
    </row>
    <row r="225" spans="1:13" x14ac:dyDescent="0.25">
      <c r="A225" s="1">
        <v>45121</v>
      </c>
      <c r="B225" s="8">
        <f>sales[[#This Row],[Date]]</f>
        <v>45121</v>
      </c>
      <c r="C225" t="s">
        <v>33</v>
      </c>
      <c r="D225" t="s">
        <v>18</v>
      </c>
      <c r="E225" t="s">
        <v>19</v>
      </c>
      <c r="F225" s="3">
        <v>10</v>
      </c>
      <c r="G225" s="4">
        <v>2931</v>
      </c>
      <c r="H225" s="3">
        <v>58</v>
      </c>
      <c r="I225" s="3" t="str">
        <f xml:space="preserve"> FLOOR(sales[[#This Row],[Customer Age]],10) &amp; "-" &amp; FLOOR(sales[[#This Row],[Customer Age]],10)+9</f>
        <v>50-59</v>
      </c>
      <c r="J225" t="s">
        <v>14</v>
      </c>
      <c r="K225" s="3">
        <v>5</v>
      </c>
      <c r="L225" s="4">
        <v>1330.81</v>
      </c>
      <c r="M225" s="4">
        <v>1600.19</v>
      </c>
    </row>
    <row r="226" spans="1:13" x14ac:dyDescent="0.25">
      <c r="A226" s="1">
        <v>45121</v>
      </c>
      <c r="B226" s="8">
        <f>sales[[#This Row],[Date]]</f>
        <v>45121</v>
      </c>
      <c r="C226" t="s">
        <v>11</v>
      </c>
      <c r="D226" t="s">
        <v>18</v>
      </c>
      <c r="E226" t="s">
        <v>39</v>
      </c>
      <c r="F226" s="3">
        <v>9</v>
      </c>
      <c r="G226" s="4">
        <v>2402.13</v>
      </c>
      <c r="H226" s="3">
        <v>28</v>
      </c>
      <c r="I226" s="3" t="str">
        <f xml:space="preserve"> FLOOR(sales[[#This Row],[Customer Age]],10) &amp; "-" &amp; FLOOR(sales[[#This Row],[Customer Age]],10)+9</f>
        <v>20-29</v>
      </c>
      <c r="J226" t="s">
        <v>14</v>
      </c>
      <c r="K226" s="3">
        <v>4</v>
      </c>
      <c r="L226" s="4">
        <v>1102.45</v>
      </c>
      <c r="M226" s="4">
        <v>1299.68</v>
      </c>
    </row>
    <row r="227" spans="1:13" x14ac:dyDescent="0.25">
      <c r="A227" s="1">
        <v>45120</v>
      </c>
      <c r="B227" s="8">
        <f>sales[[#This Row],[Date]]</f>
        <v>45120</v>
      </c>
      <c r="C227" t="s">
        <v>11</v>
      </c>
      <c r="D227" t="s">
        <v>12</v>
      </c>
      <c r="E227" t="s">
        <v>37</v>
      </c>
      <c r="F227" s="3">
        <v>29</v>
      </c>
      <c r="G227" s="4">
        <v>3195.52</v>
      </c>
      <c r="H227" s="3">
        <v>53</v>
      </c>
      <c r="I227" s="3" t="str">
        <f xml:space="preserve"> FLOOR(sales[[#This Row],[Customer Age]],10) &amp; "-" &amp; FLOOR(sales[[#This Row],[Customer Age]],10)+9</f>
        <v>50-59</v>
      </c>
      <c r="J227" t="s">
        <v>22</v>
      </c>
      <c r="K227" s="3">
        <v>1</v>
      </c>
      <c r="L227" s="4">
        <v>2720.56</v>
      </c>
      <c r="M227" s="4">
        <v>474.96</v>
      </c>
    </row>
    <row r="228" spans="1:13" x14ac:dyDescent="0.25">
      <c r="A228" s="1">
        <v>45120</v>
      </c>
      <c r="B228" s="8">
        <f>sales[[#This Row],[Date]]</f>
        <v>45120</v>
      </c>
      <c r="C228" t="s">
        <v>33</v>
      </c>
      <c r="D228" t="s">
        <v>15</v>
      </c>
      <c r="E228" t="s">
        <v>42</v>
      </c>
      <c r="F228" s="3">
        <v>41</v>
      </c>
      <c r="G228" s="4">
        <v>714.65</v>
      </c>
      <c r="H228" s="3">
        <v>18</v>
      </c>
      <c r="I228" s="3" t="str">
        <f xml:space="preserve"> FLOOR(sales[[#This Row],[Customer Age]],10) &amp; "-" &amp; FLOOR(sales[[#This Row],[Customer Age]],10)+9</f>
        <v>10-19</v>
      </c>
      <c r="J228" t="s">
        <v>14</v>
      </c>
      <c r="K228" s="3">
        <v>2</v>
      </c>
      <c r="L228" s="4">
        <v>6946.88</v>
      </c>
      <c r="M228" s="4">
        <v>-6232.23</v>
      </c>
    </row>
    <row r="229" spans="1:13" x14ac:dyDescent="0.25">
      <c r="A229" s="1">
        <v>45120</v>
      </c>
      <c r="B229" s="8">
        <f>sales[[#This Row],[Date]]</f>
        <v>45120</v>
      </c>
      <c r="C229" t="s">
        <v>20</v>
      </c>
      <c r="D229" t="s">
        <v>15</v>
      </c>
      <c r="E229" t="s">
        <v>31</v>
      </c>
      <c r="F229" s="3">
        <v>5</v>
      </c>
      <c r="G229" s="4">
        <v>1611.85</v>
      </c>
      <c r="H229" s="3">
        <v>44</v>
      </c>
      <c r="I229" s="3" t="str">
        <f xml:space="preserve"> FLOOR(sales[[#This Row],[Customer Age]],10) &amp; "-" &amp; FLOOR(sales[[#This Row],[Customer Age]],10)+9</f>
        <v>40-49</v>
      </c>
      <c r="J229" t="s">
        <v>14</v>
      </c>
      <c r="K229" s="3">
        <v>1</v>
      </c>
      <c r="L229" s="4">
        <v>618.09</v>
      </c>
      <c r="M229" s="4">
        <v>993.76</v>
      </c>
    </row>
    <row r="230" spans="1:13" x14ac:dyDescent="0.25">
      <c r="A230" s="1">
        <v>45119</v>
      </c>
      <c r="B230" s="8">
        <f>sales[[#This Row],[Date]]</f>
        <v>45119</v>
      </c>
      <c r="C230" t="s">
        <v>25</v>
      </c>
      <c r="D230" t="s">
        <v>12</v>
      </c>
      <c r="E230" t="s">
        <v>37</v>
      </c>
      <c r="F230" s="3">
        <v>41</v>
      </c>
      <c r="G230" s="4">
        <v>14038.37</v>
      </c>
      <c r="H230" s="3">
        <v>47</v>
      </c>
      <c r="I230" s="3" t="str">
        <f xml:space="preserve"> FLOOR(sales[[#This Row],[Customer Age]],10) &amp; "-" &amp; FLOOR(sales[[#This Row],[Customer Age]],10)+9</f>
        <v>40-49</v>
      </c>
      <c r="J230" t="s">
        <v>14</v>
      </c>
      <c r="K230" s="3">
        <v>3</v>
      </c>
      <c r="L230" s="4">
        <v>303.29000000000002</v>
      </c>
      <c r="M230" s="4">
        <v>13735.08</v>
      </c>
    </row>
    <row r="231" spans="1:13" x14ac:dyDescent="0.25">
      <c r="A231" s="1">
        <v>45119</v>
      </c>
      <c r="B231" s="8">
        <f>sales[[#This Row],[Date]]</f>
        <v>45119</v>
      </c>
      <c r="C231" t="s">
        <v>17</v>
      </c>
      <c r="D231" t="s">
        <v>27</v>
      </c>
      <c r="E231" t="s">
        <v>40</v>
      </c>
      <c r="F231" s="3">
        <v>32</v>
      </c>
      <c r="G231" s="4">
        <v>12014.19</v>
      </c>
      <c r="H231" s="3">
        <v>48</v>
      </c>
      <c r="I231" s="3" t="str">
        <f xml:space="preserve"> FLOOR(sales[[#This Row],[Customer Age]],10) &amp; "-" &amp; FLOOR(sales[[#This Row],[Customer Age]],10)+9</f>
        <v>40-49</v>
      </c>
      <c r="J231" t="s">
        <v>14</v>
      </c>
      <c r="K231" s="3">
        <v>3</v>
      </c>
      <c r="L231" s="4">
        <v>3569.5</v>
      </c>
      <c r="M231" s="4">
        <v>8444.69</v>
      </c>
    </row>
    <row r="232" spans="1:13" x14ac:dyDescent="0.25">
      <c r="A232" s="1">
        <v>45119</v>
      </c>
      <c r="B232" s="8">
        <f>sales[[#This Row],[Date]]</f>
        <v>45119</v>
      </c>
      <c r="C232" t="s">
        <v>25</v>
      </c>
      <c r="D232" t="s">
        <v>27</v>
      </c>
      <c r="E232" t="s">
        <v>32</v>
      </c>
      <c r="F232" s="3">
        <v>41</v>
      </c>
      <c r="G232" s="4">
        <v>9528.52</v>
      </c>
      <c r="H232" s="3">
        <v>50</v>
      </c>
      <c r="I232" s="3" t="str">
        <f xml:space="preserve"> FLOOR(sales[[#This Row],[Customer Age]],10) &amp; "-" &amp; FLOOR(sales[[#This Row],[Customer Age]],10)+9</f>
        <v>50-59</v>
      </c>
      <c r="J232" t="s">
        <v>22</v>
      </c>
      <c r="K232" s="3">
        <v>3</v>
      </c>
      <c r="L232" s="4">
        <v>2709.71</v>
      </c>
      <c r="M232" s="4">
        <v>6818.81</v>
      </c>
    </row>
    <row r="233" spans="1:13" x14ac:dyDescent="0.25">
      <c r="A233" s="1">
        <v>45118</v>
      </c>
      <c r="B233" s="8">
        <f>sales[[#This Row],[Date]]</f>
        <v>45118</v>
      </c>
      <c r="C233" t="s">
        <v>33</v>
      </c>
      <c r="D233" t="s">
        <v>12</v>
      </c>
      <c r="E233" t="s">
        <v>30</v>
      </c>
      <c r="F233" s="3">
        <v>23</v>
      </c>
      <c r="G233" s="4">
        <v>1904.43</v>
      </c>
      <c r="H233" s="3">
        <v>28</v>
      </c>
      <c r="I233" s="3" t="str">
        <f xml:space="preserve"> FLOOR(sales[[#This Row],[Customer Age]],10) &amp; "-" &amp; FLOOR(sales[[#This Row],[Customer Age]],10)+9</f>
        <v>20-29</v>
      </c>
      <c r="J233" t="s">
        <v>14</v>
      </c>
      <c r="K233" s="3">
        <v>5</v>
      </c>
      <c r="L233" s="4">
        <v>2690.51</v>
      </c>
      <c r="M233" s="4">
        <v>-786.08</v>
      </c>
    </row>
    <row r="234" spans="1:13" x14ac:dyDescent="0.25">
      <c r="A234" s="1">
        <v>45118</v>
      </c>
      <c r="B234" s="8">
        <f>sales[[#This Row],[Date]]</f>
        <v>45118</v>
      </c>
      <c r="C234" t="s">
        <v>25</v>
      </c>
      <c r="D234" t="s">
        <v>15</v>
      </c>
      <c r="E234" t="s">
        <v>21</v>
      </c>
      <c r="F234" s="3">
        <v>5</v>
      </c>
      <c r="G234" s="4">
        <v>327.7</v>
      </c>
      <c r="H234" s="3">
        <v>41</v>
      </c>
      <c r="I234" s="3" t="str">
        <f xml:space="preserve"> FLOOR(sales[[#This Row],[Customer Age]],10) &amp; "-" &amp; FLOOR(sales[[#This Row],[Customer Age]],10)+9</f>
        <v>40-49</v>
      </c>
      <c r="J234" t="s">
        <v>14</v>
      </c>
      <c r="K234" s="3">
        <v>1</v>
      </c>
      <c r="L234" s="4">
        <v>39.950000000000003</v>
      </c>
      <c r="M234" s="4">
        <v>287.75</v>
      </c>
    </row>
    <row r="235" spans="1:13" x14ac:dyDescent="0.25">
      <c r="A235" s="1">
        <v>45118</v>
      </c>
      <c r="B235" s="8">
        <f>sales[[#This Row],[Date]]</f>
        <v>45118</v>
      </c>
      <c r="C235" t="s">
        <v>11</v>
      </c>
      <c r="D235" t="s">
        <v>23</v>
      </c>
      <c r="E235" t="s">
        <v>24</v>
      </c>
      <c r="F235" s="3">
        <v>38</v>
      </c>
      <c r="G235" s="4">
        <v>14911.37</v>
      </c>
      <c r="H235" s="3">
        <v>59</v>
      </c>
      <c r="I235" s="3" t="str">
        <f xml:space="preserve"> FLOOR(sales[[#This Row],[Customer Age]],10) &amp; "-" &amp; FLOOR(sales[[#This Row],[Customer Age]],10)+9</f>
        <v>50-59</v>
      </c>
      <c r="J235" t="s">
        <v>14</v>
      </c>
      <c r="K235" s="3">
        <v>1</v>
      </c>
      <c r="L235" s="4">
        <v>577.54</v>
      </c>
      <c r="M235" s="4">
        <v>14333.83</v>
      </c>
    </row>
    <row r="236" spans="1:13" x14ac:dyDescent="0.25">
      <c r="A236" s="1">
        <v>45117</v>
      </c>
      <c r="B236" s="8">
        <f>sales[[#This Row],[Date]]</f>
        <v>45117</v>
      </c>
      <c r="C236" t="s">
        <v>11</v>
      </c>
      <c r="D236" t="s">
        <v>18</v>
      </c>
      <c r="E236" t="s">
        <v>26</v>
      </c>
      <c r="F236" s="3">
        <v>15</v>
      </c>
      <c r="G236" s="4">
        <v>1229.82</v>
      </c>
      <c r="H236" s="3">
        <v>49</v>
      </c>
      <c r="I236" s="3" t="str">
        <f xml:space="preserve"> FLOOR(sales[[#This Row],[Customer Age]],10) &amp; "-" &amp; FLOOR(sales[[#This Row],[Customer Age]],10)+9</f>
        <v>40-49</v>
      </c>
      <c r="J236" t="s">
        <v>22</v>
      </c>
      <c r="K236" s="3">
        <v>1</v>
      </c>
      <c r="L236" s="4">
        <v>3745.89</v>
      </c>
      <c r="M236" s="4">
        <v>-2516.0700000000002</v>
      </c>
    </row>
    <row r="237" spans="1:13" x14ac:dyDescent="0.25">
      <c r="A237" s="1">
        <v>45117</v>
      </c>
      <c r="B237" s="8">
        <f>sales[[#This Row],[Date]]</f>
        <v>45117</v>
      </c>
      <c r="C237" t="s">
        <v>17</v>
      </c>
      <c r="D237" t="s">
        <v>27</v>
      </c>
      <c r="E237" t="s">
        <v>40</v>
      </c>
      <c r="F237" s="3">
        <v>3</v>
      </c>
      <c r="G237" s="4">
        <v>971.88</v>
      </c>
      <c r="H237" s="3">
        <v>60</v>
      </c>
      <c r="I237" s="3" t="str">
        <f xml:space="preserve"> FLOOR(sales[[#This Row],[Customer Age]],10) &amp; "-" &amp; FLOOR(sales[[#This Row],[Customer Age]],10)+9</f>
        <v>60-69</v>
      </c>
      <c r="J237" t="s">
        <v>14</v>
      </c>
      <c r="K237" s="3">
        <v>2</v>
      </c>
      <c r="L237" s="4">
        <v>75.31</v>
      </c>
      <c r="M237" s="4">
        <v>896.57</v>
      </c>
    </row>
    <row r="238" spans="1:13" x14ac:dyDescent="0.25">
      <c r="A238" s="1">
        <v>45111</v>
      </c>
      <c r="B238" s="8">
        <f>sales[[#This Row],[Date]]</f>
        <v>45111</v>
      </c>
      <c r="C238" t="s">
        <v>25</v>
      </c>
      <c r="D238" t="s">
        <v>27</v>
      </c>
      <c r="E238" t="s">
        <v>41</v>
      </c>
      <c r="F238" s="3">
        <v>4</v>
      </c>
      <c r="G238" s="4">
        <v>1947</v>
      </c>
      <c r="H238" s="3">
        <v>29</v>
      </c>
      <c r="I238" s="3" t="str">
        <f xml:space="preserve"> FLOOR(sales[[#This Row],[Customer Age]],10) &amp; "-" &amp; FLOOR(sales[[#This Row],[Customer Age]],10)+9</f>
        <v>20-29</v>
      </c>
      <c r="J238" t="s">
        <v>14</v>
      </c>
      <c r="K238" s="3">
        <v>4</v>
      </c>
      <c r="L238" s="4">
        <v>993.24</v>
      </c>
      <c r="M238" s="4">
        <v>953.76</v>
      </c>
    </row>
    <row r="239" spans="1:13" x14ac:dyDescent="0.25">
      <c r="A239" s="1">
        <v>45110</v>
      </c>
      <c r="B239" s="8">
        <f>sales[[#This Row],[Date]]</f>
        <v>45110</v>
      </c>
      <c r="C239" t="s">
        <v>25</v>
      </c>
      <c r="D239" t="s">
        <v>23</v>
      </c>
      <c r="E239" t="s">
        <v>35</v>
      </c>
      <c r="F239" s="3">
        <v>33</v>
      </c>
      <c r="G239" s="4">
        <v>3557.57</v>
      </c>
      <c r="H239" s="3">
        <v>68</v>
      </c>
      <c r="I239" s="3" t="str">
        <f xml:space="preserve"> FLOOR(sales[[#This Row],[Customer Age]],10) &amp; "-" &amp; FLOOR(sales[[#This Row],[Customer Age]],10)+9</f>
        <v>60-69</v>
      </c>
      <c r="J239" t="s">
        <v>14</v>
      </c>
      <c r="K239" s="3">
        <v>1</v>
      </c>
      <c r="L239" s="4">
        <v>2198.34</v>
      </c>
      <c r="M239" s="4">
        <v>1359.23</v>
      </c>
    </row>
    <row r="240" spans="1:13" x14ac:dyDescent="0.25">
      <c r="A240" s="1">
        <v>45109</v>
      </c>
      <c r="B240" s="8">
        <f>sales[[#This Row],[Date]]</f>
        <v>45109</v>
      </c>
      <c r="C240" t="s">
        <v>25</v>
      </c>
      <c r="D240" t="s">
        <v>12</v>
      </c>
      <c r="E240" t="s">
        <v>37</v>
      </c>
      <c r="F240" s="3">
        <v>23</v>
      </c>
      <c r="G240" s="4">
        <v>9730.5400000000009</v>
      </c>
      <c r="H240" s="3">
        <v>60</v>
      </c>
      <c r="I240" s="3" t="str">
        <f xml:space="preserve"> FLOOR(sales[[#This Row],[Customer Age]],10) &amp; "-" &amp; FLOOR(sales[[#This Row],[Customer Age]],10)+9</f>
        <v>60-69</v>
      </c>
      <c r="J240" t="s">
        <v>14</v>
      </c>
      <c r="K240" s="3">
        <v>5</v>
      </c>
      <c r="L240" s="4">
        <v>5530.56</v>
      </c>
      <c r="M240" s="4">
        <v>4199.9799999999996</v>
      </c>
    </row>
    <row r="241" spans="1:13" x14ac:dyDescent="0.25">
      <c r="A241" s="1">
        <v>45107</v>
      </c>
      <c r="B241" s="8">
        <f>sales[[#This Row],[Date]]</f>
        <v>45107</v>
      </c>
      <c r="C241" t="s">
        <v>11</v>
      </c>
      <c r="D241" t="s">
        <v>27</v>
      </c>
      <c r="E241" t="s">
        <v>32</v>
      </c>
      <c r="F241" s="3">
        <v>11</v>
      </c>
      <c r="G241" s="4">
        <v>1881.67</v>
      </c>
      <c r="H241" s="3">
        <v>29</v>
      </c>
      <c r="I241" s="3" t="str">
        <f xml:space="preserve"> FLOOR(sales[[#This Row],[Customer Age]],10) &amp; "-" &amp; FLOOR(sales[[#This Row],[Customer Age]],10)+9</f>
        <v>20-29</v>
      </c>
      <c r="J241" t="s">
        <v>14</v>
      </c>
      <c r="K241" s="3">
        <v>4</v>
      </c>
      <c r="L241" s="4">
        <v>1001.36</v>
      </c>
      <c r="M241" s="4">
        <v>880.31</v>
      </c>
    </row>
    <row r="242" spans="1:13" x14ac:dyDescent="0.25">
      <c r="A242" s="1">
        <v>45107</v>
      </c>
      <c r="B242" s="8">
        <f>sales[[#This Row],[Date]]</f>
        <v>45107</v>
      </c>
      <c r="C242" t="s">
        <v>33</v>
      </c>
      <c r="D242" t="s">
        <v>12</v>
      </c>
      <c r="E242" t="s">
        <v>37</v>
      </c>
      <c r="F242" s="3">
        <v>44</v>
      </c>
      <c r="G242" s="4">
        <v>5426.86</v>
      </c>
      <c r="H242" s="3">
        <v>55</v>
      </c>
      <c r="I242" s="3" t="str">
        <f xml:space="preserve"> FLOOR(sales[[#This Row],[Customer Age]],10) &amp; "-" &amp; FLOOR(sales[[#This Row],[Customer Age]],10)+9</f>
        <v>50-59</v>
      </c>
      <c r="J242" t="s">
        <v>14</v>
      </c>
      <c r="K242" s="3">
        <v>5</v>
      </c>
      <c r="L242" s="4">
        <v>2864.85</v>
      </c>
      <c r="M242" s="4">
        <v>2562.0100000000002</v>
      </c>
    </row>
    <row r="243" spans="1:13" x14ac:dyDescent="0.25">
      <c r="A243" s="1">
        <v>45106</v>
      </c>
      <c r="B243" s="8">
        <f>sales[[#This Row],[Date]]</f>
        <v>45106</v>
      </c>
      <c r="C243" t="s">
        <v>11</v>
      </c>
      <c r="D243" t="s">
        <v>18</v>
      </c>
      <c r="E243" t="s">
        <v>26</v>
      </c>
      <c r="F243" s="3">
        <v>11</v>
      </c>
      <c r="G243" s="4">
        <v>4062.79</v>
      </c>
      <c r="H243" s="3">
        <v>26</v>
      </c>
      <c r="I243" s="3" t="str">
        <f xml:space="preserve"> FLOOR(sales[[#This Row],[Customer Age]],10) &amp; "-" &amp; FLOOR(sales[[#This Row],[Customer Age]],10)+9</f>
        <v>20-29</v>
      </c>
      <c r="J243" t="s">
        <v>14</v>
      </c>
      <c r="K243" s="3">
        <v>5</v>
      </c>
      <c r="L243" s="4">
        <v>1047.74</v>
      </c>
      <c r="M243" s="4">
        <v>3015.05</v>
      </c>
    </row>
    <row r="244" spans="1:13" x14ac:dyDescent="0.25">
      <c r="A244" s="1">
        <v>45106</v>
      </c>
      <c r="B244" s="8">
        <f>sales[[#This Row],[Date]]</f>
        <v>45106</v>
      </c>
      <c r="C244" t="s">
        <v>11</v>
      </c>
      <c r="D244" t="s">
        <v>18</v>
      </c>
      <c r="E244" t="s">
        <v>19</v>
      </c>
      <c r="F244" s="3">
        <v>49</v>
      </c>
      <c r="G244" s="4">
        <v>7163.09</v>
      </c>
      <c r="H244" s="3">
        <v>29</v>
      </c>
      <c r="I244" s="3" t="str">
        <f xml:space="preserve"> FLOOR(sales[[#This Row],[Customer Age]],10) &amp; "-" &amp; FLOOR(sales[[#This Row],[Customer Age]],10)+9</f>
        <v>20-29</v>
      </c>
      <c r="J244" t="s">
        <v>22</v>
      </c>
      <c r="K244" s="3">
        <v>5</v>
      </c>
      <c r="L244" s="4">
        <v>7180.57</v>
      </c>
      <c r="M244" s="4">
        <v>-17.48</v>
      </c>
    </row>
    <row r="245" spans="1:13" x14ac:dyDescent="0.25">
      <c r="A245" s="1">
        <v>45106</v>
      </c>
      <c r="B245" s="8">
        <f>sales[[#This Row],[Date]]</f>
        <v>45106</v>
      </c>
      <c r="C245" t="s">
        <v>33</v>
      </c>
      <c r="D245" t="s">
        <v>15</v>
      </c>
      <c r="E245" t="s">
        <v>31</v>
      </c>
      <c r="F245" s="3">
        <v>3</v>
      </c>
      <c r="G245" s="4">
        <v>1032.76</v>
      </c>
      <c r="H245" s="3">
        <v>29</v>
      </c>
      <c r="I245" s="3" t="str">
        <f xml:space="preserve"> FLOOR(sales[[#This Row],[Customer Age]],10) &amp; "-" &amp; FLOOR(sales[[#This Row],[Customer Age]],10)+9</f>
        <v>20-29</v>
      </c>
      <c r="J245" t="s">
        <v>22</v>
      </c>
      <c r="K245" s="3">
        <v>4</v>
      </c>
      <c r="L245" s="4">
        <v>182.71</v>
      </c>
      <c r="M245" s="4">
        <v>850.05</v>
      </c>
    </row>
    <row r="246" spans="1:13" x14ac:dyDescent="0.25">
      <c r="A246" s="1">
        <v>45104</v>
      </c>
      <c r="B246" s="8">
        <f>sales[[#This Row],[Date]]</f>
        <v>45104</v>
      </c>
      <c r="C246" t="s">
        <v>33</v>
      </c>
      <c r="D246" t="s">
        <v>18</v>
      </c>
      <c r="E246" t="s">
        <v>39</v>
      </c>
      <c r="F246" s="3">
        <v>14</v>
      </c>
      <c r="G246" s="4">
        <v>6674.26</v>
      </c>
      <c r="H246" s="3">
        <v>52</v>
      </c>
      <c r="I246" s="3" t="str">
        <f xml:space="preserve"> FLOOR(sales[[#This Row],[Customer Age]],10) &amp; "-" &amp; FLOOR(sales[[#This Row],[Customer Age]],10)+9</f>
        <v>50-59</v>
      </c>
      <c r="J246" t="s">
        <v>22</v>
      </c>
      <c r="K246" s="3">
        <v>5</v>
      </c>
      <c r="L246" s="4">
        <v>1188.46</v>
      </c>
      <c r="M246" s="4">
        <v>5485.8</v>
      </c>
    </row>
    <row r="247" spans="1:13" x14ac:dyDescent="0.25">
      <c r="A247" s="1">
        <v>45104</v>
      </c>
      <c r="B247" s="8">
        <f>sales[[#This Row],[Date]]</f>
        <v>45104</v>
      </c>
      <c r="C247" t="s">
        <v>17</v>
      </c>
      <c r="D247" t="s">
        <v>12</v>
      </c>
      <c r="E247" t="s">
        <v>13</v>
      </c>
      <c r="F247" s="3">
        <v>19</v>
      </c>
      <c r="G247" s="4">
        <v>2782.17</v>
      </c>
      <c r="H247" s="3">
        <v>26</v>
      </c>
      <c r="I247" s="3" t="str">
        <f xml:space="preserve"> FLOOR(sales[[#This Row],[Customer Age]],10) &amp; "-" &amp; FLOOR(sales[[#This Row],[Customer Age]],10)+9</f>
        <v>20-29</v>
      </c>
      <c r="J247" t="s">
        <v>22</v>
      </c>
      <c r="K247" s="3">
        <v>4</v>
      </c>
      <c r="L247" s="4">
        <v>3778.79</v>
      </c>
      <c r="M247" s="4">
        <v>-996.62</v>
      </c>
    </row>
    <row r="248" spans="1:13" x14ac:dyDescent="0.25">
      <c r="A248" s="1">
        <v>45104</v>
      </c>
      <c r="B248" s="8">
        <f>sales[[#This Row],[Date]]</f>
        <v>45104</v>
      </c>
      <c r="C248" t="s">
        <v>25</v>
      </c>
      <c r="D248" t="s">
        <v>15</v>
      </c>
      <c r="E248" t="s">
        <v>42</v>
      </c>
      <c r="F248" s="3">
        <v>23</v>
      </c>
      <c r="G248" s="4">
        <v>9326.5499999999993</v>
      </c>
      <c r="H248" s="3">
        <v>54</v>
      </c>
      <c r="I248" s="3" t="str">
        <f xml:space="preserve"> FLOOR(sales[[#This Row],[Customer Age]],10) &amp; "-" &amp; FLOOR(sales[[#This Row],[Customer Age]],10)+9</f>
        <v>50-59</v>
      </c>
      <c r="J248" t="s">
        <v>14</v>
      </c>
      <c r="K248" s="3">
        <v>4</v>
      </c>
      <c r="L248" s="4">
        <v>2122.83</v>
      </c>
      <c r="M248" s="4">
        <v>7203.72</v>
      </c>
    </row>
    <row r="249" spans="1:13" x14ac:dyDescent="0.25">
      <c r="A249" s="1">
        <v>45103</v>
      </c>
      <c r="B249" s="8">
        <f>sales[[#This Row],[Date]]</f>
        <v>45103</v>
      </c>
      <c r="C249" t="s">
        <v>20</v>
      </c>
      <c r="D249" t="s">
        <v>23</v>
      </c>
      <c r="E249" t="s">
        <v>24</v>
      </c>
      <c r="F249" s="3">
        <v>48</v>
      </c>
      <c r="G249" s="4">
        <v>933.79</v>
      </c>
      <c r="H249" s="3">
        <v>53</v>
      </c>
      <c r="I249" s="3" t="str">
        <f xml:space="preserve"> FLOOR(sales[[#This Row],[Customer Age]],10) &amp; "-" &amp; FLOOR(sales[[#This Row],[Customer Age]],10)+9</f>
        <v>50-59</v>
      </c>
      <c r="J249" t="s">
        <v>22</v>
      </c>
      <c r="K249" s="3">
        <v>2</v>
      </c>
      <c r="L249" s="4">
        <v>1245.8900000000001</v>
      </c>
      <c r="M249" s="4">
        <v>-312.10000000000002</v>
      </c>
    </row>
    <row r="250" spans="1:13" x14ac:dyDescent="0.25">
      <c r="A250" s="1">
        <v>45102</v>
      </c>
      <c r="B250" s="8">
        <f>sales[[#This Row],[Date]]</f>
        <v>45102</v>
      </c>
      <c r="C250" t="s">
        <v>11</v>
      </c>
      <c r="D250" t="s">
        <v>18</v>
      </c>
      <c r="E250" t="s">
        <v>39</v>
      </c>
      <c r="F250" s="3">
        <v>9</v>
      </c>
      <c r="G250" s="4">
        <v>2298.7399999999998</v>
      </c>
      <c r="H250" s="3">
        <v>59</v>
      </c>
      <c r="I250" s="3" t="str">
        <f xml:space="preserve"> FLOOR(sales[[#This Row],[Customer Age]],10) &amp; "-" &amp; FLOOR(sales[[#This Row],[Customer Age]],10)+9</f>
        <v>50-59</v>
      </c>
      <c r="J250" t="s">
        <v>14</v>
      </c>
      <c r="K250" s="3">
        <v>4</v>
      </c>
      <c r="L250" s="4">
        <v>1839.67</v>
      </c>
      <c r="M250" s="4">
        <v>459.07</v>
      </c>
    </row>
    <row r="251" spans="1:13" x14ac:dyDescent="0.25">
      <c r="A251" s="1">
        <v>45102</v>
      </c>
      <c r="B251" s="8">
        <f>sales[[#This Row],[Date]]</f>
        <v>45102</v>
      </c>
      <c r="C251" t="s">
        <v>20</v>
      </c>
      <c r="D251" t="s">
        <v>27</v>
      </c>
      <c r="E251" t="s">
        <v>32</v>
      </c>
      <c r="F251" s="3">
        <v>27</v>
      </c>
      <c r="G251" s="4">
        <v>5839.13</v>
      </c>
      <c r="H251" s="3">
        <v>36</v>
      </c>
      <c r="I251" s="3" t="str">
        <f xml:space="preserve"> FLOOR(sales[[#This Row],[Customer Age]],10) &amp; "-" &amp; FLOOR(sales[[#This Row],[Customer Age]],10)+9</f>
        <v>30-39</v>
      </c>
      <c r="J251" t="s">
        <v>22</v>
      </c>
      <c r="K251" s="3">
        <v>4</v>
      </c>
      <c r="L251" s="4">
        <v>1689.63</v>
      </c>
      <c r="M251" s="4">
        <v>4149.5</v>
      </c>
    </row>
    <row r="252" spans="1:13" x14ac:dyDescent="0.25">
      <c r="A252" s="1">
        <v>45101</v>
      </c>
      <c r="B252" s="8">
        <f>sales[[#This Row],[Date]]</f>
        <v>45101</v>
      </c>
      <c r="C252" t="s">
        <v>17</v>
      </c>
      <c r="D252" t="s">
        <v>15</v>
      </c>
      <c r="E252" t="s">
        <v>31</v>
      </c>
      <c r="F252" s="3">
        <v>20</v>
      </c>
      <c r="G252" s="4">
        <v>7153.84</v>
      </c>
      <c r="H252" s="3">
        <v>59</v>
      </c>
      <c r="I252" s="3" t="str">
        <f xml:space="preserve"> FLOOR(sales[[#This Row],[Customer Age]],10) &amp; "-" &amp; FLOOR(sales[[#This Row],[Customer Age]],10)+9</f>
        <v>50-59</v>
      </c>
      <c r="J252" t="s">
        <v>14</v>
      </c>
      <c r="K252" s="3">
        <v>1</v>
      </c>
      <c r="L252" s="4">
        <v>4658.2299999999996</v>
      </c>
      <c r="M252" s="4">
        <v>2495.61</v>
      </c>
    </row>
    <row r="253" spans="1:13" x14ac:dyDescent="0.25">
      <c r="A253" s="1">
        <v>45101</v>
      </c>
      <c r="B253" s="8">
        <f>sales[[#This Row],[Date]]</f>
        <v>45101</v>
      </c>
      <c r="C253" t="s">
        <v>11</v>
      </c>
      <c r="D253" t="s">
        <v>18</v>
      </c>
      <c r="E253" t="s">
        <v>19</v>
      </c>
      <c r="F253" s="3">
        <v>26</v>
      </c>
      <c r="G253" s="4">
        <v>8690.7099999999991</v>
      </c>
      <c r="H253" s="3">
        <v>63</v>
      </c>
      <c r="I253" s="3" t="str">
        <f xml:space="preserve"> FLOOR(sales[[#This Row],[Customer Age]],10) &amp; "-" &amp; FLOOR(sales[[#This Row],[Customer Age]],10)+9</f>
        <v>60-69</v>
      </c>
      <c r="J253" t="s">
        <v>22</v>
      </c>
      <c r="K253" s="3">
        <v>5</v>
      </c>
      <c r="L253" s="4">
        <v>3710.38</v>
      </c>
      <c r="M253" s="4">
        <v>4980.33</v>
      </c>
    </row>
    <row r="254" spans="1:13" x14ac:dyDescent="0.25">
      <c r="A254" s="1">
        <v>45100</v>
      </c>
      <c r="B254" s="8">
        <f>sales[[#This Row],[Date]]</f>
        <v>45100</v>
      </c>
      <c r="C254" t="s">
        <v>33</v>
      </c>
      <c r="D254" t="s">
        <v>12</v>
      </c>
      <c r="E254" t="s">
        <v>37</v>
      </c>
      <c r="F254" s="3">
        <v>17</v>
      </c>
      <c r="G254" s="4">
        <v>2939.89</v>
      </c>
      <c r="H254" s="3">
        <v>55</v>
      </c>
      <c r="I254" s="3" t="str">
        <f xml:space="preserve"> FLOOR(sales[[#This Row],[Customer Age]],10) &amp; "-" &amp; FLOOR(sales[[#This Row],[Customer Age]],10)+9</f>
        <v>50-59</v>
      </c>
      <c r="J254" t="s">
        <v>22</v>
      </c>
      <c r="K254" s="3">
        <v>5</v>
      </c>
      <c r="L254" s="4">
        <v>2282.96</v>
      </c>
      <c r="M254" s="4">
        <v>656.93</v>
      </c>
    </row>
    <row r="255" spans="1:13" x14ac:dyDescent="0.25">
      <c r="A255" s="1">
        <v>45099</v>
      </c>
      <c r="B255" s="8">
        <f>sales[[#This Row],[Date]]</f>
        <v>45099</v>
      </c>
      <c r="C255" t="s">
        <v>17</v>
      </c>
      <c r="D255" t="s">
        <v>12</v>
      </c>
      <c r="E255" t="s">
        <v>36</v>
      </c>
      <c r="F255" s="3">
        <v>14</v>
      </c>
      <c r="G255" s="4">
        <v>5658.07</v>
      </c>
      <c r="H255" s="3">
        <v>30</v>
      </c>
      <c r="I255" s="3" t="str">
        <f xml:space="preserve"> FLOOR(sales[[#This Row],[Customer Age]],10) &amp; "-" &amp; FLOOR(sales[[#This Row],[Customer Age]],10)+9</f>
        <v>30-39</v>
      </c>
      <c r="J255" t="s">
        <v>22</v>
      </c>
      <c r="K255" s="3">
        <v>2</v>
      </c>
      <c r="L255" s="4">
        <v>818.8</v>
      </c>
      <c r="M255" s="4">
        <v>4839.2700000000004</v>
      </c>
    </row>
    <row r="256" spans="1:13" x14ac:dyDescent="0.25">
      <c r="A256" s="1">
        <v>45098</v>
      </c>
      <c r="B256" s="8">
        <f>sales[[#This Row],[Date]]</f>
        <v>45098</v>
      </c>
      <c r="C256" t="s">
        <v>25</v>
      </c>
      <c r="D256" t="s">
        <v>27</v>
      </c>
      <c r="E256" t="s">
        <v>32</v>
      </c>
      <c r="F256" s="3">
        <v>17</v>
      </c>
      <c r="G256" s="4">
        <v>6876.35</v>
      </c>
      <c r="H256" s="3">
        <v>32</v>
      </c>
      <c r="I256" s="3" t="str">
        <f xml:space="preserve"> FLOOR(sales[[#This Row],[Customer Age]],10) &amp; "-" &amp; FLOOR(sales[[#This Row],[Customer Age]],10)+9</f>
        <v>30-39</v>
      </c>
      <c r="J256" t="s">
        <v>14</v>
      </c>
      <c r="K256" s="3">
        <v>1</v>
      </c>
      <c r="L256" s="4">
        <v>3104.81</v>
      </c>
      <c r="M256" s="4">
        <v>3771.54</v>
      </c>
    </row>
    <row r="257" spans="1:13" x14ac:dyDescent="0.25">
      <c r="A257" s="1">
        <v>45098</v>
      </c>
      <c r="B257" s="8">
        <f>sales[[#This Row],[Date]]</f>
        <v>45098</v>
      </c>
      <c r="C257" t="s">
        <v>25</v>
      </c>
      <c r="D257" t="s">
        <v>23</v>
      </c>
      <c r="E257" t="s">
        <v>35</v>
      </c>
      <c r="F257" s="3">
        <v>47</v>
      </c>
      <c r="G257" s="4">
        <v>10218.36</v>
      </c>
      <c r="H257" s="3">
        <v>67</v>
      </c>
      <c r="I257" s="3" t="str">
        <f xml:space="preserve"> FLOOR(sales[[#This Row],[Customer Age]],10) &amp; "-" &amp; FLOOR(sales[[#This Row],[Customer Age]],10)+9</f>
        <v>60-69</v>
      </c>
      <c r="J257" t="s">
        <v>22</v>
      </c>
      <c r="K257" s="3">
        <v>4</v>
      </c>
      <c r="L257" s="4">
        <v>11740.58</v>
      </c>
      <c r="M257" s="4">
        <v>-1522.22</v>
      </c>
    </row>
    <row r="258" spans="1:13" x14ac:dyDescent="0.25">
      <c r="A258" s="1">
        <v>45097</v>
      </c>
      <c r="B258" s="8">
        <f>sales[[#This Row],[Date]]</f>
        <v>45097</v>
      </c>
      <c r="C258" t="s">
        <v>20</v>
      </c>
      <c r="D258" t="s">
        <v>18</v>
      </c>
      <c r="E258" t="s">
        <v>39</v>
      </c>
      <c r="F258" s="3">
        <v>18</v>
      </c>
      <c r="G258" s="4">
        <v>8413.65</v>
      </c>
      <c r="H258" s="3">
        <v>18</v>
      </c>
      <c r="I258" s="3" t="str">
        <f xml:space="preserve"> FLOOR(sales[[#This Row],[Customer Age]],10) &amp; "-" &amp; FLOOR(sales[[#This Row],[Customer Age]],10)+9</f>
        <v>10-19</v>
      </c>
      <c r="J258" t="s">
        <v>14</v>
      </c>
      <c r="K258" s="3">
        <v>3</v>
      </c>
      <c r="L258" s="4">
        <v>328.84</v>
      </c>
      <c r="M258" s="4">
        <v>8084.81</v>
      </c>
    </row>
    <row r="259" spans="1:13" x14ac:dyDescent="0.25">
      <c r="A259" s="1">
        <v>45097</v>
      </c>
      <c r="B259" s="8">
        <f>sales[[#This Row],[Date]]</f>
        <v>45097</v>
      </c>
      <c r="C259" t="s">
        <v>20</v>
      </c>
      <c r="D259" t="s">
        <v>12</v>
      </c>
      <c r="E259" t="s">
        <v>37</v>
      </c>
      <c r="F259" s="3">
        <v>41</v>
      </c>
      <c r="G259" s="4">
        <v>19582.03</v>
      </c>
      <c r="H259" s="3">
        <v>48</v>
      </c>
      <c r="I259" s="3" t="str">
        <f xml:space="preserve"> FLOOR(sales[[#This Row],[Customer Age]],10) &amp; "-" &amp; FLOOR(sales[[#This Row],[Customer Age]],10)+9</f>
        <v>40-49</v>
      </c>
      <c r="J259" t="s">
        <v>14</v>
      </c>
      <c r="K259" s="3">
        <v>5</v>
      </c>
      <c r="L259" s="4">
        <v>2286.62</v>
      </c>
      <c r="M259" s="4">
        <v>17295.41</v>
      </c>
    </row>
    <row r="260" spans="1:13" x14ac:dyDescent="0.25">
      <c r="A260" s="1">
        <v>45096</v>
      </c>
      <c r="B260" s="8">
        <f>sales[[#This Row],[Date]]</f>
        <v>45096</v>
      </c>
      <c r="C260" t="s">
        <v>11</v>
      </c>
      <c r="D260" t="s">
        <v>15</v>
      </c>
      <c r="E260" t="s">
        <v>16</v>
      </c>
      <c r="F260" s="3">
        <v>20</v>
      </c>
      <c r="G260" s="4">
        <v>6013.09</v>
      </c>
      <c r="H260" s="3">
        <v>43</v>
      </c>
      <c r="I260" s="3" t="str">
        <f xml:space="preserve"> FLOOR(sales[[#This Row],[Customer Age]],10) &amp; "-" &amp; FLOOR(sales[[#This Row],[Customer Age]],10)+9</f>
        <v>40-49</v>
      </c>
      <c r="J260" t="s">
        <v>14</v>
      </c>
      <c r="K260" s="3">
        <v>1</v>
      </c>
      <c r="L260" s="4">
        <v>4456.6899999999996</v>
      </c>
      <c r="M260" s="4">
        <v>1556.4</v>
      </c>
    </row>
    <row r="261" spans="1:13" x14ac:dyDescent="0.25">
      <c r="A261" s="1">
        <v>45096</v>
      </c>
      <c r="B261" s="8">
        <f>sales[[#This Row],[Date]]</f>
        <v>45096</v>
      </c>
      <c r="C261" t="s">
        <v>20</v>
      </c>
      <c r="D261" t="s">
        <v>18</v>
      </c>
      <c r="E261" t="s">
        <v>19</v>
      </c>
      <c r="F261" s="3">
        <v>2</v>
      </c>
      <c r="G261" s="4">
        <v>786.95</v>
      </c>
      <c r="H261" s="3">
        <v>45</v>
      </c>
      <c r="I261" s="3" t="str">
        <f xml:space="preserve"> FLOOR(sales[[#This Row],[Customer Age]],10) &amp; "-" &amp; FLOOR(sales[[#This Row],[Customer Age]],10)+9</f>
        <v>40-49</v>
      </c>
      <c r="J261" t="s">
        <v>14</v>
      </c>
      <c r="K261" s="3">
        <v>5</v>
      </c>
      <c r="L261" s="4">
        <v>210.96</v>
      </c>
      <c r="M261" s="4">
        <v>575.99</v>
      </c>
    </row>
    <row r="262" spans="1:13" x14ac:dyDescent="0.25">
      <c r="A262" s="1">
        <v>45095</v>
      </c>
      <c r="B262" s="8">
        <f>sales[[#This Row],[Date]]</f>
        <v>45095</v>
      </c>
      <c r="C262" t="s">
        <v>25</v>
      </c>
      <c r="D262" t="s">
        <v>27</v>
      </c>
      <c r="E262" t="s">
        <v>32</v>
      </c>
      <c r="F262" s="3">
        <v>44</v>
      </c>
      <c r="G262" s="4">
        <v>7038.29</v>
      </c>
      <c r="H262" s="3">
        <v>40</v>
      </c>
      <c r="I262" s="3" t="str">
        <f xml:space="preserve"> FLOOR(sales[[#This Row],[Customer Age]],10) &amp; "-" &amp; FLOOR(sales[[#This Row],[Customer Age]],10)+9</f>
        <v>40-49</v>
      </c>
      <c r="J262" t="s">
        <v>22</v>
      </c>
      <c r="K262" s="3">
        <v>5</v>
      </c>
      <c r="L262" s="4">
        <v>3465.96</v>
      </c>
      <c r="M262" s="4">
        <v>3572.33</v>
      </c>
    </row>
    <row r="263" spans="1:13" x14ac:dyDescent="0.25">
      <c r="A263" s="1">
        <v>45095</v>
      </c>
      <c r="B263" s="8">
        <f>sales[[#This Row],[Date]]</f>
        <v>45095</v>
      </c>
      <c r="C263" t="s">
        <v>33</v>
      </c>
      <c r="D263" t="s">
        <v>15</v>
      </c>
      <c r="E263" t="s">
        <v>21</v>
      </c>
      <c r="F263" s="3">
        <v>11</v>
      </c>
      <c r="G263" s="4">
        <v>1665.39</v>
      </c>
      <c r="H263" s="3">
        <v>28</v>
      </c>
      <c r="I263" s="3" t="str">
        <f xml:space="preserve"> FLOOR(sales[[#This Row],[Customer Age]],10) &amp; "-" &amp; FLOOR(sales[[#This Row],[Customer Age]],10)+9</f>
        <v>20-29</v>
      </c>
      <c r="J263" t="s">
        <v>22</v>
      </c>
      <c r="K263" s="3">
        <v>5</v>
      </c>
      <c r="L263" s="4">
        <v>491.84</v>
      </c>
      <c r="M263" s="4">
        <v>1173.55</v>
      </c>
    </row>
    <row r="264" spans="1:13" x14ac:dyDescent="0.25">
      <c r="A264" s="1">
        <v>45094</v>
      </c>
      <c r="B264" s="8">
        <f>sales[[#This Row],[Date]]</f>
        <v>45094</v>
      </c>
      <c r="C264" t="s">
        <v>17</v>
      </c>
      <c r="D264" t="s">
        <v>15</v>
      </c>
      <c r="E264" t="s">
        <v>16</v>
      </c>
      <c r="F264" s="3">
        <v>42</v>
      </c>
      <c r="G264" s="4">
        <v>8301.52</v>
      </c>
      <c r="H264" s="3">
        <v>49</v>
      </c>
      <c r="I264" s="3" t="str">
        <f xml:space="preserve"> FLOOR(sales[[#This Row],[Customer Age]],10) &amp; "-" &amp; FLOOR(sales[[#This Row],[Customer Age]],10)+9</f>
        <v>40-49</v>
      </c>
      <c r="J264" t="s">
        <v>14</v>
      </c>
      <c r="K264" s="3">
        <v>1</v>
      </c>
      <c r="L264" s="4">
        <v>2013.62</v>
      </c>
      <c r="M264" s="4">
        <v>6287.9</v>
      </c>
    </row>
    <row r="265" spans="1:13" x14ac:dyDescent="0.25">
      <c r="A265" s="1">
        <v>45092</v>
      </c>
      <c r="B265" s="8">
        <f>sales[[#This Row],[Date]]</f>
        <v>45092</v>
      </c>
      <c r="C265" t="s">
        <v>17</v>
      </c>
      <c r="D265" t="s">
        <v>23</v>
      </c>
      <c r="E265" t="s">
        <v>35</v>
      </c>
      <c r="F265" s="3">
        <v>41</v>
      </c>
      <c r="G265" s="4">
        <v>6554.41</v>
      </c>
      <c r="H265" s="3">
        <v>40</v>
      </c>
      <c r="I265" s="3" t="str">
        <f xml:space="preserve"> FLOOR(sales[[#This Row],[Customer Age]],10) &amp; "-" &amp; FLOOR(sales[[#This Row],[Customer Age]],10)+9</f>
        <v>40-49</v>
      </c>
      <c r="J265" t="s">
        <v>22</v>
      </c>
      <c r="K265" s="3">
        <v>5</v>
      </c>
      <c r="L265" s="4">
        <v>8826.39</v>
      </c>
      <c r="M265" s="4">
        <v>-2271.98</v>
      </c>
    </row>
    <row r="266" spans="1:13" x14ac:dyDescent="0.25">
      <c r="A266" s="1">
        <v>45092</v>
      </c>
      <c r="B266" s="8">
        <f>sales[[#This Row],[Date]]</f>
        <v>45092</v>
      </c>
      <c r="C266" t="s">
        <v>20</v>
      </c>
      <c r="D266" t="s">
        <v>27</v>
      </c>
      <c r="E266" t="s">
        <v>41</v>
      </c>
      <c r="F266" s="3">
        <v>22</v>
      </c>
      <c r="G266" s="4">
        <v>5123.91</v>
      </c>
      <c r="H266" s="3">
        <v>60</v>
      </c>
      <c r="I266" s="3" t="str">
        <f xml:space="preserve"> FLOOR(sales[[#This Row],[Customer Age]],10) &amp; "-" &amp; FLOOR(sales[[#This Row],[Customer Age]],10)+9</f>
        <v>60-69</v>
      </c>
      <c r="J266" t="s">
        <v>22</v>
      </c>
      <c r="K266" s="3">
        <v>4</v>
      </c>
      <c r="L266" s="4">
        <v>3126.56</v>
      </c>
      <c r="M266" s="4">
        <v>1997.35</v>
      </c>
    </row>
    <row r="267" spans="1:13" x14ac:dyDescent="0.25">
      <c r="A267" s="1">
        <v>45090</v>
      </c>
      <c r="B267" s="8">
        <f>sales[[#This Row],[Date]]</f>
        <v>45090</v>
      </c>
      <c r="C267" t="s">
        <v>25</v>
      </c>
      <c r="D267" t="s">
        <v>15</v>
      </c>
      <c r="E267" t="s">
        <v>31</v>
      </c>
      <c r="F267" s="3">
        <v>16</v>
      </c>
      <c r="G267" s="4">
        <v>3439.33</v>
      </c>
      <c r="H267" s="3">
        <v>33</v>
      </c>
      <c r="I267" s="3" t="str">
        <f xml:space="preserve"> FLOOR(sales[[#This Row],[Customer Age]],10) &amp; "-" &amp; FLOOR(sales[[#This Row],[Customer Age]],10)+9</f>
        <v>30-39</v>
      </c>
      <c r="J267" t="s">
        <v>22</v>
      </c>
      <c r="K267" s="3">
        <v>3</v>
      </c>
      <c r="L267" s="4">
        <v>2797.05</v>
      </c>
      <c r="M267" s="4">
        <v>642.28</v>
      </c>
    </row>
    <row r="268" spans="1:13" x14ac:dyDescent="0.25">
      <c r="A268" s="1">
        <v>45090</v>
      </c>
      <c r="B268" s="8">
        <f>sales[[#This Row],[Date]]</f>
        <v>45090</v>
      </c>
      <c r="C268" t="s">
        <v>25</v>
      </c>
      <c r="D268" t="s">
        <v>12</v>
      </c>
      <c r="E268" t="s">
        <v>30</v>
      </c>
      <c r="F268" s="3">
        <v>33</v>
      </c>
      <c r="G268" s="4">
        <v>5030.46</v>
      </c>
      <c r="H268" s="3">
        <v>22</v>
      </c>
      <c r="I268" s="3" t="str">
        <f xml:space="preserve"> FLOOR(sales[[#This Row],[Customer Age]],10) &amp; "-" &amp; FLOOR(sales[[#This Row],[Customer Age]],10)+9</f>
        <v>20-29</v>
      </c>
      <c r="J268" t="s">
        <v>14</v>
      </c>
      <c r="K268" s="3">
        <v>4</v>
      </c>
      <c r="L268" s="4">
        <v>5347.83</v>
      </c>
      <c r="M268" s="4">
        <v>-317.37</v>
      </c>
    </row>
    <row r="269" spans="1:13" x14ac:dyDescent="0.25">
      <c r="A269" s="1">
        <v>45089</v>
      </c>
      <c r="B269" s="8">
        <f>sales[[#This Row],[Date]]</f>
        <v>45089</v>
      </c>
      <c r="C269" t="s">
        <v>17</v>
      </c>
      <c r="D269" t="s">
        <v>27</v>
      </c>
      <c r="E269" t="s">
        <v>28</v>
      </c>
      <c r="F269" s="3">
        <v>45</v>
      </c>
      <c r="G269" s="4">
        <v>8357.02</v>
      </c>
      <c r="H269" s="3">
        <v>70</v>
      </c>
      <c r="I269" s="3" t="str">
        <f xml:space="preserve"> FLOOR(sales[[#This Row],[Customer Age]],10) &amp; "-" &amp; FLOOR(sales[[#This Row],[Customer Age]],10)+9</f>
        <v>70-79</v>
      </c>
      <c r="J269" t="s">
        <v>22</v>
      </c>
      <c r="K269" s="3">
        <v>5</v>
      </c>
      <c r="L269" s="4">
        <v>10068.52</v>
      </c>
      <c r="M269" s="4">
        <v>-1711.5</v>
      </c>
    </row>
    <row r="270" spans="1:13" x14ac:dyDescent="0.25">
      <c r="A270" s="1">
        <v>45089</v>
      </c>
      <c r="B270" s="8">
        <f>sales[[#This Row],[Date]]</f>
        <v>45089</v>
      </c>
      <c r="C270" t="s">
        <v>25</v>
      </c>
      <c r="D270" t="s">
        <v>12</v>
      </c>
      <c r="E270" t="s">
        <v>36</v>
      </c>
      <c r="F270" s="3">
        <v>15</v>
      </c>
      <c r="G270" s="4">
        <v>7290.65</v>
      </c>
      <c r="H270" s="3">
        <v>66</v>
      </c>
      <c r="I270" s="3" t="str">
        <f xml:space="preserve"> FLOOR(sales[[#This Row],[Customer Age]],10) &amp; "-" &amp; FLOOR(sales[[#This Row],[Customer Age]],10)+9</f>
        <v>60-69</v>
      </c>
      <c r="J270" t="s">
        <v>22</v>
      </c>
      <c r="K270" s="3">
        <v>4</v>
      </c>
      <c r="L270" s="4">
        <v>2499.88</v>
      </c>
      <c r="M270" s="4">
        <v>4790.7700000000004</v>
      </c>
    </row>
    <row r="271" spans="1:13" x14ac:dyDescent="0.25">
      <c r="A271" s="1">
        <v>45088</v>
      </c>
      <c r="B271" s="8">
        <f>sales[[#This Row],[Date]]</f>
        <v>45088</v>
      </c>
      <c r="C271" t="s">
        <v>33</v>
      </c>
      <c r="D271" t="s">
        <v>15</v>
      </c>
      <c r="E271" t="s">
        <v>42</v>
      </c>
      <c r="F271" s="3">
        <v>3</v>
      </c>
      <c r="G271" s="4">
        <v>630.92999999999995</v>
      </c>
      <c r="H271" s="3">
        <v>54</v>
      </c>
      <c r="I271" s="3" t="str">
        <f xml:space="preserve"> FLOOR(sales[[#This Row],[Customer Age]],10) &amp; "-" &amp; FLOOR(sales[[#This Row],[Customer Age]],10)+9</f>
        <v>50-59</v>
      </c>
      <c r="J271" t="s">
        <v>14</v>
      </c>
      <c r="K271" s="3">
        <v>3</v>
      </c>
      <c r="L271" s="4">
        <v>364.29</v>
      </c>
      <c r="M271" s="4">
        <v>266.64</v>
      </c>
    </row>
    <row r="272" spans="1:13" x14ac:dyDescent="0.25">
      <c r="A272" s="1">
        <v>45088</v>
      </c>
      <c r="B272" s="8">
        <f>sales[[#This Row],[Date]]</f>
        <v>45088</v>
      </c>
      <c r="C272" t="s">
        <v>25</v>
      </c>
      <c r="D272" t="s">
        <v>27</v>
      </c>
      <c r="E272" t="s">
        <v>28</v>
      </c>
      <c r="F272" s="3">
        <v>9</v>
      </c>
      <c r="G272" s="4">
        <v>3329.25</v>
      </c>
      <c r="H272" s="3">
        <v>62</v>
      </c>
      <c r="I272" s="3" t="str">
        <f xml:space="preserve"> FLOOR(sales[[#This Row],[Customer Age]],10) &amp; "-" &amp; FLOOR(sales[[#This Row],[Customer Age]],10)+9</f>
        <v>60-69</v>
      </c>
      <c r="J272" t="s">
        <v>14</v>
      </c>
      <c r="K272" s="3">
        <v>5</v>
      </c>
      <c r="L272" s="4">
        <v>1289.75</v>
      </c>
      <c r="M272" s="4">
        <v>2039.5</v>
      </c>
    </row>
    <row r="273" spans="1:13" x14ac:dyDescent="0.25">
      <c r="A273" s="1">
        <v>45087</v>
      </c>
      <c r="B273" s="8">
        <f>sales[[#This Row],[Date]]</f>
        <v>45087</v>
      </c>
      <c r="C273" t="s">
        <v>33</v>
      </c>
      <c r="D273" t="s">
        <v>23</v>
      </c>
      <c r="E273" t="s">
        <v>24</v>
      </c>
      <c r="F273" s="3">
        <v>7</v>
      </c>
      <c r="G273" s="4">
        <v>3084.47</v>
      </c>
      <c r="H273" s="3">
        <v>59</v>
      </c>
      <c r="I273" s="3" t="str">
        <f xml:space="preserve"> FLOOR(sales[[#This Row],[Customer Age]],10) &amp; "-" &amp; FLOOR(sales[[#This Row],[Customer Age]],10)+9</f>
        <v>50-59</v>
      </c>
      <c r="J273" t="s">
        <v>14</v>
      </c>
      <c r="K273" s="3">
        <v>2</v>
      </c>
      <c r="L273" s="4">
        <v>766.66</v>
      </c>
      <c r="M273" s="4">
        <v>2317.81</v>
      </c>
    </row>
    <row r="274" spans="1:13" x14ac:dyDescent="0.25">
      <c r="A274" s="1">
        <v>45086</v>
      </c>
      <c r="B274" s="8">
        <f>sales[[#This Row],[Date]]</f>
        <v>45086</v>
      </c>
      <c r="C274" t="s">
        <v>11</v>
      </c>
      <c r="D274" t="s">
        <v>27</v>
      </c>
      <c r="E274" t="s">
        <v>28</v>
      </c>
      <c r="F274" s="3">
        <v>41</v>
      </c>
      <c r="G274" s="4">
        <v>19912.77</v>
      </c>
      <c r="H274" s="3">
        <v>70</v>
      </c>
      <c r="I274" s="3" t="str">
        <f xml:space="preserve"> FLOOR(sales[[#This Row],[Customer Age]],10) &amp; "-" &amp; FLOOR(sales[[#This Row],[Customer Age]],10)+9</f>
        <v>70-79</v>
      </c>
      <c r="J274" t="s">
        <v>14</v>
      </c>
      <c r="K274" s="3">
        <v>5</v>
      </c>
      <c r="L274" s="4">
        <v>8029.84</v>
      </c>
      <c r="M274" s="4">
        <v>11882.93</v>
      </c>
    </row>
    <row r="275" spans="1:13" x14ac:dyDescent="0.25">
      <c r="A275" s="1">
        <v>45086</v>
      </c>
      <c r="B275" s="8">
        <f>sales[[#This Row],[Date]]</f>
        <v>45086</v>
      </c>
      <c r="C275" t="s">
        <v>11</v>
      </c>
      <c r="D275" t="s">
        <v>23</v>
      </c>
      <c r="E275" t="s">
        <v>24</v>
      </c>
      <c r="F275" s="3">
        <v>49</v>
      </c>
      <c r="G275" s="4">
        <v>11717.47</v>
      </c>
      <c r="H275" s="3">
        <v>53</v>
      </c>
      <c r="I275" s="3" t="str">
        <f xml:space="preserve"> FLOOR(sales[[#This Row],[Customer Age]],10) &amp; "-" &amp; FLOOR(sales[[#This Row],[Customer Age]],10)+9</f>
        <v>50-59</v>
      </c>
      <c r="J275" t="s">
        <v>14</v>
      </c>
      <c r="K275" s="3">
        <v>5</v>
      </c>
      <c r="L275" s="4">
        <v>7450.45</v>
      </c>
      <c r="M275" s="4">
        <v>4267.0200000000004</v>
      </c>
    </row>
    <row r="276" spans="1:13" x14ac:dyDescent="0.25">
      <c r="A276" s="1">
        <v>45086</v>
      </c>
      <c r="B276" s="8">
        <f>sales[[#This Row],[Date]]</f>
        <v>45086</v>
      </c>
      <c r="C276" t="s">
        <v>20</v>
      </c>
      <c r="D276" t="s">
        <v>27</v>
      </c>
      <c r="E276" t="s">
        <v>40</v>
      </c>
      <c r="F276" s="3">
        <v>37</v>
      </c>
      <c r="G276" s="4">
        <v>824.54</v>
      </c>
      <c r="H276" s="3">
        <v>33</v>
      </c>
      <c r="I276" s="3" t="str">
        <f xml:space="preserve"> FLOOR(sales[[#This Row],[Customer Age]],10) &amp; "-" &amp; FLOOR(sales[[#This Row],[Customer Age]],10)+9</f>
        <v>30-39</v>
      </c>
      <c r="J276" t="s">
        <v>14</v>
      </c>
      <c r="K276" s="3">
        <v>3</v>
      </c>
      <c r="L276" s="4">
        <v>8656.7800000000007</v>
      </c>
      <c r="M276" s="4">
        <v>-7832.24</v>
      </c>
    </row>
    <row r="277" spans="1:13" x14ac:dyDescent="0.25">
      <c r="A277" s="1">
        <v>45085</v>
      </c>
      <c r="B277" s="8">
        <f>sales[[#This Row],[Date]]</f>
        <v>45085</v>
      </c>
      <c r="C277" t="s">
        <v>33</v>
      </c>
      <c r="D277" t="s">
        <v>15</v>
      </c>
      <c r="E277" t="s">
        <v>21</v>
      </c>
      <c r="F277" s="3">
        <v>26</v>
      </c>
      <c r="G277" s="4">
        <v>7225.27</v>
      </c>
      <c r="H277" s="3">
        <v>27</v>
      </c>
      <c r="I277" s="3" t="str">
        <f xml:space="preserve"> FLOOR(sales[[#This Row],[Customer Age]],10) &amp; "-" &amp; FLOOR(sales[[#This Row],[Customer Age]],10)+9</f>
        <v>20-29</v>
      </c>
      <c r="J277" t="s">
        <v>22</v>
      </c>
      <c r="K277" s="3">
        <v>2</v>
      </c>
      <c r="L277" s="4">
        <v>2148.11</v>
      </c>
      <c r="M277" s="4">
        <v>5077.16</v>
      </c>
    </row>
    <row r="278" spans="1:13" x14ac:dyDescent="0.25">
      <c r="A278" s="1">
        <v>45085</v>
      </c>
      <c r="B278" s="8">
        <f>sales[[#This Row],[Date]]</f>
        <v>45085</v>
      </c>
      <c r="C278" t="s">
        <v>20</v>
      </c>
      <c r="D278" t="s">
        <v>27</v>
      </c>
      <c r="E278" t="s">
        <v>41</v>
      </c>
      <c r="F278" s="3">
        <v>49</v>
      </c>
      <c r="G278" s="4">
        <v>13766.18</v>
      </c>
      <c r="H278" s="3">
        <v>51</v>
      </c>
      <c r="I278" s="3" t="str">
        <f xml:space="preserve"> FLOOR(sales[[#This Row],[Customer Age]],10) &amp; "-" &amp; FLOOR(sales[[#This Row],[Customer Age]],10)+9</f>
        <v>50-59</v>
      </c>
      <c r="J278" t="s">
        <v>14</v>
      </c>
      <c r="K278" s="3">
        <v>4</v>
      </c>
      <c r="L278" s="4">
        <v>5836.17</v>
      </c>
      <c r="M278" s="4">
        <v>7930.01</v>
      </c>
    </row>
    <row r="279" spans="1:13" x14ac:dyDescent="0.25">
      <c r="A279" s="1">
        <v>45085</v>
      </c>
      <c r="B279" s="8">
        <f>sales[[#This Row],[Date]]</f>
        <v>45085</v>
      </c>
      <c r="C279" t="s">
        <v>25</v>
      </c>
      <c r="D279" t="s">
        <v>15</v>
      </c>
      <c r="E279" t="s">
        <v>21</v>
      </c>
      <c r="F279" s="3">
        <v>48</v>
      </c>
      <c r="G279" s="4">
        <v>12174.62</v>
      </c>
      <c r="H279" s="3">
        <v>36</v>
      </c>
      <c r="I279" s="3" t="str">
        <f xml:space="preserve"> FLOOR(sales[[#This Row],[Customer Age]],10) &amp; "-" &amp; FLOOR(sales[[#This Row],[Customer Age]],10)+9</f>
        <v>30-39</v>
      </c>
      <c r="J279" t="s">
        <v>22</v>
      </c>
      <c r="K279" s="3">
        <v>2</v>
      </c>
      <c r="L279" s="4">
        <v>11009.71</v>
      </c>
      <c r="M279" s="4">
        <v>1164.9100000000001</v>
      </c>
    </row>
    <row r="280" spans="1:13" x14ac:dyDescent="0.25">
      <c r="A280" s="1">
        <v>45084</v>
      </c>
      <c r="B280" s="8">
        <f>sales[[#This Row],[Date]]</f>
        <v>45084</v>
      </c>
      <c r="C280" t="s">
        <v>17</v>
      </c>
      <c r="D280" t="s">
        <v>18</v>
      </c>
      <c r="E280" t="s">
        <v>29</v>
      </c>
      <c r="F280" s="3">
        <v>49</v>
      </c>
      <c r="G280" s="4">
        <v>11861.21</v>
      </c>
      <c r="H280" s="3">
        <v>35</v>
      </c>
      <c r="I280" s="3" t="str">
        <f xml:space="preserve"> FLOOR(sales[[#This Row],[Customer Age]],10) &amp; "-" &amp; FLOOR(sales[[#This Row],[Customer Age]],10)+9</f>
        <v>30-39</v>
      </c>
      <c r="J280" t="s">
        <v>14</v>
      </c>
      <c r="K280" s="3">
        <v>2</v>
      </c>
      <c r="L280" s="4">
        <v>7832.78</v>
      </c>
      <c r="M280" s="4">
        <v>4028.43</v>
      </c>
    </row>
    <row r="281" spans="1:13" x14ac:dyDescent="0.25">
      <c r="A281" s="1">
        <v>45083</v>
      </c>
      <c r="B281" s="8">
        <f>sales[[#This Row],[Date]]</f>
        <v>45083</v>
      </c>
      <c r="C281" t="s">
        <v>25</v>
      </c>
      <c r="D281" t="s">
        <v>18</v>
      </c>
      <c r="E281" t="s">
        <v>19</v>
      </c>
      <c r="F281" s="3">
        <v>38</v>
      </c>
      <c r="G281" s="4">
        <v>16480.75</v>
      </c>
      <c r="H281" s="3">
        <v>23</v>
      </c>
      <c r="I281" s="3" t="str">
        <f xml:space="preserve"> FLOOR(sales[[#This Row],[Customer Age]],10) &amp; "-" &amp; FLOOR(sales[[#This Row],[Customer Age]],10)+9</f>
        <v>20-29</v>
      </c>
      <c r="J281" t="s">
        <v>14</v>
      </c>
      <c r="K281" s="3">
        <v>5</v>
      </c>
      <c r="L281" s="4">
        <v>1739.28</v>
      </c>
      <c r="M281" s="4">
        <v>14741.47</v>
      </c>
    </row>
    <row r="282" spans="1:13" x14ac:dyDescent="0.25">
      <c r="A282" s="1">
        <v>45083</v>
      </c>
      <c r="B282" s="8">
        <f>sales[[#This Row],[Date]]</f>
        <v>45083</v>
      </c>
      <c r="C282" t="s">
        <v>20</v>
      </c>
      <c r="D282" t="s">
        <v>18</v>
      </c>
      <c r="E282" t="s">
        <v>39</v>
      </c>
      <c r="F282" s="3">
        <v>47</v>
      </c>
      <c r="G282" s="4">
        <v>16956.66</v>
      </c>
      <c r="H282" s="3">
        <v>32</v>
      </c>
      <c r="I282" s="3" t="str">
        <f xml:space="preserve"> FLOOR(sales[[#This Row],[Customer Age]],10) &amp; "-" &amp; FLOOR(sales[[#This Row],[Customer Age]],10)+9</f>
        <v>30-39</v>
      </c>
      <c r="J282" t="s">
        <v>14</v>
      </c>
      <c r="K282" s="3">
        <v>3</v>
      </c>
      <c r="L282" s="4">
        <v>6684.24</v>
      </c>
      <c r="M282" s="4">
        <v>10272.42</v>
      </c>
    </row>
    <row r="283" spans="1:13" x14ac:dyDescent="0.25">
      <c r="A283" s="1">
        <v>45083</v>
      </c>
      <c r="B283" s="8">
        <f>sales[[#This Row],[Date]]</f>
        <v>45083</v>
      </c>
      <c r="C283" t="s">
        <v>17</v>
      </c>
      <c r="D283" t="s">
        <v>12</v>
      </c>
      <c r="E283" t="s">
        <v>30</v>
      </c>
      <c r="F283" s="3">
        <v>21</v>
      </c>
      <c r="G283" s="4">
        <v>8031.07</v>
      </c>
      <c r="H283" s="3">
        <v>24</v>
      </c>
      <c r="I283" s="3" t="str">
        <f xml:space="preserve"> FLOOR(sales[[#This Row],[Customer Age]],10) &amp; "-" &amp; FLOOR(sales[[#This Row],[Customer Age]],10)+9</f>
        <v>20-29</v>
      </c>
      <c r="J283" t="s">
        <v>14</v>
      </c>
      <c r="K283" s="3">
        <v>5</v>
      </c>
      <c r="L283" s="4">
        <v>4080.54</v>
      </c>
      <c r="M283" s="4">
        <v>3950.53</v>
      </c>
    </row>
    <row r="284" spans="1:13" x14ac:dyDescent="0.25">
      <c r="A284" s="1">
        <v>45082</v>
      </c>
      <c r="B284" s="8">
        <f>sales[[#This Row],[Date]]</f>
        <v>45082</v>
      </c>
      <c r="C284" t="s">
        <v>17</v>
      </c>
      <c r="D284" t="s">
        <v>27</v>
      </c>
      <c r="E284" t="s">
        <v>40</v>
      </c>
      <c r="F284" s="3">
        <v>22</v>
      </c>
      <c r="G284" s="4">
        <v>979.36</v>
      </c>
      <c r="H284" s="3">
        <v>30</v>
      </c>
      <c r="I284" s="3" t="str">
        <f xml:space="preserve"> FLOOR(sales[[#This Row],[Customer Age]],10) &amp; "-" &amp; FLOOR(sales[[#This Row],[Customer Age]],10)+9</f>
        <v>30-39</v>
      </c>
      <c r="J284" t="s">
        <v>22</v>
      </c>
      <c r="K284" s="3">
        <v>1</v>
      </c>
      <c r="L284" s="4">
        <v>1678.26</v>
      </c>
      <c r="M284" s="4">
        <v>-698.9</v>
      </c>
    </row>
    <row r="285" spans="1:13" x14ac:dyDescent="0.25">
      <c r="A285" s="1">
        <v>45082</v>
      </c>
      <c r="B285" s="8">
        <f>sales[[#This Row],[Date]]</f>
        <v>45082</v>
      </c>
      <c r="C285" t="s">
        <v>20</v>
      </c>
      <c r="D285" t="s">
        <v>18</v>
      </c>
      <c r="E285" t="s">
        <v>19</v>
      </c>
      <c r="F285" s="3">
        <v>38</v>
      </c>
      <c r="G285" s="4">
        <v>18773.87</v>
      </c>
      <c r="H285" s="3">
        <v>20</v>
      </c>
      <c r="I285" s="3" t="str">
        <f xml:space="preserve"> FLOOR(sales[[#This Row],[Customer Age]],10) &amp; "-" &amp; FLOOR(sales[[#This Row],[Customer Age]],10)+9</f>
        <v>20-29</v>
      </c>
      <c r="J285" t="s">
        <v>14</v>
      </c>
      <c r="K285" s="3">
        <v>2</v>
      </c>
      <c r="L285" s="4">
        <v>5212.4399999999996</v>
      </c>
      <c r="M285" s="4">
        <v>13561.43</v>
      </c>
    </row>
    <row r="286" spans="1:13" x14ac:dyDescent="0.25">
      <c r="A286" s="1">
        <v>45082</v>
      </c>
      <c r="B286" s="8">
        <f>sales[[#This Row],[Date]]</f>
        <v>45082</v>
      </c>
      <c r="C286" t="s">
        <v>33</v>
      </c>
      <c r="D286" t="s">
        <v>27</v>
      </c>
      <c r="E286" t="s">
        <v>40</v>
      </c>
      <c r="F286" s="3">
        <v>30</v>
      </c>
      <c r="G286" s="4">
        <v>14453.64</v>
      </c>
      <c r="H286" s="3">
        <v>62</v>
      </c>
      <c r="I286" s="3" t="str">
        <f xml:space="preserve"> FLOOR(sales[[#This Row],[Customer Age]],10) &amp; "-" &amp; FLOOR(sales[[#This Row],[Customer Age]],10)+9</f>
        <v>60-69</v>
      </c>
      <c r="J286" t="s">
        <v>14</v>
      </c>
      <c r="K286" s="3">
        <v>4</v>
      </c>
      <c r="L286" s="4">
        <v>1258.4000000000001</v>
      </c>
      <c r="M286" s="4">
        <v>13195.24</v>
      </c>
    </row>
    <row r="287" spans="1:13" x14ac:dyDescent="0.25">
      <c r="A287" s="1">
        <v>45082</v>
      </c>
      <c r="B287" s="8">
        <f>sales[[#This Row],[Date]]</f>
        <v>45082</v>
      </c>
      <c r="C287" t="s">
        <v>25</v>
      </c>
      <c r="D287" t="s">
        <v>18</v>
      </c>
      <c r="E287" t="s">
        <v>26</v>
      </c>
      <c r="F287" s="3">
        <v>44</v>
      </c>
      <c r="G287" s="4">
        <v>9728.39</v>
      </c>
      <c r="H287" s="3">
        <v>21</v>
      </c>
      <c r="I287" s="3" t="str">
        <f xml:space="preserve"> FLOOR(sales[[#This Row],[Customer Age]],10) &amp; "-" &amp; FLOOR(sales[[#This Row],[Customer Age]],10)+9</f>
        <v>20-29</v>
      </c>
      <c r="J287" t="s">
        <v>14</v>
      </c>
      <c r="K287" s="3">
        <v>5</v>
      </c>
      <c r="L287" s="4">
        <v>3524.92</v>
      </c>
      <c r="M287" s="4">
        <v>6203.47</v>
      </c>
    </row>
    <row r="288" spans="1:13" x14ac:dyDescent="0.25">
      <c r="A288" s="1">
        <v>45082</v>
      </c>
      <c r="B288" s="8">
        <f>sales[[#This Row],[Date]]</f>
        <v>45082</v>
      </c>
      <c r="C288" t="s">
        <v>20</v>
      </c>
      <c r="D288" t="s">
        <v>27</v>
      </c>
      <c r="E288" t="s">
        <v>32</v>
      </c>
      <c r="F288" s="3">
        <v>31</v>
      </c>
      <c r="G288" s="4">
        <v>14183.1</v>
      </c>
      <c r="H288" s="3">
        <v>33</v>
      </c>
      <c r="I288" s="3" t="str">
        <f xml:space="preserve"> FLOOR(sales[[#This Row],[Customer Age]],10) &amp; "-" &amp; FLOOR(sales[[#This Row],[Customer Age]],10)+9</f>
        <v>30-39</v>
      </c>
      <c r="J288" t="s">
        <v>22</v>
      </c>
      <c r="K288" s="3">
        <v>2</v>
      </c>
      <c r="L288" s="4">
        <v>7326.73</v>
      </c>
      <c r="M288" s="4">
        <v>6856.37</v>
      </c>
    </row>
    <row r="289" spans="1:13" x14ac:dyDescent="0.25">
      <c r="A289" s="1">
        <v>45082</v>
      </c>
      <c r="B289" s="8">
        <f>sales[[#This Row],[Date]]</f>
        <v>45082</v>
      </c>
      <c r="C289" t="s">
        <v>17</v>
      </c>
      <c r="D289" t="s">
        <v>27</v>
      </c>
      <c r="E289" t="s">
        <v>32</v>
      </c>
      <c r="F289" s="3">
        <v>23</v>
      </c>
      <c r="G289" s="4">
        <v>1690.93</v>
      </c>
      <c r="H289" s="3">
        <v>40</v>
      </c>
      <c r="I289" s="3" t="str">
        <f xml:space="preserve"> FLOOR(sales[[#This Row],[Customer Age]],10) &amp; "-" &amp; FLOOR(sales[[#This Row],[Customer Age]],10)+9</f>
        <v>40-49</v>
      </c>
      <c r="J289" t="s">
        <v>22</v>
      </c>
      <c r="K289" s="3">
        <v>2</v>
      </c>
      <c r="L289" s="4">
        <v>787.28</v>
      </c>
      <c r="M289" s="4">
        <v>903.65</v>
      </c>
    </row>
    <row r="290" spans="1:13" x14ac:dyDescent="0.25">
      <c r="A290" s="1">
        <v>45082</v>
      </c>
      <c r="B290" s="8">
        <f>sales[[#This Row],[Date]]</f>
        <v>45082</v>
      </c>
      <c r="C290" t="s">
        <v>20</v>
      </c>
      <c r="D290" t="s">
        <v>15</v>
      </c>
      <c r="E290" t="s">
        <v>21</v>
      </c>
      <c r="F290" s="3">
        <v>7</v>
      </c>
      <c r="G290" s="4">
        <v>1359.3</v>
      </c>
      <c r="H290" s="3">
        <v>69</v>
      </c>
      <c r="I290" s="3" t="str">
        <f xml:space="preserve"> FLOOR(sales[[#This Row],[Customer Age]],10) &amp; "-" &amp; FLOOR(sales[[#This Row],[Customer Age]],10)+9</f>
        <v>60-69</v>
      </c>
      <c r="J290" t="s">
        <v>22</v>
      </c>
      <c r="K290" s="3">
        <v>4</v>
      </c>
      <c r="L290" s="4">
        <v>1462.27</v>
      </c>
      <c r="M290" s="4">
        <v>-102.97</v>
      </c>
    </row>
    <row r="291" spans="1:13" x14ac:dyDescent="0.25">
      <c r="A291" s="1">
        <v>45081</v>
      </c>
      <c r="B291" s="8">
        <f>sales[[#This Row],[Date]]</f>
        <v>45081</v>
      </c>
      <c r="C291" t="s">
        <v>17</v>
      </c>
      <c r="D291" t="s">
        <v>12</v>
      </c>
      <c r="E291" t="s">
        <v>36</v>
      </c>
      <c r="F291" s="3">
        <v>2</v>
      </c>
      <c r="G291" s="4">
        <v>641.79999999999995</v>
      </c>
      <c r="H291" s="3">
        <v>19</v>
      </c>
      <c r="I291" s="3" t="str">
        <f xml:space="preserve"> FLOOR(sales[[#This Row],[Customer Age]],10) &amp; "-" &amp; FLOOR(sales[[#This Row],[Customer Age]],10)+9</f>
        <v>10-19</v>
      </c>
      <c r="J291" t="s">
        <v>14</v>
      </c>
      <c r="K291" s="3">
        <v>2</v>
      </c>
      <c r="L291" s="4">
        <v>404.43</v>
      </c>
      <c r="M291" s="4">
        <v>237.37</v>
      </c>
    </row>
    <row r="292" spans="1:13" x14ac:dyDescent="0.25">
      <c r="A292" s="1">
        <v>45080</v>
      </c>
      <c r="B292" s="8">
        <f>sales[[#This Row],[Date]]</f>
        <v>45080</v>
      </c>
      <c r="C292" t="s">
        <v>11</v>
      </c>
      <c r="D292" t="s">
        <v>27</v>
      </c>
      <c r="E292" t="s">
        <v>28</v>
      </c>
      <c r="F292" s="3">
        <v>39</v>
      </c>
      <c r="G292" s="4">
        <v>440.53</v>
      </c>
      <c r="H292" s="3">
        <v>68</v>
      </c>
      <c r="I292" s="3" t="str">
        <f xml:space="preserve"> FLOOR(sales[[#This Row],[Customer Age]],10) &amp; "-" &amp; FLOOR(sales[[#This Row],[Customer Age]],10)+9</f>
        <v>60-69</v>
      </c>
      <c r="J292" t="s">
        <v>14</v>
      </c>
      <c r="K292" s="3">
        <v>4</v>
      </c>
      <c r="L292" s="4">
        <v>1201.1400000000001</v>
      </c>
      <c r="M292" s="4">
        <v>-760.61</v>
      </c>
    </row>
    <row r="293" spans="1:13" x14ac:dyDescent="0.25">
      <c r="A293" s="1">
        <v>45078</v>
      </c>
      <c r="B293" s="8">
        <f>sales[[#This Row],[Date]]</f>
        <v>45078</v>
      </c>
      <c r="C293" t="s">
        <v>20</v>
      </c>
      <c r="D293" t="s">
        <v>15</v>
      </c>
      <c r="E293" t="s">
        <v>16</v>
      </c>
      <c r="F293" s="3">
        <v>29</v>
      </c>
      <c r="G293" s="4">
        <v>6341.06</v>
      </c>
      <c r="H293" s="3">
        <v>51</v>
      </c>
      <c r="I293" s="3" t="str">
        <f xml:space="preserve"> FLOOR(sales[[#This Row],[Customer Age]],10) &amp; "-" &amp; FLOOR(sales[[#This Row],[Customer Age]],10)+9</f>
        <v>50-59</v>
      </c>
      <c r="J293" t="s">
        <v>22</v>
      </c>
      <c r="K293" s="3">
        <v>5</v>
      </c>
      <c r="L293" s="4">
        <v>1671.65</v>
      </c>
      <c r="M293" s="4">
        <v>4669.41</v>
      </c>
    </row>
    <row r="294" spans="1:13" x14ac:dyDescent="0.25">
      <c r="A294" s="1">
        <v>45078</v>
      </c>
      <c r="B294" s="8">
        <f>sales[[#This Row],[Date]]</f>
        <v>45078</v>
      </c>
      <c r="C294" t="s">
        <v>33</v>
      </c>
      <c r="D294" t="s">
        <v>18</v>
      </c>
      <c r="E294" t="s">
        <v>19</v>
      </c>
      <c r="F294" s="3">
        <v>33</v>
      </c>
      <c r="G294" s="4">
        <v>9687.4</v>
      </c>
      <c r="H294" s="3">
        <v>28</v>
      </c>
      <c r="I294" s="3" t="str">
        <f xml:space="preserve"> FLOOR(sales[[#This Row],[Customer Age]],10) &amp; "-" &amp; FLOOR(sales[[#This Row],[Customer Age]],10)+9</f>
        <v>20-29</v>
      </c>
      <c r="J294" t="s">
        <v>22</v>
      </c>
      <c r="K294" s="3">
        <v>4</v>
      </c>
      <c r="L294" s="4">
        <v>4854.75</v>
      </c>
      <c r="M294" s="4">
        <v>4832.6499999999996</v>
      </c>
    </row>
    <row r="295" spans="1:13" x14ac:dyDescent="0.25">
      <c r="A295" s="1">
        <v>45077</v>
      </c>
      <c r="B295" s="8">
        <f>sales[[#This Row],[Date]]</f>
        <v>45077</v>
      </c>
      <c r="C295" t="s">
        <v>11</v>
      </c>
      <c r="D295" t="s">
        <v>15</v>
      </c>
      <c r="E295" t="s">
        <v>21</v>
      </c>
      <c r="F295" s="3">
        <v>10</v>
      </c>
      <c r="G295" s="4">
        <v>1722.51</v>
      </c>
      <c r="H295" s="3">
        <v>51</v>
      </c>
      <c r="I295" s="3" t="str">
        <f xml:space="preserve"> FLOOR(sales[[#This Row],[Customer Age]],10) &amp; "-" &amp; FLOOR(sales[[#This Row],[Customer Age]],10)+9</f>
        <v>50-59</v>
      </c>
      <c r="J295" t="s">
        <v>22</v>
      </c>
      <c r="K295" s="3">
        <v>3</v>
      </c>
      <c r="L295" s="4">
        <v>1146.9100000000001</v>
      </c>
      <c r="M295" s="4">
        <v>575.6</v>
      </c>
    </row>
    <row r="296" spans="1:13" x14ac:dyDescent="0.25">
      <c r="A296" s="1">
        <v>45077</v>
      </c>
      <c r="B296" s="8">
        <f>sales[[#This Row],[Date]]</f>
        <v>45077</v>
      </c>
      <c r="C296" t="s">
        <v>33</v>
      </c>
      <c r="D296" t="s">
        <v>23</v>
      </c>
      <c r="E296" t="s">
        <v>24</v>
      </c>
      <c r="F296" s="3">
        <v>15</v>
      </c>
      <c r="G296" s="4">
        <v>2921</v>
      </c>
      <c r="H296" s="3">
        <v>34</v>
      </c>
      <c r="I296" s="3" t="str">
        <f xml:space="preserve"> FLOOR(sales[[#This Row],[Customer Age]],10) &amp; "-" &amp; FLOOR(sales[[#This Row],[Customer Age]],10)+9</f>
        <v>30-39</v>
      </c>
      <c r="J296" t="s">
        <v>14</v>
      </c>
      <c r="K296" s="3">
        <v>1</v>
      </c>
      <c r="L296" s="4">
        <v>100.31</v>
      </c>
      <c r="M296" s="4">
        <v>2820.69</v>
      </c>
    </row>
    <row r="297" spans="1:13" x14ac:dyDescent="0.25">
      <c r="A297" s="1">
        <v>45075</v>
      </c>
      <c r="B297" s="8">
        <f>sales[[#This Row],[Date]]</f>
        <v>45075</v>
      </c>
      <c r="C297" t="s">
        <v>20</v>
      </c>
      <c r="D297" t="s">
        <v>15</v>
      </c>
      <c r="E297" t="s">
        <v>42</v>
      </c>
      <c r="F297" s="3">
        <v>16</v>
      </c>
      <c r="G297" s="4">
        <v>6691.56</v>
      </c>
      <c r="H297" s="3">
        <v>33</v>
      </c>
      <c r="I297" s="3" t="str">
        <f xml:space="preserve"> FLOOR(sales[[#This Row],[Customer Age]],10) &amp; "-" &amp; FLOOR(sales[[#This Row],[Customer Age]],10)+9</f>
        <v>30-39</v>
      </c>
      <c r="J297" t="s">
        <v>14</v>
      </c>
      <c r="K297" s="3">
        <v>2</v>
      </c>
      <c r="L297" s="4">
        <v>3770.46</v>
      </c>
      <c r="M297" s="4">
        <v>2921.1</v>
      </c>
    </row>
    <row r="298" spans="1:13" x14ac:dyDescent="0.25">
      <c r="A298" s="1">
        <v>45074</v>
      </c>
      <c r="B298" s="8">
        <f>sales[[#This Row],[Date]]</f>
        <v>45074</v>
      </c>
      <c r="C298" t="s">
        <v>11</v>
      </c>
      <c r="D298" t="s">
        <v>23</v>
      </c>
      <c r="E298" t="s">
        <v>38</v>
      </c>
      <c r="F298" s="3">
        <v>10</v>
      </c>
      <c r="G298" s="4">
        <v>4500.2</v>
      </c>
      <c r="H298" s="3">
        <v>51</v>
      </c>
      <c r="I298" s="3" t="str">
        <f xml:space="preserve"> FLOOR(sales[[#This Row],[Customer Age]],10) &amp; "-" &amp; FLOOR(sales[[#This Row],[Customer Age]],10)+9</f>
        <v>50-59</v>
      </c>
      <c r="J298" t="s">
        <v>14</v>
      </c>
      <c r="K298" s="3">
        <v>2</v>
      </c>
      <c r="L298" s="4">
        <v>1821.12</v>
      </c>
      <c r="M298" s="4">
        <v>2679.08</v>
      </c>
    </row>
    <row r="299" spans="1:13" x14ac:dyDescent="0.25">
      <c r="A299" s="1">
        <v>45074</v>
      </c>
      <c r="B299" s="8">
        <f>sales[[#This Row],[Date]]</f>
        <v>45074</v>
      </c>
      <c r="C299" t="s">
        <v>17</v>
      </c>
      <c r="D299" t="s">
        <v>18</v>
      </c>
      <c r="E299" t="s">
        <v>29</v>
      </c>
      <c r="F299" s="3">
        <v>31</v>
      </c>
      <c r="G299" s="4">
        <v>14582.35</v>
      </c>
      <c r="H299" s="3">
        <v>45</v>
      </c>
      <c r="I299" s="3" t="str">
        <f xml:space="preserve"> FLOOR(sales[[#This Row],[Customer Age]],10) &amp; "-" &amp; FLOOR(sales[[#This Row],[Customer Age]],10)+9</f>
        <v>40-49</v>
      </c>
      <c r="J299" t="s">
        <v>22</v>
      </c>
      <c r="K299" s="3">
        <v>3</v>
      </c>
      <c r="L299" s="4">
        <v>832.68</v>
      </c>
      <c r="M299" s="4">
        <v>13749.67</v>
      </c>
    </row>
    <row r="300" spans="1:13" x14ac:dyDescent="0.25">
      <c r="A300" s="1">
        <v>45073</v>
      </c>
      <c r="B300" s="8">
        <f>sales[[#This Row],[Date]]</f>
        <v>45073</v>
      </c>
      <c r="C300" t="s">
        <v>17</v>
      </c>
      <c r="D300" t="s">
        <v>27</v>
      </c>
      <c r="E300" t="s">
        <v>32</v>
      </c>
      <c r="F300" s="3">
        <v>8</v>
      </c>
      <c r="G300" s="4">
        <v>1197.0899999999999</v>
      </c>
      <c r="H300" s="3">
        <v>35</v>
      </c>
      <c r="I300" s="3" t="str">
        <f xml:space="preserve"> FLOOR(sales[[#This Row],[Customer Age]],10) &amp; "-" &amp; FLOOR(sales[[#This Row],[Customer Age]],10)+9</f>
        <v>30-39</v>
      </c>
      <c r="J300" t="s">
        <v>22</v>
      </c>
      <c r="K300" s="3">
        <v>4</v>
      </c>
      <c r="L300" s="4">
        <v>900.95</v>
      </c>
      <c r="M300" s="4">
        <v>296.14</v>
      </c>
    </row>
    <row r="301" spans="1:13" x14ac:dyDescent="0.25">
      <c r="A301" s="1">
        <v>45073</v>
      </c>
      <c r="B301" s="8">
        <f>sales[[#This Row],[Date]]</f>
        <v>45073</v>
      </c>
      <c r="C301" t="s">
        <v>25</v>
      </c>
      <c r="D301" t="s">
        <v>23</v>
      </c>
      <c r="E301" t="s">
        <v>35</v>
      </c>
      <c r="F301" s="3">
        <v>9</v>
      </c>
      <c r="G301" s="4">
        <v>3272.36</v>
      </c>
      <c r="H301" s="3">
        <v>22</v>
      </c>
      <c r="I301" s="3" t="str">
        <f xml:space="preserve"> FLOOR(sales[[#This Row],[Customer Age]],10) &amp; "-" &amp; FLOOR(sales[[#This Row],[Customer Age]],10)+9</f>
        <v>20-29</v>
      </c>
      <c r="J301" t="s">
        <v>22</v>
      </c>
      <c r="K301" s="3">
        <v>1</v>
      </c>
      <c r="L301" s="4">
        <v>2248.6</v>
      </c>
      <c r="M301" s="4">
        <v>1023.76</v>
      </c>
    </row>
    <row r="302" spans="1:13" x14ac:dyDescent="0.25">
      <c r="A302" s="1">
        <v>45072</v>
      </c>
      <c r="B302" s="8">
        <f>sales[[#This Row],[Date]]</f>
        <v>45072</v>
      </c>
      <c r="C302" t="s">
        <v>11</v>
      </c>
      <c r="D302" t="s">
        <v>23</v>
      </c>
      <c r="E302" t="s">
        <v>24</v>
      </c>
      <c r="F302" s="3">
        <v>50</v>
      </c>
      <c r="G302" s="4">
        <v>22208.65</v>
      </c>
      <c r="H302" s="3">
        <v>55</v>
      </c>
      <c r="I302" s="3" t="str">
        <f xml:space="preserve"> FLOOR(sales[[#This Row],[Customer Age]],10) &amp; "-" &amp; FLOOR(sales[[#This Row],[Customer Age]],10)+9</f>
        <v>50-59</v>
      </c>
      <c r="J302" t="s">
        <v>14</v>
      </c>
      <c r="K302" s="3">
        <v>4</v>
      </c>
      <c r="L302" s="4">
        <v>2235.31</v>
      </c>
      <c r="M302" s="4">
        <v>19973.34</v>
      </c>
    </row>
    <row r="303" spans="1:13" x14ac:dyDescent="0.25">
      <c r="A303" s="1">
        <v>45071</v>
      </c>
      <c r="B303" s="8">
        <f>sales[[#This Row],[Date]]</f>
        <v>45071</v>
      </c>
      <c r="C303" t="s">
        <v>33</v>
      </c>
      <c r="D303" t="s">
        <v>15</v>
      </c>
      <c r="E303" t="s">
        <v>42</v>
      </c>
      <c r="F303" s="3">
        <v>4</v>
      </c>
      <c r="G303" s="4">
        <v>647.48</v>
      </c>
      <c r="H303" s="3">
        <v>67</v>
      </c>
      <c r="I303" s="3" t="str">
        <f xml:space="preserve"> FLOOR(sales[[#This Row],[Customer Age]],10) &amp; "-" &amp; FLOOR(sales[[#This Row],[Customer Age]],10)+9</f>
        <v>60-69</v>
      </c>
      <c r="J303" t="s">
        <v>14</v>
      </c>
      <c r="K303" s="3">
        <v>1</v>
      </c>
      <c r="L303" s="4">
        <v>629.32000000000005</v>
      </c>
      <c r="M303" s="4">
        <v>18.16</v>
      </c>
    </row>
    <row r="304" spans="1:13" x14ac:dyDescent="0.25">
      <c r="A304" s="1">
        <v>45070</v>
      </c>
      <c r="B304" s="8">
        <f>sales[[#This Row],[Date]]</f>
        <v>45070</v>
      </c>
      <c r="C304" t="s">
        <v>25</v>
      </c>
      <c r="D304" t="s">
        <v>18</v>
      </c>
      <c r="E304" t="s">
        <v>39</v>
      </c>
      <c r="F304" s="3">
        <v>17</v>
      </c>
      <c r="G304" s="4">
        <v>2334.44</v>
      </c>
      <c r="H304" s="3">
        <v>62</v>
      </c>
      <c r="I304" s="3" t="str">
        <f xml:space="preserve"> FLOOR(sales[[#This Row],[Customer Age]],10) &amp; "-" &amp; FLOOR(sales[[#This Row],[Customer Age]],10)+9</f>
        <v>60-69</v>
      </c>
      <c r="J304" t="s">
        <v>22</v>
      </c>
      <c r="K304" s="3">
        <v>1</v>
      </c>
      <c r="L304" s="4">
        <v>4246.01</v>
      </c>
      <c r="M304" s="4">
        <v>-1911.57</v>
      </c>
    </row>
    <row r="305" spans="1:13" x14ac:dyDescent="0.25">
      <c r="A305" s="1">
        <v>45070</v>
      </c>
      <c r="B305" s="8">
        <f>sales[[#This Row],[Date]]</f>
        <v>45070</v>
      </c>
      <c r="C305" t="s">
        <v>20</v>
      </c>
      <c r="D305" t="s">
        <v>12</v>
      </c>
      <c r="E305" t="s">
        <v>13</v>
      </c>
      <c r="F305" s="3">
        <v>35</v>
      </c>
      <c r="G305" s="4">
        <v>9292.0499999999993</v>
      </c>
      <c r="H305" s="3">
        <v>50</v>
      </c>
      <c r="I305" s="3" t="str">
        <f xml:space="preserve"> FLOOR(sales[[#This Row],[Customer Age]],10) &amp; "-" &amp; FLOOR(sales[[#This Row],[Customer Age]],10)+9</f>
        <v>50-59</v>
      </c>
      <c r="J305" t="s">
        <v>22</v>
      </c>
      <c r="K305" s="3">
        <v>4</v>
      </c>
      <c r="L305" s="4">
        <v>446.85</v>
      </c>
      <c r="M305" s="4">
        <v>8845.2000000000007</v>
      </c>
    </row>
    <row r="306" spans="1:13" x14ac:dyDescent="0.25">
      <c r="A306" s="1">
        <v>45070</v>
      </c>
      <c r="B306" s="8">
        <f>sales[[#This Row],[Date]]</f>
        <v>45070</v>
      </c>
      <c r="C306" t="s">
        <v>17</v>
      </c>
      <c r="D306" t="s">
        <v>18</v>
      </c>
      <c r="E306" t="s">
        <v>26</v>
      </c>
      <c r="F306" s="3">
        <v>28</v>
      </c>
      <c r="G306" s="4">
        <v>6481.44</v>
      </c>
      <c r="H306" s="3">
        <v>65</v>
      </c>
      <c r="I306" s="3" t="str">
        <f xml:space="preserve"> FLOOR(sales[[#This Row],[Customer Age]],10) &amp; "-" &amp; FLOOR(sales[[#This Row],[Customer Age]],10)+9</f>
        <v>60-69</v>
      </c>
      <c r="J306" t="s">
        <v>14</v>
      </c>
      <c r="K306" s="3">
        <v>1</v>
      </c>
      <c r="L306" s="4">
        <v>3202.63</v>
      </c>
      <c r="M306" s="4">
        <v>3278.81</v>
      </c>
    </row>
    <row r="307" spans="1:13" x14ac:dyDescent="0.25">
      <c r="A307" s="1">
        <v>45069</v>
      </c>
      <c r="B307" s="8">
        <f>sales[[#This Row],[Date]]</f>
        <v>45069</v>
      </c>
      <c r="C307" t="s">
        <v>33</v>
      </c>
      <c r="D307" t="s">
        <v>18</v>
      </c>
      <c r="E307" t="s">
        <v>39</v>
      </c>
      <c r="F307" s="3">
        <v>14</v>
      </c>
      <c r="G307" s="4">
        <v>2528.84</v>
      </c>
      <c r="H307" s="3">
        <v>22</v>
      </c>
      <c r="I307" s="3" t="str">
        <f xml:space="preserve"> FLOOR(sales[[#This Row],[Customer Age]],10) &amp; "-" &amp; FLOOR(sales[[#This Row],[Customer Age]],10)+9</f>
        <v>20-29</v>
      </c>
      <c r="J307" t="s">
        <v>14</v>
      </c>
      <c r="K307" s="3">
        <v>5</v>
      </c>
      <c r="L307" s="4">
        <v>1402.59</v>
      </c>
      <c r="M307" s="4">
        <v>1126.25</v>
      </c>
    </row>
    <row r="308" spans="1:13" x14ac:dyDescent="0.25">
      <c r="A308" s="1">
        <v>45069</v>
      </c>
      <c r="B308" s="8">
        <f>sales[[#This Row],[Date]]</f>
        <v>45069</v>
      </c>
      <c r="C308" t="s">
        <v>20</v>
      </c>
      <c r="D308" t="s">
        <v>27</v>
      </c>
      <c r="E308" t="s">
        <v>41</v>
      </c>
      <c r="F308" s="3">
        <v>37</v>
      </c>
      <c r="G308" s="4">
        <v>13226</v>
      </c>
      <c r="H308" s="3">
        <v>52</v>
      </c>
      <c r="I308" s="3" t="str">
        <f xml:space="preserve"> FLOOR(sales[[#This Row],[Customer Age]],10) &amp; "-" &amp; FLOOR(sales[[#This Row],[Customer Age]],10)+9</f>
        <v>50-59</v>
      </c>
      <c r="J308" t="s">
        <v>14</v>
      </c>
      <c r="K308" s="3">
        <v>4</v>
      </c>
      <c r="L308" s="4">
        <v>1490.38</v>
      </c>
      <c r="M308" s="4">
        <v>11735.62</v>
      </c>
    </row>
    <row r="309" spans="1:13" x14ac:dyDescent="0.25">
      <c r="A309" s="1">
        <v>45069</v>
      </c>
      <c r="B309" s="8">
        <f>sales[[#This Row],[Date]]</f>
        <v>45069</v>
      </c>
      <c r="C309" t="s">
        <v>20</v>
      </c>
      <c r="D309" t="s">
        <v>15</v>
      </c>
      <c r="E309" t="s">
        <v>16</v>
      </c>
      <c r="F309" s="3">
        <v>38</v>
      </c>
      <c r="G309" s="4">
        <v>531.97</v>
      </c>
      <c r="H309" s="3">
        <v>59</v>
      </c>
      <c r="I309" s="3" t="str">
        <f xml:space="preserve"> FLOOR(sales[[#This Row],[Customer Age]],10) &amp; "-" &amp; FLOOR(sales[[#This Row],[Customer Age]],10)+9</f>
        <v>50-59</v>
      </c>
      <c r="J309" t="s">
        <v>14</v>
      </c>
      <c r="K309" s="3">
        <v>5</v>
      </c>
      <c r="L309" s="4">
        <v>2607.6</v>
      </c>
      <c r="M309" s="4">
        <v>-2075.63</v>
      </c>
    </row>
    <row r="310" spans="1:13" x14ac:dyDescent="0.25">
      <c r="A310" s="1">
        <v>45069</v>
      </c>
      <c r="B310" s="8">
        <f>sales[[#This Row],[Date]]</f>
        <v>45069</v>
      </c>
      <c r="C310" t="s">
        <v>17</v>
      </c>
      <c r="D310" t="s">
        <v>27</v>
      </c>
      <c r="E310" t="s">
        <v>41</v>
      </c>
      <c r="F310" s="3">
        <v>38</v>
      </c>
      <c r="G310" s="4">
        <v>7911.73</v>
      </c>
      <c r="H310" s="3">
        <v>23</v>
      </c>
      <c r="I310" s="3" t="str">
        <f xml:space="preserve"> FLOOR(sales[[#This Row],[Customer Age]],10) &amp; "-" &amp; FLOOR(sales[[#This Row],[Customer Age]],10)+9</f>
        <v>20-29</v>
      </c>
      <c r="J310" t="s">
        <v>14</v>
      </c>
      <c r="K310" s="3">
        <v>2</v>
      </c>
      <c r="L310" s="4">
        <v>8214.58</v>
      </c>
      <c r="M310" s="4">
        <v>-302.85000000000002</v>
      </c>
    </row>
    <row r="311" spans="1:13" x14ac:dyDescent="0.25">
      <c r="A311" s="1">
        <v>45069</v>
      </c>
      <c r="B311" s="8">
        <f>sales[[#This Row],[Date]]</f>
        <v>45069</v>
      </c>
      <c r="C311" t="s">
        <v>33</v>
      </c>
      <c r="D311" t="s">
        <v>23</v>
      </c>
      <c r="E311" t="s">
        <v>38</v>
      </c>
      <c r="F311" s="3">
        <v>30</v>
      </c>
      <c r="G311" s="4">
        <v>14753.36</v>
      </c>
      <c r="H311" s="3">
        <v>20</v>
      </c>
      <c r="I311" s="3" t="str">
        <f xml:space="preserve"> FLOOR(sales[[#This Row],[Customer Age]],10) &amp; "-" &amp; FLOOR(sales[[#This Row],[Customer Age]],10)+9</f>
        <v>20-29</v>
      </c>
      <c r="J311" t="s">
        <v>22</v>
      </c>
      <c r="K311" s="3">
        <v>3</v>
      </c>
      <c r="L311" s="4">
        <v>4201.8900000000003</v>
      </c>
      <c r="M311" s="4">
        <v>10551.47</v>
      </c>
    </row>
    <row r="312" spans="1:13" x14ac:dyDescent="0.25">
      <c r="A312" s="1">
        <v>45067</v>
      </c>
      <c r="B312" s="8">
        <f>sales[[#This Row],[Date]]</f>
        <v>45067</v>
      </c>
      <c r="C312" t="s">
        <v>11</v>
      </c>
      <c r="D312" t="s">
        <v>18</v>
      </c>
      <c r="E312" t="s">
        <v>26</v>
      </c>
      <c r="F312" s="3">
        <v>47</v>
      </c>
      <c r="G312" s="4">
        <v>11682.36</v>
      </c>
      <c r="H312" s="3">
        <v>33</v>
      </c>
      <c r="I312" s="3" t="str">
        <f xml:space="preserve"> FLOOR(sales[[#This Row],[Customer Age]],10) &amp; "-" &amp; FLOOR(sales[[#This Row],[Customer Age]],10)+9</f>
        <v>30-39</v>
      </c>
      <c r="J312" t="s">
        <v>22</v>
      </c>
      <c r="K312" s="3">
        <v>5</v>
      </c>
      <c r="L312" s="4">
        <v>8465.8799999999992</v>
      </c>
      <c r="M312" s="4">
        <v>3216.48</v>
      </c>
    </row>
    <row r="313" spans="1:13" x14ac:dyDescent="0.25">
      <c r="A313" s="1">
        <v>45065</v>
      </c>
      <c r="B313" s="8">
        <f>sales[[#This Row],[Date]]</f>
        <v>45065</v>
      </c>
      <c r="C313" t="s">
        <v>11</v>
      </c>
      <c r="D313" t="s">
        <v>27</v>
      </c>
      <c r="E313" t="s">
        <v>41</v>
      </c>
      <c r="F313" s="3">
        <v>40</v>
      </c>
      <c r="G313" s="4">
        <v>13180.49</v>
      </c>
      <c r="H313" s="3">
        <v>58</v>
      </c>
      <c r="I313" s="3" t="str">
        <f xml:space="preserve"> FLOOR(sales[[#This Row],[Customer Age]],10) &amp; "-" &amp; FLOOR(sales[[#This Row],[Customer Age]],10)+9</f>
        <v>50-59</v>
      </c>
      <c r="J313" t="s">
        <v>14</v>
      </c>
      <c r="K313" s="3">
        <v>4</v>
      </c>
      <c r="L313" s="4">
        <v>1661.44</v>
      </c>
      <c r="M313" s="4">
        <v>11519.05</v>
      </c>
    </row>
    <row r="314" spans="1:13" x14ac:dyDescent="0.25">
      <c r="A314" s="1">
        <v>45064</v>
      </c>
      <c r="B314" s="8">
        <f>sales[[#This Row],[Date]]</f>
        <v>45064</v>
      </c>
      <c r="C314" t="s">
        <v>11</v>
      </c>
      <c r="D314" t="s">
        <v>12</v>
      </c>
      <c r="E314" t="s">
        <v>36</v>
      </c>
      <c r="F314" s="3">
        <v>14</v>
      </c>
      <c r="G314" s="4">
        <v>2378.0700000000002</v>
      </c>
      <c r="H314" s="3">
        <v>68</v>
      </c>
      <c r="I314" s="3" t="str">
        <f xml:space="preserve"> FLOOR(sales[[#This Row],[Customer Age]],10) &amp; "-" &amp; FLOOR(sales[[#This Row],[Customer Age]],10)+9</f>
        <v>60-69</v>
      </c>
      <c r="J314" t="s">
        <v>22</v>
      </c>
      <c r="K314" s="3">
        <v>2</v>
      </c>
      <c r="L314" s="4">
        <v>734.72</v>
      </c>
      <c r="M314" s="4">
        <v>1643.35</v>
      </c>
    </row>
    <row r="315" spans="1:13" x14ac:dyDescent="0.25">
      <c r="A315" s="1">
        <v>45063</v>
      </c>
      <c r="B315" s="8">
        <f>sales[[#This Row],[Date]]</f>
        <v>45063</v>
      </c>
      <c r="C315" t="s">
        <v>11</v>
      </c>
      <c r="D315" t="s">
        <v>27</v>
      </c>
      <c r="E315" t="s">
        <v>41</v>
      </c>
      <c r="F315" s="3">
        <v>30</v>
      </c>
      <c r="G315" s="4">
        <v>664.14</v>
      </c>
      <c r="H315" s="3">
        <v>64</v>
      </c>
      <c r="I315" s="3" t="str">
        <f xml:space="preserve"> FLOOR(sales[[#This Row],[Customer Age]],10) &amp; "-" &amp; FLOOR(sales[[#This Row],[Customer Age]],10)+9</f>
        <v>60-69</v>
      </c>
      <c r="J315" t="s">
        <v>14</v>
      </c>
      <c r="K315" s="3">
        <v>4</v>
      </c>
      <c r="L315" s="4">
        <v>6412.26</v>
      </c>
      <c r="M315" s="4">
        <v>-5748.12</v>
      </c>
    </row>
    <row r="316" spans="1:13" x14ac:dyDescent="0.25">
      <c r="A316" s="1">
        <v>45063</v>
      </c>
      <c r="B316" s="8">
        <f>sales[[#This Row],[Date]]</f>
        <v>45063</v>
      </c>
      <c r="C316" t="s">
        <v>25</v>
      </c>
      <c r="D316" t="s">
        <v>18</v>
      </c>
      <c r="E316" t="s">
        <v>29</v>
      </c>
      <c r="F316" s="3">
        <v>24</v>
      </c>
      <c r="G316" s="4">
        <v>11929.28</v>
      </c>
      <c r="H316" s="3">
        <v>51</v>
      </c>
      <c r="I316" s="3" t="str">
        <f xml:space="preserve"> FLOOR(sales[[#This Row],[Customer Age]],10) &amp; "-" &amp; FLOOR(sales[[#This Row],[Customer Age]],10)+9</f>
        <v>50-59</v>
      </c>
      <c r="J316" t="s">
        <v>14</v>
      </c>
      <c r="K316" s="3">
        <v>1</v>
      </c>
      <c r="L316" s="4">
        <v>2368.75</v>
      </c>
      <c r="M316" s="4">
        <v>9560.5300000000007</v>
      </c>
    </row>
    <row r="317" spans="1:13" x14ac:dyDescent="0.25">
      <c r="A317" s="1">
        <v>45062</v>
      </c>
      <c r="B317" s="8">
        <f>sales[[#This Row],[Date]]</f>
        <v>45062</v>
      </c>
      <c r="C317" t="s">
        <v>11</v>
      </c>
      <c r="D317" t="s">
        <v>15</v>
      </c>
      <c r="E317" t="s">
        <v>16</v>
      </c>
      <c r="F317" s="3">
        <v>28</v>
      </c>
      <c r="G317" s="4">
        <v>1580.15</v>
      </c>
      <c r="H317" s="3">
        <v>69</v>
      </c>
      <c r="I317" s="3" t="str">
        <f xml:space="preserve"> FLOOR(sales[[#This Row],[Customer Age]],10) &amp; "-" &amp; FLOOR(sales[[#This Row],[Customer Age]],10)+9</f>
        <v>60-69</v>
      </c>
      <c r="J317" t="s">
        <v>22</v>
      </c>
      <c r="K317" s="3">
        <v>3</v>
      </c>
      <c r="L317" s="4">
        <v>1578.07</v>
      </c>
      <c r="M317" s="4">
        <v>2.08</v>
      </c>
    </row>
    <row r="318" spans="1:13" x14ac:dyDescent="0.25">
      <c r="A318" s="1">
        <v>45062</v>
      </c>
      <c r="B318" s="8">
        <f>sales[[#This Row],[Date]]</f>
        <v>45062</v>
      </c>
      <c r="C318" t="s">
        <v>20</v>
      </c>
      <c r="D318" t="s">
        <v>27</v>
      </c>
      <c r="E318" t="s">
        <v>40</v>
      </c>
      <c r="F318" s="3">
        <v>36</v>
      </c>
      <c r="G318" s="4">
        <v>1759.75</v>
      </c>
      <c r="H318" s="3">
        <v>20</v>
      </c>
      <c r="I318" s="3" t="str">
        <f xml:space="preserve"> FLOOR(sales[[#This Row],[Customer Age]],10) &amp; "-" &amp; FLOOR(sales[[#This Row],[Customer Age]],10)+9</f>
        <v>20-29</v>
      </c>
      <c r="J318" t="s">
        <v>14</v>
      </c>
      <c r="K318" s="3">
        <v>5</v>
      </c>
      <c r="L318" s="4">
        <v>7261.15</v>
      </c>
      <c r="M318" s="4">
        <v>-5501.4</v>
      </c>
    </row>
    <row r="319" spans="1:13" x14ac:dyDescent="0.25">
      <c r="A319" s="1">
        <v>45061</v>
      </c>
      <c r="B319" s="8">
        <f>sales[[#This Row],[Date]]</f>
        <v>45061</v>
      </c>
      <c r="C319" t="s">
        <v>20</v>
      </c>
      <c r="D319" t="s">
        <v>18</v>
      </c>
      <c r="E319" t="s">
        <v>26</v>
      </c>
      <c r="F319" s="3">
        <v>24</v>
      </c>
      <c r="G319" s="4">
        <v>6922.87</v>
      </c>
      <c r="H319" s="3">
        <v>37</v>
      </c>
      <c r="I319" s="3" t="str">
        <f xml:space="preserve"> FLOOR(sales[[#This Row],[Customer Age]],10) &amp; "-" &amp; FLOOR(sales[[#This Row],[Customer Age]],10)+9</f>
        <v>30-39</v>
      </c>
      <c r="J319" t="s">
        <v>22</v>
      </c>
      <c r="K319" s="3">
        <v>3</v>
      </c>
      <c r="L319" s="4">
        <v>5735.8</v>
      </c>
      <c r="M319" s="4">
        <v>1187.07</v>
      </c>
    </row>
    <row r="320" spans="1:13" x14ac:dyDescent="0.25">
      <c r="A320" s="1">
        <v>45060</v>
      </c>
      <c r="B320" s="8">
        <f>sales[[#This Row],[Date]]</f>
        <v>45060</v>
      </c>
      <c r="C320" t="s">
        <v>11</v>
      </c>
      <c r="D320" t="s">
        <v>12</v>
      </c>
      <c r="E320" t="s">
        <v>30</v>
      </c>
      <c r="F320" s="3">
        <v>26</v>
      </c>
      <c r="G320" s="4">
        <v>3721.09</v>
      </c>
      <c r="H320" s="3">
        <v>25</v>
      </c>
      <c r="I320" s="3" t="str">
        <f xml:space="preserve"> FLOOR(sales[[#This Row],[Customer Age]],10) &amp; "-" &amp; FLOOR(sales[[#This Row],[Customer Age]],10)+9</f>
        <v>20-29</v>
      </c>
      <c r="J320" t="s">
        <v>22</v>
      </c>
      <c r="K320" s="3">
        <v>1</v>
      </c>
      <c r="L320" s="4">
        <v>2638.74</v>
      </c>
      <c r="M320" s="4">
        <v>1082.3499999999999</v>
      </c>
    </row>
    <row r="321" spans="1:13" x14ac:dyDescent="0.25">
      <c r="A321" s="1">
        <v>45058</v>
      </c>
      <c r="B321" s="8">
        <f>sales[[#This Row],[Date]]</f>
        <v>45058</v>
      </c>
      <c r="C321" t="s">
        <v>20</v>
      </c>
      <c r="D321" t="s">
        <v>12</v>
      </c>
      <c r="E321" t="s">
        <v>30</v>
      </c>
      <c r="F321" s="3">
        <v>38</v>
      </c>
      <c r="G321" s="4">
        <v>14714.79</v>
      </c>
      <c r="H321" s="3">
        <v>39</v>
      </c>
      <c r="I321" s="3" t="str">
        <f xml:space="preserve"> FLOOR(sales[[#This Row],[Customer Age]],10) &amp; "-" &amp; FLOOR(sales[[#This Row],[Customer Age]],10)+9</f>
        <v>30-39</v>
      </c>
      <c r="J321" t="s">
        <v>22</v>
      </c>
      <c r="K321" s="3">
        <v>4</v>
      </c>
      <c r="L321" s="4">
        <v>5831.62</v>
      </c>
      <c r="M321" s="4">
        <v>8883.17</v>
      </c>
    </row>
    <row r="322" spans="1:13" x14ac:dyDescent="0.25">
      <c r="A322" s="1">
        <v>45058</v>
      </c>
      <c r="B322" s="8">
        <f>sales[[#This Row],[Date]]</f>
        <v>45058</v>
      </c>
      <c r="C322" t="s">
        <v>25</v>
      </c>
      <c r="D322" t="s">
        <v>23</v>
      </c>
      <c r="E322" t="s">
        <v>24</v>
      </c>
      <c r="F322" s="3">
        <v>48</v>
      </c>
      <c r="G322" s="4">
        <v>12956.18</v>
      </c>
      <c r="H322" s="3">
        <v>70</v>
      </c>
      <c r="I322" s="3" t="str">
        <f xml:space="preserve"> FLOOR(sales[[#This Row],[Customer Age]],10) &amp; "-" &amp; FLOOR(sales[[#This Row],[Customer Age]],10)+9</f>
        <v>70-79</v>
      </c>
      <c r="J322" t="s">
        <v>22</v>
      </c>
      <c r="K322" s="3">
        <v>2</v>
      </c>
      <c r="L322" s="4">
        <v>4388.87</v>
      </c>
      <c r="M322" s="4">
        <v>8567.31</v>
      </c>
    </row>
    <row r="323" spans="1:13" x14ac:dyDescent="0.25">
      <c r="A323" s="1">
        <v>45058</v>
      </c>
      <c r="B323" s="8">
        <f>sales[[#This Row],[Date]]</f>
        <v>45058</v>
      </c>
      <c r="C323" t="s">
        <v>17</v>
      </c>
      <c r="D323" t="s">
        <v>15</v>
      </c>
      <c r="E323" t="s">
        <v>42</v>
      </c>
      <c r="F323" s="3">
        <v>16</v>
      </c>
      <c r="G323" s="4">
        <v>4442.4399999999996</v>
      </c>
      <c r="H323" s="3">
        <v>67</v>
      </c>
      <c r="I323" s="3" t="str">
        <f xml:space="preserve"> FLOOR(sales[[#This Row],[Customer Age]],10) &amp; "-" &amp; FLOOR(sales[[#This Row],[Customer Age]],10)+9</f>
        <v>60-69</v>
      </c>
      <c r="J323" t="s">
        <v>22</v>
      </c>
      <c r="K323" s="3">
        <v>5</v>
      </c>
      <c r="L323" s="4">
        <v>1792.94</v>
      </c>
      <c r="M323" s="4">
        <v>2649.5</v>
      </c>
    </row>
    <row r="324" spans="1:13" x14ac:dyDescent="0.25">
      <c r="A324" s="1">
        <v>45057</v>
      </c>
      <c r="B324" s="8">
        <f>sales[[#This Row],[Date]]</f>
        <v>45057</v>
      </c>
      <c r="C324" t="s">
        <v>17</v>
      </c>
      <c r="D324" t="s">
        <v>18</v>
      </c>
      <c r="E324" t="s">
        <v>19</v>
      </c>
      <c r="F324" s="3">
        <v>18</v>
      </c>
      <c r="G324" s="4">
        <v>4798.42</v>
      </c>
      <c r="H324" s="3">
        <v>44</v>
      </c>
      <c r="I324" s="3" t="str">
        <f xml:space="preserve"> FLOOR(sales[[#This Row],[Customer Age]],10) &amp; "-" &amp; FLOOR(sales[[#This Row],[Customer Age]],10)+9</f>
        <v>40-49</v>
      </c>
      <c r="J324" t="s">
        <v>22</v>
      </c>
      <c r="K324" s="3">
        <v>1</v>
      </c>
      <c r="L324" s="4">
        <v>3494.61</v>
      </c>
      <c r="M324" s="4">
        <v>1303.81</v>
      </c>
    </row>
    <row r="325" spans="1:13" x14ac:dyDescent="0.25">
      <c r="A325" s="1">
        <v>45057</v>
      </c>
      <c r="B325" s="8">
        <f>sales[[#This Row],[Date]]</f>
        <v>45057</v>
      </c>
      <c r="C325" t="s">
        <v>25</v>
      </c>
      <c r="D325" t="s">
        <v>23</v>
      </c>
      <c r="E325" t="s">
        <v>35</v>
      </c>
      <c r="F325" s="3">
        <v>40</v>
      </c>
      <c r="G325" s="4">
        <v>2986.74</v>
      </c>
      <c r="H325" s="3">
        <v>19</v>
      </c>
      <c r="I325" s="3" t="str">
        <f xml:space="preserve"> FLOOR(sales[[#This Row],[Customer Age]],10) &amp; "-" &amp; FLOOR(sales[[#This Row],[Customer Age]],10)+9</f>
        <v>10-19</v>
      </c>
      <c r="J325" t="s">
        <v>14</v>
      </c>
      <c r="K325" s="3">
        <v>1</v>
      </c>
      <c r="L325" s="4">
        <v>9374.59</v>
      </c>
      <c r="M325" s="4">
        <v>-6387.85</v>
      </c>
    </row>
    <row r="326" spans="1:13" x14ac:dyDescent="0.25">
      <c r="A326" s="1">
        <v>45057</v>
      </c>
      <c r="B326" s="8">
        <f>sales[[#This Row],[Date]]</f>
        <v>45057</v>
      </c>
      <c r="C326" t="s">
        <v>25</v>
      </c>
      <c r="D326" t="s">
        <v>15</v>
      </c>
      <c r="E326" t="s">
        <v>16</v>
      </c>
      <c r="F326" s="3">
        <v>7</v>
      </c>
      <c r="G326" s="4">
        <v>828.68</v>
      </c>
      <c r="H326" s="3">
        <v>18</v>
      </c>
      <c r="I326" s="3" t="str">
        <f xml:space="preserve"> FLOOR(sales[[#This Row],[Customer Age]],10) &amp; "-" &amp; FLOOR(sales[[#This Row],[Customer Age]],10)+9</f>
        <v>10-19</v>
      </c>
      <c r="J326" t="s">
        <v>22</v>
      </c>
      <c r="K326" s="3">
        <v>3</v>
      </c>
      <c r="L326" s="4">
        <v>946.02</v>
      </c>
      <c r="M326" s="4">
        <v>-117.34</v>
      </c>
    </row>
    <row r="327" spans="1:13" x14ac:dyDescent="0.25">
      <c r="A327" s="1">
        <v>45056</v>
      </c>
      <c r="B327" s="8">
        <f>sales[[#This Row],[Date]]</f>
        <v>45056</v>
      </c>
      <c r="C327" t="s">
        <v>25</v>
      </c>
      <c r="D327" t="s">
        <v>15</v>
      </c>
      <c r="E327" t="s">
        <v>21</v>
      </c>
      <c r="F327" s="3">
        <v>28</v>
      </c>
      <c r="G327" s="4">
        <v>13079.72</v>
      </c>
      <c r="H327" s="3">
        <v>51</v>
      </c>
      <c r="I327" s="3" t="str">
        <f xml:space="preserve"> FLOOR(sales[[#This Row],[Customer Age]],10) &amp; "-" &amp; FLOOR(sales[[#This Row],[Customer Age]],10)+9</f>
        <v>50-59</v>
      </c>
      <c r="J327" t="s">
        <v>22</v>
      </c>
      <c r="K327" s="3">
        <v>2</v>
      </c>
      <c r="L327" s="4">
        <v>3697.13</v>
      </c>
      <c r="M327" s="4">
        <v>9382.59</v>
      </c>
    </row>
    <row r="328" spans="1:13" x14ac:dyDescent="0.25">
      <c r="A328" s="1">
        <v>45056</v>
      </c>
      <c r="B328" s="8">
        <f>sales[[#This Row],[Date]]</f>
        <v>45056</v>
      </c>
      <c r="C328" t="s">
        <v>17</v>
      </c>
      <c r="D328" t="s">
        <v>12</v>
      </c>
      <c r="E328" t="s">
        <v>36</v>
      </c>
      <c r="F328" s="3">
        <v>46</v>
      </c>
      <c r="G328" s="4">
        <v>10163.61</v>
      </c>
      <c r="H328" s="3">
        <v>25</v>
      </c>
      <c r="I328" s="3" t="str">
        <f xml:space="preserve"> FLOOR(sales[[#This Row],[Customer Age]],10) &amp; "-" &amp; FLOOR(sales[[#This Row],[Customer Age]],10)+9</f>
        <v>20-29</v>
      </c>
      <c r="J328" t="s">
        <v>22</v>
      </c>
      <c r="K328" s="3">
        <v>3</v>
      </c>
      <c r="L328" s="4">
        <v>674.58</v>
      </c>
      <c r="M328" s="4">
        <v>9489.0300000000007</v>
      </c>
    </row>
    <row r="329" spans="1:13" x14ac:dyDescent="0.25">
      <c r="A329" s="1">
        <v>45055</v>
      </c>
      <c r="B329" s="8">
        <f>sales[[#This Row],[Date]]</f>
        <v>45055</v>
      </c>
      <c r="C329" t="s">
        <v>17</v>
      </c>
      <c r="D329" t="s">
        <v>18</v>
      </c>
      <c r="E329" t="s">
        <v>29</v>
      </c>
      <c r="F329" s="3">
        <v>25</v>
      </c>
      <c r="G329" s="4">
        <v>8359.64</v>
      </c>
      <c r="H329" s="3">
        <v>21</v>
      </c>
      <c r="I329" s="3" t="str">
        <f xml:space="preserve"> FLOOR(sales[[#This Row],[Customer Age]],10) &amp; "-" &amp; FLOOR(sales[[#This Row],[Customer Age]],10)+9</f>
        <v>20-29</v>
      </c>
      <c r="J329" t="s">
        <v>22</v>
      </c>
      <c r="K329" s="3">
        <v>3</v>
      </c>
      <c r="L329" s="4">
        <v>4354.87</v>
      </c>
      <c r="M329" s="4">
        <v>4004.77</v>
      </c>
    </row>
    <row r="330" spans="1:13" x14ac:dyDescent="0.25">
      <c r="A330" s="1">
        <v>45055</v>
      </c>
      <c r="B330" s="8">
        <f>sales[[#This Row],[Date]]</f>
        <v>45055</v>
      </c>
      <c r="C330" t="s">
        <v>17</v>
      </c>
      <c r="D330" t="s">
        <v>18</v>
      </c>
      <c r="E330" t="s">
        <v>19</v>
      </c>
      <c r="F330" s="3">
        <v>44</v>
      </c>
      <c r="G330" s="4">
        <v>10746.96</v>
      </c>
      <c r="H330" s="3">
        <v>19</v>
      </c>
      <c r="I330" s="3" t="str">
        <f xml:space="preserve"> FLOOR(sales[[#This Row],[Customer Age]],10) &amp; "-" &amp; FLOOR(sales[[#This Row],[Customer Age]],10)+9</f>
        <v>10-19</v>
      </c>
      <c r="J330" t="s">
        <v>22</v>
      </c>
      <c r="K330" s="3">
        <v>4</v>
      </c>
      <c r="L330" s="4">
        <v>2403.0100000000002</v>
      </c>
      <c r="M330" s="4">
        <v>8343.9500000000007</v>
      </c>
    </row>
    <row r="331" spans="1:13" x14ac:dyDescent="0.25">
      <c r="A331" s="1">
        <v>45054</v>
      </c>
      <c r="B331" s="8">
        <f>sales[[#This Row],[Date]]</f>
        <v>45054</v>
      </c>
      <c r="C331" t="s">
        <v>25</v>
      </c>
      <c r="D331" t="s">
        <v>15</v>
      </c>
      <c r="E331" t="s">
        <v>42</v>
      </c>
      <c r="F331" s="3">
        <v>5</v>
      </c>
      <c r="G331" s="4">
        <v>1664.36</v>
      </c>
      <c r="H331" s="3">
        <v>39</v>
      </c>
      <c r="I331" s="3" t="str">
        <f xml:space="preserve"> FLOOR(sales[[#This Row],[Customer Age]],10) &amp; "-" &amp; FLOOR(sales[[#This Row],[Customer Age]],10)+9</f>
        <v>30-39</v>
      </c>
      <c r="J331" t="s">
        <v>14</v>
      </c>
      <c r="K331" s="3">
        <v>5</v>
      </c>
      <c r="L331" s="4">
        <v>799.22</v>
      </c>
      <c r="M331" s="4">
        <v>865.14</v>
      </c>
    </row>
    <row r="332" spans="1:13" x14ac:dyDescent="0.25">
      <c r="A332" s="1">
        <v>45054</v>
      </c>
      <c r="B332" s="8">
        <f>sales[[#This Row],[Date]]</f>
        <v>45054</v>
      </c>
      <c r="C332" t="s">
        <v>25</v>
      </c>
      <c r="D332" t="s">
        <v>23</v>
      </c>
      <c r="E332" t="s">
        <v>38</v>
      </c>
      <c r="F332" s="3">
        <v>43</v>
      </c>
      <c r="G332" s="4">
        <v>6064.36</v>
      </c>
      <c r="H332" s="3">
        <v>39</v>
      </c>
      <c r="I332" s="3" t="str">
        <f xml:space="preserve"> FLOOR(sales[[#This Row],[Customer Age]],10) &amp; "-" &amp; FLOOR(sales[[#This Row],[Customer Age]],10)+9</f>
        <v>30-39</v>
      </c>
      <c r="J332" t="s">
        <v>22</v>
      </c>
      <c r="K332" s="3">
        <v>4</v>
      </c>
      <c r="L332" s="4">
        <v>3978.53</v>
      </c>
      <c r="M332" s="4">
        <v>2085.83</v>
      </c>
    </row>
    <row r="333" spans="1:13" x14ac:dyDescent="0.25">
      <c r="A333" s="1">
        <v>45052</v>
      </c>
      <c r="B333" s="8">
        <f>sales[[#This Row],[Date]]</f>
        <v>45052</v>
      </c>
      <c r="C333" t="s">
        <v>17</v>
      </c>
      <c r="D333" t="s">
        <v>15</v>
      </c>
      <c r="E333" t="s">
        <v>42</v>
      </c>
      <c r="F333" s="3">
        <v>7</v>
      </c>
      <c r="G333" s="4">
        <v>554.71</v>
      </c>
      <c r="H333" s="3">
        <v>18</v>
      </c>
      <c r="I333" s="3" t="str">
        <f xml:space="preserve"> FLOOR(sales[[#This Row],[Customer Age]],10) &amp; "-" &amp; FLOOR(sales[[#This Row],[Customer Age]],10)+9</f>
        <v>10-19</v>
      </c>
      <c r="J333" t="s">
        <v>14</v>
      </c>
      <c r="K333" s="3">
        <v>5</v>
      </c>
      <c r="L333" s="4">
        <v>1671.55</v>
      </c>
      <c r="M333" s="4">
        <v>-1116.8399999999999</v>
      </c>
    </row>
    <row r="334" spans="1:13" x14ac:dyDescent="0.25">
      <c r="A334" s="1">
        <v>45052</v>
      </c>
      <c r="B334" s="8">
        <f>sales[[#This Row],[Date]]</f>
        <v>45052</v>
      </c>
      <c r="C334" t="s">
        <v>20</v>
      </c>
      <c r="D334" t="s">
        <v>27</v>
      </c>
      <c r="E334" t="s">
        <v>41</v>
      </c>
      <c r="F334" s="3">
        <v>50</v>
      </c>
      <c r="G334" s="4">
        <v>12805.76</v>
      </c>
      <c r="H334" s="3">
        <v>25</v>
      </c>
      <c r="I334" s="3" t="str">
        <f xml:space="preserve"> FLOOR(sales[[#This Row],[Customer Age]],10) &amp; "-" &amp; FLOOR(sales[[#This Row],[Customer Age]],10)+9</f>
        <v>20-29</v>
      </c>
      <c r="J334" t="s">
        <v>22</v>
      </c>
      <c r="K334" s="3">
        <v>1</v>
      </c>
      <c r="L334" s="4">
        <v>1234.1300000000001</v>
      </c>
      <c r="M334" s="4">
        <v>11571.63</v>
      </c>
    </row>
    <row r="335" spans="1:13" x14ac:dyDescent="0.25">
      <c r="A335" s="1">
        <v>45052</v>
      </c>
      <c r="B335" s="8">
        <f>sales[[#This Row],[Date]]</f>
        <v>45052</v>
      </c>
      <c r="C335" t="s">
        <v>20</v>
      </c>
      <c r="D335" t="s">
        <v>15</v>
      </c>
      <c r="E335" t="s">
        <v>31</v>
      </c>
      <c r="F335" s="3">
        <v>10</v>
      </c>
      <c r="G335" s="4">
        <v>3188.74</v>
      </c>
      <c r="H335" s="3">
        <v>66</v>
      </c>
      <c r="I335" s="3" t="str">
        <f xml:space="preserve"> FLOOR(sales[[#This Row],[Customer Age]],10) &amp; "-" &amp; FLOOR(sales[[#This Row],[Customer Age]],10)+9</f>
        <v>60-69</v>
      </c>
      <c r="J335" t="s">
        <v>22</v>
      </c>
      <c r="K335" s="3">
        <v>2</v>
      </c>
      <c r="L335" s="4">
        <v>865.98</v>
      </c>
      <c r="M335" s="4">
        <v>2322.7600000000002</v>
      </c>
    </row>
    <row r="336" spans="1:13" x14ac:dyDescent="0.25">
      <c r="A336" s="1">
        <v>45052</v>
      </c>
      <c r="B336" s="8">
        <f>sales[[#This Row],[Date]]</f>
        <v>45052</v>
      </c>
      <c r="C336" t="s">
        <v>11</v>
      </c>
      <c r="D336" t="s">
        <v>18</v>
      </c>
      <c r="E336" t="s">
        <v>39</v>
      </c>
      <c r="F336" s="3">
        <v>27</v>
      </c>
      <c r="G336" s="4">
        <v>8149.81</v>
      </c>
      <c r="H336" s="3">
        <v>40</v>
      </c>
      <c r="I336" s="3" t="str">
        <f xml:space="preserve"> FLOOR(sales[[#This Row],[Customer Age]],10) &amp; "-" &amp; FLOOR(sales[[#This Row],[Customer Age]],10)+9</f>
        <v>40-49</v>
      </c>
      <c r="J336" t="s">
        <v>22</v>
      </c>
      <c r="K336" s="3">
        <v>4</v>
      </c>
      <c r="L336" s="4">
        <v>2872.43</v>
      </c>
      <c r="M336" s="4">
        <v>5277.38</v>
      </c>
    </row>
    <row r="337" spans="1:13" x14ac:dyDescent="0.25">
      <c r="A337" s="1">
        <v>45049</v>
      </c>
      <c r="B337" s="8">
        <f>sales[[#This Row],[Date]]</f>
        <v>45049</v>
      </c>
      <c r="C337" t="s">
        <v>25</v>
      </c>
      <c r="D337" t="s">
        <v>18</v>
      </c>
      <c r="E337" t="s">
        <v>19</v>
      </c>
      <c r="F337" s="3">
        <v>6</v>
      </c>
      <c r="G337" s="4">
        <v>2960.56</v>
      </c>
      <c r="H337" s="3">
        <v>23</v>
      </c>
      <c r="I337" s="3" t="str">
        <f xml:space="preserve"> FLOOR(sales[[#This Row],[Customer Age]],10) &amp; "-" &amp; FLOOR(sales[[#This Row],[Customer Age]],10)+9</f>
        <v>20-29</v>
      </c>
      <c r="J337" t="s">
        <v>22</v>
      </c>
      <c r="K337" s="3">
        <v>5</v>
      </c>
      <c r="L337" s="4">
        <v>1428.96</v>
      </c>
      <c r="M337" s="4">
        <v>1531.6</v>
      </c>
    </row>
    <row r="338" spans="1:13" x14ac:dyDescent="0.25">
      <c r="A338" s="1">
        <v>45049</v>
      </c>
      <c r="B338" s="8">
        <f>sales[[#This Row],[Date]]</f>
        <v>45049</v>
      </c>
      <c r="C338" t="s">
        <v>20</v>
      </c>
      <c r="D338" t="s">
        <v>18</v>
      </c>
      <c r="E338" t="s">
        <v>19</v>
      </c>
      <c r="F338" s="3">
        <v>25</v>
      </c>
      <c r="G338" s="4">
        <v>4499.3</v>
      </c>
      <c r="H338" s="3">
        <v>34</v>
      </c>
      <c r="I338" s="3" t="str">
        <f xml:space="preserve"> FLOOR(sales[[#This Row],[Customer Age]],10) &amp; "-" &amp; FLOOR(sales[[#This Row],[Customer Age]],10)+9</f>
        <v>30-39</v>
      </c>
      <c r="J338" t="s">
        <v>22</v>
      </c>
      <c r="K338" s="3">
        <v>5</v>
      </c>
      <c r="L338" s="4">
        <v>4048.89</v>
      </c>
      <c r="M338" s="4">
        <v>450.41</v>
      </c>
    </row>
    <row r="339" spans="1:13" x14ac:dyDescent="0.25">
      <c r="A339" s="1">
        <v>45049</v>
      </c>
      <c r="B339" s="8">
        <f>sales[[#This Row],[Date]]</f>
        <v>45049</v>
      </c>
      <c r="C339" t="s">
        <v>25</v>
      </c>
      <c r="D339" t="s">
        <v>23</v>
      </c>
      <c r="E339" t="s">
        <v>38</v>
      </c>
      <c r="F339" s="3">
        <v>47</v>
      </c>
      <c r="G339" s="4">
        <v>4781.95</v>
      </c>
      <c r="H339" s="3">
        <v>39</v>
      </c>
      <c r="I339" s="3" t="str">
        <f xml:space="preserve"> FLOOR(sales[[#This Row],[Customer Age]],10) &amp; "-" &amp; FLOOR(sales[[#This Row],[Customer Age]],10)+9</f>
        <v>30-39</v>
      </c>
      <c r="J339" t="s">
        <v>22</v>
      </c>
      <c r="K339" s="3">
        <v>4</v>
      </c>
      <c r="L339" s="4">
        <v>5937.86</v>
      </c>
      <c r="M339" s="4">
        <v>-1155.9100000000001</v>
      </c>
    </row>
    <row r="340" spans="1:13" x14ac:dyDescent="0.25">
      <c r="A340" s="1">
        <v>45049</v>
      </c>
      <c r="B340" s="8">
        <f>sales[[#This Row],[Date]]</f>
        <v>45049</v>
      </c>
      <c r="C340" t="s">
        <v>11</v>
      </c>
      <c r="D340" t="s">
        <v>23</v>
      </c>
      <c r="E340" t="s">
        <v>35</v>
      </c>
      <c r="F340" s="3">
        <v>23</v>
      </c>
      <c r="G340" s="4">
        <v>1910.01</v>
      </c>
      <c r="H340" s="3">
        <v>22</v>
      </c>
      <c r="I340" s="3" t="str">
        <f xml:space="preserve"> FLOOR(sales[[#This Row],[Customer Age]],10) &amp; "-" &amp; FLOOR(sales[[#This Row],[Customer Age]],10)+9</f>
        <v>20-29</v>
      </c>
      <c r="J340" t="s">
        <v>22</v>
      </c>
      <c r="K340" s="3">
        <v>4</v>
      </c>
      <c r="L340" s="4">
        <v>3298.56</v>
      </c>
      <c r="M340" s="4">
        <v>-1388.55</v>
      </c>
    </row>
    <row r="341" spans="1:13" x14ac:dyDescent="0.25">
      <c r="A341" s="1">
        <v>45049</v>
      </c>
      <c r="B341" s="8">
        <f>sales[[#This Row],[Date]]</f>
        <v>45049</v>
      </c>
      <c r="C341" t="s">
        <v>20</v>
      </c>
      <c r="D341" t="s">
        <v>27</v>
      </c>
      <c r="E341" t="s">
        <v>32</v>
      </c>
      <c r="F341" s="3">
        <v>11</v>
      </c>
      <c r="G341" s="4">
        <v>1611.29</v>
      </c>
      <c r="H341" s="3">
        <v>37</v>
      </c>
      <c r="I341" s="3" t="str">
        <f xml:space="preserve"> FLOOR(sales[[#This Row],[Customer Age]],10) &amp; "-" &amp; FLOOR(sales[[#This Row],[Customer Age]],10)+9</f>
        <v>30-39</v>
      </c>
      <c r="J341" t="s">
        <v>22</v>
      </c>
      <c r="K341" s="3">
        <v>2</v>
      </c>
      <c r="L341" s="4">
        <v>2495.19</v>
      </c>
      <c r="M341" s="4">
        <v>-883.9</v>
      </c>
    </row>
    <row r="342" spans="1:13" x14ac:dyDescent="0.25">
      <c r="A342" s="1">
        <v>45047</v>
      </c>
      <c r="B342" s="8">
        <f>sales[[#This Row],[Date]]</f>
        <v>45047</v>
      </c>
      <c r="C342" t="s">
        <v>25</v>
      </c>
      <c r="D342" t="s">
        <v>15</v>
      </c>
      <c r="E342" t="s">
        <v>31</v>
      </c>
      <c r="F342" s="3">
        <v>1</v>
      </c>
      <c r="G342" s="4">
        <v>86.89</v>
      </c>
      <c r="H342" s="3">
        <v>63</v>
      </c>
      <c r="I342" s="3" t="str">
        <f xml:space="preserve"> FLOOR(sales[[#This Row],[Customer Age]],10) &amp; "-" &amp; FLOOR(sales[[#This Row],[Customer Age]],10)+9</f>
        <v>60-69</v>
      </c>
      <c r="J342" t="s">
        <v>14</v>
      </c>
      <c r="K342" s="3">
        <v>5</v>
      </c>
      <c r="L342" s="4">
        <v>228.07</v>
      </c>
      <c r="M342" s="4">
        <v>-141.18</v>
      </c>
    </row>
    <row r="343" spans="1:13" x14ac:dyDescent="0.25">
      <c r="A343" s="1">
        <v>45047</v>
      </c>
      <c r="B343" s="8">
        <f>sales[[#This Row],[Date]]</f>
        <v>45047</v>
      </c>
      <c r="C343" t="s">
        <v>11</v>
      </c>
      <c r="D343" t="s">
        <v>27</v>
      </c>
      <c r="E343" t="s">
        <v>41</v>
      </c>
      <c r="F343" s="3">
        <v>32</v>
      </c>
      <c r="G343" s="4">
        <v>14105.36</v>
      </c>
      <c r="H343" s="3">
        <v>70</v>
      </c>
      <c r="I343" s="3" t="str">
        <f xml:space="preserve"> FLOOR(sales[[#This Row],[Customer Age]],10) &amp; "-" &amp; FLOOR(sales[[#This Row],[Customer Age]],10)+9</f>
        <v>70-79</v>
      </c>
      <c r="J343" t="s">
        <v>22</v>
      </c>
      <c r="K343" s="3">
        <v>2</v>
      </c>
      <c r="L343" s="4">
        <v>2857.72</v>
      </c>
      <c r="M343" s="4">
        <v>11247.64</v>
      </c>
    </row>
    <row r="344" spans="1:13" x14ac:dyDescent="0.25">
      <c r="A344" s="1">
        <v>45046</v>
      </c>
      <c r="B344" s="8">
        <f>sales[[#This Row],[Date]]</f>
        <v>45046</v>
      </c>
      <c r="C344" t="s">
        <v>25</v>
      </c>
      <c r="D344" t="s">
        <v>12</v>
      </c>
      <c r="E344" t="s">
        <v>30</v>
      </c>
      <c r="F344" s="3">
        <v>7</v>
      </c>
      <c r="G344" s="4">
        <v>2911.7</v>
      </c>
      <c r="H344" s="3">
        <v>40</v>
      </c>
      <c r="I344" s="3" t="str">
        <f xml:space="preserve"> FLOOR(sales[[#This Row],[Customer Age]],10) &amp; "-" &amp; FLOOR(sales[[#This Row],[Customer Age]],10)+9</f>
        <v>40-49</v>
      </c>
      <c r="J344" t="s">
        <v>14</v>
      </c>
      <c r="K344" s="3">
        <v>2</v>
      </c>
      <c r="L344" s="4">
        <v>1605.03</v>
      </c>
      <c r="M344" s="4">
        <v>1306.67</v>
      </c>
    </row>
    <row r="345" spans="1:13" x14ac:dyDescent="0.25">
      <c r="A345" s="1">
        <v>45046</v>
      </c>
      <c r="B345" s="8">
        <f>sales[[#This Row],[Date]]</f>
        <v>45046</v>
      </c>
      <c r="C345" t="s">
        <v>20</v>
      </c>
      <c r="D345" t="s">
        <v>23</v>
      </c>
      <c r="E345" t="s">
        <v>38</v>
      </c>
      <c r="F345" s="3">
        <v>50</v>
      </c>
      <c r="G345" s="4">
        <v>18531.939999999999</v>
      </c>
      <c r="H345" s="3">
        <v>40</v>
      </c>
      <c r="I345" s="3" t="str">
        <f xml:space="preserve"> FLOOR(sales[[#This Row],[Customer Age]],10) &amp; "-" &amp; FLOOR(sales[[#This Row],[Customer Age]],10)+9</f>
        <v>40-49</v>
      </c>
      <c r="J345" t="s">
        <v>14</v>
      </c>
      <c r="K345" s="3">
        <v>3</v>
      </c>
      <c r="L345" s="4">
        <v>10529.39</v>
      </c>
      <c r="M345" s="4">
        <v>8002.55</v>
      </c>
    </row>
    <row r="346" spans="1:13" x14ac:dyDescent="0.25">
      <c r="A346" s="1">
        <v>45045</v>
      </c>
      <c r="B346" s="8">
        <f>sales[[#This Row],[Date]]</f>
        <v>45045</v>
      </c>
      <c r="C346" t="s">
        <v>25</v>
      </c>
      <c r="D346" t="s">
        <v>23</v>
      </c>
      <c r="E346" t="s">
        <v>35</v>
      </c>
      <c r="F346" s="3">
        <v>12</v>
      </c>
      <c r="G346" s="4">
        <v>4456.75</v>
      </c>
      <c r="H346" s="3">
        <v>46</v>
      </c>
      <c r="I346" s="3" t="str">
        <f xml:space="preserve"> FLOOR(sales[[#This Row],[Customer Age]],10) &amp; "-" &amp; FLOOR(sales[[#This Row],[Customer Age]],10)+9</f>
        <v>40-49</v>
      </c>
      <c r="J346" t="s">
        <v>14</v>
      </c>
      <c r="K346" s="3">
        <v>1</v>
      </c>
      <c r="L346" s="4">
        <v>106.89</v>
      </c>
      <c r="M346" s="4">
        <v>4349.8599999999997</v>
      </c>
    </row>
    <row r="347" spans="1:13" x14ac:dyDescent="0.25">
      <c r="A347" s="1">
        <v>45045</v>
      </c>
      <c r="B347" s="8">
        <f>sales[[#This Row],[Date]]</f>
        <v>45045</v>
      </c>
      <c r="C347" t="s">
        <v>33</v>
      </c>
      <c r="D347" t="s">
        <v>27</v>
      </c>
      <c r="E347" t="s">
        <v>32</v>
      </c>
      <c r="F347" s="3">
        <v>7</v>
      </c>
      <c r="G347" s="4">
        <v>1820.46</v>
      </c>
      <c r="H347" s="3">
        <v>60</v>
      </c>
      <c r="I347" s="3" t="str">
        <f xml:space="preserve"> FLOOR(sales[[#This Row],[Customer Age]],10) &amp; "-" &amp; FLOOR(sales[[#This Row],[Customer Age]],10)+9</f>
        <v>60-69</v>
      </c>
      <c r="J347" t="s">
        <v>14</v>
      </c>
      <c r="K347" s="3">
        <v>5</v>
      </c>
      <c r="L347" s="4">
        <v>1345.23</v>
      </c>
      <c r="M347" s="4">
        <v>475.23</v>
      </c>
    </row>
    <row r="348" spans="1:13" x14ac:dyDescent="0.25">
      <c r="A348" s="1">
        <v>45045</v>
      </c>
      <c r="B348" s="8">
        <f>sales[[#This Row],[Date]]</f>
        <v>45045</v>
      </c>
      <c r="C348" t="s">
        <v>25</v>
      </c>
      <c r="D348" t="s">
        <v>23</v>
      </c>
      <c r="E348" t="s">
        <v>38</v>
      </c>
      <c r="F348" s="3">
        <v>4</v>
      </c>
      <c r="G348" s="4">
        <v>1448.93</v>
      </c>
      <c r="H348" s="3">
        <v>53</v>
      </c>
      <c r="I348" s="3" t="str">
        <f xml:space="preserve"> FLOOR(sales[[#This Row],[Customer Age]],10) &amp; "-" &amp; FLOOR(sales[[#This Row],[Customer Age]],10)+9</f>
        <v>50-59</v>
      </c>
      <c r="J348" t="s">
        <v>22</v>
      </c>
      <c r="K348" s="3">
        <v>1</v>
      </c>
      <c r="L348" s="4">
        <v>621.11</v>
      </c>
      <c r="M348" s="4">
        <v>827.82</v>
      </c>
    </row>
    <row r="349" spans="1:13" x14ac:dyDescent="0.25">
      <c r="A349" s="1">
        <v>45042</v>
      </c>
      <c r="B349" s="8">
        <f>sales[[#This Row],[Date]]</f>
        <v>45042</v>
      </c>
      <c r="C349" t="s">
        <v>33</v>
      </c>
      <c r="D349" t="s">
        <v>15</v>
      </c>
      <c r="E349" t="s">
        <v>21</v>
      </c>
      <c r="F349" s="3">
        <v>9</v>
      </c>
      <c r="G349" s="4">
        <v>419.81</v>
      </c>
      <c r="H349" s="3">
        <v>42</v>
      </c>
      <c r="I349" s="3" t="str">
        <f xml:space="preserve"> FLOOR(sales[[#This Row],[Customer Age]],10) &amp; "-" &amp; FLOOR(sales[[#This Row],[Customer Age]],10)+9</f>
        <v>40-49</v>
      </c>
      <c r="J349" t="s">
        <v>22</v>
      </c>
      <c r="K349" s="3">
        <v>2</v>
      </c>
      <c r="L349" s="4">
        <v>1804.95</v>
      </c>
      <c r="M349" s="4">
        <v>-1385.14</v>
      </c>
    </row>
    <row r="350" spans="1:13" x14ac:dyDescent="0.25">
      <c r="A350" s="1">
        <v>45042</v>
      </c>
      <c r="B350" s="8">
        <f>sales[[#This Row],[Date]]</f>
        <v>45042</v>
      </c>
      <c r="C350" t="s">
        <v>11</v>
      </c>
      <c r="D350" t="s">
        <v>18</v>
      </c>
      <c r="E350" t="s">
        <v>19</v>
      </c>
      <c r="F350" s="3">
        <v>30</v>
      </c>
      <c r="G350" s="4">
        <v>6835.99</v>
      </c>
      <c r="H350" s="3">
        <v>69</v>
      </c>
      <c r="I350" s="3" t="str">
        <f xml:space="preserve"> FLOOR(sales[[#This Row],[Customer Age]],10) &amp; "-" &amp; FLOOR(sales[[#This Row],[Customer Age]],10)+9</f>
        <v>60-69</v>
      </c>
      <c r="J350" t="s">
        <v>14</v>
      </c>
      <c r="K350" s="3">
        <v>4</v>
      </c>
      <c r="L350" s="4">
        <v>5657.65</v>
      </c>
      <c r="M350" s="4">
        <v>1178.3399999999999</v>
      </c>
    </row>
    <row r="351" spans="1:13" x14ac:dyDescent="0.25">
      <c r="A351" s="1">
        <v>45041</v>
      </c>
      <c r="B351" s="8">
        <f>sales[[#This Row],[Date]]</f>
        <v>45041</v>
      </c>
      <c r="C351" t="s">
        <v>25</v>
      </c>
      <c r="D351" t="s">
        <v>23</v>
      </c>
      <c r="E351" t="s">
        <v>24</v>
      </c>
      <c r="F351" s="3">
        <v>25</v>
      </c>
      <c r="G351" s="4">
        <v>6257.77</v>
      </c>
      <c r="H351" s="3">
        <v>39</v>
      </c>
      <c r="I351" s="3" t="str">
        <f xml:space="preserve"> FLOOR(sales[[#This Row],[Customer Age]],10) &amp; "-" &amp; FLOOR(sales[[#This Row],[Customer Age]],10)+9</f>
        <v>30-39</v>
      </c>
      <c r="J351" t="s">
        <v>14</v>
      </c>
      <c r="K351" s="3">
        <v>2</v>
      </c>
      <c r="L351" s="4">
        <v>5119.9399999999996</v>
      </c>
      <c r="M351" s="4">
        <v>1137.83</v>
      </c>
    </row>
    <row r="352" spans="1:13" x14ac:dyDescent="0.25">
      <c r="A352" s="1">
        <v>45041</v>
      </c>
      <c r="B352" s="8">
        <f>sales[[#This Row],[Date]]</f>
        <v>45041</v>
      </c>
      <c r="C352" t="s">
        <v>17</v>
      </c>
      <c r="D352" t="s">
        <v>12</v>
      </c>
      <c r="E352" t="s">
        <v>13</v>
      </c>
      <c r="F352" s="3">
        <v>29</v>
      </c>
      <c r="G352" s="4">
        <v>8745.2199999999993</v>
      </c>
      <c r="H352" s="3">
        <v>61</v>
      </c>
      <c r="I352" s="3" t="str">
        <f xml:space="preserve"> FLOOR(sales[[#This Row],[Customer Age]],10) &amp; "-" &amp; FLOOR(sales[[#This Row],[Customer Age]],10)+9</f>
        <v>60-69</v>
      </c>
      <c r="J352" t="s">
        <v>14</v>
      </c>
      <c r="K352" s="3">
        <v>1</v>
      </c>
      <c r="L352" s="4">
        <v>6049.52</v>
      </c>
      <c r="M352" s="4">
        <v>2695.7</v>
      </c>
    </row>
    <row r="353" spans="1:13" x14ac:dyDescent="0.25">
      <c r="A353" s="1">
        <v>45040</v>
      </c>
      <c r="B353" s="8">
        <f>sales[[#This Row],[Date]]</f>
        <v>45040</v>
      </c>
      <c r="C353" t="s">
        <v>17</v>
      </c>
      <c r="D353" t="s">
        <v>27</v>
      </c>
      <c r="E353" t="s">
        <v>28</v>
      </c>
      <c r="F353" s="3">
        <v>34</v>
      </c>
      <c r="G353" s="4">
        <v>13641.95</v>
      </c>
      <c r="H353" s="3">
        <v>31</v>
      </c>
      <c r="I353" s="3" t="str">
        <f xml:space="preserve"> FLOOR(sales[[#This Row],[Customer Age]],10) &amp; "-" &amp; FLOOR(sales[[#This Row],[Customer Age]],10)+9</f>
        <v>30-39</v>
      </c>
      <c r="J353" t="s">
        <v>22</v>
      </c>
      <c r="K353" s="3">
        <v>5</v>
      </c>
      <c r="L353" s="4">
        <v>1255.01</v>
      </c>
      <c r="M353" s="4">
        <v>12386.94</v>
      </c>
    </row>
    <row r="354" spans="1:13" x14ac:dyDescent="0.25">
      <c r="A354" s="1">
        <v>45040</v>
      </c>
      <c r="B354" s="8">
        <f>sales[[#This Row],[Date]]</f>
        <v>45040</v>
      </c>
      <c r="C354" t="s">
        <v>11</v>
      </c>
      <c r="D354" t="s">
        <v>15</v>
      </c>
      <c r="E354" t="s">
        <v>42</v>
      </c>
      <c r="F354" s="3">
        <v>43</v>
      </c>
      <c r="G354" s="4">
        <v>1490.92</v>
      </c>
      <c r="H354" s="3">
        <v>33</v>
      </c>
      <c r="I354" s="3" t="str">
        <f xml:space="preserve"> FLOOR(sales[[#This Row],[Customer Age]],10) &amp; "-" &amp; FLOOR(sales[[#This Row],[Customer Age]],10)+9</f>
        <v>30-39</v>
      </c>
      <c r="J354" t="s">
        <v>22</v>
      </c>
      <c r="K354" s="3">
        <v>4</v>
      </c>
      <c r="L354" s="4">
        <v>7103.22</v>
      </c>
      <c r="M354" s="4">
        <v>-5612.3</v>
      </c>
    </row>
    <row r="355" spans="1:13" x14ac:dyDescent="0.25">
      <c r="A355" s="1">
        <v>45040</v>
      </c>
      <c r="B355" s="8">
        <f>sales[[#This Row],[Date]]</f>
        <v>45040</v>
      </c>
      <c r="C355" t="s">
        <v>11</v>
      </c>
      <c r="D355" t="s">
        <v>12</v>
      </c>
      <c r="E355" t="s">
        <v>37</v>
      </c>
      <c r="F355" s="3">
        <v>14</v>
      </c>
      <c r="G355" s="4">
        <v>5370.02</v>
      </c>
      <c r="H355" s="3">
        <v>60</v>
      </c>
      <c r="I355" s="3" t="str">
        <f xml:space="preserve"> FLOOR(sales[[#This Row],[Customer Age]],10) &amp; "-" &amp; FLOOR(sales[[#This Row],[Customer Age]],10)+9</f>
        <v>60-69</v>
      </c>
      <c r="J355" t="s">
        <v>14</v>
      </c>
      <c r="K355" s="3">
        <v>1</v>
      </c>
      <c r="L355" s="4">
        <v>2017.13</v>
      </c>
      <c r="M355" s="4">
        <v>3352.89</v>
      </c>
    </row>
    <row r="356" spans="1:13" x14ac:dyDescent="0.25">
      <c r="A356" s="1">
        <v>45039</v>
      </c>
      <c r="B356" s="8">
        <f>sales[[#This Row],[Date]]</f>
        <v>45039</v>
      </c>
      <c r="C356" t="s">
        <v>25</v>
      </c>
      <c r="D356" t="s">
        <v>18</v>
      </c>
      <c r="E356" t="s">
        <v>39</v>
      </c>
      <c r="F356" s="3">
        <v>26</v>
      </c>
      <c r="G356" s="4">
        <v>2899.92</v>
      </c>
      <c r="H356" s="3">
        <v>35</v>
      </c>
      <c r="I356" s="3" t="str">
        <f xml:space="preserve"> FLOOR(sales[[#This Row],[Customer Age]],10) &amp; "-" &amp; FLOOR(sales[[#This Row],[Customer Age]],10)+9</f>
        <v>30-39</v>
      </c>
      <c r="J356" t="s">
        <v>14</v>
      </c>
      <c r="K356" s="3">
        <v>1</v>
      </c>
      <c r="L356" s="4">
        <v>5579.1</v>
      </c>
      <c r="M356" s="4">
        <v>-2679.18</v>
      </c>
    </row>
    <row r="357" spans="1:13" x14ac:dyDescent="0.25">
      <c r="A357" s="1">
        <v>45039</v>
      </c>
      <c r="B357" s="8">
        <f>sales[[#This Row],[Date]]</f>
        <v>45039</v>
      </c>
      <c r="C357" t="s">
        <v>17</v>
      </c>
      <c r="D357" t="s">
        <v>27</v>
      </c>
      <c r="E357" t="s">
        <v>32</v>
      </c>
      <c r="F357" s="3">
        <v>26</v>
      </c>
      <c r="G357" s="4">
        <v>3443.25</v>
      </c>
      <c r="H357" s="3">
        <v>46</v>
      </c>
      <c r="I357" s="3" t="str">
        <f xml:space="preserve"> FLOOR(sales[[#This Row],[Customer Age]],10) &amp; "-" &amp; FLOOR(sales[[#This Row],[Customer Age]],10)+9</f>
        <v>40-49</v>
      </c>
      <c r="J357" t="s">
        <v>22</v>
      </c>
      <c r="K357" s="3">
        <v>5</v>
      </c>
      <c r="L357" s="4">
        <v>874.16</v>
      </c>
      <c r="M357" s="4">
        <v>2569.09</v>
      </c>
    </row>
    <row r="358" spans="1:13" x14ac:dyDescent="0.25">
      <c r="A358" s="1">
        <v>45039</v>
      </c>
      <c r="B358" s="8">
        <f>sales[[#This Row],[Date]]</f>
        <v>45039</v>
      </c>
      <c r="C358" t="s">
        <v>11</v>
      </c>
      <c r="D358" t="s">
        <v>18</v>
      </c>
      <c r="E358" t="s">
        <v>19</v>
      </c>
      <c r="F358" s="3">
        <v>44</v>
      </c>
      <c r="G358" s="4">
        <v>4967.92</v>
      </c>
      <c r="H358" s="3">
        <v>34</v>
      </c>
      <c r="I358" s="3" t="str">
        <f xml:space="preserve"> FLOOR(sales[[#This Row],[Customer Age]],10) &amp; "-" &amp; FLOOR(sales[[#This Row],[Customer Age]],10)+9</f>
        <v>30-39</v>
      </c>
      <c r="J358" t="s">
        <v>14</v>
      </c>
      <c r="K358" s="3">
        <v>2</v>
      </c>
      <c r="L358" s="4">
        <v>5834.46</v>
      </c>
      <c r="M358" s="4">
        <v>-866.54</v>
      </c>
    </row>
    <row r="359" spans="1:13" x14ac:dyDescent="0.25">
      <c r="A359" s="1">
        <v>45038</v>
      </c>
      <c r="B359" s="8">
        <f>sales[[#This Row],[Date]]</f>
        <v>45038</v>
      </c>
      <c r="C359" t="s">
        <v>25</v>
      </c>
      <c r="D359" t="s">
        <v>15</v>
      </c>
      <c r="E359" t="s">
        <v>21</v>
      </c>
      <c r="F359" s="3">
        <v>36</v>
      </c>
      <c r="G359" s="4">
        <v>14841.19</v>
      </c>
      <c r="H359" s="3">
        <v>36</v>
      </c>
      <c r="I359" s="3" t="str">
        <f xml:space="preserve"> FLOOR(sales[[#This Row],[Customer Age]],10) &amp; "-" &amp; FLOOR(sales[[#This Row],[Customer Age]],10)+9</f>
        <v>30-39</v>
      </c>
      <c r="J359" t="s">
        <v>14</v>
      </c>
      <c r="K359" s="3">
        <v>4</v>
      </c>
      <c r="L359" s="4">
        <v>8090.37</v>
      </c>
      <c r="M359" s="4">
        <v>6750.82</v>
      </c>
    </row>
    <row r="360" spans="1:13" x14ac:dyDescent="0.25">
      <c r="A360" s="1">
        <v>45038</v>
      </c>
      <c r="B360" s="8">
        <f>sales[[#This Row],[Date]]</f>
        <v>45038</v>
      </c>
      <c r="C360" t="s">
        <v>25</v>
      </c>
      <c r="D360" t="s">
        <v>15</v>
      </c>
      <c r="E360" t="s">
        <v>42</v>
      </c>
      <c r="F360" s="3">
        <v>9</v>
      </c>
      <c r="G360" s="4">
        <v>531.45000000000005</v>
      </c>
      <c r="H360" s="3">
        <v>26</v>
      </c>
      <c r="I360" s="3" t="str">
        <f xml:space="preserve"> FLOOR(sales[[#This Row],[Customer Age]],10) &amp; "-" &amp; FLOOR(sales[[#This Row],[Customer Age]],10)+9</f>
        <v>20-29</v>
      </c>
      <c r="J360" t="s">
        <v>22</v>
      </c>
      <c r="K360" s="3">
        <v>4</v>
      </c>
      <c r="L360" s="4">
        <v>910.43</v>
      </c>
      <c r="M360" s="4">
        <v>-378.98</v>
      </c>
    </row>
    <row r="361" spans="1:13" x14ac:dyDescent="0.25">
      <c r="A361" s="1">
        <v>45037</v>
      </c>
      <c r="B361" s="8">
        <f>sales[[#This Row],[Date]]</f>
        <v>45037</v>
      </c>
      <c r="C361" t="s">
        <v>33</v>
      </c>
      <c r="D361" t="s">
        <v>23</v>
      </c>
      <c r="E361" t="s">
        <v>35</v>
      </c>
      <c r="F361" s="3">
        <v>26</v>
      </c>
      <c r="G361" s="4">
        <v>2351.42</v>
      </c>
      <c r="H361" s="3">
        <v>59</v>
      </c>
      <c r="I361" s="3" t="str">
        <f xml:space="preserve"> FLOOR(sales[[#This Row],[Customer Age]],10) &amp; "-" &amp; FLOOR(sales[[#This Row],[Customer Age]],10)+9</f>
        <v>50-59</v>
      </c>
      <c r="J361" t="s">
        <v>22</v>
      </c>
      <c r="K361" s="3">
        <v>5</v>
      </c>
      <c r="L361" s="4">
        <v>1395.9</v>
      </c>
      <c r="M361" s="4">
        <v>955.52</v>
      </c>
    </row>
    <row r="362" spans="1:13" x14ac:dyDescent="0.25">
      <c r="A362" s="1">
        <v>45036</v>
      </c>
      <c r="B362" s="8">
        <f>sales[[#This Row],[Date]]</f>
        <v>45036</v>
      </c>
      <c r="C362" t="s">
        <v>11</v>
      </c>
      <c r="D362" t="s">
        <v>18</v>
      </c>
      <c r="E362" t="s">
        <v>29</v>
      </c>
      <c r="F362" s="3">
        <v>29</v>
      </c>
      <c r="G362" s="4">
        <v>1873.73</v>
      </c>
      <c r="H362" s="3">
        <v>22</v>
      </c>
      <c r="I362" s="3" t="str">
        <f xml:space="preserve"> FLOOR(sales[[#This Row],[Customer Age]],10) &amp; "-" &amp; FLOOR(sales[[#This Row],[Customer Age]],10)+9</f>
        <v>20-29</v>
      </c>
      <c r="J362" t="s">
        <v>22</v>
      </c>
      <c r="K362" s="3">
        <v>3</v>
      </c>
      <c r="L362" s="4">
        <v>2370.1</v>
      </c>
      <c r="M362" s="4">
        <v>-496.37</v>
      </c>
    </row>
    <row r="363" spans="1:13" x14ac:dyDescent="0.25">
      <c r="A363" s="1">
        <v>45036</v>
      </c>
      <c r="B363" s="8">
        <f>sales[[#This Row],[Date]]</f>
        <v>45036</v>
      </c>
      <c r="C363" t="s">
        <v>33</v>
      </c>
      <c r="D363" t="s">
        <v>12</v>
      </c>
      <c r="E363" t="s">
        <v>37</v>
      </c>
      <c r="F363" s="3">
        <v>7</v>
      </c>
      <c r="G363" s="4">
        <v>138.47999999999999</v>
      </c>
      <c r="H363" s="3">
        <v>63</v>
      </c>
      <c r="I363" s="3" t="str">
        <f xml:space="preserve"> FLOOR(sales[[#This Row],[Customer Age]],10) &amp; "-" &amp; FLOOR(sales[[#This Row],[Customer Age]],10)+9</f>
        <v>60-69</v>
      </c>
      <c r="J363" t="s">
        <v>14</v>
      </c>
      <c r="K363" s="3">
        <v>1</v>
      </c>
      <c r="L363" s="4">
        <v>966.54</v>
      </c>
      <c r="M363" s="4">
        <v>-828.06</v>
      </c>
    </row>
    <row r="364" spans="1:13" x14ac:dyDescent="0.25">
      <c r="A364" s="1">
        <v>45036</v>
      </c>
      <c r="B364" s="8">
        <f>sales[[#This Row],[Date]]</f>
        <v>45036</v>
      </c>
      <c r="C364" t="s">
        <v>17</v>
      </c>
      <c r="D364" t="s">
        <v>12</v>
      </c>
      <c r="E364" t="s">
        <v>37</v>
      </c>
      <c r="F364" s="3">
        <v>32</v>
      </c>
      <c r="G364" s="4">
        <v>15402.72</v>
      </c>
      <c r="H364" s="3">
        <v>62</v>
      </c>
      <c r="I364" s="3" t="str">
        <f xml:space="preserve"> FLOOR(sales[[#This Row],[Customer Age]],10) &amp; "-" &amp; FLOOR(sales[[#This Row],[Customer Age]],10)+9</f>
        <v>60-69</v>
      </c>
      <c r="J364" t="s">
        <v>22</v>
      </c>
      <c r="K364" s="3">
        <v>5</v>
      </c>
      <c r="L364" s="4">
        <v>3272.23</v>
      </c>
      <c r="M364" s="4">
        <v>12130.49</v>
      </c>
    </row>
    <row r="365" spans="1:13" x14ac:dyDescent="0.25">
      <c r="A365" s="1">
        <v>45034</v>
      </c>
      <c r="B365" s="8">
        <f>sales[[#This Row],[Date]]</f>
        <v>45034</v>
      </c>
      <c r="C365" t="s">
        <v>33</v>
      </c>
      <c r="D365" t="s">
        <v>12</v>
      </c>
      <c r="E365" t="s">
        <v>30</v>
      </c>
      <c r="F365" s="3">
        <v>14</v>
      </c>
      <c r="G365" s="4">
        <v>212.26</v>
      </c>
      <c r="H365" s="3">
        <v>58</v>
      </c>
      <c r="I365" s="3" t="str">
        <f xml:space="preserve"> FLOOR(sales[[#This Row],[Customer Age]],10) &amp; "-" &amp; FLOOR(sales[[#This Row],[Customer Age]],10)+9</f>
        <v>50-59</v>
      </c>
      <c r="J365" t="s">
        <v>22</v>
      </c>
      <c r="K365" s="3">
        <v>2</v>
      </c>
      <c r="L365" s="4">
        <v>2354.11</v>
      </c>
      <c r="M365" s="4">
        <v>-2141.85</v>
      </c>
    </row>
    <row r="366" spans="1:13" x14ac:dyDescent="0.25">
      <c r="A366" s="1">
        <v>45033</v>
      </c>
      <c r="B366" s="8">
        <f>sales[[#This Row],[Date]]</f>
        <v>45033</v>
      </c>
      <c r="C366" t="s">
        <v>33</v>
      </c>
      <c r="D366" t="s">
        <v>18</v>
      </c>
      <c r="E366" t="s">
        <v>19</v>
      </c>
      <c r="F366" s="3">
        <v>11</v>
      </c>
      <c r="G366" s="4">
        <v>1031.49</v>
      </c>
      <c r="H366" s="3">
        <v>61</v>
      </c>
      <c r="I366" s="3" t="str">
        <f xml:space="preserve"> FLOOR(sales[[#This Row],[Customer Age]],10) &amp; "-" &amp; FLOOR(sales[[#This Row],[Customer Age]],10)+9</f>
        <v>60-69</v>
      </c>
      <c r="J366" t="s">
        <v>22</v>
      </c>
      <c r="K366" s="3">
        <v>3</v>
      </c>
      <c r="L366" s="4">
        <v>2022.68</v>
      </c>
      <c r="M366" s="4">
        <v>-991.19</v>
      </c>
    </row>
    <row r="367" spans="1:13" x14ac:dyDescent="0.25">
      <c r="A367" s="1">
        <v>45033</v>
      </c>
      <c r="B367" s="8">
        <f>sales[[#This Row],[Date]]</f>
        <v>45033</v>
      </c>
      <c r="C367" t="s">
        <v>33</v>
      </c>
      <c r="D367" t="s">
        <v>27</v>
      </c>
      <c r="E367" t="s">
        <v>41</v>
      </c>
      <c r="F367" s="3">
        <v>27</v>
      </c>
      <c r="G367" s="4">
        <v>2336.66</v>
      </c>
      <c r="H367" s="3">
        <v>22</v>
      </c>
      <c r="I367" s="3" t="str">
        <f xml:space="preserve"> FLOOR(sales[[#This Row],[Customer Age]],10) &amp; "-" &amp; FLOOR(sales[[#This Row],[Customer Age]],10)+9</f>
        <v>20-29</v>
      </c>
      <c r="J367" t="s">
        <v>14</v>
      </c>
      <c r="K367" s="3">
        <v>4</v>
      </c>
      <c r="L367" s="4">
        <v>5504.1</v>
      </c>
      <c r="M367" s="4">
        <v>-3167.44</v>
      </c>
    </row>
    <row r="368" spans="1:13" x14ac:dyDescent="0.25">
      <c r="A368" s="1">
        <v>45032</v>
      </c>
      <c r="B368" s="8">
        <f>sales[[#This Row],[Date]]</f>
        <v>45032</v>
      </c>
      <c r="C368" t="s">
        <v>33</v>
      </c>
      <c r="D368" t="s">
        <v>23</v>
      </c>
      <c r="E368" t="s">
        <v>34</v>
      </c>
      <c r="F368" s="3">
        <v>45</v>
      </c>
      <c r="G368" s="4">
        <v>2852.92</v>
      </c>
      <c r="H368" s="3">
        <v>58</v>
      </c>
      <c r="I368" s="3" t="str">
        <f xml:space="preserve"> FLOOR(sales[[#This Row],[Customer Age]],10) &amp; "-" &amp; FLOOR(sales[[#This Row],[Customer Age]],10)+9</f>
        <v>50-59</v>
      </c>
      <c r="J368" t="s">
        <v>14</v>
      </c>
      <c r="K368" s="3">
        <v>1</v>
      </c>
      <c r="L368" s="4">
        <v>10089.08</v>
      </c>
      <c r="M368" s="4">
        <v>-7236.16</v>
      </c>
    </row>
    <row r="369" spans="1:13" x14ac:dyDescent="0.25">
      <c r="A369" s="1">
        <v>45031</v>
      </c>
      <c r="B369" s="8">
        <f>sales[[#This Row],[Date]]</f>
        <v>45031</v>
      </c>
      <c r="C369" t="s">
        <v>11</v>
      </c>
      <c r="D369" t="s">
        <v>12</v>
      </c>
      <c r="E369" t="s">
        <v>37</v>
      </c>
      <c r="F369" s="3">
        <v>16</v>
      </c>
      <c r="G369" s="4">
        <v>2508.1799999999998</v>
      </c>
      <c r="H369" s="3">
        <v>64</v>
      </c>
      <c r="I369" s="3" t="str">
        <f xml:space="preserve"> FLOOR(sales[[#This Row],[Customer Age]],10) &amp; "-" &amp; FLOOR(sales[[#This Row],[Customer Age]],10)+9</f>
        <v>60-69</v>
      </c>
      <c r="J369" t="s">
        <v>22</v>
      </c>
      <c r="K369" s="3">
        <v>5</v>
      </c>
      <c r="L369" s="4">
        <v>3918.62</v>
      </c>
      <c r="M369" s="4">
        <v>-1410.44</v>
      </c>
    </row>
    <row r="370" spans="1:13" x14ac:dyDescent="0.25">
      <c r="A370" s="1">
        <v>45031</v>
      </c>
      <c r="B370" s="8">
        <f>sales[[#This Row],[Date]]</f>
        <v>45031</v>
      </c>
      <c r="C370" t="s">
        <v>11</v>
      </c>
      <c r="D370" t="s">
        <v>12</v>
      </c>
      <c r="E370" t="s">
        <v>36</v>
      </c>
      <c r="F370" s="3">
        <v>20</v>
      </c>
      <c r="G370" s="4">
        <v>6120.62</v>
      </c>
      <c r="H370" s="3">
        <v>55</v>
      </c>
      <c r="I370" s="3" t="str">
        <f xml:space="preserve"> FLOOR(sales[[#This Row],[Customer Age]],10) &amp; "-" &amp; FLOOR(sales[[#This Row],[Customer Age]],10)+9</f>
        <v>50-59</v>
      </c>
      <c r="J370" t="s">
        <v>22</v>
      </c>
      <c r="K370" s="3">
        <v>5</v>
      </c>
      <c r="L370" s="4">
        <v>4938.21</v>
      </c>
      <c r="M370" s="4">
        <v>1182.4100000000001</v>
      </c>
    </row>
    <row r="371" spans="1:13" x14ac:dyDescent="0.25">
      <c r="A371" s="1">
        <v>45030</v>
      </c>
      <c r="B371" s="8">
        <f>sales[[#This Row],[Date]]</f>
        <v>45030</v>
      </c>
      <c r="C371" t="s">
        <v>11</v>
      </c>
      <c r="D371" t="s">
        <v>23</v>
      </c>
      <c r="E371" t="s">
        <v>34</v>
      </c>
      <c r="F371" s="3">
        <v>6</v>
      </c>
      <c r="G371" s="4">
        <v>2036.86</v>
      </c>
      <c r="H371" s="3">
        <v>21</v>
      </c>
      <c r="I371" s="3" t="str">
        <f xml:space="preserve"> FLOOR(sales[[#This Row],[Customer Age]],10) &amp; "-" &amp; FLOOR(sales[[#This Row],[Customer Age]],10)+9</f>
        <v>20-29</v>
      </c>
      <c r="J371" t="s">
        <v>14</v>
      </c>
      <c r="K371" s="3">
        <v>5</v>
      </c>
      <c r="L371" s="4">
        <v>1251.3599999999999</v>
      </c>
      <c r="M371" s="4">
        <v>785.5</v>
      </c>
    </row>
    <row r="372" spans="1:13" x14ac:dyDescent="0.25">
      <c r="A372" s="1">
        <v>45029</v>
      </c>
      <c r="B372" s="8">
        <f>sales[[#This Row],[Date]]</f>
        <v>45029</v>
      </c>
      <c r="C372" t="s">
        <v>17</v>
      </c>
      <c r="D372" t="s">
        <v>12</v>
      </c>
      <c r="E372" t="s">
        <v>30</v>
      </c>
      <c r="F372" s="3">
        <v>37</v>
      </c>
      <c r="G372" s="4">
        <v>834.5</v>
      </c>
      <c r="H372" s="3">
        <v>54</v>
      </c>
      <c r="I372" s="3" t="str">
        <f xml:space="preserve"> FLOOR(sales[[#This Row],[Customer Age]],10) &amp; "-" &amp; FLOOR(sales[[#This Row],[Customer Age]],10)+9</f>
        <v>50-59</v>
      </c>
      <c r="J372" t="s">
        <v>14</v>
      </c>
      <c r="K372" s="3">
        <v>4</v>
      </c>
      <c r="L372" s="4">
        <v>3459.38</v>
      </c>
      <c r="M372" s="4">
        <v>-2624.88</v>
      </c>
    </row>
    <row r="373" spans="1:13" x14ac:dyDescent="0.25">
      <c r="A373" s="1">
        <v>45029</v>
      </c>
      <c r="B373" s="8">
        <f>sales[[#This Row],[Date]]</f>
        <v>45029</v>
      </c>
      <c r="C373" t="s">
        <v>20</v>
      </c>
      <c r="D373" t="s">
        <v>15</v>
      </c>
      <c r="E373" t="s">
        <v>31</v>
      </c>
      <c r="F373" s="3">
        <v>38</v>
      </c>
      <c r="G373" s="4">
        <v>7339.99</v>
      </c>
      <c r="H373" s="3">
        <v>70</v>
      </c>
      <c r="I373" s="3" t="str">
        <f xml:space="preserve"> FLOOR(sales[[#This Row],[Customer Age]],10) &amp; "-" &amp; FLOOR(sales[[#This Row],[Customer Age]],10)+9</f>
        <v>70-79</v>
      </c>
      <c r="J373" t="s">
        <v>22</v>
      </c>
      <c r="K373" s="3">
        <v>2</v>
      </c>
      <c r="L373" s="4">
        <v>5818.78</v>
      </c>
      <c r="M373" s="4">
        <v>1521.21</v>
      </c>
    </row>
    <row r="374" spans="1:13" x14ac:dyDescent="0.25">
      <c r="A374" s="1">
        <v>45029</v>
      </c>
      <c r="B374" s="8">
        <f>sales[[#This Row],[Date]]</f>
        <v>45029</v>
      </c>
      <c r="C374" t="s">
        <v>33</v>
      </c>
      <c r="D374" t="s">
        <v>27</v>
      </c>
      <c r="E374" t="s">
        <v>32</v>
      </c>
      <c r="F374" s="3">
        <v>32</v>
      </c>
      <c r="G374" s="4">
        <v>2850.4</v>
      </c>
      <c r="H374" s="3">
        <v>60</v>
      </c>
      <c r="I374" s="3" t="str">
        <f xml:space="preserve"> FLOOR(sales[[#This Row],[Customer Age]],10) &amp; "-" &amp; FLOOR(sales[[#This Row],[Customer Age]],10)+9</f>
        <v>60-69</v>
      </c>
      <c r="J374" t="s">
        <v>22</v>
      </c>
      <c r="K374" s="3">
        <v>1</v>
      </c>
      <c r="L374" s="4">
        <v>4429.33</v>
      </c>
      <c r="M374" s="4">
        <v>-1578.93</v>
      </c>
    </row>
    <row r="375" spans="1:13" x14ac:dyDescent="0.25">
      <c r="A375" s="1">
        <v>45027</v>
      </c>
      <c r="B375" s="8">
        <f>sales[[#This Row],[Date]]</f>
        <v>45027</v>
      </c>
      <c r="C375" t="s">
        <v>17</v>
      </c>
      <c r="D375" t="s">
        <v>15</v>
      </c>
      <c r="E375" t="s">
        <v>16</v>
      </c>
      <c r="F375" s="3">
        <v>32</v>
      </c>
      <c r="G375" s="4">
        <v>13017.37</v>
      </c>
      <c r="H375" s="3">
        <v>60</v>
      </c>
      <c r="I375" s="3" t="str">
        <f xml:space="preserve"> FLOOR(sales[[#This Row],[Customer Age]],10) &amp; "-" &amp; FLOOR(sales[[#This Row],[Customer Age]],10)+9</f>
        <v>60-69</v>
      </c>
      <c r="J375" t="s">
        <v>14</v>
      </c>
      <c r="K375" s="3">
        <v>2</v>
      </c>
      <c r="L375" s="4">
        <v>4166.3900000000003</v>
      </c>
      <c r="M375" s="4">
        <v>8850.98</v>
      </c>
    </row>
    <row r="376" spans="1:13" x14ac:dyDescent="0.25">
      <c r="A376" s="1">
        <v>45027</v>
      </c>
      <c r="B376" s="8">
        <f>sales[[#This Row],[Date]]</f>
        <v>45027</v>
      </c>
      <c r="C376" t="s">
        <v>17</v>
      </c>
      <c r="D376" t="s">
        <v>15</v>
      </c>
      <c r="E376" t="s">
        <v>31</v>
      </c>
      <c r="F376" s="3">
        <v>13</v>
      </c>
      <c r="G376" s="4">
        <v>1800.46</v>
      </c>
      <c r="H376" s="3">
        <v>37</v>
      </c>
      <c r="I376" s="3" t="str">
        <f xml:space="preserve"> FLOOR(sales[[#This Row],[Customer Age]],10) &amp; "-" &amp; FLOOR(sales[[#This Row],[Customer Age]],10)+9</f>
        <v>30-39</v>
      </c>
      <c r="J376" t="s">
        <v>22</v>
      </c>
      <c r="K376" s="3">
        <v>5</v>
      </c>
      <c r="L376" s="4">
        <v>3073.05</v>
      </c>
      <c r="M376" s="4">
        <v>-1272.5899999999999</v>
      </c>
    </row>
    <row r="377" spans="1:13" x14ac:dyDescent="0.25">
      <c r="A377" s="1">
        <v>45026</v>
      </c>
      <c r="B377" s="8">
        <f>sales[[#This Row],[Date]]</f>
        <v>45026</v>
      </c>
      <c r="C377" t="s">
        <v>25</v>
      </c>
      <c r="D377" t="s">
        <v>27</v>
      </c>
      <c r="E377" t="s">
        <v>28</v>
      </c>
      <c r="F377" s="3">
        <v>45</v>
      </c>
      <c r="G377" s="4">
        <v>15158.99</v>
      </c>
      <c r="H377" s="3">
        <v>24</v>
      </c>
      <c r="I377" s="3" t="str">
        <f xml:space="preserve"> FLOOR(sales[[#This Row],[Customer Age]],10) &amp; "-" &amp; FLOOR(sales[[#This Row],[Customer Age]],10)+9</f>
        <v>20-29</v>
      </c>
      <c r="J377" t="s">
        <v>14</v>
      </c>
      <c r="K377" s="3">
        <v>1</v>
      </c>
      <c r="L377" s="4">
        <v>1994.26</v>
      </c>
      <c r="M377" s="4">
        <v>13164.73</v>
      </c>
    </row>
    <row r="378" spans="1:13" x14ac:dyDescent="0.25">
      <c r="A378" s="1">
        <v>45026</v>
      </c>
      <c r="B378" s="8">
        <f>sales[[#This Row],[Date]]</f>
        <v>45026</v>
      </c>
      <c r="C378" t="s">
        <v>25</v>
      </c>
      <c r="D378" t="s">
        <v>18</v>
      </c>
      <c r="E378" t="s">
        <v>26</v>
      </c>
      <c r="F378" s="3">
        <v>48</v>
      </c>
      <c r="G378" s="4">
        <v>17297.86</v>
      </c>
      <c r="H378" s="3">
        <v>23</v>
      </c>
      <c r="I378" s="3" t="str">
        <f xml:space="preserve"> FLOOR(sales[[#This Row],[Customer Age]],10) &amp; "-" &amp; FLOOR(sales[[#This Row],[Customer Age]],10)+9</f>
        <v>20-29</v>
      </c>
      <c r="J378" t="s">
        <v>14</v>
      </c>
      <c r="K378" s="3">
        <v>5</v>
      </c>
      <c r="L378" s="4">
        <v>10840.25</v>
      </c>
      <c r="M378" s="4">
        <v>6457.61</v>
      </c>
    </row>
    <row r="379" spans="1:13" x14ac:dyDescent="0.25">
      <c r="A379" s="1">
        <v>45026</v>
      </c>
      <c r="B379" s="8">
        <f>sales[[#This Row],[Date]]</f>
        <v>45026</v>
      </c>
      <c r="C379" t="s">
        <v>33</v>
      </c>
      <c r="D379" t="s">
        <v>27</v>
      </c>
      <c r="E379" t="s">
        <v>28</v>
      </c>
      <c r="F379" s="3">
        <v>43</v>
      </c>
      <c r="G379" s="4">
        <v>14360.52</v>
      </c>
      <c r="H379" s="3">
        <v>31</v>
      </c>
      <c r="I379" s="3" t="str">
        <f xml:space="preserve"> FLOOR(sales[[#This Row],[Customer Age]],10) &amp; "-" &amp; FLOOR(sales[[#This Row],[Customer Age]],10)+9</f>
        <v>30-39</v>
      </c>
      <c r="J379" t="s">
        <v>14</v>
      </c>
      <c r="K379" s="3">
        <v>3</v>
      </c>
      <c r="L379" s="4">
        <v>7146.88</v>
      </c>
      <c r="M379" s="4">
        <v>7213.64</v>
      </c>
    </row>
    <row r="380" spans="1:13" x14ac:dyDescent="0.25">
      <c r="A380" s="1">
        <v>45025</v>
      </c>
      <c r="B380" s="8">
        <f>sales[[#This Row],[Date]]</f>
        <v>45025</v>
      </c>
      <c r="C380" t="s">
        <v>17</v>
      </c>
      <c r="D380" t="s">
        <v>18</v>
      </c>
      <c r="E380" t="s">
        <v>29</v>
      </c>
      <c r="F380" s="3">
        <v>33</v>
      </c>
      <c r="G380" s="4">
        <v>14895.16</v>
      </c>
      <c r="H380" s="3">
        <v>43</v>
      </c>
      <c r="I380" s="3" t="str">
        <f xml:space="preserve"> FLOOR(sales[[#This Row],[Customer Age]],10) &amp; "-" &amp; FLOOR(sales[[#This Row],[Customer Age]],10)+9</f>
        <v>40-49</v>
      </c>
      <c r="J380" t="s">
        <v>22</v>
      </c>
      <c r="K380" s="3">
        <v>1</v>
      </c>
      <c r="L380" s="4">
        <v>4642.05</v>
      </c>
      <c r="M380" s="4">
        <v>10253.11</v>
      </c>
    </row>
    <row r="381" spans="1:13" x14ac:dyDescent="0.25">
      <c r="A381" s="1">
        <v>45025</v>
      </c>
      <c r="B381" s="8">
        <f>sales[[#This Row],[Date]]</f>
        <v>45025</v>
      </c>
      <c r="C381" t="s">
        <v>11</v>
      </c>
      <c r="D381" t="s">
        <v>15</v>
      </c>
      <c r="E381" t="s">
        <v>16</v>
      </c>
      <c r="F381" s="3">
        <v>29</v>
      </c>
      <c r="G381" s="4">
        <v>2954.67</v>
      </c>
      <c r="H381" s="3">
        <v>48</v>
      </c>
      <c r="I381" s="3" t="str">
        <f xml:space="preserve"> FLOOR(sales[[#This Row],[Customer Age]],10) &amp; "-" &amp; FLOOR(sales[[#This Row],[Customer Age]],10)+9</f>
        <v>40-49</v>
      </c>
      <c r="J381" t="s">
        <v>14</v>
      </c>
      <c r="K381" s="3">
        <v>2</v>
      </c>
      <c r="L381" s="4">
        <v>2435.1799999999998</v>
      </c>
      <c r="M381" s="4">
        <v>519.49</v>
      </c>
    </row>
    <row r="382" spans="1:13" x14ac:dyDescent="0.25">
      <c r="A382" s="1">
        <v>45025</v>
      </c>
      <c r="B382" s="8">
        <f>sales[[#This Row],[Date]]</f>
        <v>45025</v>
      </c>
      <c r="C382" t="s">
        <v>33</v>
      </c>
      <c r="D382" t="s">
        <v>27</v>
      </c>
      <c r="E382" t="s">
        <v>41</v>
      </c>
      <c r="F382" s="3">
        <v>45</v>
      </c>
      <c r="G382" s="4">
        <v>14800.23</v>
      </c>
      <c r="H382" s="3">
        <v>69</v>
      </c>
      <c r="I382" s="3" t="str">
        <f xml:space="preserve"> FLOOR(sales[[#This Row],[Customer Age]],10) &amp; "-" &amp; FLOOR(sales[[#This Row],[Customer Age]],10)+9</f>
        <v>60-69</v>
      </c>
      <c r="J382" t="s">
        <v>22</v>
      </c>
      <c r="K382" s="3">
        <v>4</v>
      </c>
      <c r="L382" s="4">
        <v>8782.17</v>
      </c>
      <c r="M382" s="4">
        <v>6018.06</v>
      </c>
    </row>
    <row r="383" spans="1:13" x14ac:dyDescent="0.25">
      <c r="A383" s="1">
        <v>45025</v>
      </c>
      <c r="B383" s="8">
        <f>sales[[#This Row],[Date]]</f>
        <v>45025</v>
      </c>
      <c r="C383" t="s">
        <v>20</v>
      </c>
      <c r="D383" t="s">
        <v>18</v>
      </c>
      <c r="E383" t="s">
        <v>39</v>
      </c>
      <c r="F383" s="3">
        <v>35</v>
      </c>
      <c r="G383" s="4">
        <v>3511.5</v>
      </c>
      <c r="H383" s="3">
        <v>51</v>
      </c>
      <c r="I383" s="3" t="str">
        <f xml:space="preserve"> FLOOR(sales[[#This Row],[Customer Age]],10) &amp; "-" &amp; FLOOR(sales[[#This Row],[Customer Age]],10)+9</f>
        <v>50-59</v>
      </c>
      <c r="J383" t="s">
        <v>22</v>
      </c>
      <c r="K383" s="3">
        <v>5</v>
      </c>
      <c r="L383" s="4">
        <v>398.52</v>
      </c>
      <c r="M383" s="4">
        <v>3112.98</v>
      </c>
    </row>
    <row r="384" spans="1:13" x14ac:dyDescent="0.25">
      <c r="A384" s="1">
        <v>45023</v>
      </c>
      <c r="B384" s="8">
        <f>sales[[#This Row],[Date]]</f>
        <v>45023</v>
      </c>
      <c r="C384" t="s">
        <v>20</v>
      </c>
      <c r="D384" t="s">
        <v>23</v>
      </c>
      <c r="E384" t="s">
        <v>35</v>
      </c>
      <c r="F384" s="3">
        <v>45</v>
      </c>
      <c r="G384" s="4">
        <v>7222.84</v>
      </c>
      <c r="H384" s="3">
        <v>19</v>
      </c>
      <c r="I384" s="3" t="str">
        <f xml:space="preserve"> FLOOR(sales[[#This Row],[Customer Age]],10) &amp; "-" &amp; FLOOR(sales[[#This Row],[Customer Age]],10)+9</f>
        <v>10-19</v>
      </c>
      <c r="J384" t="s">
        <v>14</v>
      </c>
      <c r="K384" s="3">
        <v>1</v>
      </c>
      <c r="L384" s="4">
        <v>7715.95</v>
      </c>
      <c r="M384" s="4">
        <v>-493.11</v>
      </c>
    </row>
    <row r="385" spans="1:13" x14ac:dyDescent="0.25">
      <c r="A385" s="1">
        <v>45022</v>
      </c>
      <c r="B385" s="8">
        <f>sales[[#This Row],[Date]]</f>
        <v>45022</v>
      </c>
      <c r="C385" t="s">
        <v>33</v>
      </c>
      <c r="D385" t="s">
        <v>15</v>
      </c>
      <c r="E385" t="s">
        <v>31</v>
      </c>
      <c r="F385" s="3">
        <v>44</v>
      </c>
      <c r="G385" s="4">
        <v>11811.55</v>
      </c>
      <c r="H385" s="3">
        <v>30</v>
      </c>
      <c r="I385" s="3" t="str">
        <f xml:space="preserve"> FLOOR(sales[[#This Row],[Customer Age]],10) &amp; "-" &amp; FLOOR(sales[[#This Row],[Customer Age]],10)+9</f>
        <v>30-39</v>
      </c>
      <c r="J385" t="s">
        <v>22</v>
      </c>
      <c r="K385" s="3">
        <v>1</v>
      </c>
      <c r="L385" s="4">
        <v>9947.85</v>
      </c>
      <c r="M385" s="4">
        <v>1863.7</v>
      </c>
    </row>
    <row r="386" spans="1:13" x14ac:dyDescent="0.25">
      <c r="A386" s="1">
        <v>45022</v>
      </c>
      <c r="B386" s="8">
        <f>sales[[#This Row],[Date]]</f>
        <v>45022</v>
      </c>
      <c r="C386" t="s">
        <v>25</v>
      </c>
      <c r="D386" t="s">
        <v>27</v>
      </c>
      <c r="E386" t="s">
        <v>28</v>
      </c>
      <c r="F386" s="3">
        <v>30</v>
      </c>
      <c r="G386" s="4">
        <v>506.52</v>
      </c>
      <c r="H386" s="3">
        <v>39</v>
      </c>
      <c r="I386" s="3" t="str">
        <f xml:space="preserve"> FLOOR(sales[[#This Row],[Customer Age]],10) &amp; "-" &amp; FLOOR(sales[[#This Row],[Customer Age]],10)+9</f>
        <v>30-39</v>
      </c>
      <c r="J386" t="s">
        <v>14</v>
      </c>
      <c r="K386" s="3">
        <v>1</v>
      </c>
      <c r="L386" s="4">
        <v>1447.45</v>
      </c>
      <c r="M386" s="4">
        <v>-940.93</v>
      </c>
    </row>
    <row r="387" spans="1:13" x14ac:dyDescent="0.25">
      <c r="A387" s="1">
        <v>45022</v>
      </c>
      <c r="B387" s="8">
        <f>sales[[#This Row],[Date]]</f>
        <v>45022</v>
      </c>
      <c r="C387" t="s">
        <v>20</v>
      </c>
      <c r="D387" t="s">
        <v>23</v>
      </c>
      <c r="E387" t="s">
        <v>24</v>
      </c>
      <c r="F387" s="3">
        <v>41</v>
      </c>
      <c r="G387" s="4">
        <v>6805.98</v>
      </c>
      <c r="H387" s="3">
        <v>45</v>
      </c>
      <c r="I387" s="3" t="str">
        <f xml:space="preserve"> FLOOR(sales[[#This Row],[Customer Age]],10) &amp; "-" &amp; FLOOR(sales[[#This Row],[Customer Age]],10)+9</f>
        <v>40-49</v>
      </c>
      <c r="J387" t="s">
        <v>14</v>
      </c>
      <c r="K387" s="3">
        <v>2</v>
      </c>
      <c r="L387" s="4">
        <v>5379.16</v>
      </c>
      <c r="M387" s="4">
        <v>1426.82</v>
      </c>
    </row>
    <row r="388" spans="1:13" x14ac:dyDescent="0.25">
      <c r="A388" s="1">
        <v>45021</v>
      </c>
      <c r="B388" s="8">
        <f>sales[[#This Row],[Date]]</f>
        <v>45021</v>
      </c>
      <c r="C388" t="s">
        <v>17</v>
      </c>
      <c r="D388" t="s">
        <v>12</v>
      </c>
      <c r="E388" t="s">
        <v>36</v>
      </c>
      <c r="F388" s="3">
        <v>21</v>
      </c>
      <c r="G388" s="4">
        <v>341.82</v>
      </c>
      <c r="H388" s="3">
        <v>49</v>
      </c>
      <c r="I388" s="3" t="str">
        <f xml:space="preserve"> FLOOR(sales[[#This Row],[Customer Age]],10) &amp; "-" &amp; FLOOR(sales[[#This Row],[Customer Age]],10)+9</f>
        <v>40-49</v>
      </c>
      <c r="J388" t="s">
        <v>22</v>
      </c>
      <c r="K388" s="3">
        <v>2</v>
      </c>
      <c r="L388" s="4">
        <v>4636.8</v>
      </c>
      <c r="M388" s="4">
        <v>-4294.9799999999996</v>
      </c>
    </row>
    <row r="389" spans="1:13" x14ac:dyDescent="0.25">
      <c r="A389" s="1">
        <v>45021</v>
      </c>
      <c r="B389" s="8">
        <f>sales[[#This Row],[Date]]</f>
        <v>45021</v>
      </c>
      <c r="C389" t="s">
        <v>11</v>
      </c>
      <c r="D389" t="s">
        <v>23</v>
      </c>
      <c r="E389" t="s">
        <v>38</v>
      </c>
      <c r="F389" s="3">
        <v>17</v>
      </c>
      <c r="G389" s="4">
        <v>361.63</v>
      </c>
      <c r="H389" s="3">
        <v>42</v>
      </c>
      <c r="I389" s="3" t="str">
        <f xml:space="preserve"> FLOOR(sales[[#This Row],[Customer Age]],10) &amp; "-" &amp; FLOOR(sales[[#This Row],[Customer Age]],10)+9</f>
        <v>40-49</v>
      </c>
      <c r="J389" t="s">
        <v>14</v>
      </c>
      <c r="K389" s="3">
        <v>3</v>
      </c>
      <c r="L389" s="4">
        <v>801</v>
      </c>
      <c r="M389" s="4">
        <v>-439.37</v>
      </c>
    </row>
    <row r="390" spans="1:13" x14ac:dyDescent="0.25">
      <c r="A390" s="1">
        <v>45020</v>
      </c>
      <c r="B390" s="8">
        <f>sales[[#This Row],[Date]]</f>
        <v>45020</v>
      </c>
      <c r="C390" t="s">
        <v>25</v>
      </c>
      <c r="D390" t="s">
        <v>27</v>
      </c>
      <c r="E390" t="s">
        <v>32</v>
      </c>
      <c r="F390" s="3">
        <v>18</v>
      </c>
      <c r="G390" s="4">
        <v>1516.23</v>
      </c>
      <c r="H390" s="3">
        <v>40</v>
      </c>
      <c r="I390" s="3" t="str">
        <f xml:space="preserve"> FLOOR(sales[[#This Row],[Customer Age]],10) &amp; "-" &amp; FLOOR(sales[[#This Row],[Customer Age]],10)+9</f>
        <v>40-49</v>
      </c>
      <c r="J390" t="s">
        <v>14</v>
      </c>
      <c r="K390" s="3">
        <v>4</v>
      </c>
      <c r="L390" s="4">
        <v>3548.05</v>
      </c>
      <c r="M390" s="4">
        <v>-2031.82</v>
      </c>
    </row>
    <row r="391" spans="1:13" x14ac:dyDescent="0.25">
      <c r="A391" s="1">
        <v>45020</v>
      </c>
      <c r="B391" s="8">
        <f>sales[[#This Row],[Date]]</f>
        <v>45020</v>
      </c>
      <c r="C391" t="s">
        <v>11</v>
      </c>
      <c r="D391" t="s">
        <v>12</v>
      </c>
      <c r="E391" t="s">
        <v>30</v>
      </c>
      <c r="F391" s="3">
        <v>37</v>
      </c>
      <c r="G391" s="4">
        <v>17522.77</v>
      </c>
      <c r="H391" s="3">
        <v>37</v>
      </c>
      <c r="I391" s="3" t="str">
        <f xml:space="preserve"> FLOOR(sales[[#This Row],[Customer Age]],10) &amp; "-" &amp; FLOOR(sales[[#This Row],[Customer Age]],10)+9</f>
        <v>30-39</v>
      </c>
      <c r="J391" t="s">
        <v>22</v>
      </c>
      <c r="K391" s="3">
        <v>5</v>
      </c>
      <c r="L391" s="4">
        <v>3667.34</v>
      </c>
      <c r="M391" s="4">
        <v>13855.43</v>
      </c>
    </row>
    <row r="392" spans="1:13" x14ac:dyDescent="0.25">
      <c r="A392" s="1">
        <v>45020</v>
      </c>
      <c r="B392" s="8">
        <f>sales[[#This Row],[Date]]</f>
        <v>45020</v>
      </c>
      <c r="C392" t="s">
        <v>11</v>
      </c>
      <c r="D392" t="s">
        <v>15</v>
      </c>
      <c r="E392" t="s">
        <v>21</v>
      </c>
      <c r="F392" s="3">
        <v>49</v>
      </c>
      <c r="G392" s="4">
        <v>963.63</v>
      </c>
      <c r="H392" s="3">
        <v>25</v>
      </c>
      <c r="I392" s="3" t="str">
        <f xml:space="preserve"> FLOOR(sales[[#This Row],[Customer Age]],10) &amp; "-" &amp; FLOOR(sales[[#This Row],[Customer Age]],10)+9</f>
        <v>20-29</v>
      </c>
      <c r="J392" t="s">
        <v>14</v>
      </c>
      <c r="K392" s="3">
        <v>2</v>
      </c>
      <c r="L392" s="4">
        <v>6381.31</v>
      </c>
      <c r="M392" s="4">
        <v>-5417.68</v>
      </c>
    </row>
    <row r="393" spans="1:13" x14ac:dyDescent="0.25">
      <c r="A393" s="1">
        <v>45019</v>
      </c>
      <c r="B393" s="8">
        <f>sales[[#This Row],[Date]]</f>
        <v>45019</v>
      </c>
      <c r="C393" t="s">
        <v>20</v>
      </c>
      <c r="D393" t="s">
        <v>15</v>
      </c>
      <c r="E393" t="s">
        <v>21</v>
      </c>
      <c r="F393" s="3">
        <v>3</v>
      </c>
      <c r="G393" s="4">
        <v>641.91999999999996</v>
      </c>
      <c r="H393" s="3">
        <v>42</v>
      </c>
      <c r="I393" s="3" t="str">
        <f xml:space="preserve"> FLOOR(sales[[#This Row],[Customer Age]],10) &amp; "-" &amp; FLOOR(sales[[#This Row],[Customer Age]],10)+9</f>
        <v>40-49</v>
      </c>
      <c r="J393" t="s">
        <v>14</v>
      </c>
      <c r="K393" s="3">
        <v>1</v>
      </c>
      <c r="L393" s="4">
        <v>20.059999999999999</v>
      </c>
      <c r="M393" s="4">
        <v>621.86</v>
      </c>
    </row>
    <row r="394" spans="1:13" x14ac:dyDescent="0.25">
      <c r="A394" s="1">
        <v>45018</v>
      </c>
      <c r="B394" s="8">
        <f>sales[[#This Row],[Date]]</f>
        <v>45018</v>
      </c>
      <c r="C394" t="s">
        <v>17</v>
      </c>
      <c r="D394" t="s">
        <v>18</v>
      </c>
      <c r="E394" t="s">
        <v>29</v>
      </c>
      <c r="F394" s="3">
        <v>3</v>
      </c>
      <c r="G394" s="4">
        <v>1266.51</v>
      </c>
      <c r="H394" s="3">
        <v>56</v>
      </c>
      <c r="I394" s="3" t="str">
        <f xml:space="preserve"> FLOOR(sales[[#This Row],[Customer Age]],10) &amp; "-" &amp; FLOOR(sales[[#This Row],[Customer Age]],10)+9</f>
        <v>50-59</v>
      </c>
      <c r="J394" t="s">
        <v>14</v>
      </c>
      <c r="K394" s="3">
        <v>5</v>
      </c>
      <c r="L394" s="4">
        <v>743.74</v>
      </c>
      <c r="M394" s="4">
        <v>522.77</v>
      </c>
    </row>
    <row r="395" spans="1:13" x14ac:dyDescent="0.25">
      <c r="A395" s="1">
        <v>45014</v>
      </c>
      <c r="B395" s="8">
        <f>sales[[#This Row],[Date]]</f>
        <v>45014</v>
      </c>
      <c r="C395" t="s">
        <v>25</v>
      </c>
      <c r="D395" t="s">
        <v>18</v>
      </c>
      <c r="E395" t="s">
        <v>26</v>
      </c>
      <c r="F395" s="3">
        <v>29</v>
      </c>
      <c r="G395" s="4">
        <v>13263.6</v>
      </c>
      <c r="H395" s="3">
        <v>69</v>
      </c>
      <c r="I395" s="3" t="str">
        <f xml:space="preserve"> FLOOR(sales[[#This Row],[Customer Age]],10) &amp; "-" &amp; FLOOR(sales[[#This Row],[Customer Age]],10)+9</f>
        <v>60-69</v>
      </c>
      <c r="J395" t="s">
        <v>22</v>
      </c>
      <c r="K395" s="3">
        <v>3</v>
      </c>
      <c r="L395" s="4">
        <v>1758.14</v>
      </c>
      <c r="M395" s="4">
        <v>11505.46</v>
      </c>
    </row>
    <row r="396" spans="1:13" x14ac:dyDescent="0.25">
      <c r="A396" s="1">
        <v>45014</v>
      </c>
      <c r="B396" s="8">
        <f>sales[[#This Row],[Date]]</f>
        <v>45014</v>
      </c>
      <c r="C396" t="s">
        <v>25</v>
      </c>
      <c r="D396" t="s">
        <v>12</v>
      </c>
      <c r="E396" t="s">
        <v>36</v>
      </c>
      <c r="F396" s="3">
        <v>23</v>
      </c>
      <c r="G396" s="4">
        <v>628.30999999999995</v>
      </c>
      <c r="H396" s="3">
        <v>36</v>
      </c>
      <c r="I396" s="3" t="str">
        <f xml:space="preserve"> FLOOR(sales[[#This Row],[Customer Age]],10) &amp; "-" &amp; FLOOR(sales[[#This Row],[Customer Age]],10)+9</f>
        <v>30-39</v>
      </c>
      <c r="J396" t="s">
        <v>14</v>
      </c>
      <c r="K396" s="3">
        <v>3</v>
      </c>
      <c r="L396" s="4">
        <v>1503.9</v>
      </c>
      <c r="M396" s="4">
        <v>-875.59</v>
      </c>
    </row>
    <row r="397" spans="1:13" x14ac:dyDescent="0.25">
      <c r="A397" s="1">
        <v>45013</v>
      </c>
      <c r="B397" s="8">
        <f>sales[[#This Row],[Date]]</f>
        <v>45013</v>
      </c>
      <c r="C397" t="s">
        <v>17</v>
      </c>
      <c r="D397" t="s">
        <v>18</v>
      </c>
      <c r="E397" t="s">
        <v>26</v>
      </c>
      <c r="F397" s="3">
        <v>21</v>
      </c>
      <c r="G397" s="4">
        <v>6110.42</v>
      </c>
      <c r="H397" s="3">
        <v>58</v>
      </c>
      <c r="I397" s="3" t="str">
        <f xml:space="preserve"> FLOOR(sales[[#This Row],[Customer Age]],10) &amp; "-" &amp; FLOOR(sales[[#This Row],[Customer Age]],10)+9</f>
        <v>50-59</v>
      </c>
      <c r="J397" t="s">
        <v>14</v>
      </c>
      <c r="K397" s="3">
        <v>1</v>
      </c>
      <c r="L397" s="4">
        <v>4512.8500000000004</v>
      </c>
      <c r="M397" s="4">
        <v>1597.57</v>
      </c>
    </row>
    <row r="398" spans="1:13" x14ac:dyDescent="0.25">
      <c r="A398" s="1">
        <v>45013</v>
      </c>
      <c r="B398" s="8">
        <f>sales[[#This Row],[Date]]</f>
        <v>45013</v>
      </c>
      <c r="C398" t="s">
        <v>33</v>
      </c>
      <c r="D398" t="s">
        <v>12</v>
      </c>
      <c r="E398" t="s">
        <v>37</v>
      </c>
      <c r="F398" s="3">
        <v>43</v>
      </c>
      <c r="G398" s="4">
        <v>2894.24</v>
      </c>
      <c r="H398" s="3">
        <v>33</v>
      </c>
      <c r="I398" s="3" t="str">
        <f xml:space="preserve"> FLOOR(sales[[#This Row],[Customer Age]],10) &amp; "-" &amp; FLOOR(sales[[#This Row],[Customer Age]],10)+9</f>
        <v>30-39</v>
      </c>
      <c r="J398" t="s">
        <v>14</v>
      </c>
      <c r="K398" s="3">
        <v>5</v>
      </c>
      <c r="L398" s="4">
        <v>5478.36</v>
      </c>
      <c r="M398" s="4">
        <v>-2584.12</v>
      </c>
    </row>
    <row r="399" spans="1:13" x14ac:dyDescent="0.25">
      <c r="A399" s="1">
        <v>45012</v>
      </c>
      <c r="B399" s="8">
        <f>sales[[#This Row],[Date]]</f>
        <v>45012</v>
      </c>
      <c r="C399" t="s">
        <v>25</v>
      </c>
      <c r="D399" t="s">
        <v>27</v>
      </c>
      <c r="E399" t="s">
        <v>40</v>
      </c>
      <c r="F399" s="3">
        <v>9</v>
      </c>
      <c r="G399" s="4">
        <v>1034.9000000000001</v>
      </c>
      <c r="H399" s="3">
        <v>31</v>
      </c>
      <c r="I399" s="3" t="str">
        <f xml:space="preserve"> FLOOR(sales[[#This Row],[Customer Age]],10) &amp; "-" &amp; FLOOR(sales[[#This Row],[Customer Age]],10)+9</f>
        <v>30-39</v>
      </c>
      <c r="J399" t="s">
        <v>22</v>
      </c>
      <c r="K399" s="3">
        <v>4</v>
      </c>
      <c r="L399" s="4">
        <v>1601.21</v>
      </c>
      <c r="M399" s="4">
        <v>-566.30999999999995</v>
      </c>
    </row>
    <row r="400" spans="1:13" x14ac:dyDescent="0.25">
      <c r="A400" s="1">
        <v>45012</v>
      </c>
      <c r="B400" s="8">
        <f>sales[[#This Row],[Date]]</f>
        <v>45012</v>
      </c>
      <c r="C400" t="s">
        <v>11</v>
      </c>
      <c r="D400" t="s">
        <v>18</v>
      </c>
      <c r="E400" t="s">
        <v>29</v>
      </c>
      <c r="F400" s="3">
        <v>20</v>
      </c>
      <c r="G400" s="4">
        <v>531.72</v>
      </c>
      <c r="H400" s="3">
        <v>69</v>
      </c>
      <c r="I400" s="3" t="str">
        <f xml:space="preserve"> FLOOR(sales[[#This Row],[Customer Age]],10) &amp; "-" &amp; FLOOR(sales[[#This Row],[Customer Age]],10)+9</f>
        <v>60-69</v>
      </c>
      <c r="J400" t="s">
        <v>14</v>
      </c>
      <c r="K400" s="3">
        <v>4</v>
      </c>
      <c r="L400" s="4">
        <v>911.58</v>
      </c>
      <c r="M400" s="4">
        <v>-379.86</v>
      </c>
    </row>
    <row r="401" spans="1:13" x14ac:dyDescent="0.25">
      <c r="A401" s="1">
        <v>45009</v>
      </c>
      <c r="B401" s="8">
        <f>sales[[#This Row],[Date]]</f>
        <v>45009</v>
      </c>
      <c r="C401" t="s">
        <v>17</v>
      </c>
      <c r="D401" t="s">
        <v>15</v>
      </c>
      <c r="E401" t="s">
        <v>16</v>
      </c>
      <c r="F401" s="3">
        <v>15</v>
      </c>
      <c r="G401" s="4">
        <v>382.38</v>
      </c>
      <c r="H401" s="3">
        <v>56</v>
      </c>
      <c r="I401" s="3" t="str">
        <f xml:space="preserve"> FLOOR(sales[[#This Row],[Customer Age]],10) &amp; "-" &amp; FLOOR(sales[[#This Row],[Customer Age]],10)+9</f>
        <v>50-59</v>
      </c>
      <c r="J401" t="s">
        <v>14</v>
      </c>
      <c r="K401" s="3">
        <v>1</v>
      </c>
      <c r="L401" s="4">
        <v>3427.84</v>
      </c>
      <c r="M401" s="4">
        <v>-3045.46</v>
      </c>
    </row>
    <row r="402" spans="1:13" x14ac:dyDescent="0.25">
      <c r="A402" s="1">
        <v>45009</v>
      </c>
      <c r="B402" s="8">
        <f>sales[[#This Row],[Date]]</f>
        <v>45009</v>
      </c>
      <c r="C402" t="s">
        <v>17</v>
      </c>
      <c r="D402" t="s">
        <v>15</v>
      </c>
      <c r="E402" t="s">
        <v>42</v>
      </c>
      <c r="F402" s="3">
        <v>22</v>
      </c>
      <c r="G402" s="4">
        <v>7863.48</v>
      </c>
      <c r="H402" s="3">
        <v>24</v>
      </c>
      <c r="I402" s="3" t="str">
        <f xml:space="preserve"> FLOOR(sales[[#This Row],[Customer Age]],10) &amp; "-" &amp; FLOOR(sales[[#This Row],[Customer Age]],10)+9</f>
        <v>20-29</v>
      </c>
      <c r="J402" t="s">
        <v>22</v>
      </c>
      <c r="K402" s="3">
        <v>5</v>
      </c>
      <c r="L402" s="4">
        <v>5176.87</v>
      </c>
      <c r="M402" s="4">
        <v>2686.61</v>
      </c>
    </row>
    <row r="403" spans="1:13" x14ac:dyDescent="0.25">
      <c r="A403" s="1">
        <v>45009</v>
      </c>
      <c r="B403" s="8">
        <f>sales[[#This Row],[Date]]</f>
        <v>45009</v>
      </c>
      <c r="C403" t="s">
        <v>17</v>
      </c>
      <c r="D403" t="s">
        <v>12</v>
      </c>
      <c r="E403" t="s">
        <v>30</v>
      </c>
      <c r="F403" s="3">
        <v>33</v>
      </c>
      <c r="G403" s="4">
        <v>4160.54</v>
      </c>
      <c r="H403" s="3">
        <v>35</v>
      </c>
      <c r="I403" s="3" t="str">
        <f xml:space="preserve"> FLOOR(sales[[#This Row],[Customer Age]],10) &amp; "-" &amp; FLOOR(sales[[#This Row],[Customer Age]],10)+9</f>
        <v>30-39</v>
      </c>
      <c r="J403" t="s">
        <v>14</v>
      </c>
      <c r="K403" s="3">
        <v>3</v>
      </c>
      <c r="L403" s="4">
        <v>788.61</v>
      </c>
      <c r="M403" s="4">
        <v>3371.93</v>
      </c>
    </row>
    <row r="404" spans="1:13" x14ac:dyDescent="0.25">
      <c r="A404" s="1">
        <v>45009</v>
      </c>
      <c r="B404" s="8">
        <f>sales[[#This Row],[Date]]</f>
        <v>45009</v>
      </c>
      <c r="C404" t="s">
        <v>17</v>
      </c>
      <c r="D404" t="s">
        <v>23</v>
      </c>
      <c r="E404" t="s">
        <v>24</v>
      </c>
      <c r="F404" s="3">
        <v>24</v>
      </c>
      <c r="G404" s="4">
        <v>7182.93</v>
      </c>
      <c r="H404" s="3">
        <v>23</v>
      </c>
      <c r="I404" s="3" t="str">
        <f xml:space="preserve"> FLOOR(sales[[#This Row],[Customer Age]],10) &amp; "-" &amp; FLOOR(sales[[#This Row],[Customer Age]],10)+9</f>
        <v>20-29</v>
      </c>
      <c r="J404" t="s">
        <v>14</v>
      </c>
      <c r="K404" s="3">
        <v>1</v>
      </c>
      <c r="L404" s="4">
        <v>825.5</v>
      </c>
      <c r="M404" s="4">
        <v>6357.43</v>
      </c>
    </row>
    <row r="405" spans="1:13" x14ac:dyDescent="0.25">
      <c r="A405" s="1">
        <v>45006</v>
      </c>
      <c r="B405" s="8">
        <f>sales[[#This Row],[Date]]</f>
        <v>45006</v>
      </c>
      <c r="C405" t="s">
        <v>33</v>
      </c>
      <c r="D405" t="s">
        <v>23</v>
      </c>
      <c r="E405" t="s">
        <v>34</v>
      </c>
      <c r="F405" s="3">
        <v>9</v>
      </c>
      <c r="G405" s="4">
        <v>3552.51</v>
      </c>
      <c r="H405" s="3">
        <v>46</v>
      </c>
      <c r="I405" s="3" t="str">
        <f xml:space="preserve"> FLOOR(sales[[#This Row],[Customer Age]],10) &amp; "-" &amp; FLOOR(sales[[#This Row],[Customer Age]],10)+9</f>
        <v>40-49</v>
      </c>
      <c r="J405" t="s">
        <v>22</v>
      </c>
      <c r="K405" s="3">
        <v>5</v>
      </c>
      <c r="L405" s="4">
        <v>2233.06</v>
      </c>
      <c r="M405" s="4">
        <v>1319.45</v>
      </c>
    </row>
    <row r="406" spans="1:13" x14ac:dyDescent="0.25">
      <c r="A406" s="1">
        <v>45004</v>
      </c>
      <c r="B406" s="8">
        <f>sales[[#This Row],[Date]]</f>
        <v>45004</v>
      </c>
      <c r="C406" t="s">
        <v>17</v>
      </c>
      <c r="D406" t="s">
        <v>27</v>
      </c>
      <c r="E406" t="s">
        <v>28</v>
      </c>
      <c r="F406" s="3">
        <v>36</v>
      </c>
      <c r="G406" s="4">
        <v>4676.42</v>
      </c>
      <c r="H406" s="3">
        <v>47</v>
      </c>
      <c r="I406" s="3" t="str">
        <f xml:space="preserve"> FLOOR(sales[[#This Row],[Customer Age]],10) &amp; "-" &amp; FLOOR(sales[[#This Row],[Customer Age]],10)+9</f>
        <v>40-49</v>
      </c>
      <c r="J406" t="s">
        <v>14</v>
      </c>
      <c r="K406" s="3">
        <v>1</v>
      </c>
      <c r="L406" s="4">
        <v>8295.56</v>
      </c>
      <c r="M406" s="4">
        <v>-3619.14</v>
      </c>
    </row>
    <row r="407" spans="1:13" x14ac:dyDescent="0.25">
      <c r="A407" s="1">
        <v>45004</v>
      </c>
      <c r="B407" s="8">
        <f>sales[[#This Row],[Date]]</f>
        <v>45004</v>
      </c>
      <c r="C407" t="s">
        <v>25</v>
      </c>
      <c r="D407" t="s">
        <v>12</v>
      </c>
      <c r="E407" t="s">
        <v>36</v>
      </c>
      <c r="F407" s="3">
        <v>1</v>
      </c>
      <c r="G407" s="4">
        <v>41.69</v>
      </c>
      <c r="H407" s="3">
        <v>61</v>
      </c>
      <c r="I407" s="3" t="str">
        <f xml:space="preserve"> FLOOR(sales[[#This Row],[Customer Age]],10) &amp; "-" &amp; FLOOR(sales[[#This Row],[Customer Age]],10)+9</f>
        <v>60-69</v>
      </c>
      <c r="J407" t="s">
        <v>22</v>
      </c>
      <c r="K407" s="3">
        <v>3</v>
      </c>
      <c r="L407" s="4">
        <v>229.44</v>
      </c>
      <c r="M407" s="4">
        <v>-187.75</v>
      </c>
    </row>
    <row r="408" spans="1:13" x14ac:dyDescent="0.25">
      <c r="A408" s="1">
        <v>45003</v>
      </c>
      <c r="B408" s="8">
        <f>sales[[#This Row],[Date]]</f>
        <v>45003</v>
      </c>
      <c r="C408" t="s">
        <v>25</v>
      </c>
      <c r="D408" t="s">
        <v>27</v>
      </c>
      <c r="E408" t="s">
        <v>28</v>
      </c>
      <c r="F408" s="3">
        <v>31</v>
      </c>
      <c r="G408" s="4">
        <v>11394.72</v>
      </c>
      <c r="H408" s="3">
        <v>62</v>
      </c>
      <c r="I408" s="3" t="str">
        <f xml:space="preserve"> FLOOR(sales[[#This Row],[Customer Age]],10) &amp; "-" &amp; FLOOR(sales[[#This Row],[Customer Age]],10)+9</f>
        <v>60-69</v>
      </c>
      <c r="J408" t="s">
        <v>14</v>
      </c>
      <c r="K408" s="3">
        <v>4</v>
      </c>
      <c r="L408" s="4">
        <v>5535.31</v>
      </c>
      <c r="M408" s="4">
        <v>5859.41</v>
      </c>
    </row>
    <row r="409" spans="1:13" x14ac:dyDescent="0.25">
      <c r="A409" s="1">
        <v>45003</v>
      </c>
      <c r="B409" s="8">
        <f>sales[[#This Row],[Date]]</f>
        <v>45003</v>
      </c>
      <c r="C409" t="s">
        <v>11</v>
      </c>
      <c r="D409" t="s">
        <v>15</v>
      </c>
      <c r="E409" t="s">
        <v>42</v>
      </c>
      <c r="F409" s="3">
        <v>26</v>
      </c>
      <c r="G409" s="4">
        <v>9457.94</v>
      </c>
      <c r="H409" s="3">
        <v>53</v>
      </c>
      <c r="I409" s="3" t="str">
        <f xml:space="preserve"> FLOOR(sales[[#This Row],[Customer Age]],10) &amp; "-" &amp; FLOOR(sales[[#This Row],[Customer Age]],10)+9</f>
        <v>50-59</v>
      </c>
      <c r="J409" t="s">
        <v>14</v>
      </c>
      <c r="K409" s="3">
        <v>4</v>
      </c>
      <c r="L409" s="4">
        <v>3680.79</v>
      </c>
      <c r="M409" s="4">
        <v>5777.15</v>
      </c>
    </row>
    <row r="410" spans="1:13" x14ac:dyDescent="0.25">
      <c r="A410" s="1">
        <v>45003</v>
      </c>
      <c r="B410" s="8">
        <f>sales[[#This Row],[Date]]</f>
        <v>45003</v>
      </c>
      <c r="C410" t="s">
        <v>11</v>
      </c>
      <c r="D410" t="s">
        <v>12</v>
      </c>
      <c r="E410" t="s">
        <v>36</v>
      </c>
      <c r="F410" s="3">
        <v>36</v>
      </c>
      <c r="G410" s="4">
        <v>13717.5</v>
      </c>
      <c r="H410" s="3">
        <v>54</v>
      </c>
      <c r="I410" s="3" t="str">
        <f xml:space="preserve"> FLOOR(sales[[#This Row],[Customer Age]],10) &amp; "-" &amp; FLOOR(sales[[#This Row],[Customer Age]],10)+9</f>
        <v>50-59</v>
      </c>
      <c r="J410" t="s">
        <v>14</v>
      </c>
      <c r="K410" s="3">
        <v>4</v>
      </c>
      <c r="L410" s="4">
        <v>7014.74</v>
      </c>
      <c r="M410" s="4">
        <v>6702.76</v>
      </c>
    </row>
    <row r="411" spans="1:13" x14ac:dyDescent="0.25">
      <c r="A411" s="1">
        <v>45000</v>
      </c>
      <c r="B411" s="8">
        <f>sales[[#This Row],[Date]]</f>
        <v>45000</v>
      </c>
      <c r="C411" t="s">
        <v>25</v>
      </c>
      <c r="D411" t="s">
        <v>23</v>
      </c>
      <c r="E411" t="s">
        <v>38</v>
      </c>
      <c r="F411" s="3">
        <v>17</v>
      </c>
      <c r="G411" s="4">
        <v>3153.33</v>
      </c>
      <c r="H411" s="3">
        <v>30</v>
      </c>
      <c r="I411" s="3" t="str">
        <f xml:space="preserve"> FLOOR(sales[[#This Row],[Customer Age]],10) &amp; "-" &amp; FLOOR(sales[[#This Row],[Customer Age]],10)+9</f>
        <v>30-39</v>
      </c>
      <c r="J411" t="s">
        <v>14</v>
      </c>
      <c r="K411" s="3">
        <v>1</v>
      </c>
      <c r="L411" s="4">
        <v>859.15</v>
      </c>
      <c r="M411" s="4">
        <v>2294.1799999999998</v>
      </c>
    </row>
    <row r="412" spans="1:13" x14ac:dyDescent="0.25">
      <c r="A412" s="1">
        <v>45000</v>
      </c>
      <c r="B412" s="8">
        <f>sales[[#This Row],[Date]]</f>
        <v>45000</v>
      </c>
      <c r="C412" t="s">
        <v>17</v>
      </c>
      <c r="D412" t="s">
        <v>15</v>
      </c>
      <c r="E412" t="s">
        <v>42</v>
      </c>
      <c r="F412" s="3">
        <v>50</v>
      </c>
      <c r="G412" s="4">
        <v>18616.48</v>
      </c>
      <c r="H412" s="3">
        <v>68</v>
      </c>
      <c r="I412" s="3" t="str">
        <f xml:space="preserve"> FLOOR(sales[[#This Row],[Customer Age]],10) &amp; "-" &amp; FLOOR(sales[[#This Row],[Customer Age]],10)+9</f>
        <v>60-69</v>
      </c>
      <c r="J412" t="s">
        <v>22</v>
      </c>
      <c r="K412" s="3">
        <v>1</v>
      </c>
      <c r="L412" s="4">
        <v>763.99</v>
      </c>
      <c r="M412" s="4">
        <v>17852.490000000002</v>
      </c>
    </row>
    <row r="413" spans="1:13" x14ac:dyDescent="0.25">
      <c r="A413" s="1">
        <v>44997</v>
      </c>
      <c r="B413" s="8">
        <f>sales[[#This Row],[Date]]</f>
        <v>44997</v>
      </c>
      <c r="C413" t="s">
        <v>25</v>
      </c>
      <c r="D413" t="s">
        <v>23</v>
      </c>
      <c r="E413" t="s">
        <v>24</v>
      </c>
      <c r="F413" s="3">
        <v>43</v>
      </c>
      <c r="G413" s="4">
        <v>13323.15</v>
      </c>
      <c r="H413" s="3">
        <v>63</v>
      </c>
      <c r="I413" s="3" t="str">
        <f xml:space="preserve"> FLOOR(sales[[#This Row],[Customer Age]],10) &amp; "-" &amp; FLOOR(sales[[#This Row],[Customer Age]],10)+9</f>
        <v>60-69</v>
      </c>
      <c r="J413" t="s">
        <v>22</v>
      </c>
      <c r="K413" s="3">
        <v>3</v>
      </c>
      <c r="L413" s="4">
        <v>4080.38</v>
      </c>
      <c r="M413" s="4">
        <v>9242.77</v>
      </c>
    </row>
    <row r="414" spans="1:13" x14ac:dyDescent="0.25">
      <c r="A414" s="1">
        <v>44997</v>
      </c>
      <c r="B414" s="8">
        <f>sales[[#This Row],[Date]]</f>
        <v>44997</v>
      </c>
      <c r="C414" t="s">
        <v>25</v>
      </c>
      <c r="D414" t="s">
        <v>12</v>
      </c>
      <c r="E414" t="s">
        <v>37</v>
      </c>
      <c r="F414" s="3">
        <v>44</v>
      </c>
      <c r="G414" s="4">
        <v>9383.07</v>
      </c>
      <c r="H414" s="3">
        <v>57</v>
      </c>
      <c r="I414" s="3" t="str">
        <f xml:space="preserve"> FLOOR(sales[[#This Row],[Customer Age]],10) &amp; "-" &amp; FLOOR(sales[[#This Row],[Customer Age]],10)+9</f>
        <v>50-59</v>
      </c>
      <c r="J414" t="s">
        <v>22</v>
      </c>
      <c r="K414" s="3">
        <v>3</v>
      </c>
      <c r="L414" s="4">
        <v>9123.2900000000009</v>
      </c>
      <c r="M414" s="4">
        <v>259.77999999999997</v>
      </c>
    </row>
    <row r="415" spans="1:13" x14ac:dyDescent="0.25">
      <c r="A415" s="1">
        <v>44997</v>
      </c>
      <c r="B415" s="8">
        <f>sales[[#This Row],[Date]]</f>
        <v>44997</v>
      </c>
      <c r="C415" t="s">
        <v>25</v>
      </c>
      <c r="D415" t="s">
        <v>12</v>
      </c>
      <c r="E415" t="s">
        <v>37</v>
      </c>
      <c r="F415" s="3">
        <v>36</v>
      </c>
      <c r="G415" s="4">
        <v>3427.33</v>
      </c>
      <c r="H415" s="3">
        <v>54</v>
      </c>
      <c r="I415" s="3" t="str">
        <f xml:space="preserve"> FLOOR(sales[[#This Row],[Customer Age]],10) &amp; "-" &amp; FLOOR(sales[[#This Row],[Customer Age]],10)+9</f>
        <v>50-59</v>
      </c>
      <c r="J415" t="s">
        <v>22</v>
      </c>
      <c r="K415" s="3">
        <v>1</v>
      </c>
      <c r="L415" s="4">
        <v>7811.09</v>
      </c>
      <c r="M415" s="4">
        <v>-4383.76</v>
      </c>
    </row>
    <row r="416" spans="1:13" x14ac:dyDescent="0.25">
      <c r="A416" s="1">
        <v>44996</v>
      </c>
      <c r="B416" s="8">
        <f>sales[[#This Row],[Date]]</f>
        <v>44996</v>
      </c>
      <c r="C416" t="s">
        <v>11</v>
      </c>
      <c r="D416" t="s">
        <v>12</v>
      </c>
      <c r="E416" t="s">
        <v>36</v>
      </c>
      <c r="F416" s="3">
        <v>37</v>
      </c>
      <c r="G416" s="4">
        <v>10984.7</v>
      </c>
      <c r="H416" s="3">
        <v>57</v>
      </c>
      <c r="I416" s="3" t="str">
        <f xml:space="preserve"> FLOOR(sales[[#This Row],[Customer Age]],10) &amp; "-" &amp; FLOOR(sales[[#This Row],[Customer Age]],10)+9</f>
        <v>50-59</v>
      </c>
      <c r="J416" t="s">
        <v>14</v>
      </c>
      <c r="K416" s="3">
        <v>5</v>
      </c>
      <c r="L416" s="4">
        <v>3288.73</v>
      </c>
      <c r="M416" s="4">
        <v>7695.97</v>
      </c>
    </row>
    <row r="417" spans="1:13" x14ac:dyDescent="0.25">
      <c r="A417" s="1">
        <v>44995</v>
      </c>
      <c r="B417" s="8">
        <f>sales[[#This Row],[Date]]</f>
        <v>44995</v>
      </c>
      <c r="C417" t="s">
        <v>25</v>
      </c>
      <c r="D417" t="s">
        <v>27</v>
      </c>
      <c r="E417" t="s">
        <v>32</v>
      </c>
      <c r="F417" s="3">
        <v>7</v>
      </c>
      <c r="G417" s="4">
        <v>1329.49</v>
      </c>
      <c r="H417" s="3">
        <v>27</v>
      </c>
      <c r="I417" s="3" t="str">
        <f xml:space="preserve"> FLOOR(sales[[#This Row],[Customer Age]],10) &amp; "-" &amp; FLOOR(sales[[#This Row],[Customer Age]],10)+9</f>
        <v>20-29</v>
      </c>
      <c r="J417" t="s">
        <v>14</v>
      </c>
      <c r="K417" s="3">
        <v>3</v>
      </c>
      <c r="L417" s="4">
        <v>1720.14</v>
      </c>
      <c r="M417" s="4">
        <v>-390.65</v>
      </c>
    </row>
    <row r="418" spans="1:13" x14ac:dyDescent="0.25">
      <c r="A418" s="1">
        <v>44995</v>
      </c>
      <c r="B418" s="8">
        <f>sales[[#This Row],[Date]]</f>
        <v>44995</v>
      </c>
      <c r="C418" t="s">
        <v>25</v>
      </c>
      <c r="D418" t="s">
        <v>18</v>
      </c>
      <c r="E418" t="s">
        <v>26</v>
      </c>
      <c r="F418" s="3">
        <v>45</v>
      </c>
      <c r="G418" s="4">
        <v>8712.65</v>
      </c>
      <c r="H418" s="3">
        <v>19</v>
      </c>
      <c r="I418" s="3" t="str">
        <f xml:space="preserve"> FLOOR(sales[[#This Row],[Customer Age]],10) &amp; "-" &amp; FLOOR(sales[[#This Row],[Customer Age]],10)+9</f>
        <v>10-19</v>
      </c>
      <c r="J418" t="s">
        <v>14</v>
      </c>
      <c r="K418" s="3">
        <v>5</v>
      </c>
      <c r="L418" s="4">
        <v>9405.6200000000008</v>
      </c>
      <c r="M418" s="4">
        <v>-692.97</v>
      </c>
    </row>
    <row r="419" spans="1:13" x14ac:dyDescent="0.25">
      <c r="A419" s="1">
        <v>44995</v>
      </c>
      <c r="B419" s="8">
        <f>sales[[#This Row],[Date]]</f>
        <v>44995</v>
      </c>
      <c r="C419" t="s">
        <v>20</v>
      </c>
      <c r="D419" t="s">
        <v>12</v>
      </c>
      <c r="E419" t="s">
        <v>30</v>
      </c>
      <c r="F419" s="3">
        <v>28</v>
      </c>
      <c r="G419" s="4">
        <v>1232.2</v>
      </c>
      <c r="H419" s="3">
        <v>46</v>
      </c>
      <c r="I419" s="3" t="str">
        <f xml:space="preserve"> FLOOR(sales[[#This Row],[Customer Age]],10) &amp; "-" &amp; FLOOR(sales[[#This Row],[Customer Age]],10)+9</f>
        <v>40-49</v>
      </c>
      <c r="J419" t="s">
        <v>22</v>
      </c>
      <c r="K419" s="3">
        <v>4</v>
      </c>
      <c r="L419" s="4">
        <v>4111.75</v>
      </c>
      <c r="M419" s="4">
        <v>-2879.55</v>
      </c>
    </row>
    <row r="420" spans="1:13" x14ac:dyDescent="0.25">
      <c r="A420" s="1">
        <v>44995</v>
      </c>
      <c r="B420" s="8">
        <f>sales[[#This Row],[Date]]</f>
        <v>44995</v>
      </c>
      <c r="C420" t="s">
        <v>33</v>
      </c>
      <c r="D420" t="s">
        <v>27</v>
      </c>
      <c r="E420" t="s">
        <v>40</v>
      </c>
      <c r="F420" s="3">
        <v>4</v>
      </c>
      <c r="G420" s="4">
        <v>1210.55</v>
      </c>
      <c r="H420" s="3">
        <v>46</v>
      </c>
      <c r="I420" s="3" t="str">
        <f xml:space="preserve"> FLOOR(sales[[#This Row],[Customer Age]],10) &amp; "-" &amp; FLOOR(sales[[#This Row],[Customer Age]],10)+9</f>
        <v>40-49</v>
      </c>
      <c r="J420" t="s">
        <v>22</v>
      </c>
      <c r="K420" s="3">
        <v>3</v>
      </c>
      <c r="L420" s="4">
        <v>88.78</v>
      </c>
      <c r="M420" s="4">
        <v>1121.77</v>
      </c>
    </row>
    <row r="421" spans="1:13" x14ac:dyDescent="0.25">
      <c r="A421" s="1">
        <v>44993</v>
      </c>
      <c r="B421" s="8">
        <f>sales[[#This Row],[Date]]</f>
        <v>44993</v>
      </c>
      <c r="C421" t="s">
        <v>33</v>
      </c>
      <c r="D421" t="s">
        <v>27</v>
      </c>
      <c r="E421" t="s">
        <v>32</v>
      </c>
      <c r="F421" s="3">
        <v>22</v>
      </c>
      <c r="G421" s="4">
        <v>1300.31</v>
      </c>
      <c r="H421" s="3">
        <v>44</v>
      </c>
      <c r="I421" s="3" t="str">
        <f xml:space="preserve"> FLOOR(sales[[#This Row],[Customer Age]],10) &amp; "-" &amp; FLOOR(sales[[#This Row],[Customer Age]],10)+9</f>
        <v>40-49</v>
      </c>
      <c r="J421" t="s">
        <v>14</v>
      </c>
      <c r="K421" s="3">
        <v>2</v>
      </c>
      <c r="L421" s="4">
        <v>2067.5100000000002</v>
      </c>
      <c r="M421" s="4">
        <v>-767.2</v>
      </c>
    </row>
    <row r="422" spans="1:13" x14ac:dyDescent="0.25">
      <c r="A422" s="1">
        <v>44992</v>
      </c>
      <c r="B422" s="8">
        <f>sales[[#This Row],[Date]]</f>
        <v>44992</v>
      </c>
      <c r="C422" t="s">
        <v>33</v>
      </c>
      <c r="D422" t="s">
        <v>12</v>
      </c>
      <c r="E422" t="s">
        <v>30</v>
      </c>
      <c r="F422" s="3">
        <v>24</v>
      </c>
      <c r="G422" s="4">
        <v>3500.77</v>
      </c>
      <c r="H422" s="3">
        <v>54</v>
      </c>
      <c r="I422" s="3" t="str">
        <f xml:space="preserve"> FLOOR(sales[[#This Row],[Customer Age]],10) &amp; "-" &amp; FLOOR(sales[[#This Row],[Customer Age]],10)+9</f>
        <v>50-59</v>
      </c>
      <c r="J422" t="s">
        <v>22</v>
      </c>
      <c r="K422" s="3">
        <v>3</v>
      </c>
      <c r="L422" s="4">
        <v>1485.09</v>
      </c>
      <c r="M422" s="4">
        <v>2015.68</v>
      </c>
    </row>
    <row r="423" spans="1:13" x14ac:dyDescent="0.25">
      <c r="A423" s="1">
        <v>44991</v>
      </c>
      <c r="B423" s="8">
        <f>sales[[#This Row],[Date]]</f>
        <v>44991</v>
      </c>
      <c r="C423" t="s">
        <v>20</v>
      </c>
      <c r="D423" t="s">
        <v>15</v>
      </c>
      <c r="E423" t="s">
        <v>31</v>
      </c>
      <c r="F423" s="3">
        <v>26</v>
      </c>
      <c r="G423" s="4">
        <v>4842.26</v>
      </c>
      <c r="H423" s="3">
        <v>27</v>
      </c>
      <c r="I423" s="3" t="str">
        <f xml:space="preserve"> FLOOR(sales[[#This Row],[Customer Age]],10) &amp; "-" &amp; FLOOR(sales[[#This Row],[Customer Age]],10)+9</f>
        <v>20-29</v>
      </c>
      <c r="J423" t="s">
        <v>14</v>
      </c>
      <c r="K423" s="3">
        <v>5</v>
      </c>
      <c r="L423" s="4">
        <v>2266.4</v>
      </c>
      <c r="M423" s="4">
        <v>2575.86</v>
      </c>
    </row>
    <row r="424" spans="1:13" x14ac:dyDescent="0.25">
      <c r="A424" s="1">
        <v>44990</v>
      </c>
      <c r="B424" s="8">
        <f>sales[[#This Row],[Date]]</f>
        <v>44990</v>
      </c>
      <c r="C424" t="s">
        <v>11</v>
      </c>
      <c r="D424" t="s">
        <v>12</v>
      </c>
      <c r="E424" t="s">
        <v>37</v>
      </c>
      <c r="F424" s="3">
        <v>31</v>
      </c>
      <c r="G424" s="4">
        <v>2402.61</v>
      </c>
      <c r="H424" s="3">
        <v>34</v>
      </c>
      <c r="I424" s="3" t="str">
        <f xml:space="preserve"> FLOOR(sales[[#This Row],[Customer Age]],10) &amp; "-" &amp; FLOOR(sales[[#This Row],[Customer Age]],10)+9</f>
        <v>30-39</v>
      </c>
      <c r="J424" t="s">
        <v>22</v>
      </c>
      <c r="K424" s="3">
        <v>2</v>
      </c>
      <c r="L424" s="4">
        <v>2110.4499999999998</v>
      </c>
      <c r="M424" s="4">
        <v>292.16000000000003</v>
      </c>
    </row>
    <row r="425" spans="1:13" x14ac:dyDescent="0.25">
      <c r="A425" s="1">
        <v>44990</v>
      </c>
      <c r="B425" s="8">
        <f>sales[[#This Row],[Date]]</f>
        <v>44990</v>
      </c>
      <c r="C425" t="s">
        <v>11</v>
      </c>
      <c r="D425" t="s">
        <v>23</v>
      </c>
      <c r="E425" t="s">
        <v>34</v>
      </c>
      <c r="F425" s="3">
        <v>46</v>
      </c>
      <c r="G425" s="4">
        <v>20641.73</v>
      </c>
      <c r="H425" s="3">
        <v>34</v>
      </c>
      <c r="I425" s="3" t="str">
        <f xml:space="preserve"> FLOOR(sales[[#This Row],[Customer Age]],10) &amp; "-" &amp; FLOOR(sales[[#This Row],[Customer Age]],10)+9</f>
        <v>30-39</v>
      </c>
      <c r="J425" t="s">
        <v>22</v>
      </c>
      <c r="K425" s="3">
        <v>5</v>
      </c>
      <c r="L425" s="4">
        <v>10354.959999999999</v>
      </c>
      <c r="M425" s="4">
        <v>10286.77</v>
      </c>
    </row>
    <row r="426" spans="1:13" x14ac:dyDescent="0.25">
      <c r="A426" s="1">
        <v>44990</v>
      </c>
      <c r="B426" s="8">
        <f>sales[[#This Row],[Date]]</f>
        <v>44990</v>
      </c>
      <c r="C426" t="s">
        <v>20</v>
      </c>
      <c r="D426" t="s">
        <v>18</v>
      </c>
      <c r="E426" t="s">
        <v>39</v>
      </c>
      <c r="F426" s="3">
        <v>45</v>
      </c>
      <c r="G426" s="4">
        <v>17441.099999999999</v>
      </c>
      <c r="H426" s="3">
        <v>63</v>
      </c>
      <c r="I426" s="3" t="str">
        <f xml:space="preserve"> FLOOR(sales[[#This Row],[Customer Age]],10) &amp; "-" &amp; FLOOR(sales[[#This Row],[Customer Age]],10)+9</f>
        <v>60-69</v>
      </c>
      <c r="J426" t="s">
        <v>14</v>
      </c>
      <c r="K426" s="3">
        <v>1</v>
      </c>
      <c r="L426" s="4">
        <v>3149.94</v>
      </c>
      <c r="M426" s="4">
        <v>14291.16</v>
      </c>
    </row>
    <row r="427" spans="1:13" x14ac:dyDescent="0.25">
      <c r="A427" s="1">
        <v>44989</v>
      </c>
      <c r="B427" s="8">
        <f>sales[[#This Row],[Date]]</f>
        <v>44989</v>
      </c>
      <c r="C427" t="s">
        <v>17</v>
      </c>
      <c r="D427" t="s">
        <v>18</v>
      </c>
      <c r="E427" t="s">
        <v>26</v>
      </c>
      <c r="F427" s="3">
        <v>30</v>
      </c>
      <c r="G427" s="4">
        <v>13219.18</v>
      </c>
      <c r="H427" s="3">
        <v>20</v>
      </c>
      <c r="I427" s="3" t="str">
        <f xml:space="preserve"> FLOOR(sales[[#This Row],[Customer Age]],10) &amp; "-" &amp; FLOOR(sales[[#This Row],[Customer Age]],10)+9</f>
        <v>20-29</v>
      </c>
      <c r="J427" t="s">
        <v>22</v>
      </c>
      <c r="K427" s="3">
        <v>3</v>
      </c>
      <c r="L427" s="4">
        <v>3897.44</v>
      </c>
      <c r="M427" s="4">
        <v>9321.74</v>
      </c>
    </row>
    <row r="428" spans="1:13" x14ac:dyDescent="0.25">
      <c r="A428" s="1">
        <v>44989</v>
      </c>
      <c r="B428" s="8">
        <f>sales[[#This Row],[Date]]</f>
        <v>44989</v>
      </c>
      <c r="C428" t="s">
        <v>20</v>
      </c>
      <c r="D428" t="s">
        <v>18</v>
      </c>
      <c r="E428" t="s">
        <v>19</v>
      </c>
      <c r="F428" s="3">
        <v>11</v>
      </c>
      <c r="G428" s="4">
        <v>2771.56</v>
      </c>
      <c r="H428" s="3">
        <v>42</v>
      </c>
      <c r="I428" s="3" t="str">
        <f xml:space="preserve"> FLOOR(sales[[#This Row],[Customer Age]],10) &amp; "-" &amp; FLOOR(sales[[#This Row],[Customer Age]],10)+9</f>
        <v>40-49</v>
      </c>
      <c r="J428" t="s">
        <v>14</v>
      </c>
      <c r="K428" s="3">
        <v>4</v>
      </c>
      <c r="L428" s="4">
        <v>1598.38</v>
      </c>
      <c r="M428" s="4">
        <v>1173.18</v>
      </c>
    </row>
    <row r="429" spans="1:13" x14ac:dyDescent="0.25">
      <c r="A429" s="1">
        <v>44989</v>
      </c>
      <c r="B429" s="8">
        <f>sales[[#This Row],[Date]]</f>
        <v>44989</v>
      </c>
      <c r="C429" t="s">
        <v>11</v>
      </c>
      <c r="D429" t="s">
        <v>12</v>
      </c>
      <c r="E429" t="s">
        <v>36</v>
      </c>
      <c r="F429" s="3">
        <v>30</v>
      </c>
      <c r="G429" s="4">
        <v>2729.07</v>
      </c>
      <c r="H429" s="3">
        <v>63</v>
      </c>
      <c r="I429" s="3" t="str">
        <f xml:space="preserve"> FLOOR(sales[[#This Row],[Customer Age]],10) &amp; "-" &amp; FLOOR(sales[[#This Row],[Customer Age]],10)+9</f>
        <v>60-69</v>
      </c>
      <c r="J429" t="s">
        <v>14</v>
      </c>
      <c r="K429" s="3">
        <v>5</v>
      </c>
      <c r="L429" s="4">
        <v>662.28</v>
      </c>
      <c r="M429" s="4">
        <v>2066.79</v>
      </c>
    </row>
    <row r="430" spans="1:13" x14ac:dyDescent="0.25">
      <c r="A430" s="1">
        <v>44988</v>
      </c>
      <c r="B430" s="8">
        <f>sales[[#This Row],[Date]]</f>
        <v>44988</v>
      </c>
      <c r="C430" t="s">
        <v>11</v>
      </c>
      <c r="D430" t="s">
        <v>15</v>
      </c>
      <c r="E430" t="s">
        <v>31</v>
      </c>
      <c r="F430" s="3">
        <v>5</v>
      </c>
      <c r="G430" s="4">
        <v>1348.9</v>
      </c>
      <c r="H430" s="3">
        <v>40</v>
      </c>
      <c r="I430" s="3" t="str">
        <f xml:space="preserve"> FLOOR(sales[[#This Row],[Customer Age]],10) &amp; "-" &amp; FLOOR(sales[[#This Row],[Customer Age]],10)+9</f>
        <v>40-49</v>
      </c>
      <c r="J430" t="s">
        <v>14</v>
      </c>
      <c r="K430" s="3">
        <v>4</v>
      </c>
      <c r="L430" s="4">
        <v>1101.76</v>
      </c>
      <c r="M430" s="4">
        <v>247.14</v>
      </c>
    </row>
    <row r="431" spans="1:13" x14ac:dyDescent="0.25">
      <c r="A431" s="1">
        <v>44987</v>
      </c>
      <c r="B431" s="8">
        <f>sales[[#This Row],[Date]]</f>
        <v>44987</v>
      </c>
      <c r="C431" t="s">
        <v>25</v>
      </c>
      <c r="D431" t="s">
        <v>27</v>
      </c>
      <c r="E431" t="s">
        <v>32</v>
      </c>
      <c r="F431" s="3">
        <v>5</v>
      </c>
      <c r="G431" s="4">
        <v>1624.64</v>
      </c>
      <c r="H431" s="3">
        <v>39</v>
      </c>
      <c r="I431" s="3" t="str">
        <f xml:space="preserve"> FLOOR(sales[[#This Row],[Customer Age]],10) &amp; "-" &amp; FLOOR(sales[[#This Row],[Customer Age]],10)+9</f>
        <v>30-39</v>
      </c>
      <c r="J431" t="s">
        <v>22</v>
      </c>
      <c r="K431" s="3">
        <v>5</v>
      </c>
      <c r="L431" s="4">
        <v>929.23</v>
      </c>
      <c r="M431" s="4">
        <v>695.41</v>
      </c>
    </row>
    <row r="432" spans="1:13" x14ac:dyDescent="0.25">
      <c r="A432" s="1">
        <v>44987</v>
      </c>
      <c r="B432" s="8">
        <f>sales[[#This Row],[Date]]</f>
        <v>44987</v>
      </c>
      <c r="C432" t="s">
        <v>17</v>
      </c>
      <c r="D432" t="s">
        <v>23</v>
      </c>
      <c r="E432" t="s">
        <v>34</v>
      </c>
      <c r="F432" s="3">
        <v>27</v>
      </c>
      <c r="G432" s="4">
        <v>4916.0200000000004</v>
      </c>
      <c r="H432" s="3">
        <v>41</v>
      </c>
      <c r="I432" s="3" t="str">
        <f xml:space="preserve"> FLOOR(sales[[#This Row],[Customer Age]],10) &amp; "-" &amp; FLOOR(sales[[#This Row],[Customer Age]],10)+9</f>
        <v>40-49</v>
      </c>
      <c r="J432" t="s">
        <v>14</v>
      </c>
      <c r="K432" s="3">
        <v>3</v>
      </c>
      <c r="L432" s="4">
        <v>1711.04</v>
      </c>
      <c r="M432" s="4">
        <v>3204.98</v>
      </c>
    </row>
    <row r="433" spans="1:13" x14ac:dyDescent="0.25">
      <c r="A433" s="1">
        <v>44986</v>
      </c>
      <c r="B433" s="8">
        <f>sales[[#This Row],[Date]]</f>
        <v>44986</v>
      </c>
      <c r="C433" t="s">
        <v>20</v>
      </c>
      <c r="D433" t="s">
        <v>18</v>
      </c>
      <c r="E433" t="s">
        <v>29</v>
      </c>
      <c r="F433" s="3">
        <v>39</v>
      </c>
      <c r="G433" s="4">
        <v>14894.34</v>
      </c>
      <c r="H433" s="3">
        <v>30</v>
      </c>
      <c r="I433" s="3" t="str">
        <f xml:space="preserve"> FLOOR(sales[[#This Row],[Customer Age]],10) &amp; "-" &amp; FLOOR(sales[[#This Row],[Customer Age]],10)+9</f>
        <v>30-39</v>
      </c>
      <c r="J433" t="s">
        <v>14</v>
      </c>
      <c r="K433" s="3">
        <v>1</v>
      </c>
      <c r="L433" s="4">
        <v>4325.66</v>
      </c>
      <c r="M433" s="4">
        <v>10568.68</v>
      </c>
    </row>
    <row r="434" spans="1:13" x14ac:dyDescent="0.25">
      <c r="A434" s="1">
        <v>44986</v>
      </c>
      <c r="B434" s="8">
        <f>sales[[#This Row],[Date]]</f>
        <v>44986</v>
      </c>
      <c r="C434" t="s">
        <v>17</v>
      </c>
      <c r="D434" t="s">
        <v>18</v>
      </c>
      <c r="E434" t="s">
        <v>19</v>
      </c>
      <c r="F434" s="3">
        <v>33</v>
      </c>
      <c r="G434" s="4">
        <v>13718.2</v>
      </c>
      <c r="H434" s="3">
        <v>51</v>
      </c>
      <c r="I434" s="3" t="str">
        <f xml:space="preserve"> FLOOR(sales[[#This Row],[Customer Age]],10) &amp; "-" &amp; FLOOR(sales[[#This Row],[Customer Age]],10)+9</f>
        <v>50-59</v>
      </c>
      <c r="J434" t="s">
        <v>22</v>
      </c>
      <c r="K434" s="3">
        <v>1</v>
      </c>
      <c r="L434" s="4">
        <v>2876.19</v>
      </c>
      <c r="M434" s="4">
        <v>10842.01</v>
      </c>
    </row>
    <row r="435" spans="1:13" x14ac:dyDescent="0.25">
      <c r="A435" s="1">
        <v>44986</v>
      </c>
      <c r="B435" s="8">
        <f>sales[[#This Row],[Date]]</f>
        <v>44986</v>
      </c>
      <c r="C435" t="s">
        <v>20</v>
      </c>
      <c r="D435" t="s">
        <v>15</v>
      </c>
      <c r="E435" t="s">
        <v>21</v>
      </c>
      <c r="F435" s="3">
        <v>40</v>
      </c>
      <c r="G435" s="4">
        <v>12711.29</v>
      </c>
      <c r="H435" s="3">
        <v>68</v>
      </c>
      <c r="I435" s="3" t="str">
        <f xml:space="preserve"> FLOOR(sales[[#This Row],[Customer Age]],10) &amp; "-" &amp; FLOOR(sales[[#This Row],[Customer Age]],10)+9</f>
        <v>60-69</v>
      </c>
      <c r="J435" t="s">
        <v>14</v>
      </c>
      <c r="K435" s="3">
        <v>4</v>
      </c>
      <c r="L435" s="4">
        <v>470.44</v>
      </c>
      <c r="M435" s="4">
        <v>12240.85</v>
      </c>
    </row>
    <row r="436" spans="1:13" x14ac:dyDescent="0.25">
      <c r="A436" s="1">
        <v>44986</v>
      </c>
      <c r="B436" s="8">
        <f>sales[[#This Row],[Date]]</f>
        <v>44986</v>
      </c>
      <c r="C436" t="s">
        <v>25</v>
      </c>
      <c r="D436" t="s">
        <v>15</v>
      </c>
      <c r="E436" t="s">
        <v>42</v>
      </c>
      <c r="F436" s="3">
        <v>32</v>
      </c>
      <c r="G436" s="4">
        <v>12943.02</v>
      </c>
      <c r="H436" s="3">
        <v>63</v>
      </c>
      <c r="I436" s="3" t="str">
        <f xml:space="preserve"> FLOOR(sales[[#This Row],[Customer Age]],10) &amp; "-" &amp; FLOOR(sales[[#This Row],[Customer Age]],10)+9</f>
        <v>60-69</v>
      </c>
      <c r="J436" t="s">
        <v>14</v>
      </c>
      <c r="K436" s="3">
        <v>1</v>
      </c>
      <c r="L436" s="4">
        <v>7525.28</v>
      </c>
      <c r="M436" s="4">
        <v>5417.74</v>
      </c>
    </row>
    <row r="437" spans="1:13" x14ac:dyDescent="0.25">
      <c r="A437" s="1">
        <v>44985</v>
      </c>
      <c r="B437" s="8">
        <f>sales[[#This Row],[Date]]</f>
        <v>44985</v>
      </c>
      <c r="C437" t="s">
        <v>11</v>
      </c>
      <c r="D437" t="s">
        <v>23</v>
      </c>
      <c r="E437" t="s">
        <v>38</v>
      </c>
      <c r="F437" s="3">
        <v>9</v>
      </c>
      <c r="G437" s="4">
        <v>4295.24</v>
      </c>
      <c r="H437" s="3">
        <v>70</v>
      </c>
      <c r="I437" s="3" t="str">
        <f xml:space="preserve"> FLOOR(sales[[#This Row],[Customer Age]],10) &amp; "-" &amp; FLOOR(sales[[#This Row],[Customer Age]],10)+9</f>
        <v>70-79</v>
      </c>
      <c r="J437" t="s">
        <v>14</v>
      </c>
      <c r="K437" s="3">
        <v>3</v>
      </c>
      <c r="L437" s="4">
        <v>53.63</v>
      </c>
      <c r="M437" s="4">
        <v>4241.6099999999997</v>
      </c>
    </row>
    <row r="438" spans="1:13" x14ac:dyDescent="0.25">
      <c r="A438" s="1">
        <v>44985</v>
      </c>
      <c r="B438" s="8">
        <f>sales[[#This Row],[Date]]</f>
        <v>44985</v>
      </c>
      <c r="C438" t="s">
        <v>25</v>
      </c>
      <c r="D438" t="s">
        <v>12</v>
      </c>
      <c r="E438" t="s">
        <v>13</v>
      </c>
      <c r="F438" s="3">
        <v>3</v>
      </c>
      <c r="G438" s="4">
        <v>810.1</v>
      </c>
      <c r="H438" s="3">
        <v>22</v>
      </c>
      <c r="I438" s="3" t="str">
        <f xml:space="preserve"> FLOOR(sales[[#This Row],[Customer Age]],10) &amp; "-" &amp; FLOOR(sales[[#This Row],[Customer Age]],10)+9</f>
        <v>20-29</v>
      </c>
      <c r="J438" t="s">
        <v>14</v>
      </c>
      <c r="K438" s="3">
        <v>2</v>
      </c>
      <c r="L438" s="4">
        <v>254.3</v>
      </c>
      <c r="M438" s="4">
        <v>555.79999999999995</v>
      </c>
    </row>
    <row r="439" spans="1:13" x14ac:dyDescent="0.25">
      <c r="A439" s="1">
        <v>44984</v>
      </c>
      <c r="B439" s="8">
        <f>sales[[#This Row],[Date]]</f>
        <v>44984</v>
      </c>
      <c r="C439" t="s">
        <v>20</v>
      </c>
      <c r="D439" t="s">
        <v>27</v>
      </c>
      <c r="E439" t="s">
        <v>40</v>
      </c>
      <c r="F439" s="3">
        <v>18</v>
      </c>
      <c r="G439" s="4">
        <v>4295.16</v>
      </c>
      <c r="H439" s="3">
        <v>19</v>
      </c>
      <c r="I439" s="3" t="str">
        <f xml:space="preserve"> FLOOR(sales[[#This Row],[Customer Age]],10) &amp; "-" &amp; FLOOR(sales[[#This Row],[Customer Age]],10)+9</f>
        <v>10-19</v>
      </c>
      <c r="J439" t="s">
        <v>14</v>
      </c>
      <c r="K439" s="3">
        <v>2</v>
      </c>
      <c r="L439" s="4">
        <v>3938.62</v>
      </c>
      <c r="M439" s="4">
        <v>356.54</v>
      </c>
    </row>
    <row r="440" spans="1:13" x14ac:dyDescent="0.25">
      <c r="A440" s="1">
        <v>44982</v>
      </c>
      <c r="B440" s="8">
        <f>sales[[#This Row],[Date]]</f>
        <v>44982</v>
      </c>
      <c r="C440" t="s">
        <v>20</v>
      </c>
      <c r="D440" t="s">
        <v>15</v>
      </c>
      <c r="E440" t="s">
        <v>21</v>
      </c>
      <c r="F440" s="3">
        <v>23</v>
      </c>
      <c r="G440" s="4">
        <v>5070.9399999999996</v>
      </c>
      <c r="H440" s="3">
        <v>33</v>
      </c>
      <c r="I440" s="3" t="str">
        <f xml:space="preserve"> FLOOR(sales[[#This Row],[Customer Age]],10) &amp; "-" &amp; FLOOR(sales[[#This Row],[Customer Age]],10)+9</f>
        <v>30-39</v>
      </c>
      <c r="J440" t="s">
        <v>22</v>
      </c>
      <c r="K440" s="3">
        <v>2</v>
      </c>
      <c r="L440" s="4">
        <v>2206.17</v>
      </c>
      <c r="M440" s="4">
        <v>2864.77</v>
      </c>
    </row>
    <row r="441" spans="1:13" x14ac:dyDescent="0.25">
      <c r="A441" s="1">
        <v>44982</v>
      </c>
      <c r="B441" s="8">
        <f>sales[[#This Row],[Date]]</f>
        <v>44982</v>
      </c>
      <c r="C441" t="s">
        <v>17</v>
      </c>
      <c r="D441" t="s">
        <v>12</v>
      </c>
      <c r="E441" t="s">
        <v>13</v>
      </c>
      <c r="F441" s="3">
        <v>38</v>
      </c>
      <c r="G441" s="4">
        <v>12938.7</v>
      </c>
      <c r="H441" s="3">
        <v>28</v>
      </c>
      <c r="I441" s="3" t="str">
        <f xml:space="preserve"> FLOOR(sales[[#This Row],[Customer Age]],10) &amp; "-" &amp; FLOOR(sales[[#This Row],[Customer Age]],10)+9</f>
        <v>20-29</v>
      </c>
      <c r="J441" t="s">
        <v>14</v>
      </c>
      <c r="K441" s="3">
        <v>5</v>
      </c>
      <c r="L441" s="4">
        <v>9159.6200000000008</v>
      </c>
      <c r="M441" s="4">
        <v>3779.08</v>
      </c>
    </row>
    <row r="442" spans="1:13" x14ac:dyDescent="0.25">
      <c r="A442" s="1">
        <v>44982</v>
      </c>
      <c r="B442" s="8">
        <f>sales[[#This Row],[Date]]</f>
        <v>44982</v>
      </c>
      <c r="C442" t="s">
        <v>11</v>
      </c>
      <c r="D442" t="s">
        <v>18</v>
      </c>
      <c r="E442" t="s">
        <v>29</v>
      </c>
      <c r="F442" s="3">
        <v>19</v>
      </c>
      <c r="G442" s="4">
        <v>7308.82</v>
      </c>
      <c r="H442" s="3">
        <v>49</v>
      </c>
      <c r="I442" s="3" t="str">
        <f xml:space="preserve"> FLOOR(sales[[#This Row],[Customer Age]],10) &amp; "-" &amp; FLOOR(sales[[#This Row],[Customer Age]],10)+9</f>
        <v>40-49</v>
      </c>
      <c r="J442" t="s">
        <v>14</v>
      </c>
      <c r="K442" s="3">
        <v>4</v>
      </c>
      <c r="L442" s="4">
        <v>4636.97</v>
      </c>
      <c r="M442" s="4">
        <v>2671.85</v>
      </c>
    </row>
    <row r="443" spans="1:13" x14ac:dyDescent="0.25">
      <c r="A443" s="1">
        <v>44981</v>
      </c>
      <c r="B443" s="8">
        <f>sales[[#This Row],[Date]]</f>
        <v>44981</v>
      </c>
      <c r="C443" t="s">
        <v>17</v>
      </c>
      <c r="D443" t="s">
        <v>18</v>
      </c>
      <c r="E443" t="s">
        <v>39</v>
      </c>
      <c r="F443" s="3">
        <v>32</v>
      </c>
      <c r="G443" s="4">
        <v>4450.3599999999997</v>
      </c>
      <c r="H443" s="3">
        <v>33</v>
      </c>
      <c r="I443" s="3" t="str">
        <f xml:space="preserve"> FLOOR(sales[[#This Row],[Customer Age]],10) &amp; "-" &amp; FLOOR(sales[[#This Row],[Customer Age]],10)+9</f>
        <v>30-39</v>
      </c>
      <c r="J443" t="s">
        <v>22</v>
      </c>
      <c r="K443" s="3">
        <v>3</v>
      </c>
      <c r="L443" s="4">
        <v>2534.54</v>
      </c>
      <c r="M443" s="4">
        <v>1915.82</v>
      </c>
    </row>
    <row r="444" spans="1:13" x14ac:dyDescent="0.25">
      <c r="A444" s="1">
        <v>44979</v>
      </c>
      <c r="B444" s="8">
        <f>sales[[#This Row],[Date]]</f>
        <v>44979</v>
      </c>
      <c r="C444" t="s">
        <v>17</v>
      </c>
      <c r="D444" t="s">
        <v>12</v>
      </c>
      <c r="E444" t="s">
        <v>13</v>
      </c>
      <c r="F444" s="3">
        <v>6</v>
      </c>
      <c r="G444" s="4">
        <v>2941.29</v>
      </c>
      <c r="H444" s="3">
        <v>59</v>
      </c>
      <c r="I444" s="3" t="str">
        <f xml:space="preserve"> FLOOR(sales[[#This Row],[Customer Age]],10) &amp; "-" &amp; FLOOR(sales[[#This Row],[Customer Age]],10)+9</f>
        <v>50-59</v>
      </c>
      <c r="J444" t="s">
        <v>14</v>
      </c>
      <c r="K444" s="3">
        <v>4</v>
      </c>
      <c r="L444" s="4">
        <v>228.99</v>
      </c>
      <c r="M444" s="4">
        <v>2712.3</v>
      </c>
    </row>
    <row r="445" spans="1:13" x14ac:dyDescent="0.25">
      <c r="A445" s="1">
        <v>44979</v>
      </c>
      <c r="B445" s="8">
        <f>sales[[#This Row],[Date]]</f>
        <v>44979</v>
      </c>
      <c r="C445" t="s">
        <v>11</v>
      </c>
      <c r="D445" t="s">
        <v>18</v>
      </c>
      <c r="E445" t="s">
        <v>19</v>
      </c>
      <c r="F445" s="3">
        <v>5</v>
      </c>
      <c r="G445" s="4">
        <v>1089.02</v>
      </c>
      <c r="H445" s="3">
        <v>70</v>
      </c>
      <c r="I445" s="3" t="str">
        <f xml:space="preserve"> FLOOR(sales[[#This Row],[Customer Age]],10) &amp; "-" &amp; FLOOR(sales[[#This Row],[Customer Age]],10)+9</f>
        <v>70-79</v>
      </c>
      <c r="J445" t="s">
        <v>14</v>
      </c>
      <c r="K445" s="3">
        <v>5</v>
      </c>
      <c r="L445" s="4">
        <v>1249.1099999999999</v>
      </c>
      <c r="M445" s="4">
        <v>-160.09</v>
      </c>
    </row>
    <row r="446" spans="1:13" x14ac:dyDescent="0.25">
      <c r="A446" s="1">
        <v>44978</v>
      </c>
      <c r="B446" s="8">
        <f>sales[[#This Row],[Date]]</f>
        <v>44978</v>
      </c>
      <c r="C446" t="s">
        <v>33</v>
      </c>
      <c r="D446" t="s">
        <v>15</v>
      </c>
      <c r="E446" t="s">
        <v>16</v>
      </c>
      <c r="F446" s="3">
        <v>41</v>
      </c>
      <c r="G446" s="4">
        <v>13332.51</v>
      </c>
      <c r="H446" s="3">
        <v>34</v>
      </c>
      <c r="I446" s="3" t="str">
        <f xml:space="preserve"> FLOOR(sales[[#This Row],[Customer Age]],10) &amp; "-" &amp; FLOOR(sales[[#This Row],[Customer Age]],10)+9</f>
        <v>30-39</v>
      </c>
      <c r="J446" t="s">
        <v>14</v>
      </c>
      <c r="K446" s="3">
        <v>2</v>
      </c>
      <c r="L446" s="4">
        <v>4143.88</v>
      </c>
      <c r="M446" s="4">
        <v>9188.6299999999992</v>
      </c>
    </row>
    <row r="447" spans="1:13" x14ac:dyDescent="0.25">
      <c r="A447" s="1">
        <v>44978</v>
      </c>
      <c r="B447" s="8">
        <f>sales[[#This Row],[Date]]</f>
        <v>44978</v>
      </c>
      <c r="C447" t="s">
        <v>20</v>
      </c>
      <c r="D447" t="s">
        <v>18</v>
      </c>
      <c r="E447" t="s">
        <v>39</v>
      </c>
      <c r="F447" s="3">
        <v>42</v>
      </c>
      <c r="G447" s="4">
        <v>19058.66</v>
      </c>
      <c r="H447" s="3">
        <v>45</v>
      </c>
      <c r="I447" s="3" t="str">
        <f xml:space="preserve"> FLOOR(sales[[#This Row],[Customer Age]],10) &amp; "-" &amp; FLOOR(sales[[#This Row],[Customer Age]],10)+9</f>
        <v>40-49</v>
      </c>
      <c r="J447" t="s">
        <v>22</v>
      </c>
      <c r="K447" s="3">
        <v>2</v>
      </c>
      <c r="L447" s="4">
        <v>265.3</v>
      </c>
      <c r="M447" s="4">
        <v>18793.36</v>
      </c>
    </row>
    <row r="448" spans="1:13" x14ac:dyDescent="0.25">
      <c r="A448" s="1">
        <v>44977</v>
      </c>
      <c r="B448" s="8">
        <f>sales[[#This Row],[Date]]</f>
        <v>44977</v>
      </c>
      <c r="C448" t="s">
        <v>17</v>
      </c>
      <c r="D448" t="s">
        <v>12</v>
      </c>
      <c r="E448" t="s">
        <v>13</v>
      </c>
      <c r="F448" s="3">
        <v>19</v>
      </c>
      <c r="G448" s="4">
        <v>8247.2999999999993</v>
      </c>
      <c r="H448" s="3">
        <v>68</v>
      </c>
      <c r="I448" s="3" t="str">
        <f xml:space="preserve"> FLOOR(sales[[#This Row],[Customer Age]],10) &amp; "-" &amp; FLOOR(sales[[#This Row],[Customer Age]],10)+9</f>
        <v>60-69</v>
      </c>
      <c r="J448" t="s">
        <v>22</v>
      </c>
      <c r="K448" s="3">
        <v>4</v>
      </c>
      <c r="L448" s="4">
        <v>3156.46</v>
      </c>
      <c r="M448" s="4">
        <v>5090.84</v>
      </c>
    </row>
    <row r="449" spans="1:13" x14ac:dyDescent="0.25">
      <c r="A449" s="1">
        <v>44977</v>
      </c>
      <c r="B449" s="8">
        <f>sales[[#This Row],[Date]]</f>
        <v>44977</v>
      </c>
      <c r="C449" t="s">
        <v>20</v>
      </c>
      <c r="D449" t="s">
        <v>18</v>
      </c>
      <c r="E449" t="s">
        <v>19</v>
      </c>
      <c r="F449" s="3">
        <v>4</v>
      </c>
      <c r="G449" s="4">
        <v>1873.16</v>
      </c>
      <c r="H449" s="3">
        <v>32</v>
      </c>
      <c r="I449" s="3" t="str">
        <f xml:space="preserve"> FLOOR(sales[[#This Row],[Customer Age]],10) &amp; "-" &amp; FLOOR(sales[[#This Row],[Customer Age]],10)+9</f>
        <v>30-39</v>
      </c>
      <c r="J449" t="s">
        <v>22</v>
      </c>
      <c r="K449" s="3">
        <v>2</v>
      </c>
      <c r="L449" s="4">
        <v>601.27</v>
      </c>
      <c r="M449" s="4">
        <v>1271.8900000000001</v>
      </c>
    </row>
    <row r="450" spans="1:13" x14ac:dyDescent="0.25">
      <c r="A450" s="1">
        <v>44976</v>
      </c>
      <c r="B450" s="8">
        <f>sales[[#This Row],[Date]]</f>
        <v>44976</v>
      </c>
      <c r="C450" t="s">
        <v>25</v>
      </c>
      <c r="D450" t="s">
        <v>18</v>
      </c>
      <c r="E450" t="s">
        <v>19</v>
      </c>
      <c r="F450" s="3">
        <v>20</v>
      </c>
      <c r="G450" s="4">
        <v>8645.9</v>
      </c>
      <c r="H450" s="3">
        <v>22</v>
      </c>
      <c r="I450" s="3" t="str">
        <f xml:space="preserve"> FLOOR(sales[[#This Row],[Customer Age]],10) &amp; "-" &amp; FLOOR(sales[[#This Row],[Customer Age]],10)+9</f>
        <v>20-29</v>
      </c>
      <c r="J450" t="s">
        <v>14</v>
      </c>
      <c r="K450" s="3">
        <v>3</v>
      </c>
      <c r="L450" s="4">
        <v>4474.5</v>
      </c>
      <c r="M450" s="4">
        <v>4171.3999999999996</v>
      </c>
    </row>
    <row r="451" spans="1:13" x14ac:dyDescent="0.25">
      <c r="A451" s="1">
        <v>44975</v>
      </c>
      <c r="B451" s="8">
        <f>sales[[#This Row],[Date]]</f>
        <v>44975</v>
      </c>
      <c r="C451" t="s">
        <v>11</v>
      </c>
      <c r="D451" t="s">
        <v>15</v>
      </c>
      <c r="E451" t="s">
        <v>31</v>
      </c>
      <c r="F451" s="3">
        <v>29</v>
      </c>
      <c r="G451" s="4">
        <v>11259.88</v>
      </c>
      <c r="H451" s="3">
        <v>51</v>
      </c>
      <c r="I451" s="3" t="str">
        <f xml:space="preserve"> FLOOR(sales[[#This Row],[Customer Age]],10) &amp; "-" &amp; FLOOR(sales[[#This Row],[Customer Age]],10)+9</f>
        <v>50-59</v>
      </c>
      <c r="J451" t="s">
        <v>22</v>
      </c>
      <c r="K451" s="3">
        <v>4</v>
      </c>
      <c r="L451" s="4">
        <v>3062.55</v>
      </c>
      <c r="M451" s="4">
        <v>8197.33</v>
      </c>
    </row>
    <row r="452" spans="1:13" x14ac:dyDescent="0.25">
      <c r="A452" s="1">
        <v>44975</v>
      </c>
      <c r="B452" s="8">
        <f>sales[[#This Row],[Date]]</f>
        <v>44975</v>
      </c>
      <c r="C452" t="s">
        <v>11</v>
      </c>
      <c r="D452" t="s">
        <v>15</v>
      </c>
      <c r="E452" t="s">
        <v>21</v>
      </c>
      <c r="F452" s="3">
        <v>30</v>
      </c>
      <c r="G452" s="4">
        <v>2286.1999999999998</v>
      </c>
      <c r="H452" s="3">
        <v>66</v>
      </c>
      <c r="I452" s="3" t="str">
        <f xml:space="preserve"> FLOOR(sales[[#This Row],[Customer Age]],10) &amp; "-" &amp; FLOOR(sales[[#This Row],[Customer Age]],10)+9</f>
        <v>60-69</v>
      </c>
      <c r="J452" t="s">
        <v>22</v>
      </c>
      <c r="K452" s="3">
        <v>1</v>
      </c>
      <c r="L452" s="4">
        <v>4204.26</v>
      </c>
      <c r="M452" s="4">
        <v>-1918.06</v>
      </c>
    </row>
    <row r="453" spans="1:13" x14ac:dyDescent="0.25">
      <c r="A453" s="1">
        <v>44975</v>
      </c>
      <c r="B453" s="8">
        <f>sales[[#This Row],[Date]]</f>
        <v>44975</v>
      </c>
      <c r="C453" t="s">
        <v>25</v>
      </c>
      <c r="D453" t="s">
        <v>18</v>
      </c>
      <c r="E453" t="s">
        <v>26</v>
      </c>
      <c r="F453" s="3">
        <v>36</v>
      </c>
      <c r="G453" s="4">
        <v>5704.6</v>
      </c>
      <c r="H453" s="3">
        <v>55</v>
      </c>
      <c r="I453" s="3" t="str">
        <f xml:space="preserve"> FLOOR(sales[[#This Row],[Customer Age]],10) &amp; "-" &amp; FLOOR(sales[[#This Row],[Customer Age]],10)+9</f>
        <v>50-59</v>
      </c>
      <c r="J453" t="s">
        <v>22</v>
      </c>
      <c r="K453" s="3">
        <v>5</v>
      </c>
      <c r="L453" s="4">
        <v>8100.04</v>
      </c>
      <c r="M453" s="4">
        <v>-2395.44</v>
      </c>
    </row>
    <row r="454" spans="1:13" x14ac:dyDescent="0.25">
      <c r="A454" s="1">
        <v>44975</v>
      </c>
      <c r="B454" s="8">
        <f>sales[[#This Row],[Date]]</f>
        <v>44975</v>
      </c>
      <c r="C454" t="s">
        <v>11</v>
      </c>
      <c r="D454" t="s">
        <v>15</v>
      </c>
      <c r="E454" t="s">
        <v>42</v>
      </c>
      <c r="F454" s="3">
        <v>26</v>
      </c>
      <c r="G454" s="4">
        <v>12296.44</v>
      </c>
      <c r="H454" s="3">
        <v>54</v>
      </c>
      <c r="I454" s="3" t="str">
        <f xml:space="preserve"> FLOOR(sales[[#This Row],[Customer Age]],10) &amp; "-" &amp; FLOOR(sales[[#This Row],[Customer Age]],10)+9</f>
        <v>50-59</v>
      </c>
      <c r="J454" t="s">
        <v>14</v>
      </c>
      <c r="K454" s="3">
        <v>4</v>
      </c>
      <c r="L454" s="4">
        <v>2555.48</v>
      </c>
      <c r="M454" s="4">
        <v>9740.9599999999991</v>
      </c>
    </row>
    <row r="455" spans="1:13" x14ac:dyDescent="0.25">
      <c r="A455" s="1">
        <v>44974</v>
      </c>
      <c r="B455" s="8">
        <f>sales[[#This Row],[Date]]</f>
        <v>44974</v>
      </c>
      <c r="C455" t="s">
        <v>25</v>
      </c>
      <c r="D455" t="s">
        <v>27</v>
      </c>
      <c r="E455" t="s">
        <v>32</v>
      </c>
      <c r="F455" s="3">
        <v>13</v>
      </c>
      <c r="G455" s="4">
        <v>986.36</v>
      </c>
      <c r="H455" s="3">
        <v>25</v>
      </c>
      <c r="I455" s="3" t="str">
        <f xml:space="preserve"> FLOOR(sales[[#This Row],[Customer Age]],10) &amp; "-" &amp; FLOOR(sales[[#This Row],[Customer Age]],10)+9</f>
        <v>20-29</v>
      </c>
      <c r="J455" t="s">
        <v>14</v>
      </c>
      <c r="K455" s="3">
        <v>2</v>
      </c>
      <c r="L455" s="4">
        <v>2595.37</v>
      </c>
      <c r="M455" s="4">
        <v>-1609.01</v>
      </c>
    </row>
    <row r="456" spans="1:13" x14ac:dyDescent="0.25">
      <c r="A456" s="1">
        <v>44974</v>
      </c>
      <c r="B456" s="8">
        <f>sales[[#This Row],[Date]]</f>
        <v>44974</v>
      </c>
      <c r="C456" t="s">
        <v>33</v>
      </c>
      <c r="D456" t="s">
        <v>18</v>
      </c>
      <c r="E456" t="s">
        <v>26</v>
      </c>
      <c r="F456" s="3">
        <v>32</v>
      </c>
      <c r="G456" s="4">
        <v>8007.5</v>
      </c>
      <c r="H456" s="3">
        <v>58</v>
      </c>
      <c r="I456" s="3" t="str">
        <f xml:space="preserve"> FLOOR(sales[[#This Row],[Customer Age]],10) &amp; "-" &amp; FLOOR(sales[[#This Row],[Customer Age]],10)+9</f>
        <v>50-59</v>
      </c>
      <c r="J456" t="s">
        <v>14</v>
      </c>
      <c r="K456" s="3">
        <v>2</v>
      </c>
      <c r="L456" s="4">
        <v>2102.2600000000002</v>
      </c>
      <c r="M456" s="4">
        <v>5905.24</v>
      </c>
    </row>
    <row r="457" spans="1:13" x14ac:dyDescent="0.25">
      <c r="A457" s="1">
        <v>44973</v>
      </c>
      <c r="B457" s="8">
        <f>sales[[#This Row],[Date]]</f>
        <v>44973</v>
      </c>
      <c r="C457" t="s">
        <v>25</v>
      </c>
      <c r="D457" t="s">
        <v>27</v>
      </c>
      <c r="E457" t="s">
        <v>28</v>
      </c>
      <c r="F457" s="3">
        <v>17</v>
      </c>
      <c r="G457" s="4">
        <v>8468.09</v>
      </c>
      <c r="H457" s="3">
        <v>65</v>
      </c>
      <c r="I457" s="3" t="str">
        <f xml:space="preserve"> FLOOR(sales[[#This Row],[Customer Age]],10) &amp; "-" &amp; FLOOR(sales[[#This Row],[Customer Age]],10)+9</f>
        <v>60-69</v>
      </c>
      <c r="J457" t="s">
        <v>22</v>
      </c>
      <c r="K457" s="3">
        <v>5</v>
      </c>
      <c r="L457" s="4">
        <v>1595.71</v>
      </c>
      <c r="M457" s="4">
        <v>6872.38</v>
      </c>
    </row>
    <row r="458" spans="1:13" x14ac:dyDescent="0.25">
      <c r="A458" s="1">
        <v>44972</v>
      </c>
      <c r="B458" s="8">
        <f>sales[[#This Row],[Date]]</f>
        <v>44972</v>
      </c>
      <c r="C458" t="s">
        <v>20</v>
      </c>
      <c r="D458" t="s">
        <v>12</v>
      </c>
      <c r="E458" t="s">
        <v>37</v>
      </c>
      <c r="F458" s="3">
        <v>37</v>
      </c>
      <c r="G458" s="4">
        <v>11870.68</v>
      </c>
      <c r="H458" s="3">
        <v>21</v>
      </c>
      <c r="I458" s="3" t="str">
        <f xml:space="preserve"> FLOOR(sales[[#This Row],[Customer Age]],10) &amp; "-" &amp; FLOOR(sales[[#This Row],[Customer Age]],10)+9</f>
        <v>20-29</v>
      </c>
      <c r="J458" t="s">
        <v>14</v>
      </c>
      <c r="K458" s="3">
        <v>2</v>
      </c>
      <c r="L458" s="4">
        <v>1357.52</v>
      </c>
      <c r="M458" s="4">
        <v>10513.16</v>
      </c>
    </row>
    <row r="459" spans="1:13" x14ac:dyDescent="0.25">
      <c r="A459" s="1">
        <v>44971</v>
      </c>
      <c r="B459" s="8">
        <f>sales[[#This Row],[Date]]</f>
        <v>44971</v>
      </c>
      <c r="C459" t="s">
        <v>33</v>
      </c>
      <c r="D459" t="s">
        <v>27</v>
      </c>
      <c r="E459" t="s">
        <v>28</v>
      </c>
      <c r="F459" s="3">
        <v>13</v>
      </c>
      <c r="G459" s="4">
        <v>5315.32</v>
      </c>
      <c r="H459" s="3">
        <v>49</v>
      </c>
      <c r="I459" s="3" t="str">
        <f xml:space="preserve"> FLOOR(sales[[#This Row],[Customer Age]],10) &amp; "-" &amp; FLOOR(sales[[#This Row],[Customer Age]],10)+9</f>
        <v>40-49</v>
      </c>
      <c r="J459" t="s">
        <v>14</v>
      </c>
      <c r="K459" s="3">
        <v>5</v>
      </c>
      <c r="L459" s="4">
        <v>2149.5100000000002</v>
      </c>
      <c r="M459" s="4">
        <v>3165.81</v>
      </c>
    </row>
    <row r="460" spans="1:13" x14ac:dyDescent="0.25">
      <c r="A460" s="1">
        <v>44970</v>
      </c>
      <c r="B460" s="8">
        <f>sales[[#This Row],[Date]]</f>
        <v>44970</v>
      </c>
      <c r="C460" t="s">
        <v>20</v>
      </c>
      <c r="D460" t="s">
        <v>27</v>
      </c>
      <c r="E460" t="s">
        <v>28</v>
      </c>
      <c r="F460" s="3">
        <v>1</v>
      </c>
      <c r="G460" s="4">
        <v>237.25</v>
      </c>
      <c r="H460" s="3">
        <v>26</v>
      </c>
      <c r="I460" s="3" t="str">
        <f xml:space="preserve"> FLOOR(sales[[#This Row],[Customer Age]],10) &amp; "-" &amp; FLOOR(sales[[#This Row],[Customer Age]],10)+9</f>
        <v>20-29</v>
      </c>
      <c r="J460" t="s">
        <v>14</v>
      </c>
      <c r="K460" s="3">
        <v>5</v>
      </c>
      <c r="L460" s="4">
        <v>148.32</v>
      </c>
      <c r="M460" s="4">
        <v>88.93</v>
      </c>
    </row>
    <row r="461" spans="1:13" x14ac:dyDescent="0.25">
      <c r="A461" s="1">
        <v>44969</v>
      </c>
      <c r="B461" s="8">
        <f>sales[[#This Row],[Date]]</f>
        <v>44969</v>
      </c>
      <c r="C461" t="s">
        <v>33</v>
      </c>
      <c r="D461" t="s">
        <v>18</v>
      </c>
      <c r="E461" t="s">
        <v>39</v>
      </c>
      <c r="F461" s="3">
        <v>21</v>
      </c>
      <c r="G461" s="4">
        <v>5966.9</v>
      </c>
      <c r="H461" s="3">
        <v>30</v>
      </c>
      <c r="I461" s="3" t="str">
        <f xml:space="preserve"> FLOOR(sales[[#This Row],[Customer Age]],10) &amp; "-" &amp; FLOOR(sales[[#This Row],[Customer Age]],10)+9</f>
        <v>30-39</v>
      </c>
      <c r="J461" t="s">
        <v>14</v>
      </c>
      <c r="K461" s="3">
        <v>4</v>
      </c>
      <c r="L461" s="4">
        <v>3965.33</v>
      </c>
      <c r="M461" s="4">
        <v>2001.57</v>
      </c>
    </row>
    <row r="462" spans="1:13" x14ac:dyDescent="0.25">
      <c r="A462" s="1">
        <v>44968</v>
      </c>
      <c r="B462" s="8">
        <f>sales[[#This Row],[Date]]</f>
        <v>44968</v>
      </c>
      <c r="C462" t="s">
        <v>17</v>
      </c>
      <c r="D462" t="s">
        <v>12</v>
      </c>
      <c r="E462" t="s">
        <v>30</v>
      </c>
      <c r="F462" s="3">
        <v>21</v>
      </c>
      <c r="G462" s="4">
        <v>9381.77</v>
      </c>
      <c r="H462" s="3">
        <v>26</v>
      </c>
      <c r="I462" s="3" t="str">
        <f xml:space="preserve"> FLOOR(sales[[#This Row],[Customer Age]],10) &amp; "-" &amp; FLOOR(sales[[#This Row],[Customer Age]],10)+9</f>
        <v>20-29</v>
      </c>
      <c r="J462" t="s">
        <v>14</v>
      </c>
      <c r="K462" s="3">
        <v>1</v>
      </c>
      <c r="L462" s="4">
        <v>4391.62</v>
      </c>
      <c r="M462" s="4">
        <v>4990.1499999999996</v>
      </c>
    </row>
    <row r="463" spans="1:13" x14ac:dyDescent="0.25">
      <c r="A463" s="1">
        <v>44966</v>
      </c>
      <c r="B463" s="8">
        <f>sales[[#This Row],[Date]]</f>
        <v>44966</v>
      </c>
      <c r="C463" t="s">
        <v>11</v>
      </c>
      <c r="D463" t="s">
        <v>15</v>
      </c>
      <c r="E463" t="s">
        <v>21</v>
      </c>
      <c r="F463" s="3">
        <v>33</v>
      </c>
      <c r="G463" s="4">
        <v>2549.46</v>
      </c>
      <c r="H463" s="3">
        <v>67</v>
      </c>
      <c r="I463" s="3" t="str">
        <f xml:space="preserve"> FLOOR(sales[[#This Row],[Customer Age]],10) &amp; "-" &amp; FLOOR(sales[[#This Row],[Customer Age]],10)+9</f>
        <v>60-69</v>
      </c>
      <c r="J463" t="s">
        <v>14</v>
      </c>
      <c r="K463" s="3">
        <v>1</v>
      </c>
      <c r="L463" s="4">
        <v>6177.39</v>
      </c>
      <c r="M463" s="4">
        <v>-3627.93</v>
      </c>
    </row>
    <row r="464" spans="1:13" x14ac:dyDescent="0.25">
      <c r="A464" s="1">
        <v>44964</v>
      </c>
      <c r="B464" s="8">
        <f>sales[[#This Row],[Date]]</f>
        <v>44964</v>
      </c>
      <c r="C464" t="s">
        <v>11</v>
      </c>
      <c r="D464" t="s">
        <v>12</v>
      </c>
      <c r="E464" t="s">
        <v>13</v>
      </c>
      <c r="F464" s="3">
        <v>42</v>
      </c>
      <c r="G464" s="4">
        <v>12100.39</v>
      </c>
      <c r="H464" s="3">
        <v>57</v>
      </c>
      <c r="I464" s="3" t="str">
        <f xml:space="preserve"> FLOOR(sales[[#This Row],[Customer Age]],10) &amp; "-" &amp; FLOOR(sales[[#This Row],[Customer Age]],10)+9</f>
        <v>50-59</v>
      </c>
      <c r="J464" t="s">
        <v>22</v>
      </c>
      <c r="K464" s="3">
        <v>1</v>
      </c>
      <c r="L464" s="4">
        <v>8635.59</v>
      </c>
      <c r="M464" s="4">
        <v>3464.8</v>
      </c>
    </row>
    <row r="465" spans="1:13" x14ac:dyDescent="0.25">
      <c r="A465" s="1">
        <v>44964</v>
      </c>
      <c r="B465" s="8">
        <f>sales[[#This Row],[Date]]</f>
        <v>44964</v>
      </c>
      <c r="C465" t="s">
        <v>25</v>
      </c>
      <c r="D465" t="s">
        <v>15</v>
      </c>
      <c r="E465" t="s">
        <v>31</v>
      </c>
      <c r="F465" s="3">
        <v>38</v>
      </c>
      <c r="G465" s="4">
        <v>1645.74</v>
      </c>
      <c r="H465" s="3">
        <v>19</v>
      </c>
      <c r="I465" s="3" t="str">
        <f xml:space="preserve"> FLOOR(sales[[#This Row],[Customer Age]],10) &amp; "-" &amp; FLOOR(sales[[#This Row],[Customer Age]],10)+9</f>
        <v>10-19</v>
      </c>
      <c r="J465" t="s">
        <v>22</v>
      </c>
      <c r="K465" s="3">
        <v>4</v>
      </c>
      <c r="L465" s="4">
        <v>2630.16</v>
      </c>
      <c r="M465" s="4">
        <v>-984.42</v>
      </c>
    </row>
    <row r="466" spans="1:13" x14ac:dyDescent="0.25">
      <c r="A466" s="1">
        <v>44964</v>
      </c>
      <c r="B466" s="8">
        <f>sales[[#This Row],[Date]]</f>
        <v>44964</v>
      </c>
      <c r="C466" t="s">
        <v>11</v>
      </c>
      <c r="D466" t="s">
        <v>12</v>
      </c>
      <c r="E466" t="s">
        <v>13</v>
      </c>
      <c r="F466" s="3">
        <v>28</v>
      </c>
      <c r="G466" s="4">
        <v>13776.56</v>
      </c>
      <c r="H466" s="3">
        <v>56</v>
      </c>
      <c r="I466" s="3" t="str">
        <f xml:space="preserve"> FLOOR(sales[[#This Row],[Customer Age]],10) &amp; "-" &amp; FLOOR(sales[[#This Row],[Customer Age]],10)+9</f>
        <v>50-59</v>
      </c>
      <c r="J466" t="s">
        <v>14</v>
      </c>
      <c r="K466" s="3">
        <v>4</v>
      </c>
      <c r="L466" s="4">
        <v>1737.64</v>
      </c>
      <c r="M466" s="4">
        <v>12038.92</v>
      </c>
    </row>
    <row r="467" spans="1:13" x14ac:dyDescent="0.25">
      <c r="A467" s="1">
        <v>44963</v>
      </c>
      <c r="B467" s="8">
        <f>sales[[#This Row],[Date]]</f>
        <v>44963</v>
      </c>
      <c r="C467" t="s">
        <v>33</v>
      </c>
      <c r="D467" t="s">
        <v>27</v>
      </c>
      <c r="E467" t="s">
        <v>40</v>
      </c>
      <c r="F467" s="3">
        <v>18</v>
      </c>
      <c r="G467" s="4">
        <v>2685.04</v>
      </c>
      <c r="H467" s="3">
        <v>43</v>
      </c>
      <c r="I467" s="3" t="str">
        <f xml:space="preserve"> FLOOR(sales[[#This Row],[Customer Age]],10) &amp; "-" &amp; FLOOR(sales[[#This Row],[Customer Age]],10)+9</f>
        <v>40-49</v>
      </c>
      <c r="J467" t="s">
        <v>22</v>
      </c>
      <c r="K467" s="3">
        <v>4</v>
      </c>
      <c r="L467" s="4">
        <v>1326.23</v>
      </c>
      <c r="M467" s="4">
        <v>1358.81</v>
      </c>
    </row>
    <row r="468" spans="1:13" x14ac:dyDescent="0.25">
      <c r="A468" s="1">
        <v>44963</v>
      </c>
      <c r="B468" s="8">
        <f>sales[[#This Row],[Date]]</f>
        <v>44963</v>
      </c>
      <c r="C468" t="s">
        <v>33</v>
      </c>
      <c r="D468" t="s">
        <v>23</v>
      </c>
      <c r="E468" t="s">
        <v>35</v>
      </c>
      <c r="F468" s="3">
        <v>18</v>
      </c>
      <c r="G468" s="4">
        <v>5972.55</v>
      </c>
      <c r="H468" s="3">
        <v>59</v>
      </c>
      <c r="I468" s="3" t="str">
        <f xml:space="preserve"> FLOOR(sales[[#This Row],[Customer Age]],10) &amp; "-" &amp; FLOOR(sales[[#This Row],[Customer Age]],10)+9</f>
        <v>50-59</v>
      </c>
      <c r="J468" t="s">
        <v>14</v>
      </c>
      <c r="K468" s="3">
        <v>2</v>
      </c>
      <c r="L468" s="4">
        <v>1488.77</v>
      </c>
      <c r="M468" s="4">
        <v>4483.78</v>
      </c>
    </row>
    <row r="469" spans="1:13" x14ac:dyDescent="0.25">
      <c r="A469" s="1">
        <v>44963</v>
      </c>
      <c r="B469" s="8">
        <f>sales[[#This Row],[Date]]</f>
        <v>44963</v>
      </c>
      <c r="C469" t="s">
        <v>20</v>
      </c>
      <c r="D469" t="s">
        <v>15</v>
      </c>
      <c r="E469" t="s">
        <v>31</v>
      </c>
      <c r="F469" s="3">
        <v>27</v>
      </c>
      <c r="G469" s="4">
        <v>12880.26</v>
      </c>
      <c r="H469" s="3">
        <v>58</v>
      </c>
      <c r="I469" s="3" t="str">
        <f xml:space="preserve"> FLOOR(sales[[#This Row],[Customer Age]],10) &amp; "-" &amp; FLOOR(sales[[#This Row],[Customer Age]],10)+9</f>
        <v>50-59</v>
      </c>
      <c r="J469" t="s">
        <v>14</v>
      </c>
      <c r="K469" s="3">
        <v>5</v>
      </c>
      <c r="L469" s="4">
        <v>4183.8900000000003</v>
      </c>
      <c r="M469" s="4">
        <v>8696.3700000000008</v>
      </c>
    </row>
    <row r="470" spans="1:13" x14ac:dyDescent="0.25">
      <c r="A470" s="1">
        <v>44961</v>
      </c>
      <c r="B470" s="8">
        <f>sales[[#This Row],[Date]]</f>
        <v>44961</v>
      </c>
      <c r="C470" t="s">
        <v>17</v>
      </c>
      <c r="D470" t="s">
        <v>12</v>
      </c>
      <c r="E470" t="s">
        <v>30</v>
      </c>
      <c r="F470" s="3">
        <v>14</v>
      </c>
      <c r="G470" s="4">
        <v>2251.04</v>
      </c>
      <c r="H470" s="3">
        <v>47</v>
      </c>
      <c r="I470" s="3" t="str">
        <f xml:space="preserve"> FLOOR(sales[[#This Row],[Customer Age]],10) &amp; "-" &amp; FLOOR(sales[[#This Row],[Customer Age]],10)+9</f>
        <v>40-49</v>
      </c>
      <c r="J470" t="s">
        <v>22</v>
      </c>
      <c r="K470" s="3">
        <v>2</v>
      </c>
      <c r="L470" s="4">
        <v>2570.9</v>
      </c>
      <c r="M470" s="4">
        <v>-319.86</v>
      </c>
    </row>
    <row r="471" spans="1:13" x14ac:dyDescent="0.25">
      <c r="A471" s="1">
        <v>44960</v>
      </c>
      <c r="B471" s="8">
        <f>sales[[#This Row],[Date]]</f>
        <v>44960</v>
      </c>
      <c r="C471" t="s">
        <v>33</v>
      </c>
      <c r="D471" t="s">
        <v>27</v>
      </c>
      <c r="E471" t="s">
        <v>28</v>
      </c>
      <c r="F471" s="3">
        <v>25</v>
      </c>
      <c r="G471" s="4">
        <v>6024.93</v>
      </c>
      <c r="H471" s="3">
        <v>48</v>
      </c>
      <c r="I471" s="3" t="str">
        <f xml:space="preserve"> FLOOR(sales[[#This Row],[Customer Age]],10) &amp; "-" &amp; FLOOR(sales[[#This Row],[Customer Age]],10)+9</f>
        <v>40-49</v>
      </c>
      <c r="J471" t="s">
        <v>22</v>
      </c>
      <c r="K471" s="3">
        <v>5</v>
      </c>
      <c r="L471" s="4">
        <v>3967.36</v>
      </c>
      <c r="M471" s="4">
        <v>2057.5700000000002</v>
      </c>
    </row>
    <row r="472" spans="1:13" x14ac:dyDescent="0.25">
      <c r="A472" s="1">
        <v>44957</v>
      </c>
      <c r="B472" s="8">
        <f>sales[[#This Row],[Date]]</f>
        <v>44957</v>
      </c>
      <c r="C472" t="s">
        <v>25</v>
      </c>
      <c r="D472" t="s">
        <v>15</v>
      </c>
      <c r="E472" t="s">
        <v>21</v>
      </c>
      <c r="F472" s="3">
        <v>7</v>
      </c>
      <c r="G472" s="4">
        <v>767.65</v>
      </c>
      <c r="H472" s="3">
        <v>53</v>
      </c>
      <c r="I472" s="3" t="str">
        <f xml:space="preserve"> FLOOR(sales[[#This Row],[Customer Age]],10) &amp; "-" &amp; FLOOR(sales[[#This Row],[Customer Age]],10)+9</f>
        <v>50-59</v>
      </c>
      <c r="J472" t="s">
        <v>22</v>
      </c>
      <c r="K472" s="3">
        <v>4</v>
      </c>
      <c r="L472" s="4">
        <v>311.29000000000002</v>
      </c>
      <c r="M472" s="4">
        <v>456.36</v>
      </c>
    </row>
    <row r="473" spans="1:13" x14ac:dyDescent="0.25">
      <c r="A473" s="1">
        <v>44956</v>
      </c>
      <c r="B473" s="8">
        <f>sales[[#This Row],[Date]]</f>
        <v>44956</v>
      </c>
      <c r="C473" t="s">
        <v>33</v>
      </c>
      <c r="D473" t="s">
        <v>27</v>
      </c>
      <c r="E473" t="s">
        <v>28</v>
      </c>
      <c r="F473" s="3">
        <v>34</v>
      </c>
      <c r="G473" s="4">
        <v>15855.99</v>
      </c>
      <c r="H473" s="3">
        <v>65</v>
      </c>
      <c r="I473" s="3" t="str">
        <f xml:space="preserve"> FLOOR(sales[[#This Row],[Customer Age]],10) &amp; "-" &amp; FLOOR(sales[[#This Row],[Customer Age]],10)+9</f>
        <v>60-69</v>
      </c>
      <c r="J473" t="s">
        <v>22</v>
      </c>
      <c r="K473" s="3">
        <v>3</v>
      </c>
      <c r="L473" s="4">
        <v>7683.1</v>
      </c>
      <c r="M473" s="4">
        <v>8172.89</v>
      </c>
    </row>
    <row r="474" spans="1:13" x14ac:dyDescent="0.25">
      <c r="A474" s="1">
        <v>44953</v>
      </c>
      <c r="B474" s="8">
        <f>sales[[#This Row],[Date]]</f>
        <v>44953</v>
      </c>
      <c r="C474" t="s">
        <v>25</v>
      </c>
      <c r="D474" t="s">
        <v>23</v>
      </c>
      <c r="E474" t="s">
        <v>38</v>
      </c>
      <c r="F474" s="3">
        <v>42</v>
      </c>
      <c r="G474" s="4">
        <v>20321.02</v>
      </c>
      <c r="H474" s="3">
        <v>46</v>
      </c>
      <c r="I474" s="3" t="str">
        <f xml:space="preserve"> FLOOR(sales[[#This Row],[Customer Age]],10) &amp; "-" &amp; FLOOR(sales[[#This Row],[Customer Age]],10)+9</f>
        <v>40-49</v>
      </c>
      <c r="J474" t="s">
        <v>14</v>
      </c>
      <c r="K474" s="3">
        <v>3</v>
      </c>
      <c r="L474" s="4">
        <v>9698.5</v>
      </c>
      <c r="M474" s="4">
        <v>10622.52</v>
      </c>
    </row>
    <row r="475" spans="1:13" x14ac:dyDescent="0.25">
      <c r="A475" s="1">
        <v>44953</v>
      </c>
      <c r="B475" s="8">
        <f>sales[[#This Row],[Date]]</f>
        <v>44953</v>
      </c>
      <c r="C475" t="s">
        <v>20</v>
      </c>
      <c r="D475" t="s">
        <v>27</v>
      </c>
      <c r="E475" t="s">
        <v>32</v>
      </c>
      <c r="F475" s="3">
        <v>12</v>
      </c>
      <c r="G475" s="4">
        <v>4333.3</v>
      </c>
      <c r="H475" s="3">
        <v>40</v>
      </c>
      <c r="I475" s="3" t="str">
        <f xml:space="preserve"> FLOOR(sales[[#This Row],[Customer Age]],10) &amp; "-" &amp; FLOOR(sales[[#This Row],[Customer Age]],10)+9</f>
        <v>40-49</v>
      </c>
      <c r="J475" t="s">
        <v>22</v>
      </c>
      <c r="K475" s="3">
        <v>5</v>
      </c>
      <c r="L475" s="4">
        <v>2328.21</v>
      </c>
      <c r="M475" s="4">
        <v>2005.09</v>
      </c>
    </row>
    <row r="476" spans="1:13" x14ac:dyDescent="0.25">
      <c r="A476" s="1">
        <v>44952</v>
      </c>
      <c r="B476" s="8">
        <f>sales[[#This Row],[Date]]</f>
        <v>44952</v>
      </c>
      <c r="C476" t="s">
        <v>25</v>
      </c>
      <c r="D476" t="s">
        <v>15</v>
      </c>
      <c r="E476" t="s">
        <v>16</v>
      </c>
      <c r="F476" s="3">
        <v>6</v>
      </c>
      <c r="G476" s="4">
        <v>2774.43</v>
      </c>
      <c r="H476" s="3">
        <v>66</v>
      </c>
      <c r="I476" s="3" t="str">
        <f xml:space="preserve"> FLOOR(sales[[#This Row],[Customer Age]],10) &amp; "-" &amp; FLOOR(sales[[#This Row],[Customer Age]],10)+9</f>
        <v>60-69</v>
      </c>
      <c r="J476" t="s">
        <v>22</v>
      </c>
      <c r="K476" s="3">
        <v>4</v>
      </c>
      <c r="L476" s="4">
        <v>1148.73</v>
      </c>
      <c r="M476" s="4">
        <v>1625.7</v>
      </c>
    </row>
    <row r="477" spans="1:13" x14ac:dyDescent="0.25">
      <c r="A477" s="1">
        <v>44951</v>
      </c>
      <c r="B477" s="8">
        <f>sales[[#This Row],[Date]]</f>
        <v>44951</v>
      </c>
      <c r="C477" t="s">
        <v>25</v>
      </c>
      <c r="D477" t="s">
        <v>18</v>
      </c>
      <c r="E477" t="s">
        <v>26</v>
      </c>
      <c r="F477" s="3">
        <v>15</v>
      </c>
      <c r="G477" s="4">
        <v>7208.78</v>
      </c>
      <c r="H477" s="3">
        <v>60</v>
      </c>
      <c r="I477" s="3" t="str">
        <f xml:space="preserve"> FLOOR(sales[[#This Row],[Customer Age]],10) &amp; "-" &amp; FLOOR(sales[[#This Row],[Customer Age]],10)+9</f>
        <v>60-69</v>
      </c>
      <c r="J477" t="s">
        <v>14</v>
      </c>
      <c r="K477" s="3">
        <v>3</v>
      </c>
      <c r="L477" s="4">
        <v>145.63</v>
      </c>
      <c r="M477" s="4">
        <v>7063.15</v>
      </c>
    </row>
    <row r="478" spans="1:13" x14ac:dyDescent="0.25">
      <c r="A478" s="1">
        <v>44950</v>
      </c>
      <c r="B478" s="8">
        <f>sales[[#This Row],[Date]]</f>
        <v>44950</v>
      </c>
      <c r="C478" t="s">
        <v>25</v>
      </c>
      <c r="D478" t="s">
        <v>12</v>
      </c>
      <c r="E478" t="s">
        <v>13</v>
      </c>
      <c r="F478" s="3">
        <v>15</v>
      </c>
      <c r="G478" s="4">
        <v>3442.4</v>
      </c>
      <c r="H478" s="3">
        <v>30</v>
      </c>
      <c r="I478" s="3" t="str">
        <f xml:space="preserve"> FLOOR(sales[[#This Row],[Customer Age]],10) &amp; "-" &amp; FLOOR(sales[[#This Row],[Customer Age]],10)+9</f>
        <v>30-39</v>
      </c>
      <c r="J478" t="s">
        <v>22</v>
      </c>
      <c r="K478" s="3">
        <v>3</v>
      </c>
      <c r="L478" s="4">
        <v>3499.22</v>
      </c>
      <c r="M478" s="4">
        <v>-56.82</v>
      </c>
    </row>
    <row r="479" spans="1:13" x14ac:dyDescent="0.25">
      <c r="A479" s="1">
        <v>44950</v>
      </c>
      <c r="B479" s="8">
        <f>sales[[#This Row],[Date]]</f>
        <v>44950</v>
      </c>
      <c r="C479" t="s">
        <v>25</v>
      </c>
      <c r="D479" t="s">
        <v>15</v>
      </c>
      <c r="E479" t="s">
        <v>16</v>
      </c>
      <c r="F479" s="3">
        <v>47</v>
      </c>
      <c r="G479" s="4">
        <v>14152.35</v>
      </c>
      <c r="H479" s="3">
        <v>52</v>
      </c>
      <c r="I479" s="3" t="str">
        <f xml:space="preserve"> FLOOR(sales[[#This Row],[Customer Age]],10) &amp; "-" &amp; FLOOR(sales[[#This Row],[Customer Age]],10)+9</f>
        <v>50-59</v>
      </c>
      <c r="J479" t="s">
        <v>22</v>
      </c>
      <c r="K479" s="3">
        <v>1</v>
      </c>
      <c r="L479" s="4">
        <v>10568.13</v>
      </c>
      <c r="M479" s="4">
        <v>3584.22</v>
      </c>
    </row>
    <row r="480" spans="1:13" x14ac:dyDescent="0.25">
      <c r="A480" s="1">
        <v>44949</v>
      </c>
      <c r="B480" s="8">
        <f>sales[[#This Row],[Date]]</f>
        <v>44949</v>
      </c>
      <c r="C480" t="s">
        <v>25</v>
      </c>
      <c r="D480" t="s">
        <v>27</v>
      </c>
      <c r="E480" t="s">
        <v>28</v>
      </c>
      <c r="F480" s="3">
        <v>43</v>
      </c>
      <c r="G480" s="4">
        <v>6104.09</v>
      </c>
      <c r="H480" s="3">
        <v>69</v>
      </c>
      <c r="I480" s="3" t="str">
        <f xml:space="preserve"> FLOOR(sales[[#This Row],[Customer Age]],10) &amp; "-" &amp; FLOOR(sales[[#This Row],[Customer Age]],10)+9</f>
        <v>60-69</v>
      </c>
      <c r="J480" t="s">
        <v>14</v>
      </c>
      <c r="K480" s="3">
        <v>4</v>
      </c>
      <c r="L480" s="4">
        <v>6239.74</v>
      </c>
      <c r="M480" s="4">
        <v>-135.65</v>
      </c>
    </row>
    <row r="481" spans="1:13" x14ac:dyDescent="0.25">
      <c r="A481" s="1">
        <v>44948</v>
      </c>
      <c r="B481" s="8">
        <f>sales[[#This Row],[Date]]</f>
        <v>44948</v>
      </c>
      <c r="C481" t="s">
        <v>11</v>
      </c>
      <c r="D481" t="s">
        <v>27</v>
      </c>
      <c r="E481" t="s">
        <v>28</v>
      </c>
      <c r="F481" s="3">
        <v>8</v>
      </c>
      <c r="G481" s="4">
        <v>747.33</v>
      </c>
      <c r="H481" s="3">
        <v>62</v>
      </c>
      <c r="I481" s="3" t="str">
        <f xml:space="preserve"> FLOOR(sales[[#This Row],[Customer Age]],10) &amp; "-" &amp; FLOOR(sales[[#This Row],[Customer Age]],10)+9</f>
        <v>60-69</v>
      </c>
      <c r="J481" t="s">
        <v>14</v>
      </c>
      <c r="K481" s="3">
        <v>2</v>
      </c>
      <c r="L481" s="4">
        <v>772.1</v>
      </c>
      <c r="M481" s="4">
        <v>-24.77</v>
      </c>
    </row>
    <row r="482" spans="1:13" x14ac:dyDescent="0.25">
      <c r="A482" s="1">
        <v>44948</v>
      </c>
      <c r="B482" s="8">
        <f>sales[[#This Row],[Date]]</f>
        <v>44948</v>
      </c>
      <c r="C482" t="s">
        <v>11</v>
      </c>
      <c r="D482" t="s">
        <v>12</v>
      </c>
      <c r="E482" t="s">
        <v>36</v>
      </c>
      <c r="F482" s="3">
        <v>8</v>
      </c>
      <c r="G482" s="4">
        <v>508.86</v>
      </c>
      <c r="H482" s="3">
        <v>63</v>
      </c>
      <c r="I482" s="3" t="str">
        <f xml:space="preserve"> FLOOR(sales[[#This Row],[Customer Age]],10) &amp; "-" &amp; FLOOR(sales[[#This Row],[Customer Age]],10)+9</f>
        <v>60-69</v>
      </c>
      <c r="J482" t="s">
        <v>14</v>
      </c>
      <c r="K482" s="3">
        <v>2</v>
      </c>
      <c r="L482" s="4">
        <v>547.76</v>
      </c>
      <c r="M482" s="4">
        <v>-38.9</v>
      </c>
    </row>
    <row r="483" spans="1:13" x14ac:dyDescent="0.25">
      <c r="A483" s="1">
        <v>44945</v>
      </c>
      <c r="B483" s="8">
        <f>sales[[#This Row],[Date]]</f>
        <v>44945</v>
      </c>
      <c r="C483" t="s">
        <v>33</v>
      </c>
      <c r="D483" t="s">
        <v>15</v>
      </c>
      <c r="E483" t="s">
        <v>21</v>
      </c>
      <c r="F483" s="3">
        <v>16</v>
      </c>
      <c r="G483" s="4">
        <v>6611.75</v>
      </c>
      <c r="H483" s="3">
        <v>53</v>
      </c>
      <c r="I483" s="3" t="str">
        <f xml:space="preserve"> FLOOR(sales[[#This Row],[Customer Age]],10) &amp; "-" &amp; FLOOR(sales[[#This Row],[Customer Age]],10)+9</f>
        <v>50-59</v>
      </c>
      <c r="J483" t="s">
        <v>14</v>
      </c>
      <c r="K483" s="3">
        <v>2</v>
      </c>
      <c r="L483" s="4">
        <v>1434.51</v>
      </c>
      <c r="M483" s="4">
        <v>5177.24</v>
      </c>
    </row>
    <row r="484" spans="1:13" x14ac:dyDescent="0.25">
      <c r="A484" s="1">
        <v>44945</v>
      </c>
      <c r="B484" s="8">
        <f>sales[[#This Row],[Date]]</f>
        <v>44945</v>
      </c>
      <c r="C484" t="s">
        <v>17</v>
      </c>
      <c r="D484" t="s">
        <v>27</v>
      </c>
      <c r="E484" t="s">
        <v>28</v>
      </c>
      <c r="F484" s="3">
        <v>35</v>
      </c>
      <c r="G484" s="4">
        <v>11263.52</v>
      </c>
      <c r="H484" s="3">
        <v>67</v>
      </c>
      <c r="I484" s="3" t="str">
        <f xml:space="preserve"> FLOOR(sales[[#This Row],[Customer Age]],10) &amp; "-" &amp; FLOOR(sales[[#This Row],[Customer Age]],10)+9</f>
        <v>60-69</v>
      </c>
      <c r="J484" t="s">
        <v>14</v>
      </c>
      <c r="K484" s="3">
        <v>1</v>
      </c>
      <c r="L484" s="4">
        <v>7263</v>
      </c>
      <c r="M484" s="4">
        <v>4000.52</v>
      </c>
    </row>
    <row r="485" spans="1:13" x14ac:dyDescent="0.25">
      <c r="A485" s="1">
        <v>44944</v>
      </c>
      <c r="B485" s="8">
        <f>sales[[#This Row],[Date]]</f>
        <v>44944</v>
      </c>
      <c r="C485" t="s">
        <v>20</v>
      </c>
      <c r="D485" t="s">
        <v>18</v>
      </c>
      <c r="E485" t="s">
        <v>26</v>
      </c>
      <c r="F485" s="3">
        <v>38</v>
      </c>
      <c r="G485" s="4">
        <v>5971.38</v>
      </c>
      <c r="H485" s="3">
        <v>23</v>
      </c>
      <c r="I485" s="3" t="str">
        <f xml:space="preserve"> FLOOR(sales[[#This Row],[Customer Age]],10) &amp; "-" &amp; FLOOR(sales[[#This Row],[Customer Age]],10)+9</f>
        <v>20-29</v>
      </c>
      <c r="J485" t="s">
        <v>22</v>
      </c>
      <c r="K485" s="3">
        <v>5</v>
      </c>
      <c r="L485" s="4">
        <v>4265.24</v>
      </c>
      <c r="M485" s="4">
        <v>1706.14</v>
      </c>
    </row>
    <row r="486" spans="1:13" x14ac:dyDescent="0.25">
      <c r="A486" s="1">
        <v>44944</v>
      </c>
      <c r="B486" s="8">
        <f>sales[[#This Row],[Date]]</f>
        <v>44944</v>
      </c>
      <c r="C486" t="s">
        <v>20</v>
      </c>
      <c r="D486" t="s">
        <v>18</v>
      </c>
      <c r="E486" t="s">
        <v>26</v>
      </c>
      <c r="F486" s="3">
        <v>12</v>
      </c>
      <c r="G486" s="4">
        <v>5965.05</v>
      </c>
      <c r="H486" s="3">
        <v>61</v>
      </c>
      <c r="I486" s="3" t="str">
        <f xml:space="preserve"> FLOOR(sales[[#This Row],[Customer Age]],10) &amp; "-" &amp; FLOOR(sales[[#This Row],[Customer Age]],10)+9</f>
        <v>60-69</v>
      </c>
      <c r="J486" t="s">
        <v>22</v>
      </c>
      <c r="K486" s="3">
        <v>3</v>
      </c>
      <c r="L486" s="4">
        <v>2284.89</v>
      </c>
      <c r="M486" s="4">
        <v>3680.16</v>
      </c>
    </row>
    <row r="487" spans="1:13" x14ac:dyDescent="0.25">
      <c r="A487" s="1">
        <v>44944</v>
      </c>
      <c r="B487" s="8">
        <f>sales[[#This Row],[Date]]</f>
        <v>44944</v>
      </c>
      <c r="C487" t="s">
        <v>33</v>
      </c>
      <c r="D487" t="s">
        <v>18</v>
      </c>
      <c r="E487" t="s">
        <v>19</v>
      </c>
      <c r="F487" s="3">
        <v>40</v>
      </c>
      <c r="G487" s="4">
        <v>1284.3499999999999</v>
      </c>
      <c r="H487" s="3">
        <v>66</v>
      </c>
      <c r="I487" s="3" t="str">
        <f xml:space="preserve"> FLOOR(sales[[#This Row],[Customer Age]],10) &amp; "-" &amp; FLOOR(sales[[#This Row],[Customer Age]],10)+9</f>
        <v>60-69</v>
      </c>
      <c r="J487" t="s">
        <v>14</v>
      </c>
      <c r="K487" s="3">
        <v>2</v>
      </c>
      <c r="L487" s="4">
        <v>7578.82</v>
      </c>
      <c r="M487" s="4">
        <v>-6294.47</v>
      </c>
    </row>
    <row r="488" spans="1:13" x14ac:dyDescent="0.25">
      <c r="A488" s="1">
        <v>44943</v>
      </c>
      <c r="B488" s="8">
        <f>sales[[#This Row],[Date]]</f>
        <v>44943</v>
      </c>
      <c r="C488" t="s">
        <v>33</v>
      </c>
      <c r="D488" t="s">
        <v>12</v>
      </c>
      <c r="E488" t="s">
        <v>37</v>
      </c>
      <c r="F488" s="3">
        <v>44</v>
      </c>
      <c r="G488" s="4">
        <v>15587.57</v>
      </c>
      <c r="H488" s="3">
        <v>26</v>
      </c>
      <c r="I488" s="3" t="str">
        <f xml:space="preserve"> FLOOR(sales[[#This Row],[Customer Age]],10) &amp; "-" &amp; FLOOR(sales[[#This Row],[Customer Age]],10)+9</f>
        <v>20-29</v>
      </c>
      <c r="J488" t="s">
        <v>14</v>
      </c>
      <c r="K488" s="3">
        <v>3</v>
      </c>
      <c r="L488" s="4">
        <v>2566.66</v>
      </c>
      <c r="M488" s="4">
        <v>13020.91</v>
      </c>
    </row>
    <row r="489" spans="1:13" x14ac:dyDescent="0.25">
      <c r="A489" s="1">
        <v>44941</v>
      </c>
      <c r="B489" s="8">
        <f>sales[[#This Row],[Date]]</f>
        <v>44941</v>
      </c>
      <c r="C489" t="s">
        <v>17</v>
      </c>
      <c r="D489" t="s">
        <v>18</v>
      </c>
      <c r="E489" t="s">
        <v>29</v>
      </c>
      <c r="F489" s="3">
        <v>40</v>
      </c>
      <c r="G489" s="4">
        <v>1296.2</v>
      </c>
      <c r="H489" s="3">
        <v>62</v>
      </c>
      <c r="I489" s="3" t="str">
        <f xml:space="preserve"> FLOOR(sales[[#This Row],[Customer Age]],10) &amp; "-" &amp; FLOOR(sales[[#This Row],[Customer Age]],10)+9</f>
        <v>60-69</v>
      </c>
      <c r="J489" t="s">
        <v>22</v>
      </c>
      <c r="K489" s="3">
        <v>3</v>
      </c>
      <c r="L489" s="4">
        <v>246.28</v>
      </c>
      <c r="M489" s="4">
        <v>1049.92</v>
      </c>
    </row>
    <row r="490" spans="1:13" x14ac:dyDescent="0.25">
      <c r="A490" s="1">
        <v>44940</v>
      </c>
      <c r="B490" s="8">
        <f>sales[[#This Row],[Date]]</f>
        <v>44940</v>
      </c>
      <c r="C490" t="s">
        <v>11</v>
      </c>
      <c r="D490" t="s">
        <v>27</v>
      </c>
      <c r="E490" t="s">
        <v>41</v>
      </c>
      <c r="F490" s="3">
        <v>50</v>
      </c>
      <c r="G490" s="4">
        <v>5963.14</v>
      </c>
      <c r="H490" s="3">
        <v>58</v>
      </c>
      <c r="I490" s="3" t="str">
        <f xml:space="preserve"> FLOOR(sales[[#This Row],[Customer Age]],10) &amp; "-" &amp; FLOOR(sales[[#This Row],[Customer Age]],10)+9</f>
        <v>50-59</v>
      </c>
      <c r="J490" t="s">
        <v>22</v>
      </c>
      <c r="K490" s="3">
        <v>3</v>
      </c>
      <c r="L490" s="4">
        <v>8750.08</v>
      </c>
      <c r="M490" s="4">
        <v>-2786.94</v>
      </c>
    </row>
    <row r="491" spans="1:13" x14ac:dyDescent="0.25">
      <c r="A491" s="1">
        <v>44939</v>
      </c>
      <c r="B491" s="8">
        <f>sales[[#This Row],[Date]]</f>
        <v>44939</v>
      </c>
      <c r="C491" t="s">
        <v>20</v>
      </c>
      <c r="D491" t="s">
        <v>15</v>
      </c>
      <c r="E491" t="s">
        <v>42</v>
      </c>
      <c r="F491" s="3">
        <v>22</v>
      </c>
      <c r="G491" s="4">
        <v>1805.91</v>
      </c>
      <c r="H491" s="3">
        <v>36</v>
      </c>
      <c r="I491" s="3" t="str">
        <f xml:space="preserve"> FLOOR(sales[[#This Row],[Customer Age]],10) &amp; "-" &amp; FLOOR(sales[[#This Row],[Customer Age]],10)+9</f>
        <v>30-39</v>
      </c>
      <c r="J491" t="s">
        <v>14</v>
      </c>
      <c r="K491" s="3">
        <v>5</v>
      </c>
      <c r="L491" s="4">
        <v>595.19000000000005</v>
      </c>
      <c r="M491" s="4">
        <v>1210.72</v>
      </c>
    </row>
    <row r="492" spans="1:13" x14ac:dyDescent="0.25">
      <c r="A492" s="1">
        <v>44938</v>
      </c>
      <c r="B492" s="8">
        <f>sales[[#This Row],[Date]]</f>
        <v>44938</v>
      </c>
      <c r="C492" t="s">
        <v>20</v>
      </c>
      <c r="D492" t="s">
        <v>15</v>
      </c>
      <c r="E492" t="s">
        <v>16</v>
      </c>
      <c r="F492" s="3">
        <v>29</v>
      </c>
      <c r="G492" s="4">
        <v>6649.41</v>
      </c>
      <c r="H492" s="3">
        <v>56</v>
      </c>
      <c r="I492" s="3" t="str">
        <f xml:space="preserve"> FLOOR(sales[[#This Row],[Customer Age]],10) &amp; "-" &amp; FLOOR(sales[[#This Row],[Customer Age]],10)+9</f>
        <v>50-59</v>
      </c>
      <c r="J492" t="s">
        <v>22</v>
      </c>
      <c r="K492" s="3">
        <v>2</v>
      </c>
      <c r="L492" s="4">
        <v>3343.44</v>
      </c>
      <c r="M492" s="4">
        <v>3305.97</v>
      </c>
    </row>
    <row r="493" spans="1:13" x14ac:dyDescent="0.25">
      <c r="A493" s="1">
        <v>44938</v>
      </c>
      <c r="B493" s="8">
        <f>sales[[#This Row],[Date]]</f>
        <v>44938</v>
      </c>
      <c r="C493" t="s">
        <v>17</v>
      </c>
      <c r="D493" t="s">
        <v>27</v>
      </c>
      <c r="E493" t="s">
        <v>40</v>
      </c>
      <c r="F493" s="3">
        <v>5</v>
      </c>
      <c r="G493" s="4">
        <v>2487.59</v>
      </c>
      <c r="H493" s="3">
        <v>33</v>
      </c>
      <c r="I493" s="3" t="str">
        <f xml:space="preserve"> FLOOR(sales[[#This Row],[Customer Age]],10) &amp; "-" &amp; FLOOR(sales[[#This Row],[Customer Age]],10)+9</f>
        <v>30-39</v>
      </c>
      <c r="J493" t="s">
        <v>22</v>
      </c>
      <c r="K493" s="3">
        <v>1</v>
      </c>
      <c r="L493" s="4">
        <v>1115.6600000000001</v>
      </c>
      <c r="M493" s="4">
        <v>1371.93</v>
      </c>
    </row>
    <row r="494" spans="1:13" x14ac:dyDescent="0.25">
      <c r="A494" s="1">
        <v>44937</v>
      </c>
      <c r="B494" s="8">
        <f>sales[[#This Row],[Date]]</f>
        <v>44937</v>
      </c>
      <c r="C494" t="s">
        <v>17</v>
      </c>
      <c r="D494" t="s">
        <v>18</v>
      </c>
      <c r="E494" t="s">
        <v>19</v>
      </c>
      <c r="F494" s="3">
        <v>8</v>
      </c>
      <c r="G494" s="4">
        <v>2810.17</v>
      </c>
      <c r="H494" s="3">
        <v>36</v>
      </c>
      <c r="I494" s="3" t="str">
        <f xml:space="preserve"> FLOOR(sales[[#This Row],[Customer Age]],10) &amp; "-" &amp; FLOOR(sales[[#This Row],[Customer Age]],10)+9</f>
        <v>30-39</v>
      </c>
      <c r="J494" t="s">
        <v>14</v>
      </c>
      <c r="K494" s="3">
        <v>5</v>
      </c>
      <c r="L494" s="4">
        <v>1961.92</v>
      </c>
      <c r="M494" s="4">
        <v>848.25</v>
      </c>
    </row>
    <row r="495" spans="1:13" x14ac:dyDescent="0.25">
      <c r="A495" s="1">
        <v>44937</v>
      </c>
      <c r="B495" s="8">
        <f>sales[[#This Row],[Date]]</f>
        <v>44937</v>
      </c>
      <c r="C495" t="s">
        <v>33</v>
      </c>
      <c r="D495" t="s">
        <v>18</v>
      </c>
      <c r="E495" t="s">
        <v>29</v>
      </c>
      <c r="F495" s="3">
        <v>42</v>
      </c>
      <c r="G495" s="4">
        <v>9768.7199999999993</v>
      </c>
      <c r="H495" s="3">
        <v>29</v>
      </c>
      <c r="I495" s="3" t="str">
        <f xml:space="preserve"> FLOOR(sales[[#This Row],[Customer Age]],10) &amp; "-" &amp; FLOOR(sales[[#This Row],[Customer Age]],10)+9</f>
        <v>20-29</v>
      </c>
      <c r="J495" t="s">
        <v>14</v>
      </c>
      <c r="K495" s="3">
        <v>3</v>
      </c>
      <c r="L495" s="4">
        <v>7235.91</v>
      </c>
      <c r="M495" s="4">
        <v>2532.81</v>
      </c>
    </row>
    <row r="496" spans="1:13" x14ac:dyDescent="0.25">
      <c r="A496" s="1">
        <v>44936</v>
      </c>
      <c r="B496" s="8">
        <f>sales[[#This Row],[Date]]</f>
        <v>44936</v>
      </c>
      <c r="C496" t="s">
        <v>25</v>
      </c>
      <c r="D496" t="s">
        <v>15</v>
      </c>
      <c r="E496" t="s">
        <v>21</v>
      </c>
      <c r="F496" s="3">
        <v>31</v>
      </c>
      <c r="G496" s="4">
        <v>8585.89</v>
      </c>
      <c r="H496" s="3">
        <v>30</v>
      </c>
      <c r="I496" s="3" t="str">
        <f xml:space="preserve"> FLOOR(sales[[#This Row],[Customer Age]],10) &amp; "-" &amp; FLOOR(sales[[#This Row],[Customer Age]],10)+9</f>
        <v>30-39</v>
      </c>
      <c r="J496" t="s">
        <v>14</v>
      </c>
      <c r="K496" s="3">
        <v>5</v>
      </c>
      <c r="L496" s="4">
        <v>6986.6</v>
      </c>
      <c r="M496" s="4">
        <v>1599.29</v>
      </c>
    </row>
    <row r="497" spans="1:13" x14ac:dyDescent="0.25">
      <c r="A497" s="1">
        <v>44935</v>
      </c>
      <c r="B497" s="8">
        <f>sales[[#This Row],[Date]]</f>
        <v>44935</v>
      </c>
      <c r="C497" t="s">
        <v>11</v>
      </c>
      <c r="D497" t="s">
        <v>18</v>
      </c>
      <c r="E497" t="s">
        <v>29</v>
      </c>
      <c r="F497" s="3">
        <v>38</v>
      </c>
      <c r="G497" s="4">
        <v>13702.55</v>
      </c>
      <c r="H497" s="3">
        <v>21</v>
      </c>
      <c r="I497" s="3" t="str">
        <f xml:space="preserve"> FLOOR(sales[[#This Row],[Customer Age]],10) &amp; "-" &amp; FLOOR(sales[[#This Row],[Customer Age]],10)+9</f>
        <v>20-29</v>
      </c>
      <c r="J497" t="s">
        <v>22</v>
      </c>
      <c r="K497" s="3">
        <v>1</v>
      </c>
      <c r="L497" s="4">
        <v>3028.47</v>
      </c>
      <c r="M497" s="4">
        <v>10674.08</v>
      </c>
    </row>
    <row r="498" spans="1:13" x14ac:dyDescent="0.25">
      <c r="A498" s="1">
        <v>44934</v>
      </c>
      <c r="B498" s="8">
        <f>sales[[#This Row],[Date]]</f>
        <v>44934</v>
      </c>
      <c r="C498" t="s">
        <v>11</v>
      </c>
      <c r="D498" t="s">
        <v>15</v>
      </c>
      <c r="E498" t="s">
        <v>31</v>
      </c>
      <c r="F498" s="3">
        <v>2</v>
      </c>
      <c r="G498" s="4">
        <v>402.02</v>
      </c>
      <c r="H498" s="3">
        <v>38</v>
      </c>
      <c r="I498" s="3" t="str">
        <f xml:space="preserve"> FLOOR(sales[[#This Row],[Customer Age]],10) &amp; "-" &amp; FLOOR(sales[[#This Row],[Customer Age]],10)+9</f>
        <v>30-39</v>
      </c>
      <c r="J498" t="s">
        <v>22</v>
      </c>
      <c r="K498" s="3">
        <v>5</v>
      </c>
      <c r="L498" s="4">
        <v>484.28</v>
      </c>
      <c r="M498" s="4">
        <v>-82.26</v>
      </c>
    </row>
    <row r="499" spans="1:13" x14ac:dyDescent="0.25">
      <c r="A499" s="1">
        <v>44932</v>
      </c>
      <c r="B499" s="8">
        <f>sales[[#This Row],[Date]]</f>
        <v>44932</v>
      </c>
      <c r="C499" t="s">
        <v>20</v>
      </c>
      <c r="D499" t="s">
        <v>18</v>
      </c>
      <c r="E499" t="s">
        <v>29</v>
      </c>
      <c r="F499" s="3">
        <v>35</v>
      </c>
      <c r="G499" s="4">
        <v>4680.2700000000004</v>
      </c>
      <c r="H499" s="3">
        <v>57</v>
      </c>
      <c r="I499" s="3" t="str">
        <f xml:space="preserve"> FLOOR(sales[[#This Row],[Customer Age]],10) &amp; "-" &amp; FLOOR(sales[[#This Row],[Customer Age]],10)+9</f>
        <v>50-59</v>
      </c>
      <c r="J499" t="s">
        <v>22</v>
      </c>
      <c r="K499" s="3">
        <v>5</v>
      </c>
      <c r="L499" s="4">
        <v>1412.05</v>
      </c>
      <c r="M499" s="4">
        <v>3268.22</v>
      </c>
    </row>
    <row r="500" spans="1:13" x14ac:dyDescent="0.25">
      <c r="A500" s="1">
        <v>44931</v>
      </c>
      <c r="B500" s="8">
        <f>sales[[#This Row],[Date]]</f>
        <v>44931</v>
      </c>
      <c r="C500" t="s">
        <v>11</v>
      </c>
      <c r="D500" t="s">
        <v>23</v>
      </c>
      <c r="E500" t="s">
        <v>35</v>
      </c>
      <c r="F500" s="3">
        <v>48</v>
      </c>
      <c r="G500" s="4">
        <v>6614.07</v>
      </c>
      <c r="H500" s="3">
        <v>27</v>
      </c>
      <c r="I500" s="3" t="str">
        <f xml:space="preserve"> FLOOR(sales[[#This Row],[Customer Age]],10) &amp; "-" &amp; FLOOR(sales[[#This Row],[Customer Age]],10)+9</f>
        <v>20-29</v>
      </c>
      <c r="J500" t="s">
        <v>14</v>
      </c>
      <c r="K500" s="3">
        <v>4</v>
      </c>
      <c r="L500" s="4">
        <v>2329.04</v>
      </c>
      <c r="M500" s="4">
        <v>4285.03</v>
      </c>
    </row>
    <row r="501" spans="1:13" x14ac:dyDescent="0.25">
      <c r="A501" s="1">
        <v>44931</v>
      </c>
      <c r="B501" s="8">
        <f>sales[[#This Row],[Date]]</f>
        <v>44931</v>
      </c>
      <c r="C501" t="s">
        <v>33</v>
      </c>
      <c r="D501" t="s">
        <v>23</v>
      </c>
      <c r="E501" t="s">
        <v>35</v>
      </c>
      <c r="F501" s="3">
        <v>3</v>
      </c>
      <c r="G501" s="4">
        <v>805.36</v>
      </c>
      <c r="H501" s="3">
        <v>68</v>
      </c>
      <c r="I501" s="3" t="str">
        <f xml:space="preserve"> FLOOR(sales[[#This Row],[Customer Age]],10) &amp; "-" &amp; FLOOR(sales[[#This Row],[Customer Age]],10)+9</f>
        <v>60-69</v>
      </c>
      <c r="J501" t="s">
        <v>14</v>
      </c>
      <c r="K501" s="3">
        <v>1</v>
      </c>
      <c r="L501" s="4">
        <v>411.46</v>
      </c>
      <c r="M501" s="4">
        <v>393.9</v>
      </c>
    </row>
    <row r="502" spans="1:13" x14ac:dyDescent="0.25">
      <c r="A502" s="1">
        <v>44930</v>
      </c>
      <c r="B502" s="8">
        <f>sales[[#This Row],[Date]]</f>
        <v>44930</v>
      </c>
      <c r="C502" t="s">
        <v>11</v>
      </c>
      <c r="D502" t="s">
        <v>12</v>
      </c>
      <c r="E502" t="s">
        <v>13</v>
      </c>
      <c r="F502" s="3">
        <v>49</v>
      </c>
      <c r="G502" s="4">
        <v>22687.119999999999</v>
      </c>
      <c r="H502" s="3">
        <v>18</v>
      </c>
      <c r="I502" s="3" t="str">
        <f xml:space="preserve"> FLOOR(sales[[#This Row],[Customer Age]],10) &amp; "-" &amp; FLOOR(sales[[#This Row],[Customer Age]],10)+9</f>
        <v>10-19</v>
      </c>
      <c r="J502" t="s">
        <v>14</v>
      </c>
      <c r="K502" s="3">
        <v>2</v>
      </c>
      <c r="L502" s="4">
        <v>1755.17</v>
      </c>
      <c r="M502" s="4">
        <v>20931.95</v>
      </c>
    </row>
    <row r="503" spans="1:13" x14ac:dyDescent="0.25">
      <c r="A503" s="1">
        <v>44929</v>
      </c>
      <c r="B503" s="8">
        <f>sales[[#This Row],[Date]]</f>
        <v>44929</v>
      </c>
      <c r="C503" t="s">
        <v>17</v>
      </c>
      <c r="D503" t="s">
        <v>18</v>
      </c>
      <c r="E503" t="s">
        <v>26</v>
      </c>
      <c r="F503" s="3">
        <v>50</v>
      </c>
      <c r="G503" s="4">
        <v>2569.27</v>
      </c>
      <c r="H503" s="3">
        <v>53</v>
      </c>
      <c r="I503" s="3" t="str">
        <f xml:space="preserve"> FLOOR(sales[[#This Row],[Customer Age]],10) &amp; "-" &amp; FLOOR(sales[[#This Row],[Customer Age]],10)+9</f>
        <v>50-59</v>
      </c>
      <c r="J503" t="s">
        <v>22</v>
      </c>
      <c r="K503" s="3">
        <v>4</v>
      </c>
      <c r="L503" s="4">
        <v>2016.47</v>
      </c>
      <c r="M503" s="4">
        <v>552.79999999999995</v>
      </c>
    </row>
    <row r="504" spans="1:13" x14ac:dyDescent="0.25">
      <c r="A504" s="1">
        <v>44929</v>
      </c>
      <c r="B504" s="8">
        <f>sales[[#This Row],[Date]]</f>
        <v>44929</v>
      </c>
      <c r="C504" t="s">
        <v>11</v>
      </c>
      <c r="D504" t="s">
        <v>12</v>
      </c>
      <c r="E504" t="s">
        <v>36</v>
      </c>
      <c r="F504" s="3">
        <v>48</v>
      </c>
      <c r="G504" s="4">
        <v>17001.62</v>
      </c>
      <c r="H504" s="3">
        <v>67</v>
      </c>
      <c r="I504" s="3" t="str">
        <f xml:space="preserve"> FLOOR(sales[[#This Row],[Customer Age]],10) &amp; "-" &amp; FLOOR(sales[[#This Row],[Customer Age]],10)+9</f>
        <v>60-69</v>
      </c>
      <c r="J504" t="s">
        <v>14</v>
      </c>
      <c r="K504" s="3">
        <v>4</v>
      </c>
      <c r="L504" s="4">
        <v>9478.16</v>
      </c>
      <c r="M504" s="4">
        <v>7523.46</v>
      </c>
    </row>
    <row r="505" spans="1:13" x14ac:dyDescent="0.25">
      <c r="A505" s="1">
        <v>44928</v>
      </c>
      <c r="B505" s="8">
        <f>sales[[#This Row],[Date]]</f>
        <v>44928</v>
      </c>
      <c r="C505" t="s">
        <v>20</v>
      </c>
      <c r="D505" t="s">
        <v>15</v>
      </c>
      <c r="E505" t="s">
        <v>16</v>
      </c>
      <c r="F505" s="3">
        <v>2</v>
      </c>
      <c r="G505" s="4">
        <v>110.13</v>
      </c>
      <c r="H505" s="3">
        <v>40</v>
      </c>
      <c r="I505" s="3" t="str">
        <f xml:space="preserve"> FLOOR(sales[[#This Row],[Customer Age]],10) &amp; "-" &amp; FLOOR(sales[[#This Row],[Customer Age]],10)+9</f>
        <v>40-49</v>
      </c>
      <c r="J505" t="s">
        <v>14</v>
      </c>
      <c r="K505" s="3">
        <v>5</v>
      </c>
      <c r="L505" s="4">
        <v>249.36</v>
      </c>
      <c r="M505" s="4">
        <v>-139.22999999999999</v>
      </c>
    </row>
    <row r="506" spans="1:13" x14ac:dyDescent="0.25">
      <c r="A506" s="1">
        <v>44928</v>
      </c>
      <c r="B506" s="8">
        <f>sales[[#This Row],[Date]]</f>
        <v>44928</v>
      </c>
      <c r="C506" t="s">
        <v>25</v>
      </c>
      <c r="D506" t="s">
        <v>23</v>
      </c>
      <c r="E506" t="s">
        <v>34</v>
      </c>
      <c r="F506" s="3">
        <v>1</v>
      </c>
      <c r="G506" s="4">
        <v>90.8</v>
      </c>
      <c r="H506" s="3">
        <v>23</v>
      </c>
      <c r="I506" s="3" t="str">
        <f xml:space="preserve"> FLOOR(sales[[#This Row],[Customer Age]],10) &amp; "-" &amp; FLOOR(sales[[#This Row],[Customer Age]],10)+9</f>
        <v>20-29</v>
      </c>
      <c r="J506" t="s">
        <v>22</v>
      </c>
      <c r="K506" s="3">
        <v>3</v>
      </c>
      <c r="L506" s="4">
        <v>160.22999999999999</v>
      </c>
      <c r="M506" s="4">
        <v>-69.430000000000007</v>
      </c>
    </row>
    <row r="507" spans="1:13" x14ac:dyDescent="0.25">
      <c r="A507" s="1">
        <v>44927</v>
      </c>
      <c r="B507" s="8">
        <f>sales[[#This Row],[Date]]</f>
        <v>44927</v>
      </c>
      <c r="C507" t="s">
        <v>20</v>
      </c>
      <c r="D507" t="s">
        <v>23</v>
      </c>
      <c r="E507" t="s">
        <v>35</v>
      </c>
      <c r="F507" s="3">
        <v>30</v>
      </c>
      <c r="G507" s="4">
        <v>8658.7900000000009</v>
      </c>
      <c r="H507" s="3">
        <v>20</v>
      </c>
      <c r="I507" s="3" t="str">
        <f xml:space="preserve"> FLOOR(sales[[#This Row],[Customer Age]],10) &amp; "-" &amp; FLOOR(sales[[#This Row],[Customer Age]],10)+9</f>
        <v>20-29</v>
      </c>
      <c r="J507" t="s">
        <v>22</v>
      </c>
      <c r="K507" s="3">
        <v>1</v>
      </c>
      <c r="L507" s="4">
        <v>2535.1999999999998</v>
      </c>
      <c r="M507" s="4">
        <v>6123.59</v>
      </c>
    </row>
    <row r="508" spans="1:13" x14ac:dyDescent="0.25">
      <c r="A508" s="1">
        <v>44926</v>
      </c>
      <c r="B508" s="8">
        <f>sales[[#This Row],[Date]]</f>
        <v>44926</v>
      </c>
      <c r="C508" t="s">
        <v>17</v>
      </c>
      <c r="D508" t="s">
        <v>27</v>
      </c>
      <c r="E508" t="s">
        <v>28</v>
      </c>
      <c r="F508" s="3">
        <v>18</v>
      </c>
      <c r="G508" s="4">
        <v>8346.75</v>
      </c>
      <c r="H508" s="3">
        <v>58</v>
      </c>
      <c r="I508" s="3" t="str">
        <f xml:space="preserve"> FLOOR(sales[[#This Row],[Customer Age]],10) &amp; "-" &amp; FLOOR(sales[[#This Row],[Customer Age]],10)+9</f>
        <v>50-59</v>
      </c>
      <c r="J508" t="s">
        <v>22</v>
      </c>
      <c r="K508" s="3">
        <v>5</v>
      </c>
      <c r="L508" s="4">
        <v>2613.81</v>
      </c>
      <c r="M508" s="4">
        <v>5732.94</v>
      </c>
    </row>
    <row r="509" spans="1:13" x14ac:dyDescent="0.25">
      <c r="A509" s="1">
        <v>44926</v>
      </c>
      <c r="B509" s="8">
        <f>sales[[#This Row],[Date]]</f>
        <v>44926</v>
      </c>
      <c r="C509" t="s">
        <v>11</v>
      </c>
      <c r="D509" t="s">
        <v>18</v>
      </c>
      <c r="E509" t="s">
        <v>39</v>
      </c>
      <c r="F509" s="3">
        <v>43</v>
      </c>
      <c r="G509" s="4">
        <v>803.24</v>
      </c>
      <c r="H509" s="3">
        <v>55</v>
      </c>
      <c r="I509" s="3" t="str">
        <f xml:space="preserve"> FLOOR(sales[[#This Row],[Customer Age]],10) &amp; "-" &amp; FLOOR(sales[[#This Row],[Customer Age]],10)+9</f>
        <v>50-59</v>
      </c>
      <c r="J509" t="s">
        <v>22</v>
      </c>
      <c r="K509" s="3">
        <v>1</v>
      </c>
      <c r="L509" s="4">
        <v>8134.38</v>
      </c>
      <c r="M509" s="4">
        <v>-7331.14</v>
      </c>
    </row>
    <row r="510" spans="1:13" x14ac:dyDescent="0.25">
      <c r="A510" s="1">
        <v>44925</v>
      </c>
      <c r="B510" s="8">
        <f>sales[[#This Row],[Date]]</f>
        <v>44925</v>
      </c>
      <c r="C510" t="s">
        <v>20</v>
      </c>
      <c r="D510" t="s">
        <v>27</v>
      </c>
      <c r="E510" t="s">
        <v>40</v>
      </c>
      <c r="F510" s="3">
        <v>48</v>
      </c>
      <c r="G510" s="4">
        <v>11575.7</v>
      </c>
      <c r="H510" s="3">
        <v>63</v>
      </c>
      <c r="I510" s="3" t="str">
        <f xml:space="preserve"> FLOOR(sales[[#This Row],[Customer Age]],10) &amp; "-" &amp; FLOOR(sales[[#This Row],[Customer Age]],10)+9</f>
        <v>60-69</v>
      </c>
      <c r="J510" t="s">
        <v>22</v>
      </c>
      <c r="K510" s="3">
        <v>2</v>
      </c>
      <c r="L510" s="4">
        <v>2800.13</v>
      </c>
      <c r="M510" s="4">
        <v>8775.57</v>
      </c>
    </row>
    <row r="511" spans="1:13" x14ac:dyDescent="0.25">
      <c r="A511" s="1">
        <v>44924</v>
      </c>
      <c r="B511" s="8">
        <f>sales[[#This Row],[Date]]</f>
        <v>44924</v>
      </c>
      <c r="C511" t="s">
        <v>20</v>
      </c>
      <c r="D511" t="s">
        <v>15</v>
      </c>
      <c r="E511" t="s">
        <v>42</v>
      </c>
      <c r="F511" s="3">
        <v>20</v>
      </c>
      <c r="G511" s="4">
        <v>4518.74</v>
      </c>
      <c r="H511" s="3">
        <v>58</v>
      </c>
      <c r="I511" s="3" t="str">
        <f xml:space="preserve"> FLOOR(sales[[#This Row],[Customer Age]],10) &amp; "-" &amp; FLOOR(sales[[#This Row],[Customer Age]],10)+9</f>
        <v>50-59</v>
      </c>
      <c r="J511" t="s">
        <v>14</v>
      </c>
      <c r="K511" s="3">
        <v>1</v>
      </c>
      <c r="L511" s="4">
        <v>1024.73</v>
      </c>
      <c r="M511" s="4">
        <v>3494.01</v>
      </c>
    </row>
    <row r="512" spans="1:13" x14ac:dyDescent="0.25">
      <c r="A512" s="1">
        <v>44923</v>
      </c>
      <c r="B512" s="8">
        <f>sales[[#This Row],[Date]]</f>
        <v>44923</v>
      </c>
      <c r="C512" t="s">
        <v>17</v>
      </c>
      <c r="D512" t="s">
        <v>15</v>
      </c>
      <c r="E512" t="s">
        <v>31</v>
      </c>
      <c r="F512" s="3">
        <v>16</v>
      </c>
      <c r="G512" s="4">
        <v>1537.34</v>
      </c>
      <c r="H512" s="3">
        <v>41</v>
      </c>
      <c r="I512" s="3" t="str">
        <f xml:space="preserve"> FLOOR(sales[[#This Row],[Customer Age]],10) &amp; "-" &amp; FLOOR(sales[[#This Row],[Customer Age]],10)+9</f>
        <v>40-49</v>
      </c>
      <c r="J512" t="s">
        <v>22</v>
      </c>
      <c r="K512" s="3">
        <v>2</v>
      </c>
      <c r="L512" s="4">
        <v>2463.7399999999998</v>
      </c>
      <c r="M512" s="4">
        <v>-926.4</v>
      </c>
    </row>
    <row r="513" spans="1:13" x14ac:dyDescent="0.25">
      <c r="A513" s="1">
        <v>44923</v>
      </c>
      <c r="B513" s="8">
        <f>sales[[#This Row],[Date]]</f>
        <v>44923</v>
      </c>
      <c r="C513" t="s">
        <v>33</v>
      </c>
      <c r="D513" t="s">
        <v>27</v>
      </c>
      <c r="E513" t="s">
        <v>32</v>
      </c>
      <c r="F513" s="3">
        <v>40</v>
      </c>
      <c r="G513" s="4">
        <v>10706.53</v>
      </c>
      <c r="H513" s="3">
        <v>18</v>
      </c>
      <c r="I513" s="3" t="str">
        <f xml:space="preserve"> FLOOR(sales[[#This Row],[Customer Age]],10) &amp; "-" &amp; FLOOR(sales[[#This Row],[Customer Age]],10)+9</f>
        <v>10-19</v>
      </c>
      <c r="J513" t="s">
        <v>14</v>
      </c>
      <c r="K513" s="3">
        <v>4</v>
      </c>
      <c r="L513" s="4">
        <v>4982.9399999999996</v>
      </c>
      <c r="M513" s="4">
        <v>5723.59</v>
      </c>
    </row>
    <row r="514" spans="1:13" x14ac:dyDescent="0.25">
      <c r="A514" s="1">
        <v>44922</v>
      </c>
      <c r="B514" s="8">
        <f>sales[[#This Row],[Date]]</f>
        <v>44922</v>
      </c>
      <c r="C514" t="s">
        <v>20</v>
      </c>
      <c r="D514" t="s">
        <v>18</v>
      </c>
      <c r="E514" t="s">
        <v>39</v>
      </c>
      <c r="F514" s="3">
        <v>28</v>
      </c>
      <c r="G514" s="4">
        <v>1785.75</v>
      </c>
      <c r="H514" s="3">
        <v>69</v>
      </c>
      <c r="I514" s="3" t="str">
        <f xml:space="preserve"> FLOOR(sales[[#This Row],[Customer Age]],10) &amp; "-" &amp; FLOOR(sales[[#This Row],[Customer Age]],10)+9</f>
        <v>60-69</v>
      </c>
      <c r="J514" t="s">
        <v>14</v>
      </c>
      <c r="K514" s="3">
        <v>2</v>
      </c>
      <c r="L514" s="4">
        <v>1238.3599999999999</v>
      </c>
      <c r="M514" s="4">
        <v>547.39</v>
      </c>
    </row>
    <row r="515" spans="1:13" x14ac:dyDescent="0.25">
      <c r="A515" s="1">
        <v>44921</v>
      </c>
      <c r="B515" s="8">
        <f>sales[[#This Row],[Date]]</f>
        <v>44921</v>
      </c>
      <c r="C515" t="s">
        <v>11</v>
      </c>
      <c r="D515" t="s">
        <v>23</v>
      </c>
      <c r="E515" t="s">
        <v>35</v>
      </c>
      <c r="F515" s="3">
        <v>40</v>
      </c>
      <c r="G515" s="4">
        <v>19120.07</v>
      </c>
      <c r="H515" s="3">
        <v>68</v>
      </c>
      <c r="I515" s="3" t="str">
        <f xml:space="preserve"> FLOOR(sales[[#This Row],[Customer Age]],10) &amp; "-" &amp; FLOOR(sales[[#This Row],[Customer Age]],10)+9</f>
        <v>60-69</v>
      </c>
      <c r="J515" t="s">
        <v>22</v>
      </c>
      <c r="K515" s="3">
        <v>2</v>
      </c>
      <c r="L515" s="4">
        <v>7553.42</v>
      </c>
      <c r="M515" s="4">
        <v>11566.65</v>
      </c>
    </row>
    <row r="516" spans="1:13" x14ac:dyDescent="0.25">
      <c r="A516" s="1">
        <v>44920</v>
      </c>
      <c r="B516" s="8">
        <f>sales[[#This Row],[Date]]</f>
        <v>44920</v>
      </c>
      <c r="C516" t="s">
        <v>25</v>
      </c>
      <c r="D516" t="s">
        <v>15</v>
      </c>
      <c r="E516" t="s">
        <v>42</v>
      </c>
      <c r="F516" s="3">
        <v>3</v>
      </c>
      <c r="G516" s="4">
        <v>1205.75</v>
      </c>
      <c r="H516" s="3">
        <v>36</v>
      </c>
      <c r="I516" s="3" t="str">
        <f xml:space="preserve"> FLOOR(sales[[#This Row],[Customer Age]],10) &amp; "-" &amp; FLOOR(sales[[#This Row],[Customer Age]],10)+9</f>
        <v>30-39</v>
      </c>
      <c r="J516" t="s">
        <v>14</v>
      </c>
      <c r="K516" s="3">
        <v>1</v>
      </c>
      <c r="L516" s="4">
        <v>294.70999999999998</v>
      </c>
      <c r="M516" s="4">
        <v>911.04</v>
      </c>
    </row>
    <row r="517" spans="1:13" x14ac:dyDescent="0.25">
      <c r="A517" s="1">
        <v>44919</v>
      </c>
      <c r="B517" s="8">
        <f>sales[[#This Row],[Date]]</f>
        <v>44919</v>
      </c>
      <c r="C517" t="s">
        <v>25</v>
      </c>
      <c r="D517" t="s">
        <v>23</v>
      </c>
      <c r="E517" t="s">
        <v>38</v>
      </c>
      <c r="F517" s="3">
        <v>35</v>
      </c>
      <c r="G517" s="4">
        <v>1388.57</v>
      </c>
      <c r="H517" s="3">
        <v>63</v>
      </c>
      <c r="I517" s="3" t="str">
        <f xml:space="preserve"> FLOOR(sales[[#This Row],[Customer Age]],10) &amp; "-" &amp; FLOOR(sales[[#This Row],[Customer Age]],10)+9</f>
        <v>60-69</v>
      </c>
      <c r="J517" t="s">
        <v>22</v>
      </c>
      <c r="K517" s="3">
        <v>4</v>
      </c>
      <c r="L517" s="4">
        <v>3776.82</v>
      </c>
      <c r="M517" s="4">
        <v>-2388.25</v>
      </c>
    </row>
    <row r="518" spans="1:13" x14ac:dyDescent="0.25">
      <c r="A518" s="1">
        <v>44919</v>
      </c>
      <c r="B518" s="8">
        <f>sales[[#This Row],[Date]]</f>
        <v>44919</v>
      </c>
      <c r="C518" t="s">
        <v>17</v>
      </c>
      <c r="D518" t="s">
        <v>23</v>
      </c>
      <c r="E518" t="s">
        <v>35</v>
      </c>
      <c r="F518" s="3">
        <v>13</v>
      </c>
      <c r="G518" s="4">
        <v>1822.46</v>
      </c>
      <c r="H518" s="3">
        <v>34</v>
      </c>
      <c r="I518" s="3" t="str">
        <f xml:space="preserve"> FLOOR(sales[[#This Row],[Customer Age]],10) &amp; "-" &amp; FLOOR(sales[[#This Row],[Customer Age]],10)+9</f>
        <v>30-39</v>
      </c>
      <c r="J518" t="s">
        <v>14</v>
      </c>
      <c r="K518" s="3">
        <v>2</v>
      </c>
      <c r="L518" s="4">
        <v>2294.59</v>
      </c>
      <c r="M518" s="4">
        <v>-472.13</v>
      </c>
    </row>
    <row r="519" spans="1:13" x14ac:dyDescent="0.25">
      <c r="A519" s="1">
        <v>44918</v>
      </c>
      <c r="B519" s="8">
        <f>sales[[#This Row],[Date]]</f>
        <v>44918</v>
      </c>
      <c r="C519" t="s">
        <v>33</v>
      </c>
      <c r="D519" t="s">
        <v>12</v>
      </c>
      <c r="E519" t="s">
        <v>30</v>
      </c>
      <c r="F519" s="3">
        <v>19</v>
      </c>
      <c r="G519" s="4">
        <v>4564.18</v>
      </c>
      <c r="H519" s="3">
        <v>65</v>
      </c>
      <c r="I519" s="3" t="str">
        <f xml:space="preserve"> FLOOR(sales[[#This Row],[Customer Age]],10) &amp; "-" &amp; FLOOR(sales[[#This Row],[Customer Age]],10)+9</f>
        <v>60-69</v>
      </c>
      <c r="J519" t="s">
        <v>22</v>
      </c>
      <c r="K519" s="3">
        <v>3</v>
      </c>
      <c r="L519" s="4">
        <v>1508.36</v>
      </c>
      <c r="M519" s="4">
        <v>3055.82</v>
      </c>
    </row>
    <row r="520" spans="1:13" x14ac:dyDescent="0.25">
      <c r="A520" s="1">
        <v>44917</v>
      </c>
      <c r="B520" s="8">
        <f>sales[[#This Row],[Date]]</f>
        <v>44917</v>
      </c>
      <c r="C520" t="s">
        <v>20</v>
      </c>
      <c r="D520" t="s">
        <v>18</v>
      </c>
      <c r="E520" t="s">
        <v>29</v>
      </c>
      <c r="F520" s="3">
        <v>28</v>
      </c>
      <c r="G520" s="4">
        <v>6188.69</v>
      </c>
      <c r="H520" s="3">
        <v>67</v>
      </c>
      <c r="I520" s="3" t="str">
        <f xml:space="preserve"> FLOOR(sales[[#This Row],[Customer Age]],10) &amp; "-" &amp; FLOOR(sales[[#This Row],[Customer Age]],10)+9</f>
        <v>60-69</v>
      </c>
      <c r="J520" t="s">
        <v>14</v>
      </c>
      <c r="K520" s="3">
        <v>4</v>
      </c>
      <c r="L520" s="4">
        <v>1222.9000000000001</v>
      </c>
      <c r="M520" s="4">
        <v>4965.79</v>
      </c>
    </row>
    <row r="521" spans="1:13" x14ac:dyDescent="0.25">
      <c r="A521" s="1">
        <v>44916</v>
      </c>
      <c r="B521" s="8">
        <f>sales[[#This Row],[Date]]</f>
        <v>44916</v>
      </c>
      <c r="C521" t="s">
        <v>11</v>
      </c>
      <c r="D521" t="s">
        <v>27</v>
      </c>
      <c r="E521" t="s">
        <v>40</v>
      </c>
      <c r="F521" s="3">
        <v>26</v>
      </c>
      <c r="G521" s="4">
        <v>2702.1</v>
      </c>
      <c r="H521" s="3">
        <v>24</v>
      </c>
      <c r="I521" s="3" t="str">
        <f xml:space="preserve"> FLOOR(sales[[#This Row],[Customer Age]],10) &amp; "-" &amp; FLOOR(sales[[#This Row],[Customer Age]],10)+9</f>
        <v>20-29</v>
      </c>
      <c r="J521" t="s">
        <v>22</v>
      </c>
      <c r="K521" s="3">
        <v>3</v>
      </c>
      <c r="L521" s="4">
        <v>222.85</v>
      </c>
      <c r="M521" s="4">
        <v>2479.25</v>
      </c>
    </row>
    <row r="522" spans="1:13" x14ac:dyDescent="0.25">
      <c r="A522" s="1">
        <v>44916</v>
      </c>
      <c r="B522" s="8">
        <f>sales[[#This Row],[Date]]</f>
        <v>44916</v>
      </c>
      <c r="C522" t="s">
        <v>11</v>
      </c>
      <c r="D522" t="s">
        <v>15</v>
      </c>
      <c r="E522" t="s">
        <v>16</v>
      </c>
      <c r="F522" s="3">
        <v>23</v>
      </c>
      <c r="G522" s="4">
        <v>5878.76</v>
      </c>
      <c r="H522" s="3">
        <v>43</v>
      </c>
      <c r="I522" s="3" t="str">
        <f xml:space="preserve"> FLOOR(sales[[#This Row],[Customer Age]],10) &amp; "-" &amp; FLOOR(sales[[#This Row],[Customer Age]],10)+9</f>
        <v>40-49</v>
      </c>
      <c r="J522" t="s">
        <v>22</v>
      </c>
      <c r="K522" s="3">
        <v>2</v>
      </c>
      <c r="L522" s="4">
        <v>2789.62</v>
      </c>
      <c r="M522" s="4">
        <v>3089.14</v>
      </c>
    </row>
    <row r="523" spans="1:13" x14ac:dyDescent="0.25">
      <c r="A523" s="1">
        <v>44914</v>
      </c>
      <c r="B523" s="8">
        <f>sales[[#This Row],[Date]]</f>
        <v>44914</v>
      </c>
      <c r="C523" t="s">
        <v>17</v>
      </c>
      <c r="D523" t="s">
        <v>27</v>
      </c>
      <c r="E523" t="s">
        <v>40</v>
      </c>
      <c r="F523" s="3">
        <v>40</v>
      </c>
      <c r="G523" s="4">
        <v>12095.54</v>
      </c>
      <c r="H523" s="3">
        <v>57</v>
      </c>
      <c r="I523" s="3" t="str">
        <f xml:space="preserve"> FLOOR(sales[[#This Row],[Customer Age]],10) &amp; "-" &amp; FLOOR(sales[[#This Row],[Customer Age]],10)+9</f>
        <v>50-59</v>
      </c>
      <c r="J523" t="s">
        <v>22</v>
      </c>
      <c r="K523" s="3">
        <v>2</v>
      </c>
      <c r="L523" s="4">
        <v>7155.74</v>
      </c>
      <c r="M523" s="4">
        <v>4939.8</v>
      </c>
    </row>
    <row r="524" spans="1:13" x14ac:dyDescent="0.25">
      <c r="A524" s="1">
        <v>44913</v>
      </c>
      <c r="B524" s="8">
        <f>sales[[#This Row],[Date]]</f>
        <v>44913</v>
      </c>
      <c r="C524" t="s">
        <v>20</v>
      </c>
      <c r="D524" t="s">
        <v>27</v>
      </c>
      <c r="E524" t="s">
        <v>40</v>
      </c>
      <c r="F524" s="3">
        <v>45</v>
      </c>
      <c r="G524" s="4">
        <v>21568.99</v>
      </c>
      <c r="H524" s="3">
        <v>19</v>
      </c>
      <c r="I524" s="3" t="str">
        <f xml:space="preserve"> FLOOR(sales[[#This Row],[Customer Age]],10) &amp; "-" &amp; FLOOR(sales[[#This Row],[Customer Age]],10)+9</f>
        <v>10-19</v>
      </c>
      <c r="J524" t="s">
        <v>22</v>
      </c>
      <c r="K524" s="3">
        <v>2</v>
      </c>
      <c r="L524" s="4">
        <v>3615.5</v>
      </c>
      <c r="M524" s="4">
        <v>17953.490000000002</v>
      </c>
    </row>
    <row r="525" spans="1:13" x14ac:dyDescent="0.25">
      <c r="A525" s="1">
        <v>44912</v>
      </c>
      <c r="B525" s="8">
        <f>sales[[#This Row],[Date]]</f>
        <v>44912</v>
      </c>
      <c r="C525" t="s">
        <v>20</v>
      </c>
      <c r="D525" t="s">
        <v>23</v>
      </c>
      <c r="E525" t="s">
        <v>38</v>
      </c>
      <c r="F525" s="3">
        <v>23</v>
      </c>
      <c r="G525" s="4">
        <v>3836.59</v>
      </c>
      <c r="H525" s="3">
        <v>25</v>
      </c>
      <c r="I525" s="3" t="str">
        <f xml:space="preserve"> FLOOR(sales[[#This Row],[Customer Age]],10) &amp; "-" &amp; FLOOR(sales[[#This Row],[Customer Age]],10)+9</f>
        <v>20-29</v>
      </c>
      <c r="J525" t="s">
        <v>22</v>
      </c>
      <c r="K525" s="3">
        <v>1</v>
      </c>
      <c r="L525" s="4">
        <v>3449.11</v>
      </c>
      <c r="M525" s="4">
        <v>387.48</v>
      </c>
    </row>
    <row r="526" spans="1:13" x14ac:dyDescent="0.25">
      <c r="A526" s="1">
        <v>44911</v>
      </c>
      <c r="B526" s="8">
        <f>sales[[#This Row],[Date]]</f>
        <v>44911</v>
      </c>
      <c r="C526" t="s">
        <v>11</v>
      </c>
      <c r="D526" t="s">
        <v>18</v>
      </c>
      <c r="E526" t="s">
        <v>39</v>
      </c>
      <c r="F526" s="3">
        <v>36</v>
      </c>
      <c r="G526" s="4">
        <v>10018.43</v>
      </c>
      <c r="H526" s="3">
        <v>36</v>
      </c>
      <c r="I526" s="3" t="str">
        <f xml:space="preserve"> FLOOR(sales[[#This Row],[Customer Age]],10) &amp; "-" &amp; FLOOR(sales[[#This Row],[Customer Age]],10)+9</f>
        <v>30-39</v>
      </c>
      <c r="J526" t="s">
        <v>14</v>
      </c>
      <c r="K526" s="3">
        <v>2</v>
      </c>
      <c r="L526" s="4">
        <v>1027.8599999999999</v>
      </c>
      <c r="M526" s="4">
        <v>8990.57</v>
      </c>
    </row>
    <row r="527" spans="1:13" x14ac:dyDescent="0.25">
      <c r="A527" s="1">
        <v>44911</v>
      </c>
      <c r="B527" s="8">
        <f>sales[[#This Row],[Date]]</f>
        <v>44911</v>
      </c>
      <c r="C527" t="s">
        <v>25</v>
      </c>
      <c r="D527" t="s">
        <v>18</v>
      </c>
      <c r="E527" t="s">
        <v>26</v>
      </c>
      <c r="F527" s="3">
        <v>6</v>
      </c>
      <c r="G527" s="4">
        <v>2267.37</v>
      </c>
      <c r="H527" s="3">
        <v>49</v>
      </c>
      <c r="I527" s="3" t="str">
        <f xml:space="preserve"> FLOOR(sales[[#This Row],[Customer Age]],10) &amp; "-" &amp; FLOOR(sales[[#This Row],[Customer Age]],10)+9</f>
        <v>40-49</v>
      </c>
      <c r="J527" t="s">
        <v>22</v>
      </c>
      <c r="K527" s="3">
        <v>4</v>
      </c>
      <c r="L527" s="4">
        <v>442.44</v>
      </c>
      <c r="M527" s="4">
        <v>1824.93</v>
      </c>
    </row>
    <row r="528" spans="1:13" x14ac:dyDescent="0.25">
      <c r="A528" s="1">
        <v>44911</v>
      </c>
      <c r="B528" s="8">
        <f>sales[[#This Row],[Date]]</f>
        <v>44911</v>
      </c>
      <c r="C528" t="s">
        <v>33</v>
      </c>
      <c r="D528" t="s">
        <v>23</v>
      </c>
      <c r="E528" t="s">
        <v>24</v>
      </c>
      <c r="F528" s="3">
        <v>20</v>
      </c>
      <c r="G528" s="4">
        <v>7006.51</v>
      </c>
      <c r="H528" s="3">
        <v>42</v>
      </c>
      <c r="I528" s="3" t="str">
        <f xml:space="preserve"> FLOOR(sales[[#This Row],[Customer Age]],10) &amp; "-" &amp; FLOOR(sales[[#This Row],[Customer Age]],10)+9</f>
        <v>40-49</v>
      </c>
      <c r="J528" t="s">
        <v>14</v>
      </c>
      <c r="K528" s="3">
        <v>1</v>
      </c>
      <c r="L528" s="4">
        <v>1385.56</v>
      </c>
      <c r="M528" s="4">
        <v>5620.95</v>
      </c>
    </row>
    <row r="529" spans="1:13" x14ac:dyDescent="0.25">
      <c r="A529" s="1">
        <v>44909</v>
      </c>
      <c r="B529" s="8">
        <f>sales[[#This Row],[Date]]</f>
        <v>44909</v>
      </c>
      <c r="C529" t="s">
        <v>17</v>
      </c>
      <c r="D529" t="s">
        <v>18</v>
      </c>
      <c r="E529" t="s">
        <v>39</v>
      </c>
      <c r="F529" s="3">
        <v>8</v>
      </c>
      <c r="G529" s="4">
        <v>2365.9499999999998</v>
      </c>
      <c r="H529" s="3">
        <v>66</v>
      </c>
      <c r="I529" s="3" t="str">
        <f xml:space="preserve"> FLOOR(sales[[#This Row],[Customer Age]],10) &amp; "-" &amp; FLOOR(sales[[#This Row],[Customer Age]],10)+9</f>
        <v>60-69</v>
      </c>
      <c r="J529" t="s">
        <v>22</v>
      </c>
      <c r="K529" s="3">
        <v>2</v>
      </c>
      <c r="L529" s="4">
        <v>1739.93</v>
      </c>
      <c r="M529" s="4">
        <v>626.02</v>
      </c>
    </row>
    <row r="530" spans="1:13" x14ac:dyDescent="0.25">
      <c r="A530" s="1">
        <v>44908</v>
      </c>
      <c r="B530" s="8">
        <f>sales[[#This Row],[Date]]</f>
        <v>44908</v>
      </c>
      <c r="C530" t="s">
        <v>11</v>
      </c>
      <c r="D530" t="s">
        <v>18</v>
      </c>
      <c r="E530" t="s">
        <v>29</v>
      </c>
      <c r="F530" s="3">
        <v>40</v>
      </c>
      <c r="G530" s="4">
        <v>8647.3799999999992</v>
      </c>
      <c r="H530" s="3">
        <v>27</v>
      </c>
      <c r="I530" s="3" t="str">
        <f xml:space="preserve"> FLOOR(sales[[#This Row],[Customer Age]],10) &amp; "-" &amp; FLOOR(sales[[#This Row],[Customer Age]],10)+9</f>
        <v>20-29</v>
      </c>
      <c r="J530" t="s">
        <v>22</v>
      </c>
      <c r="K530" s="3">
        <v>3</v>
      </c>
      <c r="L530" s="4">
        <v>1084.03</v>
      </c>
      <c r="M530" s="4">
        <v>7563.35</v>
      </c>
    </row>
    <row r="531" spans="1:13" x14ac:dyDescent="0.25">
      <c r="A531" s="1">
        <v>44907</v>
      </c>
      <c r="B531" s="8">
        <f>sales[[#This Row],[Date]]</f>
        <v>44907</v>
      </c>
      <c r="C531" t="s">
        <v>33</v>
      </c>
      <c r="D531" t="s">
        <v>18</v>
      </c>
      <c r="E531" t="s">
        <v>39</v>
      </c>
      <c r="F531" s="3">
        <v>43</v>
      </c>
      <c r="G531" s="4">
        <v>6988.41</v>
      </c>
      <c r="H531" s="3">
        <v>25</v>
      </c>
      <c r="I531" s="3" t="str">
        <f xml:space="preserve"> FLOOR(sales[[#This Row],[Customer Age]],10) &amp; "-" &amp; FLOOR(sales[[#This Row],[Customer Age]],10)+9</f>
        <v>20-29</v>
      </c>
      <c r="J531" t="s">
        <v>22</v>
      </c>
      <c r="K531" s="3">
        <v>2</v>
      </c>
      <c r="L531" s="4">
        <v>5706.93</v>
      </c>
      <c r="M531" s="4">
        <v>1281.48</v>
      </c>
    </row>
    <row r="532" spans="1:13" x14ac:dyDescent="0.25">
      <c r="A532" s="1">
        <v>44906</v>
      </c>
      <c r="B532" s="8">
        <f>sales[[#This Row],[Date]]</f>
        <v>44906</v>
      </c>
      <c r="C532" t="s">
        <v>20</v>
      </c>
      <c r="D532" t="s">
        <v>12</v>
      </c>
      <c r="E532" t="s">
        <v>37</v>
      </c>
      <c r="F532" s="3">
        <v>33</v>
      </c>
      <c r="G532" s="4">
        <v>13465.91</v>
      </c>
      <c r="H532" s="3">
        <v>60</v>
      </c>
      <c r="I532" s="3" t="str">
        <f xml:space="preserve"> FLOOR(sales[[#This Row],[Customer Age]],10) &amp; "-" &amp; FLOOR(sales[[#This Row],[Customer Age]],10)+9</f>
        <v>60-69</v>
      </c>
      <c r="J532" t="s">
        <v>14</v>
      </c>
      <c r="K532" s="3">
        <v>2</v>
      </c>
      <c r="L532" s="4">
        <v>7255.85</v>
      </c>
      <c r="M532" s="4">
        <v>6210.06</v>
      </c>
    </row>
    <row r="533" spans="1:13" x14ac:dyDescent="0.25">
      <c r="A533" s="1">
        <v>44906</v>
      </c>
      <c r="B533" s="8">
        <f>sales[[#This Row],[Date]]</f>
        <v>44906</v>
      </c>
      <c r="C533" t="s">
        <v>25</v>
      </c>
      <c r="D533" t="s">
        <v>18</v>
      </c>
      <c r="E533" t="s">
        <v>29</v>
      </c>
      <c r="F533" s="3">
        <v>39</v>
      </c>
      <c r="G533" s="4">
        <v>3116.14</v>
      </c>
      <c r="H533" s="3">
        <v>29</v>
      </c>
      <c r="I533" s="3" t="str">
        <f xml:space="preserve"> FLOOR(sales[[#This Row],[Customer Age]],10) &amp; "-" &amp; FLOOR(sales[[#This Row],[Customer Age]],10)+9</f>
        <v>20-29</v>
      </c>
      <c r="J533" t="s">
        <v>22</v>
      </c>
      <c r="K533" s="3">
        <v>1</v>
      </c>
      <c r="L533" s="4">
        <v>2359.98</v>
      </c>
      <c r="M533" s="4">
        <v>756.16</v>
      </c>
    </row>
    <row r="534" spans="1:13" x14ac:dyDescent="0.25">
      <c r="A534" s="1">
        <v>44904</v>
      </c>
      <c r="B534" s="8">
        <f>sales[[#This Row],[Date]]</f>
        <v>44904</v>
      </c>
      <c r="C534" t="s">
        <v>11</v>
      </c>
      <c r="D534" t="s">
        <v>12</v>
      </c>
      <c r="E534" t="s">
        <v>37</v>
      </c>
      <c r="F534" s="3">
        <v>33</v>
      </c>
      <c r="G534" s="4">
        <v>11721.75</v>
      </c>
      <c r="H534" s="3">
        <v>45</v>
      </c>
      <c r="I534" s="3" t="str">
        <f xml:space="preserve"> FLOOR(sales[[#This Row],[Customer Age]],10) &amp; "-" &amp; FLOOR(sales[[#This Row],[Customer Age]],10)+9</f>
        <v>40-49</v>
      </c>
      <c r="J534" t="s">
        <v>14</v>
      </c>
      <c r="K534" s="3">
        <v>4</v>
      </c>
      <c r="L534" s="4">
        <v>3380.36</v>
      </c>
      <c r="M534" s="4">
        <v>8341.39</v>
      </c>
    </row>
    <row r="535" spans="1:13" x14ac:dyDescent="0.25">
      <c r="A535" s="1">
        <v>44903</v>
      </c>
      <c r="B535" s="8">
        <f>sales[[#This Row],[Date]]</f>
        <v>44903</v>
      </c>
      <c r="C535" t="s">
        <v>33</v>
      </c>
      <c r="D535" t="s">
        <v>12</v>
      </c>
      <c r="E535" t="s">
        <v>37</v>
      </c>
      <c r="F535" s="3">
        <v>20</v>
      </c>
      <c r="G535" s="4">
        <v>7465.54</v>
      </c>
      <c r="H535" s="3">
        <v>38</v>
      </c>
      <c r="I535" s="3" t="str">
        <f xml:space="preserve"> FLOOR(sales[[#This Row],[Customer Age]],10) &amp; "-" &amp; FLOOR(sales[[#This Row],[Customer Age]],10)+9</f>
        <v>30-39</v>
      </c>
      <c r="J535" t="s">
        <v>22</v>
      </c>
      <c r="K535" s="3">
        <v>2</v>
      </c>
      <c r="L535" s="4">
        <v>4515.5600000000004</v>
      </c>
      <c r="M535" s="4">
        <v>2949.98</v>
      </c>
    </row>
    <row r="536" spans="1:13" x14ac:dyDescent="0.25">
      <c r="A536" s="1">
        <v>44903</v>
      </c>
      <c r="B536" s="8">
        <f>sales[[#This Row],[Date]]</f>
        <v>44903</v>
      </c>
      <c r="C536" t="s">
        <v>17</v>
      </c>
      <c r="D536" t="s">
        <v>23</v>
      </c>
      <c r="E536" t="s">
        <v>38</v>
      </c>
      <c r="F536" s="3">
        <v>21</v>
      </c>
      <c r="G536" s="4">
        <v>9472.16</v>
      </c>
      <c r="H536" s="3">
        <v>23</v>
      </c>
      <c r="I536" s="3" t="str">
        <f xml:space="preserve"> FLOOR(sales[[#This Row],[Customer Age]],10) &amp; "-" &amp; FLOOR(sales[[#This Row],[Customer Age]],10)+9</f>
        <v>20-29</v>
      </c>
      <c r="J536" t="s">
        <v>14</v>
      </c>
      <c r="K536" s="3">
        <v>2</v>
      </c>
      <c r="L536" s="4">
        <v>892.63</v>
      </c>
      <c r="M536" s="4">
        <v>8579.5300000000007</v>
      </c>
    </row>
    <row r="537" spans="1:13" x14ac:dyDescent="0.25">
      <c r="A537" s="1">
        <v>44901</v>
      </c>
      <c r="B537" s="8">
        <f>sales[[#This Row],[Date]]</f>
        <v>44901</v>
      </c>
      <c r="C537" t="s">
        <v>11</v>
      </c>
      <c r="D537" t="s">
        <v>12</v>
      </c>
      <c r="E537" t="s">
        <v>13</v>
      </c>
      <c r="F537" s="3">
        <v>46</v>
      </c>
      <c r="G537" s="4">
        <v>743.49</v>
      </c>
      <c r="H537" s="3">
        <v>68</v>
      </c>
      <c r="I537" s="3" t="str">
        <f xml:space="preserve"> FLOOR(sales[[#This Row],[Customer Age]],10) &amp; "-" &amp; FLOOR(sales[[#This Row],[Customer Age]],10)+9</f>
        <v>60-69</v>
      </c>
      <c r="J537" t="s">
        <v>14</v>
      </c>
      <c r="K537" s="3">
        <v>3</v>
      </c>
      <c r="L537" s="4">
        <v>4154.4399999999996</v>
      </c>
      <c r="M537" s="4">
        <v>-3410.95</v>
      </c>
    </row>
    <row r="538" spans="1:13" x14ac:dyDescent="0.25">
      <c r="A538" s="1">
        <v>44901</v>
      </c>
      <c r="B538" s="8">
        <f>sales[[#This Row],[Date]]</f>
        <v>44901</v>
      </c>
      <c r="C538" t="s">
        <v>33</v>
      </c>
      <c r="D538" t="s">
        <v>18</v>
      </c>
      <c r="E538" t="s">
        <v>29</v>
      </c>
      <c r="F538" s="3">
        <v>11</v>
      </c>
      <c r="G538" s="4">
        <v>4351.8599999999997</v>
      </c>
      <c r="H538" s="3">
        <v>62</v>
      </c>
      <c r="I538" s="3" t="str">
        <f xml:space="preserve"> FLOOR(sales[[#This Row],[Customer Age]],10) &amp; "-" &amp; FLOOR(sales[[#This Row],[Customer Age]],10)+9</f>
        <v>60-69</v>
      </c>
      <c r="J538" t="s">
        <v>22</v>
      </c>
      <c r="K538" s="3">
        <v>1</v>
      </c>
      <c r="L538" s="4">
        <v>2253.02</v>
      </c>
      <c r="M538" s="4">
        <v>2098.84</v>
      </c>
    </row>
    <row r="539" spans="1:13" x14ac:dyDescent="0.25">
      <c r="A539" s="1">
        <v>44900</v>
      </c>
      <c r="B539" s="8">
        <f>sales[[#This Row],[Date]]</f>
        <v>44900</v>
      </c>
      <c r="C539" t="s">
        <v>33</v>
      </c>
      <c r="D539" t="s">
        <v>12</v>
      </c>
      <c r="E539" t="s">
        <v>30</v>
      </c>
      <c r="F539" s="3">
        <v>33</v>
      </c>
      <c r="G539" s="4">
        <v>3183.44</v>
      </c>
      <c r="H539" s="3">
        <v>57</v>
      </c>
      <c r="I539" s="3" t="str">
        <f xml:space="preserve"> FLOOR(sales[[#This Row],[Customer Age]],10) &amp; "-" &amp; FLOOR(sales[[#This Row],[Customer Age]],10)+9</f>
        <v>50-59</v>
      </c>
      <c r="J539" t="s">
        <v>22</v>
      </c>
      <c r="K539" s="3">
        <v>3</v>
      </c>
      <c r="L539" s="4">
        <v>3682.59</v>
      </c>
      <c r="M539" s="4">
        <v>-499.15</v>
      </c>
    </row>
    <row r="540" spans="1:13" x14ac:dyDescent="0.25">
      <c r="A540" s="1">
        <v>44900</v>
      </c>
      <c r="B540" s="8">
        <f>sales[[#This Row],[Date]]</f>
        <v>44900</v>
      </c>
      <c r="C540" t="s">
        <v>17</v>
      </c>
      <c r="D540" t="s">
        <v>15</v>
      </c>
      <c r="E540" t="s">
        <v>16</v>
      </c>
      <c r="F540" s="3">
        <v>28</v>
      </c>
      <c r="G540" s="4">
        <v>8062.7</v>
      </c>
      <c r="H540" s="3">
        <v>56</v>
      </c>
      <c r="I540" s="3" t="str">
        <f xml:space="preserve"> FLOOR(sales[[#This Row],[Customer Age]],10) &amp; "-" &amp; FLOOR(sales[[#This Row],[Customer Age]],10)+9</f>
        <v>50-59</v>
      </c>
      <c r="J540" t="s">
        <v>14</v>
      </c>
      <c r="K540" s="3">
        <v>5</v>
      </c>
      <c r="L540" s="4">
        <v>2513.64</v>
      </c>
      <c r="M540" s="4">
        <v>5549.06</v>
      </c>
    </row>
    <row r="541" spans="1:13" x14ac:dyDescent="0.25">
      <c r="A541" s="1">
        <v>44899</v>
      </c>
      <c r="B541" s="8">
        <f>sales[[#This Row],[Date]]</f>
        <v>44899</v>
      </c>
      <c r="C541" t="s">
        <v>17</v>
      </c>
      <c r="D541" t="s">
        <v>12</v>
      </c>
      <c r="E541" t="s">
        <v>30</v>
      </c>
      <c r="F541" s="3">
        <v>37</v>
      </c>
      <c r="G541" s="4">
        <v>14640.5</v>
      </c>
      <c r="H541" s="3">
        <v>56</v>
      </c>
      <c r="I541" s="3" t="str">
        <f xml:space="preserve"> FLOOR(sales[[#This Row],[Customer Age]],10) &amp; "-" &amp; FLOOR(sales[[#This Row],[Customer Age]],10)+9</f>
        <v>50-59</v>
      </c>
      <c r="J541" t="s">
        <v>14</v>
      </c>
      <c r="K541" s="3">
        <v>2</v>
      </c>
      <c r="L541" s="4">
        <v>650.99</v>
      </c>
      <c r="M541" s="4">
        <v>13989.51</v>
      </c>
    </row>
    <row r="542" spans="1:13" x14ac:dyDescent="0.25">
      <c r="A542" s="1">
        <v>44898</v>
      </c>
      <c r="B542" s="8">
        <f>sales[[#This Row],[Date]]</f>
        <v>44898</v>
      </c>
      <c r="C542" t="s">
        <v>11</v>
      </c>
      <c r="D542" t="s">
        <v>12</v>
      </c>
      <c r="E542" t="s">
        <v>30</v>
      </c>
      <c r="F542" s="3">
        <v>36</v>
      </c>
      <c r="G542" s="4">
        <v>15766.43</v>
      </c>
      <c r="H542" s="3">
        <v>30</v>
      </c>
      <c r="I542" s="3" t="str">
        <f xml:space="preserve"> FLOOR(sales[[#This Row],[Customer Age]],10) &amp; "-" &amp; FLOOR(sales[[#This Row],[Customer Age]],10)+9</f>
        <v>30-39</v>
      </c>
      <c r="J542" t="s">
        <v>14</v>
      </c>
      <c r="K542" s="3">
        <v>3</v>
      </c>
      <c r="L542" s="4">
        <v>6354.08</v>
      </c>
      <c r="M542" s="4">
        <v>9412.35</v>
      </c>
    </row>
    <row r="543" spans="1:13" x14ac:dyDescent="0.25">
      <c r="A543" s="1">
        <v>44898</v>
      </c>
      <c r="B543" s="8">
        <f>sales[[#This Row],[Date]]</f>
        <v>44898</v>
      </c>
      <c r="C543" t="s">
        <v>20</v>
      </c>
      <c r="D543" t="s">
        <v>27</v>
      </c>
      <c r="E543" t="s">
        <v>40</v>
      </c>
      <c r="F543" s="3">
        <v>38</v>
      </c>
      <c r="G543" s="4">
        <v>1939.17</v>
      </c>
      <c r="H543" s="3">
        <v>54</v>
      </c>
      <c r="I543" s="3" t="str">
        <f xml:space="preserve"> FLOOR(sales[[#This Row],[Customer Age]],10) &amp; "-" &amp; FLOOR(sales[[#This Row],[Customer Age]],10)+9</f>
        <v>50-59</v>
      </c>
      <c r="J543" t="s">
        <v>22</v>
      </c>
      <c r="K543" s="3">
        <v>5</v>
      </c>
      <c r="L543" s="4">
        <v>5106.04</v>
      </c>
      <c r="M543" s="4">
        <v>-3166.87</v>
      </c>
    </row>
    <row r="544" spans="1:13" x14ac:dyDescent="0.25">
      <c r="A544" s="1">
        <v>44898</v>
      </c>
      <c r="B544" s="8">
        <f>sales[[#This Row],[Date]]</f>
        <v>44898</v>
      </c>
      <c r="C544" t="s">
        <v>20</v>
      </c>
      <c r="D544" t="s">
        <v>15</v>
      </c>
      <c r="E544" t="s">
        <v>31</v>
      </c>
      <c r="F544" s="3">
        <v>4</v>
      </c>
      <c r="G544" s="4">
        <v>1118.33</v>
      </c>
      <c r="H544" s="3">
        <v>37</v>
      </c>
      <c r="I544" s="3" t="str">
        <f xml:space="preserve"> FLOOR(sales[[#This Row],[Customer Age]],10) &amp; "-" &amp; FLOOR(sales[[#This Row],[Customer Age]],10)+9</f>
        <v>30-39</v>
      </c>
      <c r="J544" t="s">
        <v>14</v>
      </c>
      <c r="K544" s="3">
        <v>2</v>
      </c>
      <c r="L544" s="4">
        <v>101.84</v>
      </c>
      <c r="M544" s="4">
        <v>1016.49</v>
      </c>
    </row>
    <row r="545" spans="1:13" x14ac:dyDescent="0.25">
      <c r="A545" s="1">
        <v>44897</v>
      </c>
      <c r="B545" s="8">
        <f>sales[[#This Row],[Date]]</f>
        <v>44897</v>
      </c>
      <c r="C545" t="s">
        <v>20</v>
      </c>
      <c r="D545" t="s">
        <v>15</v>
      </c>
      <c r="E545" t="s">
        <v>16</v>
      </c>
      <c r="F545" s="3">
        <v>4</v>
      </c>
      <c r="G545" s="4">
        <v>1845.82</v>
      </c>
      <c r="H545" s="3">
        <v>51</v>
      </c>
      <c r="I545" s="3" t="str">
        <f xml:space="preserve"> FLOOR(sales[[#This Row],[Customer Age]],10) &amp; "-" &amp; FLOOR(sales[[#This Row],[Customer Age]],10)+9</f>
        <v>50-59</v>
      </c>
      <c r="J545" t="s">
        <v>14</v>
      </c>
      <c r="K545" s="3">
        <v>5</v>
      </c>
      <c r="L545" s="4">
        <v>90.28</v>
      </c>
      <c r="M545" s="4">
        <v>1755.54</v>
      </c>
    </row>
    <row r="546" spans="1:13" x14ac:dyDescent="0.25">
      <c r="A546" s="1">
        <v>44895</v>
      </c>
      <c r="B546" s="8">
        <f>sales[[#This Row],[Date]]</f>
        <v>44895</v>
      </c>
      <c r="C546" t="s">
        <v>33</v>
      </c>
      <c r="D546" t="s">
        <v>15</v>
      </c>
      <c r="E546" t="s">
        <v>42</v>
      </c>
      <c r="F546" s="3">
        <v>22</v>
      </c>
      <c r="G546" s="4">
        <v>1957.1</v>
      </c>
      <c r="H546" s="3">
        <v>20</v>
      </c>
      <c r="I546" s="3" t="str">
        <f xml:space="preserve"> FLOOR(sales[[#This Row],[Customer Age]],10) &amp; "-" &amp; FLOOR(sales[[#This Row],[Customer Age]],10)+9</f>
        <v>20-29</v>
      </c>
      <c r="J546" t="s">
        <v>14</v>
      </c>
      <c r="K546" s="3">
        <v>2</v>
      </c>
      <c r="L546" s="4">
        <v>3798.32</v>
      </c>
      <c r="M546" s="4">
        <v>-1841.22</v>
      </c>
    </row>
    <row r="547" spans="1:13" x14ac:dyDescent="0.25">
      <c r="A547" s="1">
        <v>44893</v>
      </c>
      <c r="B547" s="8">
        <f>sales[[#This Row],[Date]]</f>
        <v>44893</v>
      </c>
      <c r="C547" t="s">
        <v>33</v>
      </c>
      <c r="D547" t="s">
        <v>23</v>
      </c>
      <c r="E547" t="s">
        <v>24</v>
      </c>
      <c r="F547" s="3">
        <v>12</v>
      </c>
      <c r="G547" s="4">
        <v>3917.78</v>
      </c>
      <c r="H547" s="3">
        <v>57</v>
      </c>
      <c r="I547" s="3" t="str">
        <f xml:space="preserve"> FLOOR(sales[[#This Row],[Customer Age]],10) &amp; "-" &amp; FLOOR(sales[[#This Row],[Customer Age]],10)+9</f>
        <v>50-59</v>
      </c>
      <c r="J547" t="s">
        <v>22</v>
      </c>
      <c r="K547" s="3">
        <v>2</v>
      </c>
      <c r="L547" s="4">
        <v>783.84</v>
      </c>
      <c r="M547" s="4">
        <v>3133.94</v>
      </c>
    </row>
    <row r="548" spans="1:13" x14ac:dyDescent="0.25">
      <c r="A548" s="1">
        <v>44893</v>
      </c>
      <c r="B548" s="8">
        <f>sales[[#This Row],[Date]]</f>
        <v>44893</v>
      </c>
      <c r="C548" t="s">
        <v>33</v>
      </c>
      <c r="D548" t="s">
        <v>18</v>
      </c>
      <c r="E548" t="s">
        <v>39</v>
      </c>
      <c r="F548" s="3">
        <v>49</v>
      </c>
      <c r="G548" s="4">
        <v>23130.78</v>
      </c>
      <c r="H548" s="3">
        <v>21</v>
      </c>
      <c r="I548" s="3" t="str">
        <f xml:space="preserve"> FLOOR(sales[[#This Row],[Customer Age]],10) &amp; "-" &amp; FLOOR(sales[[#This Row],[Customer Age]],10)+9</f>
        <v>20-29</v>
      </c>
      <c r="J548" t="s">
        <v>22</v>
      </c>
      <c r="K548" s="3">
        <v>2</v>
      </c>
      <c r="L548" s="4">
        <v>6582.97</v>
      </c>
      <c r="M548" s="4">
        <v>16547.810000000001</v>
      </c>
    </row>
    <row r="549" spans="1:13" x14ac:dyDescent="0.25">
      <c r="A549" s="1">
        <v>44891</v>
      </c>
      <c r="B549" s="8">
        <f>sales[[#This Row],[Date]]</f>
        <v>44891</v>
      </c>
      <c r="C549" t="s">
        <v>17</v>
      </c>
      <c r="D549" t="s">
        <v>27</v>
      </c>
      <c r="E549" t="s">
        <v>32</v>
      </c>
      <c r="F549" s="3">
        <v>14</v>
      </c>
      <c r="G549" s="4">
        <v>3819.25</v>
      </c>
      <c r="H549" s="3">
        <v>63</v>
      </c>
      <c r="I549" s="3" t="str">
        <f xml:space="preserve"> FLOOR(sales[[#This Row],[Customer Age]],10) &amp; "-" &amp; FLOOR(sales[[#This Row],[Customer Age]],10)+9</f>
        <v>60-69</v>
      </c>
      <c r="J549" t="s">
        <v>14</v>
      </c>
      <c r="K549" s="3">
        <v>4</v>
      </c>
      <c r="L549" s="4">
        <v>1230.56</v>
      </c>
      <c r="M549" s="4">
        <v>2588.69</v>
      </c>
    </row>
    <row r="550" spans="1:13" x14ac:dyDescent="0.25">
      <c r="A550" s="1">
        <v>44891</v>
      </c>
      <c r="B550" s="8">
        <f>sales[[#This Row],[Date]]</f>
        <v>44891</v>
      </c>
      <c r="C550" t="s">
        <v>20</v>
      </c>
      <c r="D550" t="s">
        <v>18</v>
      </c>
      <c r="E550" t="s">
        <v>39</v>
      </c>
      <c r="F550" s="3">
        <v>18</v>
      </c>
      <c r="G550" s="4">
        <v>7501.52</v>
      </c>
      <c r="H550" s="3">
        <v>38</v>
      </c>
      <c r="I550" s="3" t="str">
        <f xml:space="preserve"> FLOOR(sales[[#This Row],[Customer Age]],10) &amp; "-" &amp; FLOOR(sales[[#This Row],[Customer Age]],10)+9</f>
        <v>30-39</v>
      </c>
      <c r="J550" t="s">
        <v>14</v>
      </c>
      <c r="K550" s="3">
        <v>4</v>
      </c>
      <c r="L550" s="4">
        <v>2235.9499999999998</v>
      </c>
      <c r="M550" s="4">
        <v>5265.57</v>
      </c>
    </row>
    <row r="551" spans="1:13" x14ac:dyDescent="0.25">
      <c r="A551" s="1">
        <v>44891</v>
      </c>
      <c r="B551" s="8">
        <f>sales[[#This Row],[Date]]</f>
        <v>44891</v>
      </c>
      <c r="C551" t="s">
        <v>11</v>
      </c>
      <c r="D551" t="s">
        <v>27</v>
      </c>
      <c r="E551" t="s">
        <v>41</v>
      </c>
      <c r="F551" s="3">
        <v>27</v>
      </c>
      <c r="G551" s="4">
        <v>7702.07</v>
      </c>
      <c r="H551" s="3">
        <v>63</v>
      </c>
      <c r="I551" s="3" t="str">
        <f xml:space="preserve"> FLOOR(sales[[#This Row],[Customer Age]],10) &amp; "-" &amp; FLOOR(sales[[#This Row],[Customer Age]],10)+9</f>
        <v>60-69</v>
      </c>
      <c r="J551" t="s">
        <v>22</v>
      </c>
      <c r="K551" s="3">
        <v>4</v>
      </c>
      <c r="L551" s="4">
        <v>3624</v>
      </c>
      <c r="M551" s="4">
        <v>4078.07</v>
      </c>
    </row>
    <row r="552" spans="1:13" x14ac:dyDescent="0.25">
      <c r="A552" s="1">
        <v>44890</v>
      </c>
      <c r="B552" s="8">
        <f>sales[[#This Row],[Date]]</f>
        <v>44890</v>
      </c>
      <c r="C552" t="s">
        <v>20</v>
      </c>
      <c r="D552" t="s">
        <v>27</v>
      </c>
      <c r="E552" t="s">
        <v>40</v>
      </c>
      <c r="F552" s="3">
        <v>48</v>
      </c>
      <c r="G552" s="4">
        <v>21935.279999999999</v>
      </c>
      <c r="H552" s="3">
        <v>59</v>
      </c>
      <c r="I552" s="3" t="str">
        <f xml:space="preserve"> FLOOR(sales[[#This Row],[Customer Age]],10) &amp; "-" &amp; FLOOR(sales[[#This Row],[Customer Age]],10)+9</f>
        <v>50-59</v>
      </c>
      <c r="J552" t="s">
        <v>22</v>
      </c>
      <c r="K552" s="3">
        <v>2</v>
      </c>
      <c r="L552" s="4">
        <v>3556.47</v>
      </c>
      <c r="M552" s="4">
        <v>18378.810000000001</v>
      </c>
    </row>
    <row r="553" spans="1:13" x14ac:dyDescent="0.25">
      <c r="A553" s="1">
        <v>44889</v>
      </c>
      <c r="B553" s="8">
        <f>sales[[#This Row],[Date]]</f>
        <v>44889</v>
      </c>
      <c r="C553" t="s">
        <v>11</v>
      </c>
      <c r="D553" t="s">
        <v>12</v>
      </c>
      <c r="E553" t="s">
        <v>13</v>
      </c>
      <c r="F553" s="3">
        <v>33</v>
      </c>
      <c r="G553" s="4">
        <v>2498.54</v>
      </c>
      <c r="H553" s="3">
        <v>48</v>
      </c>
      <c r="I553" s="3" t="str">
        <f xml:space="preserve"> FLOOR(sales[[#This Row],[Customer Age]],10) &amp; "-" &amp; FLOOR(sales[[#This Row],[Customer Age]],10)+9</f>
        <v>40-49</v>
      </c>
      <c r="J553" t="s">
        <v>22</v>
      </c>
      <c r="K553" s="3">
        <v>5</v>
      </c>
      <c r="L553" s="4">
        <v>6840.5</v>
      </c>
      <c r="M553" s="4">
        <v>-4341.96</v>
      </c>
    </row>
    <row r="554" spans="1:13" x14ac:dyDescent="0.25">
      <c r="A554" s="1">
        <v>44889</v>
      </c>
      <c r="B554" s="8">
        <f>sales[[#This Row],[Date]]</f>
        <v>44889</v>
      </c>
      <c r="C554" t="s">
        <v>25</v>
      </c>
      <c r="D554" t="s">
        <v>23</v>
      </c>
      <c r="E554" t="s">
        <v>24</v>
      </c>
      <c r="F554" s="3">
        <v>40</v>
      </c>
      <c r="G554" s="4">
        <v>19933.34</v>
      </c>
      <c r="H554" s="3">
        <v>62</v>
      </c>
      <c r="I554" s="3" t="str">
        <f xml:space="preserve"> FLOOR(sales[[#This Row],[Customer Age]],10) &amp; "-" &amp; FLOOR(sales[[#This Row],[Customer Age]],10)+9</f>
        <v>60-69</v>
      </c>
      <c r="J554" t="s">
        <v>22</v>
      </c>
      <c r="K554" s="3">
        <v>4</v>
      </c>
      <c r="L554" s="4">
        <v>6505.43</v>
      </c>
      <c r="M554" s="4">
        <v>13427.91</v>
      </c>
    </row>
    <row r="555" spans="1:13" x14ac:dyDescent="0.25">
      <c r="A555" s="1">
        <v>44888</v>
      </c>
      <c r="B555" s="8">
        <f>sales[[#This Row],[Date]]</f>
        <v>44888</v>
      </c>
      <c r="C555" t="s">
        <v>25</v>
      </c>
      <c r="D555" t="s">
        <v>12</v>
      </c>
      <c r="E555" t="s">
        <v>30</v>
      </c>
      <c r="F555" s="3">
        <v>27</v>
      </c>
      <c r="G555" s="4">
        <v>8737.6299999999992</v>
      </c>
      <c r="H555" s="3">
        <v>53</v>
      </c>
      <c r="I555" s="3" t="str">
        <f xml:space="preserve"> FLOOR(sales[[#This Row],[Customer Age]],10) &amp; "-" &amp; FLOOR(sales[[#This Row],[Customer Age]],10)+9</f>
        <v>50-59</v>
      </c>
      <c r="J555" t="s">
        <v>22</v>
      </c>
      <c r="K555" s="3">
        <v>2</v>
      </c>
      <c r="L555" s="4">
        <v>2167.3000000000002</v>
      </c>
      <c r="M555" s="4">
        <v>6570.33</v>
      </c>
    </row>
    <row r="556" spans="1:13" x14ac:dyDescent="0.25">
      <c r="A556" s="1">
        <v>44888</v>
      </c>
      <c r="B556" s="8">
        <f>sales[[#This Row],[Date]]</f>
        <v>44888</v>
      </c>
      <c r="C556" t="s">
        <v>17</v>
      </c>
      <c r="D556" t="s">
        <v>12</v>
      </c>
      <c r="E556" t="s">
        <v>37</v>
      </c>
      <c r="F556" s="3">
        <v>6</v>
      </c>
      <c r="G556" s="4">
        <v>741.49</v>
      </c>
      <c r="H556" s="3">
        <v>44</v>
      </c>
      <c r="I556" s="3" t="str">
        <f xml:space="preserve"> FLOOR(sales[[#This Row],[Customer Age]],10) &amp; "-" &amp; FLOOR(sales[[#This Row],[Customer Age]],10)+9</f>
        <v>40-49</v>
      </c>
      <c r="J556" t="s">
        <v>22</v>
      </c>
      <c r="K556" s="3">
        <v>3</v>
      </c>
      <c r="L556" s="4">
        <v>993.34</v>
      </c>
      <c r="M556" s="4">
        <v>-251.85</v>
      </c>
    </row>
    <row r="557" spans="1:13" x14ac:dyDescent="0.25">
      <c r="A557" s="1">
        <v>44887</v>
      </c>
      <c r="B557" s="8">
        <f>sales[[#This Row],[Date]]</f>
        <v>44887</v>
      </c>
      <c r="C557" t="s">
        <v>33</v>
      </c>
      <c r="D557" t="s">
        <v>27</v>
      </c>
      <c r="E557" t="s">
        <v>40</v>
      </c>
      <c r="F557" s="3">
        <v>49</v>
      </c>
      <c r="G557" s="4">
        <v>23388.31</v>
      </c>
      <c r="H557" s="3">
        <v>58</v>
      </c>
      <c r="I557" s="3" t="str">
        <f xml:space="preserve"> FLOOR(sales[[#This Row],[Customer Age]],10) &amp; "-" &amp; FLOOR(sales[[#This Row],[Customer Age]],10)+9</f>
        <v>50-59</v>
      </c>
      <c r="J557" t="s">
        <v>14</v>
      </c>
      <c r="K557" s="3">
        <v>5</v>
      </c>
      <c r="L557" s="4">
        <v>316.95</v>
      </c>
      <c r="M557" s="4">
        <v>23071.360000000001</v>
      </c>
    </row>
    <row r="558" spans="1:13" x14ac:dyDescent="0.25">
      <c r="A558" s="1">
        <v>44886</v>
      </c>
      <c r="B558" s="8">
        <f>sales[[#This Row],[Date]]</f>
        <v>44886</v>
      </c>
      <c r="C558" t="s">
        <v>17</v>
      </c>
      <c r="D558" t="s">
        <v>27</v>
      </c>
      <c r="E558" t="s">
        <v>28</v>
      </c>
      <c r="F558" s="3">
        <v>1</v>
      </c>
      <c r="G558" s="4">
        <v>128.44</v>
      </c>
      <c r="H558" s="3">
        <v>55</v>
      </c>
      <c r="I558" s="3" t="str">
        <f xml:space="preserve"> FLOOR(sales[[#This Row],[Customer Age]],10) &amp; "-" &amp; FLOOR(sales[[#This Row],[Customer Age]],10)+9</f>
        <v>50-59</v>
      </c>
      <c r="J558" t="s">
        <v>14</v>
      </c>
      <c r="K558" s="3">
        <v>1</v>
      </c>
      <c r="L558" s="4">
        <v>8.82</v>
      </c>
      <c r="M558" s="4">
        <v>119.62</v>
      </c>
    </row>
    <row r="559" spans="1:13" x14ac:dyDescent="0.25">
      <c r="A559" s="1">
        <v>44886</v>
      </c>
      <c r="B559" s="8">
        <f>sales[[#This Row],[Date]]</f>
        <v>44886</v>
      </c>
      <c r="C559" t="s">
        <v>11</v>
      </c>
      <c r="D559" t="s">
        <v>18</v>
      </c>
      <c r="E559" t="s">
        <v>26</v>
      </c>
      <c r="F559" s="3">
        <v>28</v>
      </c>
      <c r="G559" s="4">
        <v>3941.99</v>
      </c>
      <c r="H559" s="3">
        <v>63</v>
      </c>
      <c r="I559" s="3" t="str">
        <f xml:space="preserve"> FLOOR(sales[[#This Row],[Customer Age]],10) &amp; "-" &amp; FLOOR(sales[[#This Row],[Customer Age]],10)+9</f>
        <v>60-69</v>
      </c>
      <c r="J559" t="s">
        <v>14</v>
      </c>
      <c r="K559" s="3">
        <v>5</v>
      </c>
      <c r="L559" s="4">
        <v>6696.26</v>
      </c>
      <c r="M559" s="4">
        <v>-2754.27</v>
      </c>
    </row>
    <row r="560" spans="1:13" x14ac:dyDescent="0.25">
      <c r="A560" s="1">
        <v>44886</v>
      </c>
      <c r="B560" s="8">
        <f>sales[[#This Row],[Date]]</f>
        <v>44886</v>
      </c>
      <c r="C560" t="s">
        <v>17</v>
      </c>
      <c r="D560" t="s">
        <v>15</v>
      </c>
      <c r="E560" t="s">
        <v>16</v>
      </c>
      <c r="F560" s="3">
        <v>29</v>
      </c>
      <c r="G560" s="4">
        <v>8185.88</v>
      </c>
      <c r="H560" s="3">
        <v>23</v>
      </c>
      <c r="I560" s="3" t="str">
        <f xml:space="preserve"> FLOOR(sales[[#This Row],[Customer Age]],10) &amp; "-" &amp; FLOOR(sales[[#This Row],[Customer Age]],10)+9</f>
        <v>20-29</v>
      </c>
      <c r="J560" t="s">
        <v>22</v>
      </c>
      <c r="K560" s="3">
        <v>5</v>
      </c>
      <c r="L560" s="4">
        <v>3129.8</v>
      </c>
      <c r="M560" s="4">
        <v>5056.08</v>
      </c>
    </row>
    <row r="561" spans="1:13" x14ac:dyDescent="0.25">
      <c r="A561" s="1">
        <v>44886</v>
      </c>
      <c r="B561" s="8">
        <f>sales[[#This Row],[Date]]</f>
        <v>44886</v>
      </c>
      <c r="C561" t="s">
        <v>33</v>
      </c>
      <c r="D561" t="s">
        <v>27</v>
      </c>
      <c r="E561" t="s">
        <v>28</v>
      </c>
      <c r="F561" s="3">
        <v>12</v>
      </c>
      <c r="G561" s="4">
        <v>5707.46</v>
      </c>
      <c r="H561" s="3">
        <v>35</v>
      </c>
      <c r="I561" s="3" t="str">
        <f xml:space="preserve"> FLOOR(sales[[#This Row],[Customer Age]],10) &amp; "-" &amp; FLOOR(sales[[#This Row],[Customer Age]],10)+9</f>
        <v>30-39</v>
      </c>
      <c r="J561" t="s">
        <v>14</v>
      </c>
      <c r="K561" s="3">
        <v>3</v>
      </c>
      <c r="L561" s="4">
        <v>1630.45</v>
      </c>
      <c r="M561" s="4">
        <v>4077.01</v>
      </c>
    </row>
    <row r="562" spans="1:13" x14ac:dyDescent="0.25">
      <c r="A562" s="1">
        <v>44885</v>
      </c>
      <c r="B562" s="8">
        <f>sales[[#This Row],[Date]]</f>
        <v>44885</v>
      </c>
      <c r="C562" t="s">
        <v>25</v>
      </c>
      <c r="D562" t="s">
        <v>27</v>
      </c>
      <c r="E562" t="s">
        <v>40</v>
      </c>
      <c r="F562" s="3">
        <v>18</v>
      </c>
      <c r="G562" s="4">
        <v>8629.34</v>
      </c>
      <c r="H562" s="3">
        <v>23</v>
      </c>
      <c r="I562" s="3" t="str">
        <f xml:space="preserve"> FLOOR(sales[[#This Row],[Customer Age]],10) &amp; "-" &amp; FLOOR(sales[[#This Row],[Customer Age]],10)+9</f>
        <v>20-29</v>
      </c>
      <c r="J562" t="s">
        <v>14</v>
      </c>
      <c r="K562" s="3">
        <v>5</v>
      </c>
      <c r="L562" s="4">
        <v>1099.04</v>
      </c>
      <c r="M562" s="4">
        <v>7530.3</v>
      </c>
    </row>
    <row r="563" spans="1:13" x14ac:dyDescent="0.25">
      <c r="A563" s="1">
        <v>44885</v>
      </c>
      <c r="B563" s="8">
        <f>sales[[#This Row],[Date]]</f>
        <v>44885</v>
      </c>
      <c r="C563" t="s">
        <v>11</v>
      </c>
      <c r="D563" t="s">
        <v>12</v>
      </c>
      <c r="E563" t="s">
        <v>37</v>
      </c>
      <c r="F563" s="3">
        <v>19</v>
      </c>
      <c r="G563" s="4">
        <v>3252.39</v>
      </c>
      <c r="H563" s="3">
        <v>30</v>
      </c>
      <c r="I563" s="3" t="str">
        <f xml:space="preserve"> FLOOR(sales[[#This Row],[Customer Age]],10) &amp; "-" &amp; FLOOR(sales[[#This Row],[Customer Age]],10)+9</f>
        <v>30-39</v>
      </c>
      <c r="J563" t="s">
        <v>22</v>
      </c>
      <c r="K563" s="3">
        <v>5</v>
      </c>
      <c r="L563" s="4">
        <v>2376.9</v>
      </c>
      <c r="M563" s="4">
        <v>875.49</v>
      </c>
    </row>
    <row r="564" spans="1:13" x14ac:dyDescent="0.25">
      <c r="A564" s="1">
        <v>44884</v>
      </c>
      <c r="B564" s="8">
        <f>sales[[#This Row],[Date]]</f>
        <v>44884</v>
      </c>
      <c r="C564" t="s">
        <v>20</v>
      </c>
      <c r="D564" t="s">
        <v>12</v>
      </c>
      <c r="E564" t="s">
        <v>36</v>
      </c>
      <c r="F564" s="3">
        <v>44</v>
      </c>
      <c r="G564" s="4">
        <v>20388.86</v>
      </c>
      <c r="H564" s="3">
        <v>34</v>
      </c>
      <c r="I564" s="3" t="str">
        <f xml:space="preserve"> FLOOR(sales[[#This Row],[Customer Age]],10) &amp; "-" &amp; FLOOR(sales[[#This Row],[Customer Age]],10)+9</f>
        <v>30-39</v>
      </c>
      <c r="J564" t="s">
        <v>22</v>
      </c>
      <c r="K564" s="3">
        <v>4</v>
      </c>
      <c r="L564" s="4">
        <v>9790.35</v>
      </c>
      <c r="M564" s="4">
        <v>10598.51</v>
      </c>
    </row>
    <row r="565" spans="1:13" x14ac:dyDescent="0.25">
      <c r="A565" s="1">
        <v>44884</v>
      </c>
      <c r="B565" s="8">
        <f>sales[[#This Row],[Date]]</f>
        <v>44884</v>
      </c>
      <c r="C565" t="s">
        <v>20</v>
      </c>
      <c r="D565" t="s">
        <v>23</v>
      </c>
      <c r="E565" t="s">
        <v>24</v>
      </c>
      <c r="F565" s="3">
        <v>23</v>
      </c>
      <c r="G565" s="4">
        <v>8435.67</v>
      </c>
      <c r="H565" s="3">
        <v>31</v>
      </c>
      <c r="I565" s="3" t="str">
        <f xml:space="preserve"> FLOOR(sales[[#This Row],[Customer Age]],10) &amp; "-" &amp; FLOOR(sales[[#This Row],[Customer Age]],10)+9</f>
        <v>30-39</v>
      </c>
      <c r="J565" t="s">
        <v>22</v>
      </c>
      <c r="K565" s="3">
        <v>5</v>
      </c>
      <c r="L565" s="4">
        <v>3834.35</v>
      </c>
      <c r="M565" s="4">
        <v>4601.32</v>
      </c>
    </row>
    <row r="566" spans="1:13" x14ac:dyDescent="0.25">
      <c r="A566" s="1">
        <v>44882</v>
      </c>
      <c r="B566" s="8">
        <f>sales[[#This Row],[Date]]</f>
        <v>44882</v>
      </c>
      <c r="C566" t="s">
        <v>33</v>
      </c>
      <c r="D566" t="s">
        <v>27</v>
      </c>
      <c r="E566" t="s">
        <v>40</v>
      </c>
      <c r="F566" s="3">
        <v>9</v>
      </c>
      <c r="G566" s="4">
        <v>3121.03</v>
      </c>
      <c r="H566" s="3">
        <v>56</v>
      </c>
      <c r="I566" s="3" t="str">
        <f xml:space="preserve"> FLOOR(sales[[#This Row],[Customer Age]],10) &amp; "-" &amp; FLOOR(sales[[#This Row],[Customer Age]],10)+9</f>
        <v>50-59</v>
      </c>
      <c r="J566" t="s">
        <v>22</v>
      </c>
      <c r="K566" s="3">
        <v>3</v>
      </c>
      <c r="L566" s="4">
        <v>805.45</v>
      </c>
      <c r="M566" s="4">
        <v>2315.58</v>
      </c>
    </row>
    <row r="567" spans="1:13" x14ac:dyDescent="0.25">
      <c r="A567" s="1">
        <v>44881</v>
      </c>
      <c r="B567" s="8">
        <f>sales[[#This Row],[Date]]</f>
        <v>44881</v>
      </c>
      <c r="C567" t="s">
        <v>11</v>
      </c>
      <c r="D567" t="s">
        <v>15</v>
      </c>
      <c r="E567" t="s">
        <v>16</v>
      </c>
      <c r="F567" s="3">
        <v>30</v>
      </c>
      <c r="G567" s="4">
        <v>14840.77</v>
      </c>
      <c r="H567" s="3">
        <v>65</v>
      </c>
      <c r="I567" s="3" t="str">
        <f xml:space="preserve"> FLOOR(sales[[#This Row],[Customer Age]],10) &amp; "-" &amp; FLOOR(sales[[#This Row],[Customer Age]],10)+9</f>
        <v>60-69</v>
      </c>
      <c r="J567" t="s">
        <v>14</v>
      </c>
      <c r="K567" s="3">
        <v>2</v>
      </c>
      <c r="L567" s="4">
        <v>2835.75</v>
      </c>
      <c r="M567" s="4">
        <v>12005.02</v>
      </c>
    </row>
    <row r="568" spans="1:13" x14ac:dyDescent="0.25">
      <c r="A568" s="1">
        <v>44881</v>
      </c>
      <c r="B568" s="8">
        <f>sales[[#This Row],[Date]]</f>
        <v>44881</v>
      </c>
      <c r="C568" t="s">
        <v>11</v>
      </c>
      <c r="D568" t="s">
        <v>15</v>
      </c>
      <c r="E568" t="s">
        <v>31</v>
      </c>
      <c r="F568" s="3">
        <v>25</v>
      </c>
      <c r="G568" s="4">
        <v>4071.63</v>
      </c>
      <c r="H568" s="3">
        <v>20</v>
      </c>
      <c r="I568" s="3" t="str">
        <f xml:space="preserve"> FLOOR(sales[[#This Row],[Customer Age]],10) &amp; "-" &amp; FLOOR(sales[[#This Row],[Customer Age]],10)+9</f>
        <v>20-29</v>
      </c>
      <c r="J568" t="s">
        <v>14</v>
      </c>
      <c r="K568" s="3">
        <v>3</v>
      </c>
      <c r="L568" s="4">
        <v>2900.33</v>
      </c>
      <c r="M568" s="4">
        <v>1171.3</v>
      </c>
    </row>
    <row r="569" spans="1:13" x14ac:dyDescent="0.25">
      <c r="A569" s="1">
        <v>44881</v>
      </c>
      <c r="B569" s="8">
        <f>sales[[#This Row],[Date]]</f>
        <v>44881</v>
      </c>
      <c r="C569" t="s">
        <v>33</v>
      </c>
      <c r="D569" t="s">
        <v>15</v>
      </c>
      <c r="E569" t="s">
        <v>16</v>
      </c>
      <c r="F569" s="3">
        <v>6</v>
      </c>
      <c r="G569" s="4">
        <v>1490.56</v>
      </c>
      <c r="H569" s="3">
        <v>48</v>
      </c>
      <c r="I569" s="3" t="str">
        <f xml:space="preserve"> FLOOR(sales[[#This Row],[Customer Age]],10) &amp; "-" &amp; FLOOR(sales[[#This Row],[Customer Age]],10)+9</f>
        <v>40-49</v>
      </c>
      <c r="J569" t="s">
        <v>14</v>
      </c>
      <c r="K569" s="3">
        <v>3</v>
      </c>
      <c r="L569" s="4">
        <v>1091.6099999999999</v>
      </c>
      <c r="M569" s="4">
        <v>398.95</v>
      </c>
    </row>
    <row r="570" spans="1:13" x14ac:dyDescent="0.25">
      <c r="A570" s="1">
        <v>44881</v>
      </c>
      <c r="B570" s="8">
        <f>sales[[#This Row],[Date]]</f>
        <v>44881</v>
      </c>
      <c r="C570" t="s">
        <v>11</v>
      </c>
      <c r="D570" t="s">
        <v>12</v>
      </c>
      <c r="E570" t="s">
        <v>36</v>
      </c>
      <c r="F570" s="3">
        <v>38</v>
      </c>
      <c r="G570" s="4">
        <v>15792.22</v>
      </c>
      <c r="H570" s="3">
        <v>65</v>
      </c>
      <c r="I570" s="3" t="str">
        <f xml:space="preserve"> FLOOR(sales[[#This Row],[Customer Age]],10) &amp; "-" &amp; FLOOR(sales[[#This Row],[Customer Age]],10)+9</f>
        <v>60-69</v>
      </c>
      <c r="J570" t="s">
        <v>14</v>
      </c>
      <c r="K570" s="3">
        <v>4</v>
      </c>
      <c r="L570" s="4">
        <v>6138.79</v>
      </c>
      <c r="M570" s="4">
        <v>9653.43</v>
      </c>
    </row>
    <row r="571" spans="1:13" x14ac:dyDescent="0.25">
      <c r="A571" s="1">
        <v>44881</v>
      </c>
      <c r="B571" s="8">
        <f>sales[[#This Row],[Date]]</f>
        <v>44881</v>
      </c>
      <c r="C571" t="s">
        <v>17</v>
      </c>
      <c r="D571" t="s">
        <v>18</v>
      </c>
      <c r="E571" t="s">
        <v>19</v>
      </c>
      <c r="F571" s="3">
        <v>37</v>
      </c>
      <c r="G571" s="4">
        <v>17920.830000000002</v>
      </c>
      <c r="H571" s="3">
        <v>70</v>
      </c>
      <c r="I571" s="3" t="str">
        <f xml:space="preserve"> FLOOR(sales[[#This Row],[Customer Age]],10) &amp; "-" &amp; FLOOR(sales[[#This Row],[Customer Age]],10)+9</f>
        <v>70-79</v>
      </c>
      <c r="J571" t="s">
        <v>14</v>
      </c>
      <c r="K571" s="3">
        <v>3</v>
      </c>
      <c r="L571" s="4">
        <v>6236.66</v>
      </c>
      <c r="M571" s="4">
        <v>11684.17</v>
      </c>
    </row>
    <row r="572" spans="1:13" x14ac:dyDescent="0.25">
      <c r="A572" s="1">
        <v>44880</v>
      </c>
      <c r="B572" s="8">
        <f>sales[[#This Row],[Date]]</f>
        <v>44880</v>
      </c>
      <c r="C572" t="s">
        <v>20</v>
      </c>
      <c r="D572" t="s">
        <v>12</v>
      </c>
      <c r="E572" t="s">
        <v>30</v>
      </c>
      <c r="F572" s="3">
        <v>48</v>
      </c>
      <c r="G572" s="4">
        <v>21547.26</v>
      </c>
      <c r="H572" s="3">
        <v>19</v>
      </c>
      <c r="I572" s="3" t="str">
        <f xml:space="preserve"> FLOOR(sales[[#This Row],[Customer Age]],10) &amp; "-" &amp; FLOOR(sales[[#This Row],[Customer Age]],10)+9</f>
        <v>10-19</v>
      </c>
      <c r="J572" t="s">
        <v>22</v>
      </c>
      <c r="K572" s="3">
        <v>5</v>
      </c>
      <c r="L572" s="4">
        <v>9876.16</v>
      </c>
      <c r="M572" s="4">
        <v>11671.1</v>
      </c>
    </row>
    <row r="573" spans="1:13" x14ac:dyDescent="0.25">
      <c r="A573" s="1">
        <v>44880</v>
      </c>
      <c r="B573" s="8">
        <f>sales[[#This Row],[Date]]</f>
        <v>44880</v>
      </c>
      <c r="C573" t="s">
        <v>25</v>
      </c>
      <c r="D573" t="s">
        <v>12</v>
      </c>
      <c r="E573" t="s">
        <v>30</v>
      </c>
      <c r="F573" s="3">
        <v>47</v>
      </c>
      <c r="G573" s="4">
        <v>1981</v>
      </c>
      <c r="H573" s="3">
        <v>46</v>
      </c>
      <c r="I573" s="3" t="str">
        <f xml:space="preserve"> FLOOR(sales[[#This Row],[Customer Age]],10) &amp; "-" &amp; FLOOR(sales[[#This Row],[Customer Age]],10)+9</f>
        <v>40-49</v>
      </c>
      <c r="J573" t="s">
        <v>14</v>
      </c>
      <c r="K573" s="3">
        <v>5</v>
      </c>
      <c r="L573" s="4">
        <v>9354.83</v>
      </c>
      <c r="M573" s="4">
        <v>-7373.83</v>
      </c>
    </row>
    <row r="574" spans="1:13" x14ac:dyDescent="0.25">
      <c r="A574" s="1">
        <v>44878</v>
      </c>
      <c r="B574" s="8">
        <f>sales[[#This Row],[Date]]</f>
        <v>44878</v>
      </c>
      <c r="C574" t="s">
        <v>20</v>
      </c>
      <c r="D574" t="s">
        <v>23</v>
      </c>
      <c r="E574" t="s">
        <v>38</v>
      </c>
      <c r="F574" s="3">
        <v>3</v>
      </c>
      <c r="G574" s="4">
        <v>95.71</v>
      </c>
      <c r="H574" s="3">
        <v>38</v>
      </c>
      <c r="I574" s="3" t="str">
        <f xml:space="preserve"> FLOOR(sales[[#This Row],[Customer Age]],10) &amp; "-" &amp; FLOOR(sales[[#This Row],[Customer Age]],10)+9</f>
        <v>30-39</v>
      </c>
      <c r="J574" t="s">
        <v>22</v>
      </c>
      <c r="K574" s="3">
        <v>2</v>
      </c>
      <c r="L574" s="4">
        <v>339.72</v>
      </c>
      <c r="M574" s="4">
        <v>-244.01</v>
      </c>
    </row>
    <row r="575" spans="1:13" x14ac:dyDescent="0.25">
      <c r="A575" s="1">
        <v>44878</v>
      </c>
      <c r="B575" s="8">
        <f>sales[[#This Row],[Date]]</f>
        <v>44878</v>
      </c>
      <c r="C575" t="s">
        <v>33</v>
      </c>
      <c r="D575" t="s">
        <v>27</v>
      </c>
      <c r="E575" t="s">
        <v>41</v>
      </c>
      <c r="F575" s="3">
        <v>5</v>
      </c>
      <c r="G575" s="4">
        <v>2489.7199999999998</v>
      </c>
      <c r="H575" s="3">
        <v>63</v>
      </c>
      <c r="I575" s="3" t="str">
        <f xml:space="preserve"> FLOOR(sales[[#This Row],[Customer Age]],10) &amp; "-" &amp; FLOOR(sales[[#This Row],[Customer Age]],10)+9</f>
        <v>60-69</v>
      </c>
      <c r="J575" t="s">
        <v>22</v>
      </c>
      <c r="K575" s="3">
        <v>3</v>
      </c>
      <c r="L575" s="4">
        <v>994.17</v>
      </c>
      <c r="M575" s="4">
        <v>1495.55</v>
      </c>
    </row>
    <row r="576" spans="1:13" x14ac:dyDescent="0.25">
      <c r="A576" s="1">
        <v>44877</v>
      </c>
      <c r="B576" s="8">
        <f>sales[[#This Row],[Date]]</f>
        <v>44877</v>
      </c>
      <c r="C576" t="s">
        <v>33</v>
      </c>
      <c r="D576" t="s">
        <v>12</v>
      </c>
      <c r="E576" t="s">
        <v>37</v>
      </c>
      <c r="F576" s="3">
        <v>21</v>
      </c>
      <c r="G576" s="4">
        <v>1672.36</v>
      </c>
      <c r="H576" s="3">
        <v>21</v>
      </c>
      <c r="I576" s="3" t="str">
        <f xml:space="preserve"> FLOOR(sales[[#This Row],[Customer Age]],10) &amp; "-" &amp; FLOOR(sales[[#This Row],[Customer Age]],10)+9</f>
        <v>20-29</v>
      </c>
      <c r="J576" t="s">
        <v>14</v>
      </c>
      <c r="K576" s="3">
        <v>1</v>
      </c>
      <c r="L576" s="4">
        <v>636.59</v>
      </c>
      <c r="M576" s="4">
        <v>1035.77</v>
      </c>
    </row>
    <row r="577" spans="1:13" x14ac:dyDescent="0.25">
      <c r="A577" s="1">
        <v>44877</v>
      </c>
      <c r="B577" s="8">
        <f>sales[[#This Row],[Date]]</f>
        <v>44877</v>
      </c>
      <c r="C577" t="s">
        <v>17</v>
      </c>
      <c r="D577" t="s">
        <v>15</v>
      </c>
      <c r="E577" t="s">
        <v>42</v>
      </c>
      <c r="F577" s="3">
        <v>33</v>
      </c>
      <c r="G577" s="4">
        <v>12804.71</v>
      </c>
      <c r="H577" s="3">
        <v>68</v>
      </c>
      <c r="I577" s="3" t="str">
        <f xml:space="preserve"> FLOOR(sales[[#This Row],[Customer Age]],10) &amp; "-" &amp; FLOOR(sales[[#This Row],[Customer Age]],10)+9</f>
        <v>60-69</v>
      </c>
      <c r="J577" t="s">
        <v>22</v>
      </c>
      <c r="K577" s="3">
        <v>2</v>
      </c>
      <c r="L577" s="4">
        <v>3415.83</v>
      </c>
      <c r="M577" s="4">
        <v>9388.8799999999992</v>
      </c>
    </row>
    <row r="578" spans="1:13" x14ac:dyDescent="0.25">
      <c r="A578" s="1">
        <v>44876</v>
      </c>
      <c r="B578" s="8">
        <f>sales[[#This Row],[Date]]</f>
        <v>44876</v>
      </c>
      <c r="C578" t="s">
        <v>17</v>
      </c>
      <c r="D578" t="s">
        <v>12</v>
      </c>
      <c r="E578" t="s">
        <v>37</v>
      </c>
      <c r="F578" s="3">
        <v>3</v>
      </c>
      <c r="G578" s="4">
        <v>1135.6400000000001</v>
      </c>
      <c r="H578" s="3">
        <v>70</v>
      </c>
      <c r="I578" s="3" t="str">
        <f xml:space="preserve"> FLOOR(sales[[#This Row],[Customer Age]],10) &amp; "-" &amp; FLOOR(sales[[#This Row],[Customer Age]],10)+9</f>
        <v>70-79</v>
      </c>
      <c r="J578" t="s">
        <v>14</v>
      </c>
      <c r="K578" s="3">
        <v>4</v>
      </c>
      <c r="L578" s="4">
        <v>284.95999999999998</v>
      </c>
      <c r="M578" s="4">
        <v>850.68</v>
      </c>
    </row>
    <row r="579" spans="1:13" x14ac:dyDescent="0.25">
      <c r="A579" s="1">
        <v>44875</v>
      </c>
      <c r="B579" s="8">
        <f>sales[[#This Row],[Date]]</f>
        <v>44875</v>
      </c>
      <c r="C579" t="s">
        <v>33</v>
      </c>
      <c r="D579" t="s">
        <v>12</v>
      </c>
      <c r="E579" t="s">
        <v>13</v>
      </c>
      <c r="F579" s="3">
        <v>8</v>
      </c>
      <c r="G579" s="4">
        <v>930.38</v>
      </c>
      <c r="H579" s="3">
        <v>53</v>
      </c>
      <c r="I579" s="3" t="str">
        <f xml:space="preserve"> FLOOR(sales[[#This Row],[Customer Age]],10) &amp; "-" &amp; FLOOR(sales[[#This Row],[Customer Age]],10)+9</f>
        <v>50-59</v>
      </c>
      <c r="J579" t="s">
        <v>14</v>
      </c>
      <c r="K579" s="3">
        <v>2</v>
      </c>
      <c r="L579" s="4">
        <v>1324.41</v>
      </c>
      <c r="M579" s="4">
        <v>-394.03</v>
      </c>
    </row>
    <row r="580" spans="1:13" x14ac:dyDescent="0.25">
      <c r="A580" s="1">
        <v>44875</v>
      </c>
      <c r="B580" s="8">
        <f>sales[[#This Row],[Date]]</f>
        <v>44875</v>
      </c>
      <c r="C580" t="s">
        <v>25</v>
      </c>
      <c r="D580" t="s">
        <v>27</v>
      </c>
      <c r="E580" t="s">
        <v>40</v>
      </c>
      <c r="F580" s="3">
        <v>48</v>
      </c>
      <c r="G580" s="4">
        <v>23632.07</v>
      </c>
      <c r="H580" s="3">
        <v>56</v>
      </c>
      <c r="I580" s="3" t="str">
        <f xml:space="preserve"> FLOOR(sales[[#This Row],[Customer Age]],10) &amp; "-" &amp; FLOOR(sales[[#This Row],[Customer Age]],10)+9</f>
        <v>50-59</v>
      </c>
      <c r="J580" t="s">
        <v>22</v>
      </c>
      <c r="K580" s="3">
        <v>2</v>
      </c>
      <c r="L580" s="4">
        <v>6568.97</v>
      </c>
      <c r="M580" s="4">
        <v>17063.099999999999</v>
      </c>
    </row>
    <row r="581" spans="1:13" x14ac:dyDescent="0.25">
      <c r="A581" s="1">
        <v>44873</v>
      </c>
      <c r="B581" s="8">
        <f>sales[[#This Row],[Date]]</f>
        <v>44873</v>
      </c>
      <c r="C581" t="s">
        <v>20</v>
      </c>
      <c r="D581" t="s">
        <v>15</v>
      </c>
      <c r="E581" t="s">
        <v>21</v>
      </c>
      <c r="F581" s="3">
        <v>35</v>
      </c>
      <c r="G581" s="4">
        <v>14277.75</v>
      </c>
      <c r="H581" s="3">
        <v>59</v>
      </c>
      <c r="I581" s="3" t="str">
        <f xml:space="preserve"> FLOOR(sales[[#This Row],[Customer Age]],10) &amp; "-" &amp; FLOOR(sales[[#This Row],[Customer Age]],10)+9</f>
        <v>50-59</v>
      </c>
      <c r="J581" t="s">
        <v>22</v>
      </c>
      <c r="K581" s="3">
        <v>2</v>
      </c>
      <c r="L581" s="4">
        <v>1603.43</v>
      </c>
      <c r="M581" s="4">
        <v>12674.32</v>
      </c>
    </row>
    <row r="582" spans="1:13" x14ac:dyDescent="0.25">
      <c r="A582" s="1">
        <v>44873</v>
      </c>
      <c r="B582" s="8">
        <f>sales[[#This Row],[Date]]</f>
        <v>44873</v>
      </c>
      <c r="C582" t="s">
        <v>25</v>
      </c>
      <c r="D582" t="s">
        <v>18</v>
      </c>
      <c r="E582" t="s">
        <v>29</v>
      </c>
      <c r="F582" s="3">
        <v>32</v>
      </c>
      <c r="G582" s="4">
        <v>12716.96</v>
      </c>
      <c r="H582" s="3">
        <v>49</v>
      </c>
      <c r="I582" s="3" t="str">
        <f xml:space="preserve"> FLOOR(sales[[#This Row],[Customer Age]],10) &amp; "-" &amp; FLOOR(sales[[#This Row],[Customer Age]],10)+9</f>
        <v>40-49</v>
      </c>
      <c r="J582" t="s">
        <v>22</v>
      </c>
      <c r="K582" s="3">
        <v>3</v>
      </c>
      <c r="L582" s="4">
        <v>6576.09</v>
      </c>
      <c r="M582" s="4">
        <v>6140.87</v>
      </c>
    </row>
    <row r="583" spans="1:13" x14ac:dyDescent="0.25">
      <c r="A583" s="1">
        <v>44871</v>
      </c>
      <c r="B583" s="8">
        <f>sales[[#This Row],[Date]]</f>
        <v>44871</v>
      </c>
      <c r="C583" t="s">
        <v>17</v>
      </c>
      <c r="D583" t="s">
        <v>27</v>
      </c>
      <c r="E583" t="s">
        <v>41</v>
      </c>
      <c r="F583" s="3">
        <v>21</v>
      </c>
      <c r="G583" s="4">
        <v>8406.23</v>
      </c>
      <c r="H583" s="3">
        <v>57</v>
      </c>
      <c r="I583" s="3" t="str">
        <f xml:space="preserve"> FLOOR(sales[[#This Row],[Customer Age]],10) &amp; "-" &amp; FLOOR(sales[[#This Row],[Customer Age]],10)+9</f>
        <v>50-59</v>
      </c>
      <c r="J583" t="s">
        <v>14</v>
      </c>
      <c r="K583" s="3">
        <v>2</v>
      </c>
      <c r="L583" s="4">
        <v>1662.05</v>
      </c>
      <c r="M583" s="4">
        <v>6744.18</v>
      </c>
    </row>
    <row r="584" spans="1:13" x14ac:dyDescent="0.25">
      <c r="A584" s="1">
        <v>44871</v>
      </c>
      <c r="B584" s="8">
        <f>sales[[#This Row],[Date]]</f>
        <v>44871</v>
      </c>
      <c r="C584" t="s">
        <v>11</v>
      </c>
      <c r="D584" t="s">
        <v>12</v>
      </c>
      <c r="E584" t="s">
        <v>13</v>
      </c>
      <c r="F584" s="3">
        <v>31</v>
      </c>
      <c r="G584" s="4">
        <v>12957.12</v>
      </c>
      <c r="H584" s="3">
        <v>37</v>
      </c>
      <c r="I584" s="3" t="str">
        <f xml:space="preserve"> FLOOR(sales[[#This Row],[Customer Age]],10) &amp; "-" &amp; FLOOR(sales[[#This Row],[Customer Age]],10)+9</f>
        <v>30-39</v>
      </c>
      <c r="J584" t="s">
        <v>14</v>
      </c>
      <c r="K584" s="3">
        <v>2</v>
      </c>
      <c r="L584" s="4">
        <v>4378.6499999999996</v>
      </c>
      <c r="M584" s="4">
        <v>8578.4699999999993</v>
      </c>
    </row>
    <row r="585" spans="1:13" x14ac:dyDescent="0.25">
      <c r="A585" s="1">
        <v>44870</v>
      </c>
      <c r="B585" s="8">
        <f>sales[[#This Row],[Date]]</f>
        <v>44870</v>
      </c>
      <c r="C585" t="s">
        <v>17</v>
      </c>
      <c r="D585" t="s">
        <v>18</v>
      </c>
      <c r="E585" t="s">
        <v>19</v>
      </c>
      <c r="F585" s="3">
        <v>2</v>
      </c>
      <c r="G585" s="4">
        <v>302.02</v>
      </c>
      <c r="H585" s="3">
        <v>26</v>
      </c>
      <c r="I585" s="3" t="str">
        <f xml:space="preserve"> FLOOR(sales[[#This Row],[Customer Age]],10) &amp; "-" &amp; FLOOR(sales[[#This Row],[Customer Age]],10)+9</f>
        <v>20-29</v>
      </c>
      <c r="J585" t="s">
        <v>14</v>
      </c>
      <c r="K585" s="3">
        <v>3</v>
      </c>
      <c r="L585" s="4">
        <v>456.57</v>
      </c>
      <c r="M585" s="4">
        <v>-154.55000000000001</v>
      </c>
    </row>
    <row r="586" spans="1:13" x14ac:dyDescent="0.25">
      <c r="A586" s="1">
        <v>44870</v>
      </c>
      <c r="B586" s="8">
        <f>sales[[#This Row],[Date]]</f>
        <v>44870</v>
      </c>
      <c r="C586" t="s">
        <v>20</v>
      </c>
      <c r="D586" t="s">
        <v>23</v>
      </c>
      <c r="E586" t="s">
        <v>34</v>
      </c>
      <c r="F586" s="3">
        <v>45</v>
      </c>
      <c r="G586" s="4">
        <v>987.45</v>
      </c>
      <c r="H586" s="3">
        <v>43</v>
      </c>
      <c r="I586" s="3" t="str">
        <f xml:space="preserve"> FLOOR(sales[[#This Row],[Customer Age]],10) &amp; "-" &amp; FLOOR(sales[[#This Row],[Customer Age]],10)+9</f>
        <v>40-49</v>
      </c>
      <c r="J586" t="s">
        <v>22</v>
      </c>
      <c r="K586" s="3">
        <v>1</v>
      </c>
      <c r="L586" s="4">
        <v>4150.16</v>
      </c>
      <c r="M586" s="4">
        <v>-3162.71</v>
      </c>
    </row>
    <row r="587" spans="1:13" x14ac:dyDescent="0.25">
      <c r="A587" s="1">
        <v>44870</v>
      </c>
      <c r="B587" s="8">
        <f>sales[[#This Row],[Date]]</f>
        <v>44870</v>
      </c>
      <c r="C587" t="s">
        <v>33</v>
      </c>
      <c r="D587" t="s">
        <v>15</v>
      </c>
      <c r="E587" t="s">
        <v>21</v>
      </c>
      <c r="F587" s="3">
        <v>33</v>
      </c>
      <c r="G587" s="4">
        <v>14356.85</v>
      </c>
      <c r="H587" s="3">
        <v>42</v>
      </c>
      <c r="I587" s="3" t="str">
        <f xml:space="preserve"> FLOOR(sales[[#This Row],[Customer Age]],10) &amp; "-" &amp; FLOOR(sales[[#This Row],[Customer Age]],10)+9</f>
        <v>40-49</v>
      </c>
      <c r="J587" t="s">
        <v>14</v>
      </c>
      <c r="K587" s="3">
        <v>1</v>
      </c>
      <c r="L587" s="4">
        <v>3877.44</v>
      </c>
      <c r="M587" s="4">
        <v>10479.41</v>
      </c>
    </row>
    <row r="588" spans="1:13" x14ac:dyDescent="0.25">
      <c r="A588" s="1">
        <v>44869</v>
      </c>
      <c r="B588" s="8">
        <f>sales[[#This Row],[Date]]</f>
        <v>44869</v>
      </c>
      <c r="C588" t="s">
        <v>11</v>
      </c>
      <c r="D588" t="s">
        <v>15</v>
      </c>
      <c r="E588" t="s">
        <v>21</v>
      </c>
      <c r="F588" s="3">
        <v>26</v>
      </c>
      <c r="G588" s="4">
        <v>2426.27</v>
      </c>
      <c r="H588" s="3">
        <v>68</v>
      </c>
      <c r="I588" s="3" t="str">
        <f xml:space="preserve"> FLOOR(sales[[#This Row],[Customer Age]],10) &amp; "-" &amp; FLOOR(sales[[#This Row],[Customer Age]],10)+9</f>
        <v>60-69</v>
      </c>
      <c r="J588" t="s">
        <v>14</v>
      </c>
      <c r="K588" s="3">
        <v>5</v>
      </c>
      <c r="L588" s="4">
        <v>5669.15</v>
      </c>
      <c r="M588" s="4">
        <v>-3242.88</v>
      </c>
    </row>
    <row r="589" spans="1:13" x14ac:dyDescent="0.25">
      <c r="A589" s="1">
        <v>44869</v>
      </c>
      <c r="B589" s="8">
        <f>sales[[#This Row],[Date]]</f>
        <v>44869</v>
      </c>
      <c r="C589" t="s">
        <v>17</v>
      </c>
      <c r="D589" t="s">
        <v>27</v>
      </c>
      <c r="E589" t="s">
        <v>40</v>
      </c>
      <c r="F589" s="3">
        <v>20</v>
      </c>
      <c r="G589" s="4">
        <v>7175.33</v>
      </c>
      <c r="H589" s="3">
        <v>28</v>
      </c>
      <c r="I589" s="3" t="str">
        <f xml:space="preserve"> FLOOR(sales[[#This Row],[Customer Age]],10) &amp; "-" &amp; FLOOR(sales[[#This Row],[Customer Age]],10)+9</f>
        <v>20-29</v>
      </c>
      <c r="J589" t="s">
        <v>14</v>
      </c>
      <c r="K589" s="3">
        <v>2</v>
      </c>
      <c r="L589" s="4">
        <v>1863.28</v>
      </c>
      <c r="M589" s="4">
        <v>5312.05</v>
      </c>
    </row>
    <row r="590" spans="1:13" x14ac:dyDescent="0.25">
      <c r="A590" s="1">
        <v>44867</v>
      </c>
      <c r="B590" s="8">
        <f>sales[[#This Row],[Date]]</f>
        <v>44867</v>
      </c>
      <c r="C590" t="s">
        <v>17</v>
      </c>
      <c r="D590" t="s">
        <v>27</v>
      </c>
      <c r="E590" t="s">
        <v>40</v>
      </c>
      <c r="F590" s="3">
        <v>8</v>
      </c>
      <c r="G590" s="4">
        <v>1034.99</v>
      </c>
      <c r="H590" s="3">
        <v>49</v>
      </c>
      <c r="I590" s="3" t="str">
        <f xml:space="preserve"> FLOOR(sales[[#This Row],[Customer Age]],10) &amp; "-" &amp; FLOOR(sales[[#This Row],[Customer Age]],10)+9</f>
        <v>40-49</v>
      </c>
      <c r="J590" t="s">
        <v>14</v>
      </c>
      <c r="K590" s="3">
        <v>5</v>
      </c>
      <c r="L590" s="4">
        <v>1510.43</v>
      </c>
      <c r="M590" s="4">
        <v>-475.44</v>
      </c>
    </row>
    <row r="591" spans="1:13" x14ac:dyDescent="0.25">
      <c r="A591" s="1">
        <v>44866</v>
      </c>
      <c r="B591" s="8">
        <f>sales[[#This Row],[Date]]</f>
        <v>44866</v>
      </c>
      <c r="C591" t="s">
        <v>11</v>
      </c>
      <c r="D591" t="s">
        <v>12</v>
      </c>
      <c r="E591" t="s">
        <v>30</v>
      </c>
      <c r="F591" s="3">
        <v>15</v>
      </c>
      <c r="G591" s="4">
        <v>4165.67</v>
      </c>
      <c r="H591" s="3">
        <v>69</v>
      </c>
      <c r="I591" s="3" t="str">
        <f xml:space="preserve"> FLOOR(sales[[#This Row],[Customer Age]],10) &amp; "-" &amp; FLOOR(sales[[#This Row],[Customer Age]],10)+9</f>
        <v>60-69</v>
      </c>
      <c r="J591" t="s">
        <v>22</v>
      </c>
      <c r="K591" s="3">
        <v>4</v>
      </c>
      <c r="L591" s="4">
        <v>1497.88</v>
      </c>
      <c r="M591" s="4">
        <v>2667.79</v>
      </c>
    </row>
    <row r="592" spans="1:13" x14ac:dyDescent="0.25">
      <c r="A592" s="1">
        <v>44865</v>
      </c>
      <c r="B592" s="8">
        <f>sales[[#This Row],[Date]]</f>
        <v>44865</v>
      </c>
      <c r="C592" t="s">
        <v>25</v>
      </c>
      <c r="D592" t="s">
        <v>23</v>
      </c>
      <c r="E592" t="s">
        <v>34</v>
      </c>
      <c r="F592" s="3">
        <v>7</v>
      </c>
      <c r="G592" s="4">
        <v>3251.33</v>
      </c>
      <c r="H592" s="3">
        <v>49</v>
      </c>
      <c r="I592" s="3" t="str">
        <f xml:space="preserve"> FLOOR(sales[[#This Row],[Customer Age]],10) &amp; "-" &amp; FLOOR(sales[[#This Row],[Customer Age]],10)+9</f>
        <v>40-49</v>
      </c>
      <c r="J592" t="s">
        <v>22</v>
      </c>
      <c r="K592" s="3">
        <v>3</v>
      </c>
      <c r="L592" s="4">
        <v>1302.3499999999999</v>
      </c>
      <c r="M592" s="4">
        <v>1948.98</v>
      </c>
    </row>
    <row r="593" spans="1:13" x14ac:dyDescent="0.25">
      <c r="A593" s="1">
        <v>44864</v>
      </c>
      <c r="B593" s="8">
        <f>sales[[#This Row],[Date]]</f>
        <v>44864</v>
      </c>
      <c r="C593" t="s">
        <v>25</v>
      </c>
      <c r="D593" t="s">
        <v>27</v>
      </c>
      <c r="E593" t="s">
        <v>32</v>
      </c>
      <c r="F593" s="3">
        <v>46</v>
      </c>
      <c r="G593" s="4">
        <v>14916.13</v>
      </c>
      <c r="H593" s="3">
        <v>66</v>
      </c>
      <c r="I593" s="3" t="str">
        <f xml:space="preserve"> FLOOR(sales[[#This Row],[Customer Age]],10) &amp; "-" &amp; FLOOR(sales[[#This Row],[Customer Age]],10)+9</f>
        <v>60-69</v>
      </c>
      <c r="J593" t="s">
        <v>14</v>
      </c>
      <c r="K593" s="3">
        <v>2</v>
      </c>
      <c r="L593" s="4">
        <v>7054.92</v>
      </c>
      <c r="M593" s="4">
        <v>7861.21</v>
      </c>
    </row>
    <row r="594" spans="1:13" x14ac:dyDescent="0.25">
      <c r="A594" s="1">
        <v>44864</v>
      </c>
      <c r="B594" s="8">
        <f>sales[[#This Row],[Date]]</f>
        <v>44864</v>
      </c>
      <c r="C594" t="s">
        <v>25</v>
      </c>
      <c r="D594" t="s">
        <v>23</v>
      </c>
      <c r="E594" t="s">
        <v>35</v>
      </c>
      <c r="F594" s="3">
        <v>25</v>
      </c>
      <c r="G594" s="4">
        <v>5224</v>
      </c>
      <c r="H594" s="3">
        <v>37</v>
      </c>
      <c r="I594" s="3" t="str">
        <f xml:space="preserve"> FLOOR(sales[[#This Row],[Customer Age]],10) &amp; "-" &amp; FLOOR(sales[[#This Row],[Customer Age]],10)+9</f>
        <v>30-39</v>
      </c>
      <c r="J594" t="s">
        <v>14</v>
      </c>
      <c r="K594" s="3">
        <v>3</v>
      </c>
      <c r="L594" s="4">
        <v>3009.3</v>
      </c>
      <c r="M594" s="4">
        <v>2214.6999999999998</v>
      </c>
    </row>
    <row r="595" spans="1:13" x14ac:dyDescent="0.25">
      <c r="A595" s="1">
        <v>44863</v>
      </c>
      <c r="B595" s="8">
        <f>sales[[#This Row],[Date]]</f>
        <v>44863</v>
      </c>
      <c r="C595" t="s">
        <v>25</v>
      </c>
      <c r="D595" t="s">
        <v>12</v>
      </c>
      <c r="E595" t="s">
        <v>37</v>
      </c>
      <c r="F595" s="3">
        <v>35</v>
      </c>
      <c r="G595" s="4">
        <v>4546.1499999999996</v>
      </c>
      <c r="H595" s="3">
        <v>23</v>
      </c>
      <c r="I595" s="3" t="str">
        <f xml:space="preserve"> FLOOR(sales[[#This Row],[Customer Age]],10) &amp; "-" &amp; FLOOR(sales[[#This Row],[Customer Age]],10)+9</f>
        <v>20-29</v>
      </c>
      <c r="J595" t="s">
        <v>14</v>
      </c>
      <c r="K595" s="3">
        <v>5</v>
      </c>
      <c r="L595" s="4">
        <v>6783.6</v>
      </c>
      <c r="M595" s="4">
        <v>-2237.4499999999998</v>
      </c>
    </row>
    <row r="596" spans="1:13" x14ac:dyDescent="0.25">
      <c r="A596" s="1">
        <v>44863</v>
      </c>
      <c r="B596" s="8">
        <f>sales[[#This Row],[Date]]</f>
        <v>44863</v>
      </c>
      <c r="C596" t="s">
        <v>17</v>
      </c>
      <c r="D596" t="s">
        <v>12</v>
      </c>
      <c r="E596" t="s">
        <v>13</v>
      </c>
      <c r="F596" s="3">
        <v>6</v>
      </c>
      <c r="G596" s="4">
        <v>1197.3499999999999</v>
      </c>
      <c r="H596" s="3">
        <v>37</v>
      </c>
      <c r="I596" s="3" t="str">
        <f xml:space="preserve"> FLOOR(sales[[#This Row],[Customer Age]],10) &amp; "-" &amp; FLOOR(sales[[#This Row],[Customer Age]],10)+9</f>
        <v>30-39</v>
      </c>
      <c r="J596" t="s">
        <v>22</v>
      </c>
      <c r="K596" s="3">
        <v>2</v>
      </c>
      <c r="L596" s="4">
        <v>1161.17</v>
      </c>
      <c r="M596" s="4">
        <v>36.18</v>
      </c>
    </row>
    <row r="597" spans="1:13" x14ac:dyDescent="0.25">
      <c r="A597" s="1">
        <v>44862</v>
      </c>
      <c r="B597" s="8">
        <f>sales[[#This Row],[Date]]</f>
        <v>44862</v>
      </c>
      <c r="C597" t="s">
        <v>25</v>
      </c>
      <c r="D597" t="s">
        <v>12</v>
      </c>
      <c r="E597" t="s">
        <v>30</v>
      </c>
      <c r="F597" s="3">
        <v>1</v>
      </c>
      <c r="G597" s="4">
        <v>210.42</v>
      </c>
      <c r="H597" s="3">
        <v>38</v>
      </c>
      <c r="I597" s="3" t="str">
        <f xml:space="preserve"> FLOOR(sales[[#This Row],[Customer Age]],10) &amp; "-" &amp; FLOOR(sales[[#This Row],[Customer Age]],10)+9</f>
        <v>30-39</v>
      </c>
      <c r="J597" t="s">
        <v>14</v>
      </c>
      <c r="K597" s="3">
        <v>5</v>
      </c>
      <c r="L597" s="4">
        <v>134.4</v>
      </c>
      <c r="M597" s="4">
        <v>76.02</v>
      </c>
    </row>
    <row r="598" spans="1:13" x14ac:dyDescent="0.25">
      <c r="A598" s="1">
        <v>44862</v>
      </c>
      <c r="B598" s="8">
        <f>sales[[#This Row],[Date]]</f>
        <v>44862</v>
      </c>
      <c r="C598" t="s">
        <v>20</v>
      </c>
      <c r="D598" t="s">
        <v>27</v>
      </c>
      <c r="E598" t="s">
        <v>32</v>
      </c>
      <c r="F598" s="3">
        <v>27</v>
      </c>
      <c r="G598" s="4">
        <v>13312.4</v>
      </c>
      <c r="H598" s="3">
        <v>43</v>
      </c>
      <c r="I598" s="3" t="str">
        <f xml:space="preserve"> FLOOR(sales[[#This Row],[Customer Age]],10) &amp; "-" &amp; FLOOR(sales[[#This Row],[Customer Age]],10)+9</f>
        <v>40-49</v>
      </c>
      <c r="J598" t="s">
        <v>22</v>
      </c>
      <c r="K598" s="3">
        <v>3</v>
      </c>
      <c r="L598" s="4">
        <v>4266.6000000000004</v>
      </c>
      <c r="M598" s="4">
        <v>9045.7999999999993</v>
      </c>
    </row>
    <row r="599" spans="1:13" x14ac:dyDescent="0.25">
      <c r="A599" s="1">
        <v>44861</v>
      </c>
      <c r="B599" s="8">
        <f>sales[[#This Row],[Date]]</f>
        <v>44861</v>
      </c>
      <c r="C599" t="s">
        <v>17</v>
      </c>
      <c r="D599" t="s">
        <v>27</v>
      </c>
      <c r="E599" t="s">
        <v>28</v>
      </c>
      <c r="F599" s="3">
        <v>18</v>
      </c>
      <c r="G599" s="4">
        <v>5602.64</v>
      </c>
      <c r="H599" s="3">
        <v>37</v>
      </c>
      <c r="I599" s="3" t="str">
        <f xml:space="preserve"> FLOOR(sales[[#This Row],[Customer Age]],10) &amp; "-" &amp; FLOOR(sales[[#This Row],[Customer Age]],10)+9</f>
        <v>30-39</v>
      </c>
      <c r="J599" t="s">
        <v>22</v>
      </c>
      <c r="K599" s="3">
        <v>5</v>
      </c>
      <c r="L599" s="4">
        <v>2537.84</v>
      </c>
      <c r="M599" s="4">
        <v>3064.8</v>
      </c>
    </row>
    <row r="600" spans="1:13" x14ac:dyDescent="0.25">
      <c r="A600" s="1">
        <v>44861</v>
      </c>
      <c r="B600" s="8">
        <f>sales[[#This Row],[Date]]</f>
        <v>44861</v>
      </c>
      <c r="C600" t="s">
        <v>20</v>
      </c>
      <c r="D600" t="s">
        <v>18</v>
      </c>
      <c r="E600" t="s">
        <v>19</v>
      </c>
      <c r="F600" s="3">
        <v>11</v>
      </c>
      <c r="G600" s="4">
        <v>4542.09</v>
      </c>
      <c r="H600" s="3">
        <v>31</v>
      </c>
      <c r="I600" s="3" t="str">
        <f xml:space="preserve"> FLOOR(sales[[#This Row],[Customer Age]],10) &amp; "-" &amp; FLOOR(sales[[#This Row],[Customer Age]],10)+9</f>
        <v>30-39</v>
      </c>
      <c r="J600" t="s">
        <v>22</v>
      </c>
      <c r="K600" s="3">
        <v>1</v>
      </c>
      <c r="L600" s="4">
        <v>1073.44</v>
      </c>
      <c r="M600" s="4">
        <v>3468.65</v>
      </c>
    </row>
    <row r="601" spans="1:13" x14ac:dyDescent="0.25">
      <c r="A601" s="1">
        <v>44861</v>
      </c>
      <c r="B601" s="8">
        <f>sales[[#This Row],[Date]]</f>
        <v>44861</v>
      </c>
      <c r="C601" t="s">
        <v>17</v>
      </c>
      <c r="D601" t="s">
        <v>27</v>
      </c>
      <c r="E601" t="s">
        <v>28</v>
      </c>
      <c r="F601" s="3">
        <v>8</v>
      </c>
      <c r="G601" s="4">
        <v>1144.51</v>
      </c>
      <c r="H601" s="3">
        <v>69</v>
      </c>
      <c r="I601" s="3" t="str">
        <f xml:space="preserve"> FLOOR(sales[[#This Row],[Customer Age]],10) &amp; "-" &amp; FLOOR(sales[[#This Row],[Customer Age]],10)+9</f>
        <v>60-69</v>
      </c>
      <c r="J601" t="s">
        <v>14</v>
      </c>
      <c r="K601" s="3">
        <v>3</v>
      </c>
      <c r="L601" s="4">
        <v>1828.1</v>
      </c>
      <c r="M601" s="4">
        <v>-683.59</v>
      </c>
    </row>
    <row r="602" spans="1:13" x14ac:dyDescent="0.25">
      <c r="A602" s="1">
        <v>44860</v>
      </c>
      <c r="B602" s="8">
        <f>sales[[#This Row],[Date]]</f>
        <v>44860</v>
      </c>
      <c r="C602" t="s">
        <v>20</v>
      </c>
      <c r="D602" t="s">
        <v>27</v>
      </c>
      <c r="E602" t="s">
        <v>32</v>
      </c>
      <c r="F602" s="3">
        <v>43</v>
      </c>
      <c r="G602" s="4">
        <v>3927.93</v>
      </c>
      <c r="H602" s="3">
        <v>63</v>
      </c>
      <c r="I602" s="3" t="str">
        <f xml:space="preserve"> FLOOR(sales[[#This Row],[Customer Age]],10) &amp; "-" &amp; FLOOR(sales[[#This Row],[Customer Age]],10)+9</f>
        <v>60-69</v>
      </c>
      <c r="J602" t="s">
        <v>22</v>
      </c>
      <c r="K602" s="3">
        <v>5</v>
      </c>
      <c r="L602" s="4">
        <v>7391.29</v>
      </c>
      <c r="M602" s="4">
        <v>-3463.36</v>
      </c>
    </row>
    <row r="603" spans="1:13" x14ac:dyDescent="0.25">
      <c r="A603" s="1">
        <v>44860</v>
      </c>
      <c r="B603" s="8">
        <f>sales[[#This Row],[Date]]</f>
        <v>44860</v>
      </c>
      <c r="C603" t="s">
        <v>25</v>
      </c>
      <c r="D603" t="s">
        <v>15</v>
      </c>
      <c r="E603" t="s">
        <v>16</v>
      </c>
      <c r="F603" s="3">
        <v>3</v>
      </c>
      <c r="G603" s="4">
        <v>179.93</v>
      </c>
      <c r="H603" s="3">
        <v>51</v>
      </c>
      <c r="I603" s="3" t="str">
        <f xml:space="preserve"> FLOOR(sales[[#This Row],[Customer Age]],10) &amp; "-" &amp; FLOOR(sales[[#This Row],[Customer Age]],10)+9</f>
        <v>50-59</v>
      </c>
      <c r="J603" t="s">
        <v>22</v>
      </c>
      <c r="K603" s="3">
        <v>1</v>
      </c>
      <c r="L603" s="4">
        <v>38.520000000000003</v>
      </c>
      <c r="M603" s="4">
        <v>141.41</v>
      </c>
    </row>
    <row r="604" spans="1:13" x14ac:dyDescent="0.25">
      <c r="A604" s="1">
        <v>44860</v>
      </c>
      <c r="B604" s="8">
        <f>sales[[#This Row],[Date]]</f>
        <v>44860</v>
      </c>
      <c r="C604" t="s">
        <v>17</v>
      </c>
      <c r="D604" t="s">
        <v>12</v>
      </c>
      <c r="E604" t="s">
        <v>36</v>
      </c>
      <c r="F604" s="3">
        <v>45</v>
      </c>
      <c r="G604" s="4">
        <v>18746.27</v>
      </c>
      <c r="H604" s="3">
        <v>22</v>
      </c>
      <c r="I604" s="3" t="str">
        <f xml:space="preserve"> FLOOR(sales[[#This Row],[Customer Age]],10) &amp; "-" &amp; FLOOR(sales[[#This Row],[Customer Age]],10)+9</f>
        <v>20-29</v>
      </c>
      <c r="J604" t="s">
        <v>14</v>
      </c>
      <c r="K604" s="3">
        <v>1</v>
      </c>
      <c r="L604" s="4">
        <v>740.44</v>
      </c>
      <c r="M604" s="4">
        <v>18005.830000000002</v>
      </c>
    </row>
    <row r="605" spans="1:13" x14ac:dyDescent="0.25">
      <c r="A605" s="1">
        <v>44860</v>
      </c>
      <c r="B605" s="8">
        <f>sales[[#This Row],[Date]]</f>
        <v>44860</v>
      </c>
      <c r="C605" t="s">
        <v>11</v>
      </c>
      <c r="D605" t="s">
        <v>27</v>
      </c>
      <c r="E605" t="s">
        <v>41</v>
      </c>
      <c r="F605" s="3">
        <v>32</v>
      </c>
      <c r="G605" s="4">
        <v>12404.55</v>
      </c>
      <c r="H605" s="3">
        <v>49</v>
      </c>
      <c r="I605" s="3" t="str">
        <f xml:space="preserve"> FLOOR(sales[[#This Row],[Customer Age]],10) &amp; "-" &amp; FLOOR(sales[[#This Row],[Customer Age]],10)+9</f>
        <v>40-49</v>
      </c>
      <c r="J605" t="s">
        <v>22</v>
      </c>
      <c r="K605" s="3">
        <v>1</v>
      </c>
      <c r="L605" s="4">
        <v>5754.85</v>
      </c>
      <c r="M605" s="4">
        <v>6649.7</v>
      </c>
    </row>
    <row r="606" spans="1:13" x14ac:dyDescent="0.25">
      <c r="A606" s="1">
        <v>44860</v>
      </c>
      <c r="B606" s="8">
        <f>sales[[#This Row],[Date]]</f>
        <v>44860</v>
      </c>
      <c r="C606" t="s">
        <v>25</v>
      </c>
      <c r="D606" t="s">
        <v>18</v>
      </c>
      <c r="E606" t="s">
        <v>29</v>
      </c>
      <c r="F606" s="3">
        <v>42</v>
      </c>
      <c r="G606" s="4">
        <v>20284.099999999999</v>
      </c>
      <c r="H606" s="3">
        <v>65</v>
      </c>
      <c r="I606" s="3" t="str">
        <f xml:space="preserve"> FLOOR(sales[[#This Row],[Customer Age]],10) &amp; "-" &amp; FLOOR(sales[[#This Row],[Customer Age]],10)+9</f>
        <v>60-69</v>
      </c>
      <c r="J606" t="s">
        <v>14</v>
      </c>
      <c r="K606" s="3">
        <v>5</v>
      </c>
      <c r="L606" s="4">
        <v>1043.05</v>
      </c>
      <c r="M606" s="4">
        <v>19241.05</v>
      </c>
    </row>
    <row r="607" spans="1:13" x14ac:dyDescent="0.25">
      <c r="A607" s="1">
        <v>44860</v>
      </c>
      <c r="B607" s="8">
        <f>sales[[#This Row],[Date]]</f>
        <v>44860</v>
      </c>
      <c r="C607" t="s">
        <v>25</v>
      </c>
      <c r="D607" t="s">
        <v>27</v>
      </c>
      <c r="E607" t="s">
        <v>32</v>
      </c>
      <c r="F607" s="3">
        <v>34</v>
      </c>
      <c r="G607" s="4">
        <v>6245.45</v>
      </c>
      <c r="H607" s="3">
        <v>41</v>
      </c>
      <c r="I607" s="3" t="str">
        <f xml:space="preserve"> FLOOR(sales[[#This Row],[Customer Age]],10) &amp; "-" &amp; FLOOR(sales[[#This Row],[Customer Age]],10)+9</f>
        <v>40-49</v>
      </c>
      <c r="J607" t="s">
        <v>22</v>
      </c>
      <c r="K607" s="3">
        <v>3</v>
      </c>
      <c r="L607" s="4">
        <v>2014.93</v>
      </c>
      <c r="M607" s="4">
        <v>4230.5200000000004</v>
      </c>
    </row>
    <row r="608" spans="1:13" x14ac:dyDescent="0.25">
      <c r="A608" s="1">
        <v>44859</v>
      </c>
      <c r="B608" s="8">
        <f>sales[[#This Row],[Date]]</f>
        <v>44859</v>
      </c>
      <c r="C608" t="s">
        <v>25</v>
      </c>
      <c r="D608" t="s">
        <v>18</v>
      </c>
      <c r="E608" t="s">
        <v>26</v>
      </c>
      <c r="F608" s="3">
        <v>11</v>
      </c>
      <c r="G608" s="4">
        <v>2435.17</v>
      </c>
      <c r="H608" s="3">
        <v>34</v>
      </c>
      <c r="I608" s="3" t="str">
        <f xml:space="preserve"> FLOOR(sales[[#This Row],[Customer Age]],10) &amp; "-" &amp; FLOOR(sales[[#This Row],[Customer Age]],10)+9</f>
        <v>30-39</v>
      </c>
      <c r="J608" t="s">
        <v>22</v>
      </c>
      <c r="K608" s="3">
        <v>1</v>
      </c>
      <c r="L608" s="4">
        <v>2392.9299999999998</v>
      </c>
      <c r="M608" s="4">
        <v>42.24</v>
      </c>
    </row>
    <row r="609" spans="1:13" x14ac:dyDescent="0.25">
      <c r="A609" s="1">
        <v>44859</v>
      </c>
      <c r="B609" s="8">
        <f>sales[[#This Row],[Date]]</f>
        <v>44859</v>
      </c>
      <c r="C609" t="s">
        <v>11</v>
      </c>
      <c r="D609" t="s">
        <v>15</v>
      </c>
      <c r="E609" t="s">
        <v>16</v>
      </c>
      <c r="F609" s="3">
        <v>15</v>
      </c>
      <c r="G609" s="4">
        <v>7372.62</v>
      </c>
      <c r="H609" s="3">
        <v>51</v>
      </c>
      <c r="I609" s="3" t="str">
        <f xml:space="preserve"> FLOOR(sales[[#This Row],[Customer Age]],10) &amp; "-" &amp; FLOOR(sales[[#This Row],[Customer Age]],10)+9</f>
        <v>50-59</v>
      </c>
      <c r="J609" t="s">
        <v>14</v>
      </c>
      <c r="K609" s="3">
        <v>2</v>
      </c>
      <c r="L609" s="4">
        <v>1385.73</v>
      </c>
      <c r="M609" s="4">
        <v>5986.89</v>
      </c>
    </row>
    <row r="610" spans="1:13" x14ac:dyDescent="0.25">
      <c r="A610" s="1">
        <v>44858</v>
      </c>
      <c r="B610" s="8">
        <f>sales[[#This Row],[Date]]</f>
        <v>44858</v>
      </c>
      <c r="C610" t="s">
        <v>11</v>
      </c>
      <c r="D610" t="s">
        <v>18</v>
      </c>
      <c r="E610" t="s">
        <v>26</v>
      </c>
      <c r="F610" s="3">
        <v>15</v>
      </c>
      <c r="G610" s="4">
        <v>4314.74</v>
      </c>
      <c r="H610" s="3">
        <v>50</v>
      </c>
      <c r="I610" s="3" t="str">
        <f xml:space="preserve"> FLOOR(sales[[#This Row],[Customer Age]],10) &amp; "-" &amp; FLOOR(sales[[#This Row],[Customer Age]],10)+9</f>
        <v>50-59</v>
      </c>
      <c r="J610" t="s">
        <v>22</v>
      </c>
      <c r="K610" s="3">
        <v>1</v>
      </c>
      <c r="L610" s="4">
        <v>1877.12</v>
      </c>
      <c r="M610" s="4">
        <v>2437.62</v>
      </c>
    </row>
    <row r="611" spans="1:13" x14ac:dyDescent="0.25">
      <c r="A611" s="1">
        <v>44858</v>
      </c>
      <c r="B611" s="8">
        <f>sales[[#This Row],[Date]]</f>
        <v>44858</v>
      </c>
      <c r="C611" t="s">
        <v>25</v>
      </c>
      <c r="D611" t="s">
        <v>15</v>
      </c>
      <c r="E611" t="s">
        <v>16</v>
      </c>
      <c r="F611" s="3">
        <v>36</v>
      </c>
      <c r="G611" s="4">
        <v>12910.8</v>
      </c>
      <c r="H611" s="3">
        <v>55</v>
      </c>
      <c r="I611" s="3" t="str">
        <f xml:space="preserve"> FLOOR(sales[[#This Row],[Customer Age]],10) &amp; "-" &amp; FLOOR(sales[[#This Row],[Customer Age]],10)+9</f>
        <v>50-59</v>
      </c>
      <c r="J611" t="s">
        <v>14</v>
      </c>
      <c r="K611" s="3">
        <v>3</v>
      </c>
      <c r="L611" s="4">
        <v>5841.7</v>
      </c>
      <c r="M611" s="4">
        <v>7069.1</v>
      </c>
    </row>
    <row r="612" spans="1:13" x14ac:dyDescent="0.25">
      <c r="A612" s="1">
        <v>44858</v>
      </c>
      <c r="B612" s="8">
        <f>sales[[#This Row],[Date]]</f>
        <v>44858</v>
      </c>
      <c r="C612" t="s">
        <v>25</v>
      </c>
      <c r="D612" t="s">
        <v>23</v>
      </c>
      <c r="E612" t="s">
        <v>35</v>
      </c>
      <c r="F612" s="3">
        <v>19</v>
      </c>
      <c r="G612" s="4">
        <v>4571.01</v>
      </c>
      <c r="H612" s="3">
        <v>39</v>
      </c>
      <c r="I612" s="3" t="str">
        <f xml:space="preserve"> FLOOR(sales[[#This Row],[Customer Age]],10) &amp; "-" &amp; FLOOR(sales[[#This Row],[Customer Age]],10)+9</f>
        <v>30-39</v>
      </c>
      <c r="J612" t="s">
        <v>22</v>
      </c>
      <c r="K612" s="3">
        <v>4</v>
      </c>
      <c r="L612" s="4">
        <v>867.14</v>
      </c>
      <c r="M612" s="4">
        <v>3703.87</v>
      </c>
    </row>
    <row r="613" spans="1:13" x14ac:dyDescent="0.25">
      <c r="A613" s="1">
        <v>44857</v>
      </c>
      <c r="B613" s="8">
        <f>sales[[#This Row],[Date]]</f>
        <v>44857</v>
      </c>
      <c r="C613" t="s">
        <v>33</v>
      </c>
      <c r="D613" t="s">
        <v>15</v>
      </c>
      <c r="E613" t="s">
        <v>31</v>
      </c>
      <c r="F613" s="3">
        <v>21</v>
      </c>
      <c r="G613" s="4">
        <v>7663.47</v>
      </c>
      <c r="H613" s="3">
        <v>19</v>
      </c>
      <c r="I613" s="3" t="str">
        <f xml:space="preserve"> FLOOR(sales[[#This Row],[Customer Age]],10) &amp; "-" &amp; FLOOR(sales[[#This Row],[Customer Age]],10)+9</f>
        <v>10-19</v>
      </c>
      <c r="J613" t="s">
        <v>22</v>
      </c>
      <c r="K613" s="3">
        <v>2</v>
      </c>
      <c r="L613" s="4">
        <v>3975.78</v>
      </c>
      <c r="M613" s="4">
        <v>3687.69</v>
      </c>
    </row>
    <row r="614" spans="1:13" x14ac:dyDescent="0.25">
      <c r="A614" s="1">
        <v>44856</v>
      </c>
      <c r="B614" s="8">
        <f>sales[[#This Row],[Date]]</f>
        <v>44856</v>
      </c>
      <c r="C614" t="s">
        <v>17</v>
      </c>
      <c r="D614" t="s">
        <v>27</v>
      </c>
      <c r="E614" t="s">
        <v>28</v>
      </c>
      <c r="F614" s="3">
        <v>37</v>
      </c>
      <c r="G614" s="4">
        <v>1105.44</v>
      </c>
      <c r="H614" s="3">
        <v>63</v>
      </c>
      <c r="I614" s="3" t="str">
        <f xml:space="preserve"> FLOOR(sales[[#This Row],[Customer Age]],10) &amp; "-" &amp; FLOOR(sales[[#This Row],[Customer Age]],10)+9</f>
        <v>60-69</v>
      </c>
      <c r="J614" t="s">
        <v>14</v>
      </c>
      <c r="K614" s="3">
        <v>2</v>
      </c>
      <c r="L614" s="4">
        <v>6360.58</v>
      </c>
      <c r="M614" s="4">
        <v>-5255.14</v>
      </c>
    </row>
    <row r="615" spans="1:13" x14ac:dyDescent="0.25">
      <c r="A615" s="1">
        <v>44856</v>
      </c>
      <c r="B615" s="8">
        <f>sales[[#This Row],[Date]]</f>
        <v>44856</v>
      </c>
      <c r="C615" t="s">
        <v>17</v>
      </c>
      <c r="D615" t="s">
        <v>27</v>
      </c>
      <c r="E615" t="s">
        <v>40</v>
      </c>
      <c r="F615" s="3">
        <v>7</v>
      </c>
      <c r="G615" s="4">
        <v>445.83</v>
      </c>
      <c r="H615" s="3">
        <v>70</v>
      </c>
      <c r="I615" s="3" t="str">
        <f xml:space="preserve"> FLOOR(sales[[#This Row],[Customer Age]],10) &amp; "-" &amp; FLOOR(sales[[#This Row],[Customer Age]],10)+9</f>
        <v>70-79</v>
      </c>
      <c r="J615" t="s">
        <v>22</v>
      </c>
      <c r="K615" s="3">
        <v>1</v>
      </c>
      <c r="L615" s="4">
        <v>769.91</v>
      </c>
      <c r="M615" s="4">
        <v>-324.08</v>
      </c>
    </row>
    <row r="616" spans="1:13" x14ac:dyDescent="0.25">
      <c r="A616" s="1">
        <v>44855</v>
      </c>
      <c r="B616" s="8">
        <f>sales[[#This Row],[Date]]</f>
        <v>44855</v>
      </c>
      <c r="C616" t="s">
        <v>20</v>
      </c>
      <c r="D616" t="s">
        <v>27</v>
      </c>
      <c r="E616" t="s">
        <v>32</v>
      </c>
      <c r="F616" s="3">
        <v>3</v>
      </c>
      <c r="G616" s="4">
        <v>197.66</v>
      </c>
      <c r="H616" s="3">
        <v>30</v>
      </c>
      <c r="I616" s="3" t="str">
        <f xml:space="preserve"> FLOOR(sales[[#This Row],[Customer Age]],10) &amp; "-" &amp; FLOOR(sales[[#This Row],[Customer Age]],10)+9</f>
        <v>30-39</v>
      </c>
      <c r="J616" t="s">
        <v>22</v>
      </c>
      <c r="K616" s="3">
        <v>2</v>
      </c>
      <c r="L616" s="4">
        <v>565.28</v>
      </c>
      <c r="M616" s="4">
        <v>-367.62</v>
      </c>
    </row>
    <row r="617" spans="1:13" x14ac:dyDescent="0.25">
      <c r="A617" s="1">
        <v>44855</v>
      </c>
      <c r="B617" s="8">
        <f>sales[[#This Row],[Date]]</f>
        <v>44855</v>
      </c>
      <c r="C617" t="s">
        <v>20</v>
      </c>
      <c r="D617" t="s">
        <v>15</v>
      </c>
      <c r="E617" t="s">
        <v>31</v>
      </c>
      <c r="F617" s="3">
        <v>41</v>
      </c>
      <c r="G617" s="4">
        <v>11441.83</v>
      </c>
      <c r="H617" s="3">
        <v>33</v>
      </c>
      <c r="I617" s="3" t="str">
        <f xml:space="preserve"> FLOOR(sales[[#This Row],[Customer Age]],10) &amp; "-" &amp; FLOOR(sales[[#This Row],[Customer Age]],10)+9</f>
        <v>30-39</v>
      </c>
      <c r="J617" t="s">
        <v>22</v>
      </c>
      <c r="K617" s="3">
        <v>3</v>
      </c>
      <c r="L617" s="4">
        <v>6920.72</v>
      </c>
      <c r="M617" s="4">
        <v>4521.1099999999997</v>
      </c>
    </row>
    <row r="618" spans="1:13" x14ac:dyDescent="0.25">
      <c r="A618" s="1">
        <v>44853</v>
      </c>
      <c r="B618" s="8">
        <f>sales[[#This Row],[Date]]</f>
        <v>44853</v>
      </c>
      <c r="C618" t="s">
        <v>33</v>
      </c>
      <c r="D618" t="s">
        <v>27</v>
      </c>
      <c r="E618" t="s">
        <v>41</v>
      </c>
      <c r="F618" s="3">
        <v>44</v>
      </c>
      <c r="G618" s="4">
        <v>21862.26</v>
      </c>
      <c r="H618" s="3">
        <v>31</v>
      </c>
      <c r="I618" s="3" t="str">
        <f xml:space="preserve"> FLOOR(sales[[#This Row],[Customer Age]],10) &amp; "-" &amp; FLOOR(sales[[#This Row],[Customer Age]],10)+9</f>
        <v>30-39</v>
      </c>
      <c r="J618" t="s">
        <v>14</v>
      </c>
      <c r="K618" s="3">
        <v>1</v>
      </c>
      <c r="L618" s="4">
        <v>585.84</v>
      </c>
      <c r="M618" s="4">
        <v>21276.42</v>
      </c>
    </row>
    <row r="619" spans="1:13" x14ac:dyDescent="0.25">
      <c r="A619" s="1">
        <v>44853</v>
      </c>
      <c r="B619" s="8">
        <f>sales[[#This Row],[Date]]</f>
        <v>44853</v>
      </c>
      <c r="C619" t="s">
        <v>25</v>
      </c>
      <c r="D619" t="s">
        <v>23</v>
      </c>
      <c r="E619" t="s">
        <v>34</v>
      </c>
      <c r="F619" s="3">
        <v>14</v>
      </c>
      <c r="G619" s="4">
        <v>2804.74</v>
      </c>
      <c r="H619" s="3">
        <v>36</v>
      </c>
      <c r="I619" s="3" t="str">
        <f xml:space="preserve"> FLOOR(sales[[#This Row],[Customer Age]],10) &amp; "-" &amp; FLOOR(sales[[#This Row],[Customer Age]],10)+9</f>
        <v>30-39</v>
      </c>
      <c r="J619" t="s">
        <v>22</v>
      </c>
      <c r="K619" s="3">
        <v>2</v>
      </c>
      <c r="L619" s="4">
        <v>1820.7</v>
      </c>
      <c r="M619" s="4">
        <v>984.04</v>
      </c>
    </row>
    <row r="620" spans="1:13" x14ac:dyDescent="0.25">
      <c r="A620" s="1">
        <v>44852</v>
      </c>
      <c r="B620" s="8">
        <f>sales[[#This Row],[Date]]</f>
        <v>44852</v>
      </c>
      <c r="C620" t="s">
        <v>17</v>
      </c>
      <c r="D620" t="s">
        <v>18</v>
      </c>
      <c r="E620" t="s">
        <v>39</v>
      </c>
      <c r="F620" s="3">
        <v>49</v>
      </c>
      <c r="G620" s="4">
        <v>22291.82</v>
      </c>
      <c r="H620" s="3">
        <v>70</v>
      </c>
      <c r="I620" s="3" t="str">
        <f xml:space="preserve"> FLOOR(sales[[#This Row],[Customer Age]],10) &amp; "-" &amp; FLOOR(sales[[#This Row],[Customer Age]],10)+9</f>
        <v>70-79</v>
      </c>
      <c r="J620" t="s">
        <v>22</v>
      </c>
      <c r="K620" s="3">
        <v>1</v>
      </c>
      <c r="L620" s="4">
        <v>2021.93</v>
      </c>
      <c r="M620" s="4">
        <v>20269.89</v>
      </c>
    </row>
    <row r="621" spans="1:13" x14ac:dyDescent="0.25">
      <c r="A621" s="1">
        <v>44850</v>
      </c>
      <c r="B621" s="8">
        <f>sales[[#This Row],[Date]]</f>
        <v>44850</v>
      </c>
      <c r="C621" t="s">
        <v>25</v>
      </c>
      <c r="D621" t="s">
        <v>15</v>
      </c>
      <c r="E621" t="s">
        <v>16</v>
      </c>
      <c r="F621" s="3">
        <v>44</v>
      </c>
      <c r="G621" s="4">
        <v>8885.34</v>
      </c>
      <c r="H621" s="3">
        <v>42</v>
      </c>
      <c r="I621" s="3" t="str">
        <f xml:space="preserve"> FLOOR(sales[[#This Row],[Customer Age]],10) &amp; "-" &amp; FLOOR(sales[[#This Row],[Customer Age]],10)+9</f>
        <v>40-49</v>
      </c>
      <c r="J621" t="s">
        <v>22</v>
      </c>
      <c r="K621" s="3">
        <v>5</v>
      </c>
      <c r="L621" s="4">
        <v>2892.8</v>
      </c>
      <c r="M621" s="4">
        <v>5992.54</v>
      </c>
    </row>
    <row r="622" spans="1:13" x14ac:dyDescent="0.25">
      <c r="A622" s="1">
        <v>44849</v>
      </c>
      <c r="B622" s="8">
        <f>sales[[#This Row],[Date]]</f>
        <v>44849</v>
      </c>
      <c r="C622" t="s">
        <v>25</v>
      </c>
      <c r="D622" t="s">
        <v>15</v>
      </c>
      <c r="E622" t="s">
        <v>16</v>
      </c>
      <c r="F622" s="3">
        <v>40</v>
      </c>
      <c r="G622" s="4">
        <v>11185.72</v>
      </c>
      <c r="H622" s="3">
        <v>51</v>
      </c>
      <c r="I622" s="3" t="str">
        <f xml:space="preserve"> FLOOR(sales[[#This Row],[Customer Age]],10) &amp; "-" &amp; FLOOR(sales[[#This Row],[Customer Age]],10)+9</f>
        <v>50-59</v>
      </c>
      <c r="J622" t="s">
        <v>22</v>
      </c>
      <c r="K622" s="3">
        <v>1</v>
      </c>
      <c r="L622" s="4">
        <v>9967.66</v>
      </c>
      <c r="M622" s="4">
        <v>1218.06</v>
      </c>
    </row>
    <row r="623" spans="1:13" x14ac:dyDescent="0.25">
      <c r="A623" s="1">
        <v>44848</v>
      </c>
      <c r="B623" s="8">
        <f>sales[[#This Row],[Date]]</f>
        <v>44848</v>
      </c>
      <c r="C623" t="s">
        <v>33</v>
      </c>
      <c r="D623" t="s">
        <v>27</v>
      </c>
      <c r="E623" t="s">
        <v>28</v>
      </c>
      <c r="F623" s="3">
        <v>14</v>
      </c>
      <c r="G623" s="4">
        <v>1490.5</v>
      </c>
      <c r="H623" s="3">
        <v>38</v>
      </c>
      <c r="I623" s="3" t="str">
        <f xml:space="preserve"> FLOOR(sales[[#This Row],[Customer Age]],10) &amp; "-" &amp; FLOOR(sales[[#This Row],[Customer Age]],10)+9</f>
        <v>30-39</v>
      </c>
      <c r="J623" t="s">
        <v>14</v>
      </c>
      <c r="K623" s="3">
        <v>4</v>
      </c>
      <c r="L623" s="4">
        <v>486.5</v>
      </c>
      <c r="M623" s="4">
        <v>1004</v>
      </c>
    </row>
    <row r="624" spans="1:13" x14ac:dyDescent="0.25">
      <c r="A624" s="1">
        <v>44848</v>
      </c>
      <c r="B624" s="8">
        <f>sales[[#This Row],[Date]]</f>
        <v>44848</v>
      </c>
      <c r="C624" t="s">
        <v>33</v>
      </c>
      <c r="D624" t="s">
        <v>23</v>
      </c>
      <c r="E624" t="s">
        <v>38</v>
      </c>
      <c r="F624" s="3">
        <v>11</v>
      </c>
      <c r="G624" s="4">
        <v>3283.24</v>
      </c>
      <c r="H624" s="3">
        <v>60</v>
      </c>
      <c r="I624" s="3" t="str">
        <f xml:space="preserve"> FLOOR(sales[[#This Row],[Customer Age]],10) &amp; "-" &amp; FLOOR(sales[[#This Row],[Customer Age]],10)+9</f>
        <v>60-69</v>
      </c>
      <c r="J624" t="s">
        <v>14</v>
      </c>
      <c r="K624" s="3">
        <v>1</v>
      </c>
      <c r="L624" s="4">
        <v>1846.25</v>
      </c>
      <c r="M624" s="4">
        <v>1436.99</v>
      </c>
    </row>
    <row r="625" spans="1:13" x14ac:dyDescent="0.25">
      <c r="A625" s="1">
        <v>44848</v>
      </c>
      <c r="B625" s="8">
        <f>sales[[#This Row],[Date]]</f>
        <v>44848</v>
      </c>
      <c r="C625" t="s">
        <v>20</v>
      </c>
      <c r="D625" t="s">
        <v>27</v>
      </c>
      <c r="E625" t="s">
        <v>32</v>
      </c>
      <c r="F625" s="3">
        <v>19</v>
      </c>
      <c r="G625" s="4">
        <v>8623.44</v>
      </c>
      <c r="H625" s="3">
        <v>59</v>
      </c>
      <c r="I625" s="3" t="str">
        <f xml:space="preserve"> FLOOR(sales[[#This Row],[Customer Age]],10) &amp; "-" &amp; FLOOR(sales[[#This Row],[Customer Age]],10)+9</f>
        <v>50-59</v>
      </c>
      <c r="J625" t="s">
        <v>14</v>
      </c>
      <c r="K625" s="3">
        <v>1</v>
      </c>
      <c r="L625" s="4">
        <v>347.51</v>
      </c>
      <c r="M625" s="4">
        <v>8275.93</v>
      </c>
    </row>
    <row r="626" spans="1:13" x14ac:dyDescent="0.25">
      <c r="A626" s="1">
        <v>44848</v>
      </c>
      <c r="B626" s="8">
        <f>sales[[#This Row],[Date]]</f>
        <v>44848</v>
      </c>
      <c r="C626" t="s">
        <v>25</v>
      </c>
      <c r="D626" t="s">
        <v>12</v>
      </c>
      <c r="E626" t="s">
        <v>13</v>
      </c>
      <c r="F626" s="3">
        <v>18</v>
      </c>
      <c r="G626" s="4">
        <v>7868.81</v>
      </c>
      <c r="H626" s="3">
        <v>67</v>
      </c>
      <c r="I626" s="3" t="str">
        <f xml:space="preserve"> FLOOR(sales[[#This Row],[Customer Age]],10) &amp; "-" &amp; FLOOR(sales[[#This Row],[Customer Age]],10)+9</f>
        <v>60-69</v>
      </c>
      <c r="J626" t="s">
        <v>22</v>
      </c>
      <c r="K626" s="3">
        <v>5</v>
      </c>
      <c r="L626" s="4">
        <v>4352.1499999999996</v>
      </c>
      <c r="M626" s="4">
        <v>3516.66</v>
      </c>
    </row>
    <row r="627" spans="1:13" x14ac:dyDescent="0.25">
      <c r="A627" s="1">
        <v>44847</v>
      </c>
      <c r="B627" s="8">
        <f>sales[[#This Row],[Date]]</f>
        <v>44847</v>
      </c>
      <c r="C627" t="s">
        <v>20</v>
      </c>
      <c r="D627" t="s">
        <v>27</v>
      </c>
      <c r="E627" t="s">
        <v>40</v>
      </c>
      <c r="F627" s="3">
        <v>29</v>
      </c>
      <c r="G627" s="4">
        <v>8416.02</v>
      </c>
      <c r="H627" s="3">
        <v>27</v>
      </c>
      <c r="I627" s="3" t="str">
        <f xml:space="preserve"> FLOOR(sales[[#This Row],[Customer Age]],10) &amp; "-" &amp; FLOOR(sales[[#This Row],[Customer Age]],10)+9</f>
        <v>20-29</v>
      </c>
      <c r="J627" t="s">
        <v>22</v>
      </c>
      <c r="K627" s="3">
        <v>5</v>
      </c>
      <c r="L627" s="4">
        <v>425.58</v>
      </c>
      <c r="M627" s="4">
        <v>7990.44</v>
      </c>
    </row>
    <row r="628" spans="1:13" x14ac:dyDescent="0.25">
      <c r="A628" s="1">
        <v>44847</v>
      </c>
      <c r="B628" s="8">
        <f>sales[[#This Row],[Date]]</f>
        <v>44847</v>
      </c>
      <c r="C628" t="s">
        <v>11</v>
      </c>
      <c r="D628" t="s">
        <v>27</v>
      </c>
      <c r="E628" t="s">
        <v>41</v>
      </c>
      <c r="F628" s="3">
        <v>34</v>
      </c>
      <c r="G628" s="4">
        <v>11349.27</v>
      </c>
      <c r="H628" s="3">
        <v>22</v>
      </c>
      <c r="I628" s="3" t="str">
        <f xml:space="preserve"> FLOOR(sales[[#This Row],[Customer Age]],10) &amp; "-" &amp; FLOOR(sales[[#This Row],[Customer Age]],10)+9</f>
        <v>20-29</v>
      </c>
      <c r="J628" t="s">
        <v>14</v>
      </c>
      <c r="K628" s="3">
        <v>2</v>
      </c>
      <c r="L628" s="4">
        <v>6944.08</v>
      </c>
      <c r="M628" s="4">
        <v>4405.1899999999996</v>
      </c>
    </row>
    <row r="629" spans="1:13" x14ac:dyDescent="0.25">
      <c r="A629" s="1">
        <v>44847</v>
      </c>
      <c r="B629" s="8">
        <f>sales[[#This Row],[Date]]</f>
        <v>44847</v>
      </c>
      <c r="C629" t="s">
        <v>17</v>
      </c>
      <c r="D629" t="s">
        <v>15</v>
      </c>
      <c r="E629" t="s">
        <v>21</v>
      </c>
      <c r="F629" s="3">
        <v>35</v>
      </c>
      <c r="G629" s="4">
        <v>17246.21</v>
      </c>
      <c r="H629" s="3">
        <v>30</v>
      </c>
      <c r="I629" s="3" t="str">
        <f xml:space="preserve"> FLOOR(sales[[#This Row],[Customer Age]],10) &amp; "-" &amp; FLOOR(sales[[#This Row],[Customer Age]],10)+9</f>
        <v>30-39</v>
      </c>
      <c r="J629" t="s">
        <v>22</v>
      </c>
      <c r="K629" s="3">
        <v>2</v>
      </c>
      <c r="L629" s="4">
        <v>5490.5</v>
      </c>
      <c r="M629" s="4">
        <v>11755.71</v>
      </c>
    </row>
    <row r="630" spans="1:13" x14ac:dyDescent="0.25">
      <c r="A630" s="1">
        <v>44846</v>
      </c>
      <c r="B630" s="8">
        <f>sales[[#This Row],[Date]]</f>
        <v>44846</v>
      </c>
      <c r="C630" t="s">
        <v>20</v>
      </c>
      <c r="D630" t="s">
        <v>27</v>
      </c>
      <c r="E630" t="s">
        <v>28</v>
      </c>
      <c r="F630" s="3">
        <v>20</v>
      </c>
      <c r="G630" s="4">
        <v>4070.52</v>
      </c>
      <c r="H630" s="3">
        <v>68</v>
      </c>
      <c r="I630" s="3" t="str">
        <f xml:space="preserve"> FLOOR(sales[[#This Row],[Customer Age]],10) &amp; "-" &amp; FLOOR(sales[[#This Row],[Customer Age]],10)+9</f>
        <v>60-69</v>
      </c>
      <c r="J630" t="s">
        <v>14</v>
      </c>
      <c r="K630" s="3">
        <v>2</v>
      </c>
      <c r="L630" s="4">
        <v>939.07</v>
      </c>
      <c r="M630" s="4">
        <v>3131.45</v>
      </c>
    </row>
    <row r="631" spans="1:13" x14ac:dyDescent="0.25">
      <c r="A631" s="1">
        <v>44846</v>
      </c>
      <c r="B631" s="8">
        <f>sales[[#This Row],[Date]]</f>
        <v>44846</v>
      </c>
      <c r="C631" t="s">
        <v>20</v>
      </c>
      <c r="D631" t="s">
        <v>27</v>
      </c>
      <c r="E631" t="s">
        <v>40</v>
      </c>
      <c r="F631" s="3">
        <v>50</v>
      </c>
      <c r="G631" s="4">
        <v>10342.56</v>
      </c>
      <c r="H631" s="3">
        <v>26</v>
      </c>
      <c r="I631" s="3" t="str">
        <f xml:space="preserve"> FLOOR(sales[[#This Row],[Customer Age]],10) &amp; "-" &amp; FLOOR(sales[[#This Row],[Customer Age]],10)+9</f>
        <v>20-29</v>
      </c>
      <c r="J631" t="s">
        <v>22</v>
      </c>
      <c r="K631" s="3">
        <v>4</v>
      </c>
      <c r="L631" s="4">
        <v>7029.18</v>
      </c>
      <c r="M631" s="4">
        <v>3313.38</v>
      </c>
    </row>
    <row r="632" spans="1:13" x14ac:dyDescent="0.25">
      <c r="A632" s="1">
        <v>44845</v>
      </c>
      <c r="B632" s="8">
        <f>sales[[#This Row],[Date]]</f>
        <v>44845</v>
      </c>
      <c r="C632" t="s">
        <v>20</v>
      </c>
      <c r="D632" t="s">
        <v>18</v>
      </c>
      <c r="E632" t="s">
        <v>39</v>
      </c>
      <c r="F632" s="3">
        <v>36</v>
      </c>
      <c r="G632" s="4">
        <v>7159.67</v>
      </c>
      <c r="H632" s="3">
        <v>62</v>
      </c>
      <c r="I632" s="3" t="str">
        <f xml:space="preserve"> FLOOR(sales[[#This Row],[Customer Age]],10) &amp; "-" &amp; FLOOR(sales[[#This Row],[Customer Age]],10)+9</f>
        <v>60-69</v>
      </c>
      <c r="J632" t="s">
        <v>22</v>
      </c>
      <c r="K632" s="3">
        <v>1</v>
      </c>
      <c r="L632" s="4">
        <v>1057.54</v>
      </c>
      <c r="M632" s="4">
        <v>6102.13</v>
      </c>
    </row>
    <row r="633" spans="1:13" x14ac:dyDescent="0.25">
      <c r="A633" s="1">
        <v>44845</v>
      </c>
      <c r="B633" s="8">
        <f>sales[[#This Row],[Date]]</f>
        <v>44845</v>
      </c>
      <c r="C633" t="s">
        <v>20</v>
      </c>
      <c r="D633" t="s">
        <v>18</v>
      </c>
      <c r="E633" t="s">
        <v>39</v>
      </c>
      <c r="F633" s="3">
        <v>30</v>
      </c>
      <c r="G633" s="4">
        <v>2124.25</v>
      </c>
      <c r="H633" s="3">
        <v>18</v>
      </c>
      <c r="I633" s="3" t="str">
        <f xml:space="preserve"> FLOOR(sales[[#This Row],[Customer Age]],10) &amp; "-" &amp; FLOOR(sales[[#This Row],[Customer Age]],10)+9</f>
        <v>10-19</v>
      </c>
      <c r="J633" t="s">
        <v>14</v>
      </c>
      <c r="K633" s="3">
        <v>3</v>
      </c>
      <c r="L633" s="4">
        <v>5387.46</v>
      </c>
      <c r="M633" s="4">
        <v>-3263.21</v>
      </c>
    </row>
    <row r="634" spans="1:13" x14ac:dyDescent="0.25">
      <c r="A634" s="1">
        <v>44845</v>
      </c>
      <c r="B634" s="8">
        <f>sales[[#This Row],[Date]]</f>
        <v>44845</v>
      </c>
      <c r="C634" t="s">
        <v>17</v>
      </c>
      <c r="D634" t="s">
        <v>27</v>
      </c>
      <c r="E634" t="s">
        <v>32</v>
      </c>
      <c r="F634" s="3">
        <v>2</v>
      </c>
      <c r="G634" s="4">
        <v>331.27</v>
      </c>
      <c r="H634" s="3">
        <v>61</v>
      </c>
      <c r="I634" s="3" t="str">
        <f xml:space="preserve"> FLOOR(sales[[#This Row],[Customer Age]],10) &amp; "-" &amp; FLOOR(sales[[#This Row],[Customer Age]],10)+9</f>
        <v>60-69</v>
      </c>
      <c r="J634" t="s">
        <v>14</v>
      </c>
      <c r="K634" s="3">
        <v>2</v>
      </c>
      <c r="L634" s="4">
        <v>90.12</v>
      </c>
      <c r="M634" s="4">
        <v>241.15</v>
      </c>
    </row>
    <row r="635" spans="1:13" x14ac:dyDescent="0.25">
      <c r="A635" s="1">
        <v>44843</v>
      </c>
      <c r="B635" s="8">
        <f>sales[[#This Row],[Date]]</f>
        <v>44843</v>
      </c>
      <c r="C635" t="s">
        <v>25</v>
      </c>
      <c r="D635" t="s">
        <v>12</v>
      </c>
      <c r="E635" t="s">
        <v>13</v>
      </c>
      <c r="F635" s="3">
        <v>8</v>
      </c>
      <c r="G635" s="4">
        <v>2376.31</v>
      </c>
      <c r="H635" s="3">
        <v>49</v>
      </c>
      <c r="I635" s="3" t="str">
        <f xml:space="preserve"> FLOOR(sales[[#This Row],[Customer Age]],10) &amp; "-" &amp; FLOOR(sales[[#This Row],[Customer Age]],10)+9</f>
        <v>40-49</v>
      </c>
      <c r="J635" t="s">
        <v>22</v>
      </c>
      <c r="K635" s="3">
        <v>3</v>
      </c>
      <c r="L635" s="4">
        <v>141.16</v>
      </c>
      <c r="M635" s="4">
        <v>2235.15</v>
      </c>
    </row>
    <row r="636" spans="1:13" x14ac:dyDescent="0.25">
      <c r="A636" s="1">
        <v>44842</v>
      </c>
      <c r="B636" s="8">
        <f>sales[[#This Row],[Date]]</f>
        <v>44842</v>
      </c>
      <c r="C636" t="s">
        <v>11</v>
      </c>
      <c r="D636" t="s">
        <v>23</v>
      </c>
      <c r="E636" t="s">
        <v>24</v>
      </c>
      <c r="F636" s="3">
        <v>14</v>
      </c>
      <c r="G636" s="4">
        <v>3571.33</v>
      </c>
      <c r="H636" s="3">
        <v>56</v>
      </c>
      <c r="I636" s="3" t="str">
        <f xml:space="preserve"> FLOOR(sales[[#This Row],[Customer Age]],10) &amp; "-" &amp; FLOOR(sales[[#This Row],[Customer Age]],10)+9</f>
        <v>50-59</v>
      </c>
      <c r="J636" t="s">
        <v>14</v>
      </c>
      <c r="K636" s="3">
        <v>4</v>
      </c>
      <c r="L636" s="4">
        <v>2843.1</v>
      </c>
      <c r="M636" s="4">
        <v>728.23</v>
      </c>
    </row>
    <row r="637" spans="1:13" x14ac:dyDescent="0.25">
      <c r="A637" s="1">
        <v>44842</v>
      </c>
      <c r="B637" s="8">
        <f>sales[[#This Row],[Date]]</f>
        <v>44842</v>
      </c>
      <c r="C637" t="s">
        <v>33</v>
      </c>
      <c r="D637" t="s">
        <v>18</v>
      </c>
      <c r="E637" t="s">
        <v>19</v>
      </c>
      <c r="F637" s="3">
        <v>17</v>
      </c>
      <c r="G637" s="4">
        <v>6167.03</v>
      </c>
      <c r="H637" s="3">
        <v>41</v>
      </c>
      <c r="I637" s="3" t="str">
        <f xml:space="preserve"> FLOOR(sales[[#This Row],[Customer Age]],10) &amp; "-" &amp; FLOOR(sales[[#This Row],[Customer Age]],10)+9</f>
        <v>40-49</v>
      </c>
      <c r="J637" t="s">
        <v>22</v>
      </c>
      <c r="K637" s="3">
        <v>5</v>
      </c>
      <c r="L637" s="4">
        <v>3474.77</v>
      </c>
      <c r="M637" s="4">
        <v>2692.26</v>
      </c>
    </row>
    <row r="638" spans="1:13" x14ac:dyDescent="0.25">
      <c r="A638" s="1">
        <v>44841</v>
      </c>
      <c r="B638" s="8">
        <f>sales[[#This Row],[Date]]</f>
        <v>44841</v>
      </c>
      <c r="C638" t="s">
        <v>11</v>
      </c>
      <c r="D638" t="s">
        <v>12</v>
      </c>
      <c r="E638" t="s">
        <v>30</v>
      </c>
      <c r="F638" s="3">
        <v>7</v>
      </c>
      <c r="G638" s="4">
        <v>2064.64</v>
      </c>
      <c r="H638" s="3">
        <v>59</v>
      </c>
      <c r="I638" s="3" t="str">
        <f xml:space="preserve"> FLOOR(sales[[#This Row],[Customer Age]],10) &amp; "-" &amp; FLOOR(sales[[#This Row],[Customer Age]],10)+9</f>
        <v>50-59</v>
      </c>
      <c r="J638" t="s">
        <v>14</v>
      </c>
      <c r="K638" s="3">
        <v>4</v>
      </c>
      <c r="L638" s="4">
        <v>507.33</v>
      </c>
      <c r="M638" s="4">
        <v>1557.31</v>
      </c>
    </row>
    <row r="639" spans="1:13" x14ac:dyDescent="0.25">
      <c r="A639" s="1">
        <v>44841</v>
      </c>
      <c r="B639" s="8">
        <f>sales[[#This Row],[Date]]</f>
        <v>44841</v>
      </c>
      <c r="C639" t="s">
        <v>33</v>
      </c>
      <c r="D639" t="s">
        <v>27</v>
      </c>
      <c r="E639" t="s">
        <v>41</v>
      </c>
      <c r="F639" s="3">
        <v>29</v>
      </c>
      <c r="G639" s="4">
        <v>2658.8</v>
      </c>
      <c r="H639" s="3">
        <v>33</v>
      </c>
      <c r="I639" s="3" t="str">
        <f xml:space="preserve"> FLOOR(sales[[#This Row],[Customer Age]],10) &amp; "-" &amp; FLOOR(sales[[#This Row],[Customer Age]],10)+9</f>
        <v>30-39</v>
      </c>
      <c r="J639" t="s">
        <v>22</v>
      </c>
      <c r="K639" s="3">
        <v>4</v>
      </c>
      <c r="L639" s="4">
        <v>4077.67</v>
      </c>
      <c r="M639" s="4">
        <v>-1418.87</v>
      </c>
    </row>
    <row r="640" spans="1:13" x14ac:dyDescent="0.25">
      <c r="A640" s="1">
        <v>44841</v>
      </c>
      <c r="B640" s="8">
        <f>sales[[#This Row],[Date]]</f>
        <v>44841</v>
      </c>
      <c r="C640" t="s">
        <v>11</v>
      </c>
      <c r="D640" t="s">
        <v>27</v>
      </c>
      <c r="E640" t="s">
        <v>32</v>
      </c>
      <c r="F640" s="3">
        <v>24</v>
      </c>
      <c r="G640" s="4">
        <v>10663.3</v>
      </c>
      <c r="H640" s="3">
        <v>39</v>
      </c>
      <c r="I640" s="3" t="str">
        <f xml:space="preserve"> FLOOR(sales[[#This Row],[Customer Age]],10) &amp; "-" &amp; FLOOR(sales[[#This Row],[Customer Age]],10)+9</f>
        <v>30-39</v>
      </c>
      <c r="J640" t="s">
        <v>14</v>
      </c>
      <c r="K640" s="3">
        <v>2</v>
      </c>
      <c r="L640" s="4">
        <v>481.57</v>
      </c>
      <c r="M640" s="4">
        <v>10181.73</v>
      </c>
    </row>
    <row r="641" spans="1:13" x14ac:dyDescent="0.25">
      <c r="A641" s="1">
        <v>44840</v>
      </c>
      <c r="B641" s="8">
        <f>sales[[#This Row],[Date]]</f>
        <v>44840</v>
      </c>
      <c r="C641" t="s">
        <v>20</v>
      </c>
      <c r="D641" t="s">
        <v>18</v>
      </c>
      <c r="E641" t="s">
        <v>39</v>
      </c>
      <c r="F641" s="3">
        <v>10</v>
      </c>
      <c r="G641" s="4">
        <v>696.24</v>
      </c>
      <c r="H641" s="3">
        <v>33</v>
      </c>
      <c r="I641" s="3" t="str">
        <f xml:space="preserve"> FLOOR(sales[[#This Row],[Customer Age]],10) &amp; "-" &amp; FLOOR(sales[[#This Row],[Customer Age]],10)+9</f>
        <v>30-39</v>
      </c>
      <c r="J641" t="s">
        <v>14</v>
      </c>
      <c r="K641" s="3">
        <v>5</v>
      </c>
      <c r="L641" s="4">
        <v>1355.39</v>
      </c>
      <c r="M641" s="4">
        <v>-659.15</v>
      </c>
    </row>
    <row r="642" spans="1:13" x14ac:dyDescent="0.25">
      <c r="A642" s="1">
        <v>44840</v>
      </c>
      <c r="B642" s="8">
        <f>sales[[#This Row],[Date]]</f>
        <v>44840</v>
      </c>
      <c r="C642" t="s">
        <v>17</v>
      </c>
      <c r="D642" t="s">
        <v>18</v>
      </c>
      <c r="E642" t="s">
        <v>39</v>
      </c>
      <c r="F642" s="3">
        <v>34</v>
      </c>
      <c r="G642" s="4">
        <v>7516.37</v>
      </c>
      <c r="H642" s="3">
        <v>37</v>
      </c>
      <c r="I642" s="3" t="str">
        <f xml:space="preserve"> FLOOR(sales[[#This Row],[Customer Age]],10) &amp; "-" &amp; FLOOR(sales[[#This Row],[Customer Age]],10)+9</f>
        <v>30-39</v>
      </c>
      <c r="J642" t="s">
        <v>22</v>
      </c>
      <c r="K642" s="3">
        <v>2</v>
      </c>
      <c r="L642" s="4">
        <v>2204.7399999999998</v>
      </c>
      <c r="M642" s="4">
        <v>5311.63</v>
      </c>
    </row>
    <row r="643" spans="1:13" x14ac:dyDescent="0.25">
      <c r="A643" s="1">
        <v>44839</v>
      </c>
      <c r="B643" s="8">
        <f>sales[[#This Row],[Date]]</f>
        <v>44839</v>
      </c>
      <c r="C643" t="s">
        <v>20</v>
      </c>
      <c r="D643" t="s">
        <v>15</v>
      </c>
      <c r="E643" t="s">
        <v>21</v>
      </c>
      <c r="F643" s="3">
        <v>24</v>
      </c>
      <c r="G643" s="4">
        <v>4856.2700000000004</v>
      </c>
      <c r="H643" s="3">
        <v>34</v>
      </c>
      <c r="I643" s="3" t="str">
        <f xml:space="preserve"> FLOOR(sales[[#This Row],[Customer Age]],10) &amp; "-" &amp; FLOOR(sales[[#This Row],[Customer Age]],10)+9</f>
        <v>30-39</v>
      </c>
      <c r="J643" t="s">
        <v>22</v>
      </c>
      <c r="K643" s="3">
        <v>4</v>
      </c>
      <c r="L643" s="4">
        <v>4002.4</v>
      </c>
      <c r="M643" s="4">
        <v>853.87</v>
      </c>
    </row>
    <row r="644" spans="1:13" x14ac:dyDescent="0.25">
      <c r="A644" s="1">
        <v>44838</v>
      </c>
      <c r="B644" s="8">
        <f>sales[[#This Row],[Date]]</f>
        <v>44838</v>
      </c>
      <c r="C644" t="s">
        <v>20</v>
      </c>
      <c r="D644" t="s">
        <v>27</v>
      </c>
      <c r="E644" t="s">
        <v>40</v>
      </c>
      <c r="F644" s="3">
        <v>1</v>
      </c>
      <c r="G644" s="4">
        <v>197.11</v>
      </c>
      <c r="H644" s="3">
        <v>18</v>
      </c>
      <c r="I644" s="3" t="str">
        <f xml:space="preserve"> FLOOR(sales[[#This Row],[Customer Age]],10) &amp; "-" &amp; FLOOR(sales[[#This Row],[Customer Age]],10)+9</f>
        <v>10-19</v>
      </c>
      <c r="J644" t="s">
        <v>14</v>
      </c>
      <c r="K644" s="3">
        <v>2</v>
      </c>
      <c r="L644" s="4">
        <v>145.13999999999999</v>
      </c>
      <c r="M644" s="4">
        <v>51.97</v>
      </c>
    </row>
    <row r="645" spans="1:13" x14ac:dyDescent="0.25">
      <c r="A645" s="1">
        <v>44838</v>
      </c>
      <c r="B645" s="8">
        <f>sales[[#This Row],[Date]]</f>
        <v>44838</v>
      </c>
      <c r="C645" t="s">
        <v>33</v>
      </c>
      <c r="D645" t="s">
        <v>12</v>
      </c>
      <c r="E645" t="s">
        <v>30</v>
      </c>
      <c r="F645" s="3">
        <v>32</v>
      </c>
      <c r="G645" s="4">
        <v>14350.41</v>
      </c>
      <c r="H645" s="3">
        <v>41</v>
      </c>
      <c r="I645" s="3" t="str">
        <f xml:space="preserve"> FLOOR(sales[[#This Row],[Customer Age]],10) &amp; "-" &amp; FLOOR(sales[[#This Row],[Customer Age]],10)+9</f>
        <v>40-49</v>
      </c>
      <c r="J645" t="s">
        <v>22</v>
      </c>
      <c r="K645" s="3">
        <v>3</v>
      </c>
      <c r="L645" s="4">
        <v>1928.95</v>
      </c>
      <c r="M645" s="4">
        <v>12421.46</v>
      </c>
    </row>
    <row r="646" spans="1:13" x14ac:dyDescent="0.25">
      <c r="A646" s="1">
        <v>44837</v>
      </c>
      <c r="B646" s="8">
        <f>sales[[#This Row],[Date]]</f>
        <v>44837</v>
      </c>
      <c r="C646" t="s">
        <v>17</v>
      </c>
      <c r="D646" t="s">
        <v>18</v>
      </c>
      <c r="E646" t="s">
        <v>26</v>
      </c>
      <c r="F646" s="3">
        <v>35</v>
      </c>
      <c r="G646" s="4">
        <v>8023.19</v>
      </c>
      <c r="H646" s="3">
        <v>32</v>
      </c>
      <c r="I646" s="3" t="str">
        <f xml:space="preserve"> FLOOR(sales[[#This Row],[Customer Age]],10) &amp; "-" &amp; FLOOR(sales[[#This Row],[Customer Age]],10)+9</f>
        <v>30-39</v>
      </c>
      <c r="J646" t="s">
        <v>22</v>
      </c>
      <c r="K646" s="3">
        <v>5</v>
      </c>
      <c r="L646" s="4">
        <v>7966.92</v>
      </c>
      <c r="M646" s="4">
        <v>56.27</v>
      </c>
    </row>
    <row r="647" spans="1:13" x14ac:dyDescent="0.25">
      <c r="A647" s="1">
        <v>44837</v>
      </c>
      <c r="B647" s="8">
        <f>sales[[#This Row],[Date]]</f>
        <v>44837</v>
      </c>
      <c r="C647" t="s">
        <v>20</v>
      </c>
      <c r="D647" t="s">
        <v>12</v>
      </c>
      <c r="E647" t="s">
        <v>36</v>
      </c>
      <c r="F647" s="3">
        <v>41</v>
      </c>
      <c r="G647" s="4">
        <v>7358.74</v>
      </c>
      <c r="H647" s="3">
        <v>20</v>
      </c>
      <c r="I647" s="3" t="str">
        <f xml:space="preserve"> FLOOR(sales[[#This Row],[Customer Age]],10) &amp; "-" &amp; FLOOR(sales[[#This Row],[Customer Age]],10)+9</f>
        <v>20-29</v>
      </c>
      <c r="J647" t="s">
        <v>22</v>
      </c>
      <c r="K647" s="3">
        <v>4</v>
      </c>
      <c r="L647" s="4">
        <v>8420.2099999999991</v>
      </c>
      <c r="M647" s="4">
        <v>-1061.47</v>
      </c>
    </row>
    <row r="648" spans="1:13" x14ac:dyDescent="0.25">
      <c r="A648" s="1">
        <v>44836</v>
      </c>
      <c r="B648" s="8">
        <f>sales[[#This Row],[Date]]</f>
        <v>44836</v>
      </c>
      <c r="C648" t="s">
        <v>17</v>
      </c>
      <c r="D648" t="s">
        <v>18</v>
      </c>
      <c r="E648" t="s">
        <v>19</v>
      </c>
      <c r="F648" s="3">
        <v>8</v>
      </c>
      <c r="G648" s="4">
        <v>3297.56</v>
      </c>
      <c r="H648" s="3">
        <v>27</v>
      </c>
      <c r="I648" s="3" t="str">
        <f xml:space="preserve"> FLOOR(sales[[#This Row],[Customer Age]],10) &amp; "-" &amp; FLOOR(sales[[#This Row],[Customer Age]],10)+9</f>
        <v>20-29</v>
      </c>
      <c r="J648" t="s">
        <v>22</v>
      </c>
      <c r="K648" s="3">
        <v>5</v>
      </c>
      <c r="L648" s="4">
        <v>1010</v>
      </c>
      <c r="M648" s="4">
        <v>2287.56</v>
      </c>
    </row>
    <row r="649" spans="1:13" x14ac:dyDescent="0.25">
      <c r="A649" s="1">
        <v>44836</v>
      </c>
      <c r="B649" s="8">
        <f>sales[[#This Row],[Date]]</f>
        <v>44836</v>
      </c>
      <c r="C649" t="s">
        <v>33</v>
      </c>
      <c r="D649" t="s">
        <v>18</v>
      </c>
      <c r="E649" t="s">
        <v>39</v>
      </c>
      <c r="F649" s="3">
        <v>13</v>
      </c>
      <c r="G649" s="4">
        <v>5309.43</v>
      </c>
      <c r="H649" s="3">
        <v>59</v>
      </c>
      <c r="I649" s="3" t="str">
        <f xml:space="preserve"> FLOOR(sales[[#This Row],[Customer Age]],10) &amp; "-" &amp; FLOOR(sales[[#This Row],[Customer Age]],10)+9</f>
        <v>50-59</v>
      </c>
      <c r="J649" t="s">
        <v>22</v>
      </c>
      <c r="K649" s="3">
        <v>5</v>
      </c>
      <c r="L649" s="4">
        <v>812.92</v>
      </c>
      <c r="M649" s="4">
        <v>4496.51</v>
      </c>
    </row>
    <row r="650" spans="1:13" x14ac:dyDescent="0.25">
      <c r="A650" s="1">
        <v>44836</v>
      </c>
      <c r="B650" s="8">
        <f>sales[[#This Row],[Date]]</f>
        <v>44836</v>
      </c>
      <c r="C650" t="s">
        <v>25</v>
      </c>
      <c r="D650" t="s">
        <v>23</v>
      </c>
      <c r="E650" t="s">
        <v>24</v>
      </c>
      <c r="F650" s="3">
        <v>42</v>
      </c>
      <c r="G650" s="4">
        <v>10033.91</v>
      </c>
      <c r="H650" s="3">
        <v>53</v>
      </c>
      <c r="I650" s="3" t="str">
        <f xml:space="preserve"> FLOOR(sales[[#This Row],[Customer Age]],10) &amp; "-" &amp; FLOOR(sales[[#This Row],[Customer Age]],10)+9</f>
        <v>50-59</v>
      </c>
      <c r="J650" t="s">
        <v>14</v>
      </c>
      <c r="K650" s="3">
        <v>1</v>
      </c>
      <c r="L650" s="4">
        <v>2375.9499999999998</v>
      </c>
      <c r="M650" s="4">
        <v>7657.96</v>
      </c>
    </row>
    <row r="651" spans="1:13" x14ac:dyDescent="0.25">
      <c r="A651" s="1">
        <v>44835</v>
      </c>
      <c r="B651" s="8">
        <f>sales[[#This Row],[Date]]</f>
        <v>44835</v>
      </c>
      <c r="C651" t="s">
        <v>17</v>
      </c>
      <c r="D651" t="s">
        <v>18</v>
      </c>
      <c r="E651" t="s">
        <v>19</v>
      </c>
      <c r="F651" s="3">
        <v>3</v>
      </c>
      <c r="G651" s="4">
        <v>1170.3</v>
      </c>
      <c r="H651" s="3">
        <v>44</v>
      </c>
      <c r="I651" s="3" t="str">
        <f xml:space="preserve"> FLOOR(sales[[#This Row],[Customer Age]],10) &amp; "-" &amp; FLOOR(sales[[#This Row],[Customer Age]],10)+9</f>
        <v>40-49</v>
      </c>
      <c r="J651" t="s">
        <v>14</v>
      </c>
      <c r="K651" s="3">
        <v>2</v>
      </c>
      <c r="L651" s="4">
        <v>352.35</v>
      </c>
      <c r="M651" s="4">
        <v>817.95</v>
      </c>
    </row>
    <row r="652" spans="1:13" x14ac:dyDescent="0.25">
      <c r="A652" s="1">
        <v>44833</v>
      </c>
      <c r="B652" s="8">
        <f>sales[[#This Row],[Date]]</f>
        <v>44833</v>
      </c>
      <c r="C652" t="s">
        <v>17</v>
      </c>
      <c r="D652" t="s">
        <v>27</v>
      </c>
      <c r="E652" t="s">
        <v>40</v>
      </c>
      <c r="F652" s="3">
        <v>5</v>
      </c>
      <c r="G652" s="4">
        <v>1174.32</v>
      </c>
      <c r="H652" s="3">
        <v>29</v>
      </c>
      <c r="I652" s="3" t="str">
        <f xml:space="preserve"> FLOOR(sales[[#This Row],[Customer Age]],10) &amp; "-" &amp; FLOOR(sales[[#This Row],[Customer Age]],10)+9</f>
        <v>20-29</v>
      </c>
      <c r="J652" t="s">
        <v>14</v>
      </c>
      <c r="K652" s="3">
        <v>3</v>
      </c>
      <c r="L652" s="4">
        <v>1236.5899999999999</v>
      </c>
      <c r="M652" s="4">
        <v>-62.27</v>
      </c>
    </row>
    <row r="653" spans="1:13" x14ac:dyDescent="0.25">
      <c r="A653" s="1">
        <v>44832</v>
      </c>
      <c r="B653" s="8">
        <f>sales[[#This Row],[Date]]</f>
        <v>44832</v>
      </c>
      <c r="C653" t="s">
        <v>11</v>
      </c>
      <c r="D653" t="s">
        <v>12</v>
      </c>
      <c r="E653" t="s">
        <v>30</v>
      </c>
      <c r="F653" s="3">
        <v>20</v>
      </c>
      <c r="G653" s="4">
        <v>5477.62</v>
      </c>
      <c r="H653" s="3">
        <v>62</v>
      </c>
      <c r="I653" s="3" t="str">
        <f xml:space="preserve"> FLOOR(sales[[#This Row],[Customer Age]],10) &amp; "-" &amp; FLOOR(sales[[#This Row],[Customer Age]],10)+9</f>
        <v>60-69</v>
      </c>
      <c r="J653" t="s">
        <v>14</v>
      </c>
      <c r="K653" s="3">
        <v>1</v>
      </c>
      <c r="L653" s="4">
        <v>1564.07</v>
      </c>
      <c r="M653" s="4">
        <v>3913.55</v>
      </c>
    </row>
    <row r="654" spans="1:13" x14ac:dyDescent="0.25">
      <c r="A654" s="1">
        <v>44831</v>
      </c>
      <c r="B654" s="8">
        <f>sales[[#This Row],[Date]]</f>
        <v>44831</v>
      </c>
      <c r="C654" t="s">
        <v>25</v>
      </c>
      <c r="D654" t="s">
        <v>27</v>
      </c>
      <c r="E654" t="s">
        <v>32</v>
      </c>
      <c r="F654" s="3">
        <v>1</v>
      </c>
      <c r="G654" s="4">
        <v>372.52</v>
      </c>
      <c r="H654" s="3">
        <v>66</v>
      </c>
      <c r="I654" s="3" t="str">
        <f xml:space="preserve"> FLOOR(sales[[#This Row],[Customer Age]],10) &amp; "-" &amp; FLOOR(sales[[#This Row],[Customer Age]],10)+9</f>
        <v>60-69</v>
      </c>
      <c r="J654" t="s">
        <v>14</v>
      </c>
      <c r="K654" s="3">
        <v>1</v>
      </c>
      <c r="L654" s="4">
        <v>156.54</v>
      </c>
      <c r="M654" s="4">
        <v>215.98</v>
      </c>
    </row>
    <row r="655" spans="1:13" x14ac:dyDescent="0.25">
      <c r="A655" s="1">
        <v>44831</v>
      </c>
      <c r="B655" s="8">
        <f>sales[[#This Row],[Date]]</f>
        <v>44831</v>
      </c>
      <c r="C655" t="s">
        <v>33</v>
      </c>
      <c r="D655" t="s">
        <v>15</v>
      </c>
      <c r="E655" t="s">
        <v>31</v>
      </c>
      <c r="F655" s="3">
        <v>26</v>
      </c>
      <c r="G655" s="4">
        <v>9608.2999999999993</v>
      </c>
      <c r="H655" s="3">
        <v>37</v>
      </c>
      <c r="I655" s="3" t="str">
        <f xml:space="preserve"> FLOOR(sales[[#This Row],[Customer Age]],10) &amp; "-" &amp; FLOOR(sales[[#This Row],[Customer Age]],10)+9</f>
        <v>30-39</v>
      </c>
      <c r="J655" t="s">
        <v>14</v>
      </c>
      <c r="K655" s="3">
        <v>4</v>
      </c>
      <c r="L655" s="4">
        <v>4903.8599999999997</v>
      </c>
      <c r="M655" s="4">
        <v>4704.4399999999996</v>
      </c>
    </row>
    <row r="656" spans="1:13" x14ac:dyDescent="0.25">
      <c r="A656" s="1">
        <v>44830</v>
      </c>
      <c r="B656" s="8">
        <f>sales[[#This Row],[Date]]</f>
        <v>44830</v>
      </c>
      <c r="C656" t="s">
        <v>20</v>
      </c>
      <c r="D656" t="s">
        <v>12</v>
      </c>
      <c r="E656" t="s">
        <v>13</v>
      </c>
      <c r="F656" s="3">
        <v>31</v>
      </c>
      <c r="G656" s="4">
        <v>5236.74</v>
      </c>
      <c r="H656" s="3">
        <v>53</v>
      </c>
      <c r="I656" s="3" t="str">
        <f xml:space="preserve"> FLOOR(sales[[#This Row],[Customer Age]],10) &amp; "-" &amp; FLOOR(sales[[#This Row],[Customer Age]],10)+9</f>
        <v>50-59</v>
      </c>
      <c r="J656" t="s">
        <v>22</v>
      </c>
      <c r="K656" s="3">
        <v>5</v>
      </c>
      <c r="L656" s="4">
        <v>7402.97</v>
      </c>
      <c r="M656" s="4">
        <v>-2166.23</v>
      </c>
    </row>
    <row r="657" spans="1:13" x14ac:dyDescent="0.25">
      <c r="A657" s="1">
        <v>44830</v>
      </c>
      <c r="B657" s="8">
        <f>sales[[#This Row],[Date]]</f>
        <v>44830</v>
      </c>
      <c r="C657" t="s">
        <v>20</v>
      </c>
      <c r="D657" t="s">
        <v>15</v>
      </c>
      <c r="E657" t="s">
        <v>16</v>
      </c>
      <c r="F657" s="3">
        <v>27</v>
      </c>
      <c r="G657" s="4">
        <v>11219.24</v>
      </c>
      <c r="H657" s="3">
        <v>39</v>
      </c>
      <c r="I657" s="3" t="str">
        <f xml:space="preserve"> FLOOR(sales[[#This Row],[Customer Age]],10) &amp; "-" &amp; FLOOR(sales[[#This Row],[Customer Age]],10)+9</f>
        <v>30-39</v>
      </c>
      <c r="J657" t="s">
        <v>14</v>
      </c>
      <c r="K657" s="3">
        <v>2</v>
      </c>
      <c r="L657" s="4">
        <v>2022.51</v>
      </c>
      <c r="M657" s="4">
        <v>9196.73</v>
      </c>
    </row>
    <row r="658" spans="1:13" x14ac:dyDescent="0.25">
      <c r="A658" s="1">
        <v>44830</v>
      </c>
      <c r="B658" s="8">
        <f>sales[[#This Row],[Date]]</f>
        <v>44830</v>
      </c>
      <c r="C658" t="s">
        <v>25</v>
      </c>
      <c r="D658" t="s">
        <v>27</v>
      </c>
      <c r="E658" t="s">
        <v>40</v>
      </c>
      <c r="F658" s="3">
        <v>5</v>
      </c>
      <c r="G658" s="4">
        <v>1071.25</v>
      </c>
      <c r="H658" s="3">
        <v>51</v>
      </c>
      <c r="I658" s="3" t="str">
        <f xml:space="preserve"> FLOOR(sales[[#This Row],[Customer Age]],10) &amp; "-" &amp; FLOOR(sales[[#This Row],[Customer Age]],10)+9</f>
        <v>50-59</v>
      </c>
      <c r="J658" t="s">
        <v>14</v>
      </c>
      <c r="K658" s="3">
        <v>1</v>
      </c>
      <c r="L658" s="4">
        <v>1063.0999999999999</v>
      </c>
      <c r="M658" s="4">
        <v>8.15</v>
      </c>
    </row>
    <row r="659" spans="1:13" x14ac:dyDescent="0.25">
      <c r="A659" s="1">
        <v>44826</v>
      </c>
      <c r="B659" s="8">
        <f>sales[[#This Row],[Date]]</f>
        <v>44826</v>
      </c>
      <c r="C659" t="s">
        <v>25</v>
      </c>
      <c r="D659" t="s">
        <v>27</v>
      </c>
      <c r="E659" t="s">
        <v>32</v>
      </c>
      <c r="F659" s="3">
        <v>5</v>
      </c>
      <c r="G659" s="4">
        <v>1502.17</v>
      </c>
      <c r="H659" s="3">
        <v>22</v>
      </c>
      <c r="I659" s="3" t="str">
        <f xml:space="preserve"> FLOOR(sales[[#This Row],[Customer Age]],10) &amp; "-" &amp; FLOOR(sales[[#This Row],[Customer Age]],10)+9</f>
        <v>20-29</v>
      </c>
      <c r="J659" t="s">
        <v>22</v>
      </c>
      <c r="K659" s="3">
        <v>3</v>
      </c>
      <c r="L659" s="4">
        <v>50.25</v>
      </c>
      <c r="M659" s="4">
        <v>1451.92</v>
      </c>
    </row>
    <row r="660" spans="1:13" x14ac:dyDescent="0.25">
      <c r="A660" s="1">
        <v>44826</v>
      </c>
      <c r="B660" s="8">
        <f>sales[[#This Row],[Date]]</f>
        <v>44826</v>
      </c>
      <c r="C660" t="s">
        <v>20</v>
      </c>
      <c r="D660" t="s">
        <v>18</v>
      </c>
      <c r="E660" t="s">
        <v>39</v>
      </c>
      <c r="F660" s="3">
        <v>24</v>
      </c>
      <c r="G660" s="4">
        <v>4118.1499999999996</v>
      </c>
      <c r="H660" s="3">
        <v>51</v>
      </c>
      <c r="I660" s="3" t="str">
        <f xml:space="preserve"> FLOOR(sales[[#This Row],[Customer Age]],10) &amp; "-" &amp; FLOOR(sales[[#This Row],[Customer Age]],10)+9</f>
        <v>50-59</v>
      </c>
      <c r="J660" t="s">
        <v>14</v>
      </c>
      <c r="K660" s="3">
        <v>5</v>
      </c>
      <c r="L660" s="4">
        <v>2576.39</v>
      </c>
      <c r="M660" s="4">
        <v>1541.76</v>
      </c>
    </row>
    <row r="661" spans="1:13" x14ac:dyDescent="0.25">
      <c r="A661" s="1">
        <v>44826</v>
      </c>
      <c r="B661" s="8">
        <f>sales[[#This Row],[Date]]</f>
        <v>44826</v>
      </c>
      <c r="C661" t="s">
        <v>25</v>
      </c>
      <c r="D661" t="s">
        <v>18</v>
      </c>
      <c r="E661" t="s">
        <v>26</v>
      </c>
      <c r="F661" s="3">
        <v>14</v>
      </c>
      <c r="G661" s="4">
        <v>1663.47</v>
      </c>
      <c r="H661" s="3">
        <v>59</v>
      </c>
      <c r="I661" s="3" t="str">
        <f xml:space="preserve"> FLOOR(sales[[#This Row],[Customer Age]],10) &amp; "-" &amp; FLOOR(sales[[#This Row],[Customer Age]],10)+9</f>
        <v>50-59</v>
      </c>
      <c r="J661" t="s">
        <v>14</v>
      </c>
      <c r="K661" s="3">
        <v>2</v>
      </c>
      <c r="L661" s="4">
        <v>2838.89</v>
      </c>
      <c r="M661" s="4">
        <v>-1175.42</v>
      </c>
    </row>
    <row r="662" spans="1:13" x14ac:dyDescent="0.25">
      <c r="A662" s="1">
        <v>44825</v>
      </c>
      <c r="B662" s="8">
        <f>sales[[#This Row],[Date]]</f>
        <v>44825</v>
      </c>
      <c r="C662" t="s">
        <v>11</v>
      </c>
      <c r="D662" t="s">
        <v>12</v>
      </c>
      <c r="E662" t="s">
        <v>30</v>
      </c>
      <c r="F662" s="3">
        <v>20</v>
      </c>
      <c r="G662" s="4">
        <v>3278.07</v>
      </c>
      <c r="H662" s="3">
        <v>53</v>
      </c>
      <c r="I662" s="3" t="str">
        <f xml:space="preserve"> FLOOR(sales[[#This Row],[Customer Age]],10) &amp; "-" &amp; FLOOR(sales[[#This Row],[Customer Age]],10)+9</f>
        <v>50-59</v>
      </c>
      <c r="J662" t="s">
        <v>22</v>
      </c>
      <c r="K662" s="3">
        <v>5</v>
      </c>
      <c r="L662" s="4">
        <v>2068.98</v>
      </c>
      <c r="M662" s="4">
        <v>1209.0899999999999</v>
      </c>
    </row>
    <row r="663" spans="1:13" x14ac:dyDescent="0.25">
      <c r="A663" s="1">
        <v>44825</v>
      </c>
      <c r="B663" s="8">
        <f>sales[[#This Row],[Date]]</f>
        <v>44825</v>
      </c>
      <c r="C663" t="s">
        <v>25</v>
      </c>
      <c r="D663" t="s">
        <v>15</v>
      </c>
      <c r="E663" t="s">
        <v>42</v>
      </c>
      <c r="F663" s="3">
        <v>46</v>
      </c>
      <c r="G663" s="4">
        <v>10885.92</v>
      </c>
      <c r="H663" s="3">
        <v>43</v>
      </c>
      <c r="I663" s="3" t="str">
        <f xml:space="preserve"> FLOOR(sales[[#This Row],[Customer Age]],10) &amp; "-" &amp; FLOOR(sales[[#This Row],[Customer Age]],10)+9</f>
        <v>40-49</v>
      </c>
      <c r="J663" t="s">
        <v>14</v>
      </c>
      <c r="K663" s="3">
        <v>4</v>
      </c>
      <c r="L663" s="4">
        <v>1273.3900000000001</v>
      </c>
      <c r="M663" s="4">
        <v>9612.5300000000007</v>
      </c>
    </row>
    <row r="664" spans="1:13" x14ac:dyDescent="0.25">
      <c r="A664" s="1">
        <v>44825</v>
      </c>
      <c r="B664" s="8">
        <f>sales[[#This Row],[Date]]</f>
        <v>44825</v>
      </c>
      <c r="C664" t="s">
        <v>17</v>
      </c>
      <c r="D664" t="s">
        <v>15</v>
      </c>
      <c r="E664" t="s">
        <v>21</v>
      </c>
      <c r="F664" s="3">
        <v>2</v>
      </c>
      <c r="G664" s="4">
        <v>418.36</v>
      </c>
      <c r="H664" s="3">
        <v>47</v>
      </c>
      <c r="I664" s="3" t="str">
        <f xml:space="preserve"> FLOOR(sales[[#This Row],[Customer Age]],10) &amp; "-" &amp; FLOOR(sales[[#This Row],[Customer Age]],10)+9</f>
        <v>40-49</v>
      </c>
      <c r="J664" t="s">
        <v>14</v>
      </c>
      <c r="K664" s="3">
        <v>1</v>
      </c>
      <c r="L664" s="4">
        <v>132.46</v>
      </c>
      <c r="M664" s="4">
        <v>285.89999999999998</v>
      </c>
    </row>
    <row r="665" spans="1:13" x14ac:dyDescent="0.25">
      <c r="A665" s="1">
        <v>44824</v>
      </c>
      <c r="B665" s="8">
        <f>sales[[#This Row],[Date]]</f>
        <v>44824</v>
      </c>
      <c r="C665" t="s">
        <v>20</v>
      </c>
      <c r="D665" t="s">
        <v>12</v>
      </c>
      <c r="E665" t="s">
        <v>36</v>
      </c>
      <c r="F665" s="3">
        <v>41</v>
      </c>
      <c r="G665" s="4">
        <v>9765.86</v>
      </c>
      <c r="H665" s="3">
        <v>49</v>
      </c>
      <c r="I665" s="3" t="str">
        <f xml:space="preserve"> FLOOR(sales[[#This Row],[Customer Age]],10) &amp; "-" &amp; FLOOR(sales[[#This Row],[Customer Age]],10)+9</f>
        <v>40-49</v>
      </c>
      <c r="J665" t="s">
        <v>22</v>
      </c>
      <c r="K665" s="3">
        <v>1</v>
      </c>
      <c r="L665" s="4">
        <v>4640.7299999999996</v>
      </c>
      <c r="M665" s="4">
        <v>5125.13</v>
      </c>
    </row>
    <row r="666" spans="1:13" x14ac:dyDescent="0.25">
      <c r="A666" s="1">
        <v>44824</v>
      </c>
      <c r="B666" s="8">
        <f>sales[[#This Row],[Date]]</f>
        <v>44824</v>
      </c>
      <c r="C666" t="s">
        <v>33</v>
      </c>
      <c r="D666" t="s">
        <v>27</v>
      </c>
      <c r="E666" t="s">
        <v>32</v>
      </c>
      <c r="F666" s="3">
        <v>22</v>
      </c>
      <c r="G666" s="4">
        <v>5503.13</v>
      </c>
      <c r="H666" s="3">
        <v>31</v>
      </c>
      <c r="I666" s="3" t="str">
        <f xml:space="preserve"> FLOOR(sales[[#This Row],[Customer Age]],10) &amp; "-" &amp; FLOOR(sales[[#This Row],[Customer Age]],10)+9</f>
        <v>30-39</v>
      </c>
      <c r="J666" t="s">
        <v>14</v>
      </c>
      <c r="K666" s="3">
        <v>5</v>
      </c>
      <c r="L666" s="4">
        <v>1176.48</v>
      </c>
      <c r="M666" s="4">
        <v>4326.6499999999996</v>
      </c>
    </row>
    <row r="667" spans="1:13" x14ac:dyDescent="0.25">
      <c r="A667" s="1">
        <v>44824</v>
      </c>
      <c r="B667" s="8">
        <f>sales[[#This Row],[Date]]</f>
        <v>44824</v>
      </c>
      <c r="C667" t="s">
        <v>11</v>
      </c>
      <c r="D667" t="s">
        <v>18</v>
      </c>
      <c r="E667" t="s">
        <v>19</v>
      </c>
      <c r="F667" s="3">
        <v>38</v>
      </c>
      <c r="G667" s="4">
        <v>17189.72</v>
      </c>
      <c r="H667" s="3">
        <v>63</v>
      </c>
      <c r="I667" s="3" t="str">
        <f xml:space="preserve"> FLOOR(sales[[#This Row],[Customer Age]],10) &amp; "-" &amp; FLOOR(sales[[#This Row],[Customer Age]],10)+9</f>
        <v>60-69</v>
      </c>
      <c r="J667" t="s">
        <v>22</v>
      </c>
      <c r="K667" s="3">
        <v>2</v>
      </c>
      <c r="L667" s="4">
        <v>4320.3100000000004</v>
      </c>
      <c r="M667" s="4">
        <v>12869.41</v>
      </c>
    </row>
    <row r="668" spans="1:13" x14ac:dyDescent="0.25">
      <c r="A668" s="1">
        <v>44824</v>
      </c>
      <c r="B668" s="8">
        <f>sales[[#This Row],[Date]]</f>
        <v>44824</v>
      </c>
      <c r="C668" t="s">
        <v>20</v>
      </c>
      <c r="D668" t="s">
        <v>27</v>
      </c>
      <c r="E668" t="s">
        <v>28</v>
      </c>
      <c r="F668" s="3">
        <v>19</v>
      </c>
      <c r="G668" s="4">
        <v>8774.7199999999993</v>
      </c>
      <c r="H668" s="3">
        <v>68</v>
      </c>
      <c r="I668" s="3" t="str">
        <f xml:space="preserve"> FLOOR(sales[[#This Row],[Customer Age]],10) &amp; "-" &amp; FLOOR(sales[[#This Row],[Customer Age]],10)+9</f>
        <v>60-69</v>
      </c>
      <c r="J668" t="s">
        <v>14</v>
      </c>
      <c r="K668" s="3">
        <v>3</v>
      </c>
      <c r="L668" s="4">
        <v>4106.05</v>
      </c>
      <c r="M668" s="4">
        <v>4668.67</v>
      </c>
    </row>
    <row r="669" spans="1:13" x14ac:dyDescent="0.25">
      <c r="A669" s="1">
        <v>44823</v>
      </c>
      <c r="B669" s="8">
        <f>sales[[#This Row],[Date]]</f>
        <v>44823</v>
      </c>
      <c r="C669" t="s">
        <v>25</v>
      </c>
      <c r="D669" t="s">
        <v>15</v>
      </c>
      <c r="E669" t="s">
        <v>21</v>
      </c>
      <c r="F669" s="3">
        <v>30</v>
      </c>
      <c r="G669" s="4">
        <v>4321.34</v>
      </c>
      <c r="H669" s="3">
        <v>42</v>
      </c>
      <c r="I669" s="3" t="str">
        <f xml:space="preserve"> FLOOR(sales[[#This Row],[Customer Age]],10) &amp; "-" &amp; FLOOR(sales[[#This Row],[Customer Age]],10)+9</f>
        <v>40-49</v>
      </c>
      <c r="J669" t="s">
        <v>22</v>
      </c>
      <c r="K669" s="3">
        <v>1</v>
      </c>
      <c r="L669" s="4">
        <v>4530.51</v>
      </c>
      <c r="M669" s="4">
        <v>-209.17</v>
      </c>
    </row>
    <row r="670" spans="1:13" x14ac:dyDescent="0.25">
      <c r="A670" s="1">
        <v>44823</v>
      </c>
      <c r="B670" s="8">
        <f>sales[[#This Row],[Date]]</f>
        <v>44823</v>
      </c>
      <c r="C670" t="s">
        <v>11</v>
      </c>
      <c r="D670" t="s">
        <v>23</v>
      </c>
      <c r="E670" t="s">
        <v>34</v>
      </c>
      <c r="F670" s="3">
        <v>48</v>
      </c>
      <c r="G670" s="4">
        <v>21116.34</v>
      </c>
      <c r="H670" s="3">
        <v>63</v>
      </c>
      <c r="I670" s="3" t="str">
        <f xml:space="preserve"> FLOOR(sales[[#This Row],[Customer Age]],10) &amp; "-" &amp; FLOOR(sales[[#This Row],[Customer Age]],10)+9</f>
        <v>60-69</v>
      </c>
      <c r="J670" t="s">
        <v>14</v>
      </c>
      <c r="K670" s="3">
        <v>4</v>
      </c>
      <c r="L670" s="4">
        <v>7595.67</v>
      </c>
      <c r="M670" s="4">
        <v>13520.67</v>
      </c>
    </row>
    <row r="671" spans="1:13" x14ac:dyDescent="0.25">
      <c r="A671" s="1">
        <v>44822</v>
      </c>
      <c r="B671" s="8">
        <f>sales[[#This Row],[Date]]</f>
        <v>44822</v>
      </c>
      <c r="C671" t="s">
        <v>11</v>
      </c>
      <c r="D671" t="s">
        <v>27</v>
      </c>
      <c r="E671" t="s">
        <v>40</v>
      </c>
      <c r="F671" s="3">
        <v>9</v>
      </c>
      <c r="G671" s="4">
        <v>2341.34</v>
      </c>
      <c r="H671" s="3">
        <v>18</v>
      </c>
      <c r="I671" s="3" t="str">
        <f xml:space="preserve"> FLOOR(sales[[#This Row],[Customer Age]],10) &amp; "-" &amp; FLOOR(sales[[#This Row],[Customer Age]],10)+9</f>
        <v>10-19</v>
      </c>
      <c r="J671" t="s">
        <v>22</v>
      </c>
      <c r="K671" s="3">
        <v>5</v>
      </c>
      <c r="L671" s="4">
        <v>1668.96</v>
      </c>
      <c r="M671" s="4">
        <v>672.38</v>
      </c>
    </row>
    <row r="672" spans="1:13" x14ac:dyDescent="0.25">
      <c r="A672" s="1">
        <v>44821</v>
      </c>
      <c r="B672" s="8">
        <f>sales[[#This Row],[Date]]</f>
        <v>44821</v>
      </c>
      <c r="C672" t="s">
        <v>20</v>
      </c>
      <c r="D672" t="s">
        <v>27</v>
      </c>
      <c r="E672" t="s">
        <v>28</v>
      </c>
      <c r="F672" s="3">
        <v>42</v>
      </c>
      <c r="G672" s="4">
        <v>1518.41</v>
      </c>
      <c r="H672" s="3">
        <v>57</v>
      </c>
      <c r="I672" s="3" t="str">
        <f xml:space="preserve"> FLOOR(sales[[#This Row],[Customer Age]],10) &amp; "-" &amp; FLOOR(sales[[#This Row],[Customer Age]],10)+9</f>
        <v>50-59</v>
      </c>
      <c r="J672" t="s">
        <v>22</v>
      </c>
      <c r="K672" s="3">
        <v>4</v>
      </c>
      <c r="L672" s="4">
        <v>6083.85</v>
      </c>
      <c r="M672" s="4">
        <v>-4565.4399999999996</v>
      </c>
    </row>
    <row r="673" spans="1:13" x14ac:dyDescent="0.25">
      <c r="A673" s="1">
        <v>44821</v>
      </c>
      <c r="B673" s="8">
        <f>sales[[#This Row],[Date]]</f>
        <v>44821</v>
      </c>
      <c r="C673" t="s">
        <v>33</v>
      </c>
      <c r="D673" t="s">
        <v>18</v>
      </c>
      <c r="E673" t="s">
        <v>39</v>
      </c>
      <c r="F673" s="3">
        <v>21</v>
      </c>
      <c r="G673" s="4">
        <v>3442.14</v>
      </c>
      <c r="H673" s="3">
        <v>57</v>
      </c>
      <c r="I673" s="3" t="str">
        <f xml:space="preserve"> FLOOR(sales[[#This Row],[Customer Age]],10) &amp; "-" &amp; FLOOR(sales[[#This Row],[Customer Age]],10)+9</f>
        <v>50-59</v>
      </c>
      <c r="J673" t="s">
        <v>22</v>
      </c>
      <c r="K673" s="3">
        <v>5</v>
      </c>
      <c r="L673" s="4">
        <v>3801.2</v>
      </c>
      <c r="M673" s="4">
        <v>-359.06</v>
      </c>
    </row>
    <row r="674" spans="1:13" x14ac:dyDescent="0.25">
      <c r="A674" s="1">
        <v>44820</v>
      </c>
      <c r="B674" s="8">
        <f>sales[[#This Row],[Date]]</f>
        <v>44820</v>
      </c>
      <c r="C674" t="s">
        <v>17</v>
      </c>
      <c r="D674" t="s">
        <v>27</v>
      </c>
      <c r="E674" t="s">
        <v>32</v>
      </c>
      <c r="F674" s="3">
        <v>16</v>
      </c>
      <c r="G674" s="4">
        <v>7218.59</v>
      </c>
      <c r="H674" s="3">
        <v>51</v>
      </c>
      <c r="I674" s="3" t="str">
        <f xml:space="preserve"> FLOOR(sales[[#This Row],[Customer Age]],10) &amp; "-" &amp; FLOOR(sales[[#This Row],[Customer Age]],10)+9</f>
        <v>50-59</v>
      </c>
      <c r="J674" t="s">
        <v>14</v>
      </c>
      <c r="K674" s="3">
        <v>3</v>
      </c>
      <c r="L674" s="4">
        <v>2278.4</v>
      </c>
      <c r="M674" s="4">
        <v>4940.1899999999996</v>
      </c>
    </row>
    <row r="675" spans="1:13" x14ac:dyDescent="0.25">
      <c r="A675" s="1">
        <v>44820</v>
      </c>
      <c r="B675" s="8">
        <f>sales[[#This Row],[Date]]</f>
        <v>44820</v>
      </c>
      <c r="C675" t="s">
        <v>33</v>
      </c>
      <c r="D675" t="s">
        <v>23</v>
      </c>
      <c r="E675" t="s">
        <v>38</v>
      </c>
      <c r="F675" s="3">
        <v>23</v>
      </c>
      <c r="G675" s="4">
        <v>2836.6</v>
      </c>
      <c r="H675" s="3">
        <v>55</v>
      </c>
      <c r="I675" s="3" t="str">
        <f xml:space="preserve"> FLOOR(sales[[#This Row],[Customer Age]],10) &amp; "-" &amp; FLOOR(sales[[#This Row],[Customer Age]],10)+9</f>
        <v>50-59</v>
      </c>
      <c r="J675" t="s">
        <v>14</v>
      </c>
      <c r="K675" s="3">
        <v>2</v>
      </c>
      <c r="L675" s="4">
        <v>1397.02</v>
      </c>
      <c r="M675" s="4">
        <v>1439.58</v>
      </c>
    </row>
    <row r="676" spans="1:13" x14ac:dyDescent="0.25">
      <c r="A676" s="1">
        <v>44818</v>
      </c>
      <c r="B676" s="8">
        <f>sales[[#This Row],[Date]]</f>
        <v>44818</v>
      </c>
      <c r="C676" t="s">
        <v>20</v>
      </c>
      <c r="D676" t="s">
        <v>15</v>
      </c>
      <c r="E676" t="s">
        <v>21</v>
      </c>
      <c r="F676" s="3">
        <v>49</v>
      </c>
      <c r="G676" s="4">
        <v>17471.28</v>
      </c>
      <c r="H676" s="3">
        <v>64</v>
      </c>
      <c r="I676" s="3" t="str">
        <f xml:space="preserve"> FLOOR(sales[[#This Row],[Customer Age]],10) &amp; "-" &amp; FLOOR(sales[[#This Row],[Customer Age]],10)+9</f>
        <v>60-69</v>
      </c>
      <c r="J676" t="s">
        <v>22</v>
      </c>
      <c r="K676" s="3">
        <v>3</v>
      </c>
      <c r="L676" s="4">
        <v>10785.32</v>
      </c>
      <c r="M676" s="4">
        <v>6685.96</v>
      </c>
    </row>
    <row r="677" spans="1:13" x14ac:dyDescent="0.25">
      <c r="A677" s="1">
        <v>44817</v>
      </c>
      <c r="B677" s="8">
        <f>sales[[#This Row],[Date]]</f>
        <v>44817</v>
      </c>
      <c r="C677" t="s">
        <v>17</v>
      </c>
      <c r="D677" t="s">
        <v>18</v>
      </c>
      <c r="E677" t="s">
        <v>26</v>
      </c>
      <c r="F677" s="3">
        <v>44</v>
      </c>
      <c r="G677" s="4">
        <v>13375.67</v>
      </c>
      <c r="H677" s="3">
        <v>49</v>
      </c>
      <c r="I677" s="3" t="str">
        <f xml:space="preserve"> FLOOR(sales[[#This Row],[Customer Age]],10) &amp; "-" &amp; FLOOR(sales[[#This Row],[Customer Age]],10)+9</f>
        <v>40-49</v>
      </c>
      <c r="J677" t="s">
        <v>14</v>
      </c>
      <c r="K677" s="3">
        <v>3</v>
      </c>
      <c r="L677" s="4">
        <v>6672.59</v>
      </c>
      <c r="M677" s="4">
        <v>6703.08</v>
      </c>
    </row>
    <row r="678" spans="1:13" x14ac:dyDescent="0.25">
      <c r="A678" s="1">
        <v>44817</v>
      </c>
      <c r="B678" s="8">
        <f>sales[[#This Row],[Date]]</f>
        <v>44817</v>
      </c>
      <c r="C678" t="s">
        <v>20</v>
      </c>
      <c r="D678" t="s">
        <v>12</v>
      </c>
      <c r="E678" t="s">
        <v>36</v>
      </c>
      <c r="F678" s="3">
        <v>24</v>
      </c>
      <c r="G678" s="4">
        <v>711.95</v>
      </c>
      <c r="H678" s="3">
        <v>66</v>
      </c>
      <c r="I678" s="3" t="str">
        <f xml:space="preserve"> FLOOR(sales[[#This Row],[Customer Age]],10) &amp; "-" &amp; FLOOR(sales[[#This Row],[Customer Age]],10)+9</f>
        <v>60-69</v>
      </c>
      <c r="J678" t="s">
        <v>22</v>
      </c>
      <c r="K678" s="3">
        <v>5</v>
      </c>
      <c r="L678" s="4">
        <v>1291.8499999999999</v>
      </c>
      <c r="M678" s="4">
        <v>-579.9</v>
      </c>
    </row>
    <row r="679" spans="1:13" x14ac:dyDescent="0.25">
      <c r="A679" s="1">
        <v>44817</v>
      </c>
      <c r="B679" s="8">
        <f>sales[[#This Row],[Date]]</f>
        <v>44817</v>
      </c>
      <c r="C679" t="s">
        <v>17</v>
      </c>
      <c r="D679" t="s">
        <v>18</v>
      </c>
      <c r="E679" t="s">
        <v>39</v>
      </c>
      <c r="F679" s="3">
        <v>18</v>
      </c>
      <c r="G679" s="4">
        <v>3574.96</v>
      </c>
      <c r="H679" s="3">
        <v>63</v>
      </c>
      <c r="I679" s="3" t="str">
        <f xml:space="preserve"> FLOOR(sales[[#This Row],[Customer Age]],10) &amp; "-" &amp; FLOOR(sales[[#This Row],[Customer Age]],10)+9</f>
        <v>60-69</v>
      </c>
      <c r="J679" t="s">
        <v>22</v>
      </c>
      <c r="K679" s="3">
        <v>2</v>
      </c>
      <c r="L679" s="4">
        <v>2159.59</v>
      </c>
      <c r="M679" s="4">
        <v>1415.37</v>
      </c>
    </row>
    <row r="680" spans="1:13" x14ac:dyDescent="0.25">
      <c r="A680" s="1">
        <v>44817</v>
      </c>
      <c r="B680" s="8">
        <f>sales[[#This Row],[Date]]</f>
        <v>44817</v>
      </c>
      <c r="C680" t="s">
        <v>17</v>
      </c>
      <c r="D680" t="s">
        <v>27</v>
      </c>
      <c r="E680" t="s">
        <v>40</v>
      </c>
      <c r="F680" s="3">
        <v>44</v>
      </c>
      <c r="G680" s="4">
        <v>6963.89</v>
      </c>
      <c r="H680" s="3">
        <v>29</v>
      </c>
      <c r="I680" s="3" t="str">
        <f xml:space="preserve"> FLOOR(sales[[#This Row],[Customer Age]],10) &amp; "-" &amp; FLOOR(sales[[#This Row],[Customer Age]],10)+9</f>
        <v>20-29</v>
      </c>
      <c r="J680" t="s">
        <v>14</v>
      </c>
      <c r="K680" s="3">
        <v>3</v>
      </c>
      <c r="L680" s="4">
        <v>2053.09</v>
      </c>
      <c r="M680" s="4">
        <v>4910.8</v>
      </c>
    </row>
    <row r="681" spans="1:13" x14ac:dyDescent="0.25">
      <c r="A681" s="1">
        <v>44815</v>
      </c>
      <c r="B681" s="8">
        <f>sales[[#This Row],[Date]]</f>
        <v>44815</v>
      </c>
      <c r="C681" t="s">
        <v>11</v>
      </c>
      <c r="D681" t="s">
        <v>27</v>
      </c>
      <c r="E681" t="s">
        <v>40</v>
      </c>
      <c r="F681" s="3">
        <v>15</v>
      </c>
      <c r="G681" s="4">
        <v>2818.14</v>
      </c>
      <c r="H681" s="3">
        <v>65</v>
      </c>
      <c r="I681" s="3" t="str">
        <f xml:space="preserve"> FLOOR(sales[[#This Row],[Customer Age]],10) &amp; "-" &amp; FLOOR(sales[[#This Row],[Customer Age]],10)+9</f>
        <v>60-69</v>
      </c>
      <c r="J681" t="s">
        <v>22</v>
      </c>
      <c r="K681" s="3">
        <v>5</v>
      </c>
      <c r="L681" s="4">
        <v>1975.24</v>
      </c>
      <c r="M681" s="4">
        <v>842.9</v>
      </c>
    </row>
    <row r="682" spans="1:13" x14ac:dyDescent="0.25">
      <c r="A682" s="1">
        <v>44815</v>
      </c>
      <c r="B682" s="8">
        <f>sales[[#This Row],[Date]]</f>
        <v>44815</v>
      </c>
      <c r="C682" t="s">
        <v>33</v>
      </c>
      <c r="D682" t="s">
        <v>23</v>
      </c>
      <c r="E682" t="s">
        <v>38</v>
      </c>
      <c r="F682" s="3">
        <v>45</v>
      </c>
      <c r="G682" s="4">
        <v>14630.71</v>
      </c>
      <c r="H682" s="3">
        <v>52</v>
      </c>
      <c r="I682" s="3" t="str">
        <f xml:space="preserve"> FLOOR(sales[[#This Row],[Customer Age]],10) &amp; "-" &amp; FLOOR(sales[[#This Row],[Customer Age]],10)+9</f>
        <v>50-59</v>
      </c>
      <c r="J682" t="s">
        <v>22</v>
      </c>
      <c r="K682" s="3">
        <v>4</v>
      </c>
      <c r="L682" s="4">
        <v>6947.72</v>
      </c>
      <c r="M682" s="4">
        <v>7682.99</v>
      </c>
    </row>
    <row r="683" spans="1:13" x14ac:dyDescent="0.25">
      <c r="A683" s="1">
        <v>44815</v>
      </c>
      <c r="B683" s="8">
        <f>sales[[#This Row],[Date]]</f>
        <v>44815</v>
      </c>
      <c r="C683" t="s">
        <v>33</v>
      </c>
      <c r="D683" t="s">
        <v>15</v>
      </c>
      <c r="E683" t="s">
        <v>31</v>
      </c>
      <c r="F683" s="3">
        <v>5</v>
      </c>
      <c r="G683" s="4">
        <v>72.78</v>
      </c>
      <c r="H683" s="3">
        <v>65</v>
      </c>
      <c r="I683" s="3" t="str">
        <f xml:space="preserve"> FLOOR(sales[[#This Row],[Customer Age]],10) &amp; "-" &amp; FLOOR(sales[[#This Row],[Customer Age]],10)+9</f>
        <v>60-69</v>
      </c>
      <c r="J683" t="s">
        <v>14</v>
      </c>
      <c r="K683" s="3">
        <v>4</v>
      </c>
      <c r="L683" s="4">
        <v>1145.26</v>
      </c>
      <c r="M683" s="4">
        <v>-1072.48</v>
      </c>
    </row>
    <row r="684" spans="1:13" x14ac:dyDescent="0.25">
      <c r="A684" s="1">
        <v>44815</v>
      </c>
      <c r="B684" s="8">
        <f>sales[[#This Row],[Date]]</f>
        <v>44815</v>
      </c>
      <c r="C684" t="s">
        <v>17</v>
      </c>
      <c r="D684" t="s">
        <v>23</v>
      </c>
      <c r="E684" t="s">
        <v>34</v>
      </c>
      <c r="F684" s="3">
        <v>3</v>
      </c>
      <c r="G684" s="4">
        <v>721.01</v>
      </c>
      <c r="H684" s="3">
        <v>48</v>
      </c>
      <c r="I684" s="3" t="str">
        <f xml:space="preserve"> FLOOR(sales[[#This Row],[Customer Age]],10) &amp; "-" &amp; FLOOR(sales[[#This Row],[Customer Age]],10)+9</f>
        <v>40-49</v>
      </c>
      <c r="J684" t="s">
        <v>22</v>
      </c>
      <c r="K684" s="3">
        <v>2</v>
      </c>
      <c r="L684" s="4">
        <v>229.03</v>
      </c>
      <c r="M684" s="4">
        <v>491.98</v>
      </c>
    </row>
    <row r="685" spans="1:13" x14ac:dyDescent="0.25">
      <c r="A685" s="1">
        <v>44814</v>
      </c>
      <c r="B685" s="8">
        <f>sales[[#This Row],[Date]]</f>
        <v>44814</v>
      </c>
      <c r="C685" t="s">
        <v>20</v>
      </c>
      <c r="D685" t="s">
        <v>12</v>
      </c>
      <c r="E685" t="s">
        <v>30</v>
      </c>
      <c r="F685" s="3">
        <v>48</v>
      </c>
      <c r="G685" s="4">
        <v>16533.09</v>
      </c>
      <c r="H685" s="3">
        <v>66</v>
      </c>
      <c r="I685" s="3" t="str">
        <f xml:space="preserve"> FLOOR(sales[[#This Row],[Customer Age]],10) &amp; "-" &amp; FLOOR(sales[[#This Row],[Customer Age]],10)+9</f>
        <v>60-69</v>
      </c>
      <c r="J685" t="s">
        <v>14</v>
      </c>
      <c r="K685" s="3">
        <v>5</v>
      </c>
      <c r="L685" s="4">
        <v>9902.07</v>
      </c>
      <c r="M685" s="4">
        <v>6631.02</v>
      </c>
    </row>
    <row r="686" spans="1:13" x14ac:dyDescent="0.25">
      <c r="A686" s="1">
        <v>44813</v>
      </c>
      <c r="B686" s="8">
        <f>sales[[#This Row],[Date]]</f>
        <v>44813</v>
      </c>
      <c r="C686" t="s">
        <v>25</v>
      </c>
      <c r="D686" t="s">
        <v>27</v>
      </c>
      <c r="E686" t="s">
        <v>41</v>
      </c>
      <c r="F686" s="3">
        <v>18</v>
      </c>
      <c r="G686" s="4">
        <v>7786.8</v>
      </c>
      <c r="H686" s="3">
        <v>34</v>
      </c>
      <c r="I686" s="3" t="str">
        <f xml:space="preserve"> FLOOR(sales[[#This Row],[Customer Age]],10) &amp; "-" &amp; FLOOR(sales[[#This Row],[Customer Age]],10)+9</f>
        <v>30-39</v>
      </c>
      <c r="J686" t="s">
        <v>22</v>
      </c>
      <c r="K686" s="3">
        <v>2</v>
      </c>
      <c r="L686" s="4">
        <v>2057.9</v>
      </c>
      <c r="M686" s="4">
        <v>5728.9</v>
      </c>
    </row>
    <row r="687" spans="1:13" x14ac:dyDescent="0.25">
      <c r="A687" s="1">
        <v>44812</v>
      </c>
      <c r="B687" s="8">
        <f>sales[[#This Row],[Date]]</f>
        <v>44812</v>
      </c>
      <c r="C687" t="s">
        <v>11</v>
      </c>
      <c r="D687" t="s">
        <v>23</v>
      </c>
      <c r="E687" t="s">
        <v>34</v>
      </c>
      <c r="F687" s="3">
        <v>3</v>
      </c>
      <c r="G687" s="4">
        <v>402.01</v>
      </c>
      <c r="H687" s="3">
        <v>20</v>
      </c>
      <c r="I687" s="3" t="str">
        <f xml:space="preserve"> FLOOR(sales[[#This Row],[Customer Age]],10) &amp; "-" &amp; FLOOR(sales[[#This Row],[Customer Age]],10)+9</f>
        <v>20-29</v>
      </c>
      <c r="J687" t="s">
        <v>14</v>
      </c>
      <c r="K687" s="3">
        <v>1</v>
      </c>
      <c r="L687" s="4">
        <v>115.82</v>
      </c>
      <c r="M687" s="4">
        <v>286.19</v>
      </c>
    </row>
    <row r="688" spans="1:13" x14ac:dyDescent="0.25">
      <c r="A688" s="1">
        <v>44812</v>
      </c>
      <c r="B688" s="8">
        <f>sales[[#This Row],[Date]]</f>
        <v>44812</v>
      </c>
      <c r="C688" t="s">
        <v>25</v>
      </c>
      <c r="D688" t="s">
        <v>18</v>
      </c>
      <c r="E688" t="s">
        <v>26</v>
      </c>
      <c r="F688" s="3">
        <v>26</v>
      </c>
      <c r="G688" s="4">
        <v>3155.34</v>
      </c>
      <c r="H688" s="3">
        <v>27</v>
      </c>
      <c r="I688" s="3" t="str">
        <f xml:space="preserve"> FLOOR(sales[[#This Row],[Customer Age]],10) &amp; "-" &amp; FLOOR(sales[[#This Row],[Customer Age]],10)+9</f>
        <v>20-29</v>
      </c>
      <c r="J688" t="s">
        <v>22</v>
      </c>
      <c r="K688" s="3">
        <v>1</v>
      </c>
      <c r="L688" s="4">
        <v>636.74</v>
      </c>
      <c r="M688" s="4">
        <v>2518.6</v>
      </c>
    </row>
    <row r="689" spans="1:13" x14ac:dyDescent="0.25">
      <c r="A689" s="1">
        <v>44812</v>
      </c>
      <c r="B689" s="8">
        <f>sales[[#This Row],[Date]]</f>
        <v>44812</v>
      </c>
      <c r="C689" t="s">
        <v>20</v>
      </c>
      <c r="D689" t="s">
        <v>18</v>
      </c>
      <c r="E689" t="s">
        <v>29</v>
      </c>
      <c r="F689" s="3">
        <v>18</v>
      </c>
      <c r="G689" s="4">
        <v>2700.56</v>
      </c>
      <c r="H689" s="3">
        <v>65</v>
      </c>
      <c r="I689" s="3" t="str">
        <f xml:space="preserve"> FLOOR(sales[[#This Row],[Customer Age]],10) &amp; "-" &amp; FLOOR(sales[[#This Row],[Customer Age]],10)+9</f>
        <v>60-69</v>
      </c>
      <c r="J689" t="s">
        <v>22</v>
      </c>
      <c r="K689" s="3">
        <v>5</v>
      </c>
      <c r="L689" s="4">
        <v>1054.21</v>
      </c>
      <c r="M689" s="4">
        <v>1646.35</v>
      </c>
    </row>
    <row r="690" spans="1:13" x14ac:dyDescent="0.25">
      <c r="A690" s="1">
        <v>44812</v>
      </c>
      <c r="B690" s="8">
        <f>sales[[#This Row],[Date]]</f>
        <v>44812</v>
      </c>
      <c r="C690" t="s">
        <v>33</v>
      </c>
      <c r="D690" t="s">
        <v>18</v>
      </c>
      <c r="E690" t="s">
        <v>19</v>
      </c>
      <c r="F690" s="3">
        <v>13</v>
      </c>
      <c r="G690" s="4">
        <v>2496.0700000000002</v>
      </c>
      <c r="H690" s="3">
        <v>28</v>
      </c>
      <c r="I690" s="3" t="str">
        <f xml:space="preserve"> FLOOR(sales[[#This Row],[Customer Age]],10) &amp; "-" &amp; FLOOR(sales[[#This Row],[Customer Age]],10)+9</f>
        <v>20-29</v>
      </c>
      <c r="J690" t="s">
        <v>14</v>
      </c>
      <c r="K690" s="3">
        <v>4</v>
      </c>
      <c r="L690" s="4">
        <v>3213.42</v>
      </c>
      <c r="M690" s="4">
        <v>-717.35</v>
      </c>
    </row>
    <row r="691" spans="1:13" x14ac:dyDescent="0.25">
      <c r="A691" s="1">
        <v>44812</v>
      </c>
      <c r="B691" s="8">
        <f>sales[[#This Row],[Date]]</f>
        <v>44812</v>
      </c>
      <c r="C691" t="s">
        <v>17</v>
      </c>
      <c r="D691" t="s">
        <v>15</v>
      </c>
      <c r="E691" t="s">
        <v>42</v>
      </c>
      <c r="F691" s="3">
        <v>12</v>
      </c>
      <c r="G691" s="4">
        <v>881.56</v>
      </c>
      <c r="H691" s="3">
        <v>27</v>
      </c>
      <c r="I691" s="3" t="str">
        <f xml:space="preserve"> FLOOR(sales[[#This Row],[Customer Age]],10) &amp; "-" &amp; FLOOR(sales[[#This Row],[Customer Age]],10)+9</f>
        <v>20-29</v>
      </c>
      <c r="J691" t="s">
        <v>14</v>
      </c>
      <c r="K691" s="3">
        <v>5</v>
      </c>
      <c r="L691" s="4">
        <v>1431.98</v>
      </c>
      <c r="M691" s="4">
        <v>-550.41999999999996</v>
      </c>
    </row>
    <row r="692" spans="1:13" x14ac:dyDescent="0.25">
      <c r="A692" s="1">
        <v>44811</v>
      </c>
      <c r="B692" s="8">
        <f>sales[[#This Row],[Date]]</f>
        <v>44811</v>
      </c>
      <c r="C692" t="s">
        <v>17</v>
      </c>
      <c r="D692" t="s">
        <v>12</v>
      </c>
      <c r="E692" t="s">
        <v>37</v>
      </c>
      <c r="F692" s="3">
        <v>5</v>
      </c>
      <c r="G692" s="4">
        <v>1811.92</v>
      </c>
      <c r="H692" s="3">
        <v>22</v>
      </c>
      <c r="I692" s="3" t="str">
        <f xml:space="preserve"> FLOOR(sales[[#This Row],[Customer Age]],10) &amp; "-" &amp; FLOOR(sales[[#This Row],[Customer Age]],10)+9</f>
        <v>20-29</v>
      </c>
      <c r="J692" t="s">
        <v>14</v>
      </c>
      <c r="K692" s="3">
        <v>3</v>
      </c>
      <c r="L692" s="4">
        <v>607.48</v>
      </c>
      <c r="M692" s="4">
        <v>1204.44</v>
      </c>
    </row>
    <row r="693" spans="1:13" x14ac:dyDescent="0.25">
      <c r="A693" s="1">
        <v>44811</v>
      </c>
      <c r="B693" s="8">
        <f>sales[[#This Row],[Date]]</f>
        <v>44811</v>
      </c>
      <c r="C693" t="s">
        <v>17</v>
      </c>
      <c r="D693" t="s">
        <v>23</v>
      </c>
      <c r="E693" t="s">
        <v>38</v>
      </c>
      <c r="F693" s="3">
        <v>50</v>
      </c>
      <c r="G693" s="4">
        <v>13462.43</v>
      </c>
      <c r="H693" s="3">
        <v>45</v>
      </c>
      <c r="I693" s="3" t="str">
        <f xml:space="preserve"> FLOOR(sales[[#This Row],[Customer Age]],10) &amp; "-" &amp; FLOOR(sales[[#This Row],[Customer Age]],10)+9</f>
        <v>40-49</v>
      </c>
      <c r="J693" t="s">
        <v>22</v>
      </c>
      <c r="K693" s="3">
        <v>3</v>
      </c>
      <c r="L693" s="4">
        <v>6515.57</v>
      </c>
      <c r="M693" s="4">
        <v>6946.86</v>
      </c>
    </row>
    <row r="694" spans="1:13" x14ac:dyDescent="0.25">
      <c r="A694" s="1">
        <v>44811</v>
      </c>
      <c r="B694" s="8">
        <f>sales[[#This Row],[Date]]</f>
        <v>44811</v>
      </c>
      <c r="C694" t="s">
        <v>11</v>
      </c>
      <c r="D694" t="s">
        <v>12</v>
      </c>
      <c r="E694" t="s">
        <v>36</v>
      </c>
      <c r="F694" s="3">
        <v>22</v>
      </c>
      <c r="G694" s="4">
        <v>7856.15</v>
      </c>
      <c r="H694" s="3">
        <v>34</v>
      </c>
      <c r="I694" s="3" t="str">
        <f xml:space="preserve"> FLOOR(sales[[#This Row],[Customer Age]],10) &amp; "-" &amp; FLOOR(sales[[#This Row],[Customer Age]],10)+9</f>
        <v>30-39</v>
      </c>
      <c r="J694" t="s">
        <v>14</v>
      </c>
      <c r="K694" s="3">
        <v>1</v>
      </c>
      <c r="L694" s="4">
        <v>2179.4299999999998</v>
      </c>
      <c r="M694" s="4">
        <v>5676.72</v>
      </c>
    </row>
    <row r="695" spans="1:13" x14ac:dyDescent="0.25">
      <c r="A695" s="1">
        <v>44811</v>
      </c>
      <c r="B695" s="8">
        <f>sales[[#This Row],[Date]]</f>
        <v>44811</v>
      </c>
      <c r="C695" t="s">
        <v>20</v>
      </c>
      <c r="D695" t="s">
        <v>15</v>
      </c>
      <c r="E695" t="s">
        <v>42</v>
      </c>
      <c r="F695" s="3">
        <v>20</v>
      </c>
      <c r="G695" s="4">
        <v>1325.04</v>
      </c>
      <c r="H695" s="3">
        <v>59</v>
      </c>
      <c r="I695" s="3" t="str">
        <f xml:space="preserve"> FLOOR(sales[[#This Row],[Customer Age]],10) &amp; "-" &amp; FLOOR(sales[[#This Row],[Customer Age]],10)+9</f>
        <v>50-59</v>
      </c>
      <c r="J695" t="s">
        <v>14</v>
      </c>
      <c r="K695" s="3">
        <v>5</v>
      </c>
      <c r="L695" s="4">
        <v>2022.14</v>
      </c>
      <c r="M695" s="4">
        <v>-697.1</v>
      </c>
    </row>
    <row r="696" spans="1:13" x14ac:dyDescent="0.25">
      <c r="A696" s="1">
        <v>44810</v>
      </c>
      <c r="B696" s="8">
        <f>sales[[#This Row],[Date]]</f>
        <v>44810</v>
      </c>
      <c r="C696" t="s">
        <v>20</v>
      </c>
      <c r="D696" t="s">
        <v>12</v>
      </c>
      <c r="E696" t="s">
        <v>30</v>
      </c>
      <c r="F696" s="3">
        <v>31</v>
      </c>
      <c r="G696" s="4">
        <v>11188.18</v>
      </c>
      <c r="H696" s="3">
        <v>70</v>
      </c>
      <c r="I696" s="3" t="str">
        <f xml:space="preserve"> FLOOR(sales[[#This Row],[Customer Age]],10) &amp; "-" &amp; FLOOR(sales[[#This Row],[Customer Age]],10)+9</f>
        <v>70-79</v>
      </c>
      <c r="J696" t="s">
        <v>22</v>
      </c>
      <c r="K696" s="3">
        <v>4</v>
      </c>
      <c r="L696" s="4">
        <v>646.59</v>
      </c>
      <c r="M696" s="4">
        <v>10541.59</v>
      </c>
    </row>
    <row r="697" spans="1:13" x14ac:dyDescent="0.25">
      <c r="A697" s="1">
        <v>44810</v>
      </c>
      <c r="B697" s="8">
        <f>sales[[#This Row],[Date]]</f>
        <v>44810</v>
      </c>
      <c r="C697" t="s">
        <v>11</v>
      </c>
      <c r="D697" t="s">
        <v>18</v>
      </c>
      <c r="E697" t="s">
        <v>39</v>
      </c>
      <c r="F697" s="3">
        <v>50</v>
      </c>
      <c r="G697" s="4">
        <v>12151.36</v>
      </c>
      <c r="H697" s="3">
        <v>18</v>
      </c>
      <c r="I697" s="3" t="str">
        <f xml:space="preserve"> FLOOR(sales[[#This Row],[Customer Age]],10) &amp; "-" &amp; FLOOR(sales[[#This Row],[Customer Age]],10)+9</f>
        <v>10-19</v>
      </c>
      <c r="J697" t="s">
        <v>22</v>
      </c>
      <c r="K697" s="3">
        <v>4</v>
      </c>
      <c r="L697" s="4">
        <v>498.37</v>
      </c>
      <c r="M697" s="4">
        <v>11652.99</v>
      </c>
    </row>
    <row r="698" spans="1:13" x14ac:dyDescent="0.25">
      <c r="A698" s="1">
        <v>44810</v>
      </c>
      <c r="B698" s="8">
        <f>sales[[#This Row],[Date]]</f>
        <v>44810</v>
      </c>
      <c r="C698" t="s">
        <v>17</v>
      </c>
      <c r="D698" t="s">
        <v>18</v>
      </c>
      <c r="E698" t="s">
        <v>26</v>
      </c>
      <c r="F698" s="3">
        <v>45</v>
      </c>
      <c r="G698" s="4">
        <v>9964.4599999999991</v>
      </c>
      <c r="H698" s="3">
        <v>60</v>
      </c>
      <c r="I698" s="3" t="str">
        <f xml:space="preserve"> FLOOR(sales[[#This Row],[Customer Age]],10) &amp; "-" &amp; FLOOR(sales[[#This Row],[Customer Age]],10)+9</f>
        <v>60-69</v>
      </c>
      <c r="J698" t="s">
        <v>14</v>
      </c>
      <c r="K698" s="3">
        <v>3</v>
      </c>
      <c r="L698" s="4">
        <v>4105.8900000000003</v>
      </c>
      <c r="M698" s="4">
        <v>5858.57</v>
      </c>
    </row>
    <row r="699" spans="1:13" x14ac:dyDescent="0.25">
      <c r="A699" s="1">
        <v>44810</v>
      </c>
      <c r="B699" s="8">
        <f>sales[[#This Row],[Date]]</f>
        <v>44810</v>
      </c>
      <c r="C699" t="s">
        <v>11</v>
      </c>
      <c r="D699" t="s">
        <v>23</v>
      </c>
      <c r="E699" t="s">
        <v>35</v>
      </c>
      <c r="F699" s="3">
        <v>48</v>
      </c>
      <c r="G699" s="4">
        <v>23697.95</v>
      </c>
      <c r="H699" s="3">
        <v>35</v>
      </c>
      <c r="I699" s="3" t="str">
        <f xml:space="preserve"> FLOOR(sales[[#This Row],[Customer Age]],10) &amp; "-" &amp; FLOOR(sales[[#This Row],[Customer Age]],10)+9</f>
        <v>30-39</v>
      </c>
      <c r="J699" t="s">
        <v>14</v>
      </c>
      <c r="K699" s="3">
        <v>2</v>
      </c>
      <c r="L699" s="4">
        <v>10676.93</v>
      </c>
      <c r="M699" s="4">
        <v>13021.02</v>
      </c>
    </row>
    <row r="700" spans="1:13" x14ac:dyDescent="0.25">
      <c r="A700" s="1">
        <v>44810</v>
      </c>
      <c r="B700" s="8">
        <f>sales[[#This Row],[Date]]</f>
        <v>44810</v>
      </c>
      <c r="C700" t="s">
        <v>33</v>
      </c>
      <c r="D700" t="s">
        <v>27</v>
      </c>
      <c r="E700" t="s">
        <v>41</v>
      </c>
      <c r="F700" s="3">
        <v>4</v>
      </c>
      <c r="G700" s="4">
        <v>1473.57</v>
      </c>
      <c r="H700" s="3">
        <v>44</v>
      </c>
      <c r="I700" s="3" t="str">
        <f xml:space="preserve"> FLOOR(sales[[#This Row],[Customer Age]],10) &amp; "-" &amp; FLOOR(sales[[#This Row],[Customer Age]],10)+9</f>
        <v>40-49</v>
      </c>
      <c r="J700" t="s">
        <v>22</v>
      </c>
      <c r="K700" s="3">
        <v>3</v>
      </c>
      <c r="L700" s="4">
        <v>151.29</v>
      </c>
      <c r="M700" s="4">
        <v>1322.28</v>
      </c>
    </row>
    <row r="701" spans="1:13" x14ac:dyDescent="0.25">
      <c r="A701" s="1">
        <v>44808</v>
      </c>
      <c r="B701" s="8">
        <f>sales[[#This Row],[Date]]</f>
        <v>44808</v>
      </c>
      <c r="C701" t="s">
        <v>25</v>
      </c>
      <c r="D701" t="s">
        <v>12</v>
      </c>
      <c r="E701" t="s">
        <v>13</v>
      </c>
      <c r="F701" s="3">
        <v>12</v>
      </c>
      <c r="G701" s="4">
        <v>3457.27</v>
      </c>
      <c r="H701" s="3">
        <v>42</v>
      </c>
      <c r="I701" s="3" t="str">
        <f xml:space="preserve"> FLOOR(sales[[#This Row],[Customer Age]],10) &amp; "-" &amp; FLOOR(sales[[#This Row],[Customer Age]],10)+9</f>
        <v>40-49</v>
      </c>
      <c r="J701" t="s">
        <v>14</v>
      </c>
      <c r="K701" s="3">
        <v>2</v>
      </c>
      <c r="L701" s="4">
        <v>1078.1500000000001</v>
      </c>
      <c r="M701" s="4">
        <v>2379.12</v>
      </c>
    </row>
    <row r="702" spans="1:13" x14ac:dyDescent="0.25">
      <c r="A702" s="1">
        <v>44808</v>
      </c>
      <c r="B702" s="8">
        <f>sales[[#This Row],[Date]]</f>
        <v>44808</v>
      </c>
      <c r="C702" t="s">
        <v>33</v>
      </c>
      <c r="D702" t="s">
        <v>23</v>
      </c>
      <c r="E702" t="s">
        <v>38</v>
      </c>
      <c r="F702" s="3">
        <v>8</v>
      </c>
      <c r="G702" s="4">
        <v>2000.91</v>
      </c>
      <c r="H702" s="3">
        <v>70</v>
      </c>
      <c r="I702" s="3" t="str">
        <f xml:space="preserve"> FLOOR(sales[[#This Row],[Customer Age]],10) &amp; "-" &amp; FLOOR(sales[[#This Row],[Customer Age]],10)+9</f>
        <v>70-79</v>
      </c>
      <c r="J702" t="s">
        <v>14</v>
      </c>
      <c r="K702" s="3">
        <v>1</v>
      </c>
      <c r="L702" s="4">
        <v>460.82</v>
      </c>
      <c r="M702" s="4">
        <v>1540.09</v>
      </c>
    </row>
    <row r="703" spans="1:13" x14ac:dyDescent="0.25">
      <c r="A703" s="1">
        <v>44807</v>
      </c>
      <c r="B703" s="8">
        <f>sales[[#This Row],[Date]]</f>
        <v>44807</v>
      </c>
      <c r="C703" t="s">
        <v>11</v>
      </c>
      <c r="D703" t="s">
        <v>12</v>
      </c>
      <c r="E703" t="s">
        <v>13</v>
      </c>
      <c r="F703" s="3">
        <v>45</v>
      </c>
      <c r="G703" s="4">
        <v>11830.81</v>
      </c>
      <c r="H703" s="3">
        <v>34</v>
      </c>
      <c r="I703" s="3" t="str">
        <f xml:space="preserve"> FLOOR(sales[[#This Row],[Customer Age]],10) &amp; "-" &amp; FLOOR(sales[[#This Row],[Customer Age]],10)+9</f>
        <v>30-39</v>
      </c>
      <c r="J703" t="s">
        <v>22</v>
      </c>
      <c r="K703" s="3">
        <v>5</v>
      </c>
      <c r="L703" s="4">
        <v>8881.5</v>
      </c>
      <c r="M703" s="4">
        <v>2949.31</v>
      </c>
    </row>
    <row r="704" spans="1:13" x14ac:dyDescent="0.25">
      <c r="A704" s="1">
        <v>44807</v>
      </c>
      <c r="B704" s="8">
        <f>sales[[#This Row],[Date]]</f>
        <v>44807</v>
      </c>
      <c r="C704" t="s">
        <v>20</v>
      </c>
      <c r="D704" t="s">
        <v>23</v>
      </c>
      <c r="E704" t="s">
        <v>24</v>
      </c>
      <c r="F704" s="3">
        <v>29</v>
      </c>
      <c r="G704" s="4">
        <v>10604.72</v>
      </c>
      <c r="H704" s="3">
        <v>30</v>
      </c>
      <c r="I704" s="3" t="str">
        <f xml:space="preserve"> FLOOR(sales[[#This Row],[Customer Age]],10) &amp; "-" &amp; FLOOR(sales[[#This Row],[Customer Age]],10)+9</f>
        <v>30-39</v>
      </c>
      <c r="J704" t="s">
        <v>22</v>
      </c>
      <c r="K704" s="3">
        <v>3</v>
      </c>
      <c r="L704" s="4">
        <v>3225.86</v>
      </c>
      <c r="M704" s="4">
        <v>7378.86</v>
      </c>
    </row>
    <row r="705" spans="1:13" x14ac:dyDescent="0.25">
      <c r="A705" s="1">
        <v>44806</v>
      </c>
      <c r="B705" s="8">
        <f>sales[[#This Row],[Date]]</f>
        <v>44806</v>
      </c>
      <c r="C705" t="s">
        <v>25</v>
      </c>
      <c r="D705" t="s">
        <v>15</v>
      </c>
      <c r="E705" t="s">
        <v>21</v>
      </c>
      <c r="F705" s="3">
        <v>41</v>
      </c>
      <c r="G705" s="4">
        <v>15766.06</v>
      </c>
      <c r="H705" s="3">
        <v>43</v>
      </c>
      <c r="I705" s="3" t="str">
        <f xml:space="preserve"> FLOOR(sales[[#This Row],[Customer Age]],10) &amp; "-" &amp; FLOOR(sales[[#This Row],[Customer Age]],10)+9</f>
        <v>40-49</v>
      </c>
      <c r="J705" t="s">
        <v>14</v>
      </c>
      <c r="K705" s="3">
        <v>3</v>
      </c>
      <c r="L705" s="4">
        <v>5469.54</v>
      </c>
      <c r="M705" s="4">
        <v>10296.52</v>
      </c>
    </row>
    <row r="706" spans="1:13" x14ac:dyDescent="0.25">
      <c r="A706" s="1">
        <v>44805</v>
      </c>
      <c r="B706" s="8">
        <f>sales[[#This Row],[Date]]</f>
        <v>44805</v>
      </c>
      <c r="C706" t="s">
        <v>11</v>
      </c>
      <c r="D706" t="s">
        <v>18</v>
      </c>
      <c r="E706" t="s">
        <v>29</v>
      </c>
      <c r="F706" s="3">
        <v>12</v>
      </c>
      <c r="G706" s="4">
        <v>254.37</v>
      </c>
      <c r="H706" s="3">
        <v>58</v>
      </c>
      <c r="I706" s="3" t="str">
        <f xml:space="preserve"> FLOOR(sales[[#This Row],[Customer Age]],10) &amp; "-" &amp; FLOOR(sales[[#This Row],[Customer Age]],10)+9</f>
        <v>50-59</v>
      </c>
      <c r="J706" t="s">
        <v>14</v>
      </c>
      <c r="K706" s="3">
        <v>4</v>
      </c>
      <c r="L706" s="4">
        <v>2704.17</v>
      </c>
      <c r="M706" s="4">
        <v>-2449.8000000000002</v>
      </c>
    </row>
    <row r="707" spans="1:13" x14ac:dyDescent="0.25">
      <c r="A707" s="1">
        <v>44805</v>
      </c>
      <c r="B707" s="8">
        <f>sales[[#This Row],[Date]]</f>
        <v>44805</v>
      </c>
      <c r="C707" t="s">
        <v>20</v>
      </c>
      <c r="D707" t="s">
        <v>15</v>
      </c>
      <c r="E707" t="s">
        <v>31</v>
      </c>
      <c r="F707" s="3">
        <v>32</v>
      </c>
      <c r="G707" s="4">
        <v>12688.15</v>
      </c>
      <c r="H707" s="3">
        <v>60</v>
      </c>
      <c r="I707" s="3" t="str">
        <f xml:space="preserve"> FLOOR(sales[[#This Row],[Customer Age]],10) &amp; "-" &amp; FLOOR(sales[[#This Row],[Customer Age]],10)+9</f>
        <v>60-69</v>
      </c>
      <c r="J707" t="s">
        <v>22</v>
      </c>
      <c r="K707" s="3">
        <v>5</v>
      </c>
      <c r="L707" s="4">
        <v>1293.79</v>
      </c>
      <c r="M707" s="4">
        <v>11394.36</v>
      </c>
    </row>
    <row r="708" spans="1:13" x14ac:dyDescent="0.25">
      <c r="A708" s="1">
        <v>44805</v>
      </c>
      <c r="B708" s="8">
        <f>sales[[#This Row],[Date]]</f>
        <v>44805</v>
      </c>
      <c r="C708" t="s">
        <v>25</v>
      </c>
      <c r="D708" t="s">
        <v>18</v>
      </c>
      <c r="E708" t="s">
        <v>19</v>
      </c>
      <c r="F708" s="3">
        <v>20</v>
      </c>
      <c r="G708" s="4">
        <v>4100.8100000000004</v>
      </c>
      <c r="H708" s="3">
        <v>55</v>
      </c>
      <c r="I708" s="3" t="str">
        <f xml:space="preserve"> FLOOR(sales[[#This Row],[Customer Age]],10) &amp; "-" &amp; FLOOR(sales[[#This Row],[Customer Age]],10)+9</f>
        <v>50-59</v>
      </c>
      <c r="J708" t="s">
        <v>22</v>
      </c>
      <c r="K708" s="3">
        <v>2</v>
      </c>
      <c r="L708" s="4">
        <v>2805.21</v>
      </c>
      <c r="M708" s="4">
        <v>1295.5999999999999</v>
      </c>
    </row>
    <row r="709" spans="1:13" x14ac:dyDescent="0.25">
      <c r="A709" s="1">
        <v>44804</v>
      </c>
      <c r="B709" s="8">
        <f>sales[[#This Row],[Date]]</f>
        <v>44804</v>
      </c>
      <c r="C709" t="s">
        <v>11</v>
      </c>
      <c r="D709" t="s">
        <v>15</v>
      </c>
      <c r="E709" t="s">
        <v>16</v>
      </c>
      <c r="F709" s="3">
        <v>1</v>
      </c>
      <c r="G709" s="4">
        <v>450.25</v>
      </c>
      <c r="H709" s="3">
        <v>60</v>
      </c>
      <c r="I709" s="3" t="str">
        <f xml:space="preserve"> FLOOR(sales[[#This Row],[Customer Age]],10) &amp; "-" &amp; FLOOR(sales[[#This Row],[Customer Age]],10)+9</f>
        <v>60-69</v>
      </c>
      <c r="J709" t="s">
        <v>22</v>
      </c>
      <c r="K709" s="3">
        <v>3</v>
      </c>
      <c r="L709" s="4">
        <v>151.77000000000001</v>
      </c>
      <c r="M709" s="4">
        <v>298.48</v>
      </c>
    </row>
    <row r="710" spans="1:13" x14ac:dyDescent="0.25">
      <c r="A710" s="1">
        <v>44804</v>
      </c>
      <c r="B710" s="8">
        <f>sales[[#This Row],[Date]]</f>
        <v>44804</v>
      </c>
      <c r="C710" t="s">
        <v>25</v>
      </c>
      <c r="D710" t="s">
        <v>15</v>
      </c>
      <c r="E710" t="s">
        <v>16</v>
      </c>
      <c r="F710" s="3">
        <v>18</v>
      </c>
      <c r="G710" s="4">
        <v>7384.05</v>
      </c>
      <c r="H710" s="3">
        <v>34</v>
      </c>
      <c r="I710" s="3" t="str">
        <f xml:space="preserve"> FLOOR(sales[[#This Row],[Customer Age]],10) &amp; "-" &amp; FLOOR(sales[[#This Row],[Customer Age]],10)+9</f>
        <v>30-39</v>
      </c>
      <c r="J710" t="s">
        <v>22</v>
      </c>
      <c r="K710" s="3">
        <v>2</v>
      </c>
      <c r="L710" s="4">
        <v>2723.95</v>
      </c>
      <c r="M710" s="4">
        <v>4660.1000000000004</v>
      </c>
    </row>
    <row r="711" spans="1:13" x14ac:dyDescent="0.25">
      <c r="A711" s="1">
        <v>44802</v>
      </c>
      <c r="B711" s="8">
        <f>sales[[#This Row],[Date]]</f>
        <v>44802</v>
      </c>
      <c r="C711" t="s">
        <v>20</v>
      </c>
      <c r="D711" t="s">
        <v>23</v>
      </c>
      <c r="E711" t="s">
        <v>35</v>
      </c>
      <c r="F711" s="3">
        <v>8</v>
      </c>
      <c r="G711" s="4">
        <v>1473.79</v>
      </c>
      <c r="H711" s="3">
        <v>22</v>
      </c>
      <c r="I711" s="3" t="str">
        <f xml:space="preserve"> FLOOR(sales[[#This Row],[Customer Age]],10) &amp; "-" &amp; FLOOR(sales[[#This Row],[Customer Age]],10)+9</f>
        <v>20-29</v>
      </c>
      <c r="J711" t="s">
        <v>22</v>
      </c>
      <c r="K711" s="3">
        <v>3</v>
      </c>
      <c r="L711" s="4">
        <v>1345.72</v>
      </c>
      <c r="M711" s="4">
        <v>128.07</v>
      </c>
    </row>
    <row r="712" spans="1:13" x14ac:dyDescent="0.25">
      <c r="A712" s="1">
        <v>44802</v>
      </c>
      <c r="B712" s="8">
        <f>sales[[#This Row],[Date]]</f>
        <v>44802</v>
      </c>
      <c r="C712" t="s">
        <v>11</v>
      </c>
      <c r="D712" t="s">
        <v>27</v>
      </c>
      <c r="E712" t="s">
        <v>28</v>
      </c>
      <c r="F712" s="3">
        <v>8</v>
      </c>
      <c r="G712" s="4">
        <v>2078.04</v>
      </c>
      <c r="H712" s="3">
        <v>58</v>
      </c>
      <c r="I712" s="3" t="str">
        <f xml:space="preserve"> FLOOR(sales[[#This Row],[Customer Age]],10) &amp; "-" &amp; FLOOR(sales[[#This Row],[Customer Age]],10)+9</f>
        <v>50-59</v>
      </c>
      <c r="J712" t="s">
        <v>14</v>
      </c>
      <c r="K712" s="3">
        <v>3</v>
      </c>
      <c r="L712" s="4">
        <v>1412.83</v>
      </c>
      <c r="M712" s="4">
        <v>665.21</v>
      </c>
    </row>
    <row r="713" spans="1:13" x14ac:dyDescent="0.25">
      <c r="A713" s="1">
        <v>44802</v>
      </c>
      <c r="B713" s="8">
        <f>sales[[#This Row],[Date]]</f>
        <v>44802</v>
      </c>
      <c r="C713" t="s">
        <v>17</v>
      </c>
      <c r="D713" t="s">
        <v>27</v>
      </c>
      <c r="E713" t="s">
        <v>41</v>
      </c>
      <c r="F713" s="3">
        <v>50</v>
      </c>
      <c r="G713" s="4">
        <v>2705.41</v>
      </c>
      <c r="H713" s="3">
        <v>41</v>
      </c>
      <c r="I713" s="3" t="str">
        <f xml:space="preserve"> FLOOR(sales[[#This Row],[Customer Age]],10) &amp; "-" &amp; FLOOR(sales[[#This Row],[Customer Age]],10)+9</f>
        <v>40-49</v>
      </c>
      <c r="J713" t="s">
        <v>22</v>
      </c>
      <c r="K713" s="3">
        <v>4</v>
      </c>
      <c r="L713" s="4">
        <v>8924.89</v>
      </c>
      <c r="M713" s="4">
        <v>-6219.48</v>
      </c>
    </row>
    <row r="714" spans="1:13" x14ac:dyDescent="0.25">
      <c r="A714" s="1">
        <v>44801</v>
      </c>
      <c r="B714" s="8">
        <f>sales[[#This Row],[Date]]</f>
        <v>44801</v>
      </c>
      <c r="C714" t="s">
        <v>11</v>
      </c>
      <c r="D714" t="s">
        <v>15</v>
      </c>
      <c r="E714" t="s">
        <v>16</v>
      </c>
      <c r="F714" s="3">
        <v>19</v>
      </c>
      <c r="G714" s="4">
        <v>4893.25</v>
      </c>
      <c r="H714" s="3">
        <v>19</v>
      </c>
      <c r="I714" s="3" t="str">
        <f xml:space="preserve"> FLOOR(sales[[#This Row],[Customer Age]],10) &amp; "-" &amp; FLOOR(sales[[#This Row],[Customer Age]],10)+9</f>
        <v>10-19</v>
      </c>
      <c r="J714" t="s">
        <v>14</v>
      </c>
      <c r="K714" s="3">
        <v>4</v>
      </c>
      <c r="L714" s="4">
        <v>875.11</v>
      </c>
      <c r="M714" s="4">
        <v>4018.14</v>
      </c>
    </row>
    <row r="715" spans="1:13" x14ac:dyDescent="0.25">
      <c r="A715" s="1">
        <v>44801</v>
      </c>
      <c r="B715" s="8">
        <f>sales[[#This Row],[Date]]</f>
        <v>44801</v>
      </c>
      <c r="C715" t="s">
        <v>25</v>
      </c>
      <c r="D715" t="s">
        <v>27</v>
      </c>
      <c r="E715" t="s">
        <v>40</v>
      </c>
      <c r="F715" s="3">
        <v>10</v>
      </c>
      <c r="G715" s="4">
        <v>2086.4</v>
      </c>
      <c r="H715" s="3">
        <v>55</v>
      </c>
      <c r="I715" s="3" t="str">
        <f xml:space="preserve"> FLOOR(sales[[#This Row],[Customer Age]],10) &amp; "-" &amp; FLOOR(sales[[#This Row],[Customer Age]],10)+9</f>
        <v>50-59</v>
      </c>
      <c r="J715" t="s">
        <v>22</v>
      </c>
      <c r="K715" s="3">
        <v>3</v>
      </c>
      <c r="L715" s="4">
        <v>909.9</v>
      </c>
      <c r="M715" s="4">
        <v>1176.5</v>
      </c>
    </row>
    <row r="716" spans="1:13" x14ac:dyDescent="0.25">
      <c r="A716" s="1">
        <v>44800</v>
      </c>
      <c r="B716" s="8">
        <f>sales[[#This Row],[Date]]</f>
        <v>44800</v>
      </c>
      <c r="C716" t="s">
        <v>20</v>
      </c>
      <c r="D716" t="s">
        <v>27</v>
      </c>
      <c r="E716" t="s">
        <v>32</v>
      </c>
      <c r="F716" s="3">
        <v>32</v>
      </c>
      <c r="G716" s="4">
        <v>13086.66</v>
      </c>
      <c r="H716" s="3">
        <v>47</v>
      </c>
      <c r="I716" s="3" t="str">
        <f xml:space="preserve"> FLOOR(sales[[#This Row],[Customer Age]],10) &amp; "-" &amp; FLOOR(sales[[#This Row],[Customer Age]],10)+9</f>
        <v>40-49</v>
      </c>
      <c r="J716" t="s">
        <v>22</v>
      </c>
      <c r="K716" s="3">
        <v>2</v>
      </c>
      <c r="L716" s="4">
        <v>7509.32</v>
      </c>
      <c r="M716" s="4">
        <v>5577.34</v>
      </c>
    </row>
    <row r="717" spans="1:13" x14ac:dyDescent="0.25">
      <c r="A717" s="1">
        <v>44800</v>
      </c>
      <c r="B717" s="8">
        <f>sales[[#This Row],[Date]]</f>
        <v>44800</v>
      </c>
      <c r="C717" t="s">
        <v>11</v>
      </c>
      <c r="D717" t="s">
        <v>23</v>
      </c>
      <c r="E717" t="s">
        <v>24</v>
      </c>
      <c r="F717" s="3">
        <v>31</v>
      </c>
      <c r="G717" s="4">
        <v>10409.33</v>
      </c>
      <c r="H717" s="3">
        <v>55</v>
      </c>
      <c r="I717" s="3" t="str">
        <f xml:space="preserve"> FLOOR(sales[[#This Row],[Customer Age]],10) &amp; "-" &amp; FLOOR(sales[[#This Row],[Customer Age]],10)+9</f>
        <v>50-59</v>
      </c>
      <c r="J717" t="s">
        <v>22</v>
      </c>
      <c r="K717" s="3">
        <v>3</v>
      </c>
      <c r="L717" s="4">
        <v>3474.81</v>
      </c>
      <c r="M717" s="4">
        <v>6934.52</v>
      </c>
    </row>
    <row r="718" spans="1:13" x14ac:dyDescent="0.25">
      <c r="A718" s="1">
        <v>44800</v>
      </c>
      <c r="B718" s="8">
        <f>sales[[#This Row],[Date]]</f>
        <v>44800</v>
      </c>
      <c r="C718" t="s">
        <v>33</v>
      </c>
      <c r="D718" t="s">
        <v>23</v>
      </c>
      <c r="E718" t="s">
        <v>38</v>
      </c>
      <c r="F718" s="3">
        <v>16</v>
      </c>
      <c r="G718" s="4">
        <v>3572.08</v>
      </c>
      <c r="H718" s="3">
        <v>20</v>
      </c>
      <c r="I718" s="3" t="str">
        <f xml:space="preserve"> FLOOR(sales[[#This Row],[Customer Age]],10) &amp; "-" &amp; FLOOR(sales[[#This Row],[Customer Age]],10)+9</f>
        <v>20-29</v>
      </c>
      <c r="J718" t="s">
        <v>22</v>
      </c>
      <c r="K718" s="3">
        <v>4</v>
      </c>
      <c r="L718" s="4">
        <v>1244.05</v>
      </c>
      <c r="M718" s="4">
        <v>2328.0300000000002</v>
      </c>
    </row>
    <row r="719" spans="1:13" x14ac:dyDescent="0.25">
      <c r="A719" s="1">
        <v>44800</v>
      </c>
      <c r="B719" s="8">
        <f>sales[[#This Row],[Date]]</f>
        <v>44800</v>
      </c>
      <c r="C719" t="s">
        <v>20</v>
      </c>
      <c r="D719" t="s">
        <v>27</v>
      </c>
      <c r="E719" t="s">
        <v>32</v>
      </c>
      <c r="F719" s="3">
        <v>9</v>
      </c>
      <c r="G719" s="4">
        <v>3294.2</v>
      </c>
      <c r="H719" s="3">
        <v>64</v>
      </c>
      <c r="I719" s="3" t="str">
        <f xml:space="preserve"> FLOOR(sales[[#This Row],[Customer Age]],10) &amp; "-" &amp; FLOOR(sales[[#This Row],[Customer Age]],10)+9</f>
        <v>60-69</v>
      </c>
      <c r="J719" t="s">
        <v>14</v>
      </c>
      <c r="K719" s="3">
        <v>1</v>
      </c>
      <c r="L719" s="4">
        <v>1298.1400000000001</v>
      </c>
      <c r="M719" s="4">
        <v>1996.06</v>
      </c>
    </row>
    <row r="720" spans="1:13" x14ac:dyDescent="0.25">
      <c r="A720" s="1">
        <v>44799</v>
      </c>
      <c r="B720" s="8">
        <f>sales[[#This Row],[Date]]</f>
        <v>44799</v>
      </c>
      <c r="C720" t="s">
        <v>33</v>
      </c>
      <c r="D720" t="s">
        <v>18</v>
      </c>
      <c r="E720" t="s">
        <v>39</v>
      </c>
      <c r="F720" s="3">
        <v>18</v>
      </c>
      <c r="G720" s="4">
        <v>6951.06</v>
      </c>
      <c r="H720" s="3">
        <v>27</v>
      </c>
      <c r="I720" s="3" t="str">
        <f xml:space="preserve"> FLOOR(sales[[#This Row],[Customer Age]],10) &amp; "-" &amp; FLOOR(sales[[#This Row],[Customer Age]],10)+9</f>
        <v>20-29</v>
      </c>
      <c r="J720" t="s">
        <v>22</v>
      </c>
      <c r="K720" s="3">
        <v>2</v>
      </c>
      <c r="L720" s="4">
        <v>2441.6</v>
      </c>
      <c r="M720" s="4">
        <v>4509.46</v>
      </c>
    </row>
    <row r="721" spans="1:13" x14ac:dyDescent="0.25">
      <c r="A721" s="1">
        <v>44797</v>
      </c>
      <c r="B721" s="8">
        <f>sales[[#This Row],[Date]]</f>
        <v>44797</v>
      </c>
      <c r="C721" t="s">
        <v>33</v>
      </c>
      <c r="D721" t="s">
        <v>27</v>
      </c>
      <c r="E721" t="s">
        <v>41</v>
      </c>
      <c r="F721" s="3">
        <v>6</v>
      </c>
      <c r="G721" s="4">
        <v>838.25</v>
      </c>
      <c r="H721" s="3">
        <v>23</v>
      </c>
      <c r="I721" s="3" t="str">
        <f xml:space="preserve"> FLOOR(sales[[#This Row],[Customer Age]],10) &amp; "-" &amp; FLOOR(sales[[#This Row],[Customer Age]],10)+9</f>
        <v>20-29</v>
      </c>
      <c r="J721" t="s">
        <v>14</v>
      </c>
      <c r="K721" s="3">
        <v>3</v>
      </c>
      <c r="L721" s="4">
        <v>668.54</v>
      </c>
      <c r="M721" s="4">
        <v>169.71</v>
      </c>
    </row>
    <row r="722" spans="1:13" x14ac:dyDescent="0.25">
      <c r="A722" s="1">
        <v>44797</v>
      </c>
      <c r="B722" s="8">
        <f>sales[[#This Row],[Date]]</f>
        <v>44797</v>
      </c>
      <c r="C722" t="s">
        <v>33</v>
      </c>
      <c r="D722" t="s">
        <v>27</v>
      </c>
      <c r="E722" t="s">
        <v>32</v>
      </c>
      <c r="F722" s="3">
        <v>5</v>
      </c>
      <c r="G722" s="4">
        <v>2127.59</v>
      </c>
      <c r="H722" s="3">
        <v>44</v>
      </c>
      <c r="I722" s="3" t="str">
        <f xml:space="preserve"> FLOOR(sales[[#This Row],[Customer Age]],10) &amp; "-" &amp; FLOOR(sales[[#This Row],[Customer Age]],10)+9</f>
        <v>40-49</v>
      </c>
      <c r="J722" t="s">
        <v>14</v>
      </c>
      <c r="K722" s="3">
        <v>4</v>
      </c>
      <c r="L722" s="4">
        <v>668.81</v>
      </c>
      <c r="M722" s="4">
        <v>1458.78</v>
      </c>
    </row>
    <row r="723" spans="1:13" x14ac:dyDescent="0.25">
      <c r="A723" s="1">
        <v>44796</v>
      </c>
      <c r="B723" s="8">
        <f>sales[[#This Row],[Date]]</f>
        <v>44796</v>
      </c>
      <c r="C723" t="s">
        <v>11</v>
      </c>
      <c r="D723" t="s">
        <v>27</v>
      </c>
      <c r="E723" t="s">
        <v>28</v>
      </c>
      <c r="F723" s="3">
        <v>30</v>
      </c>
      <c r="G723" s="4">
        <v>3144.65</v>
      </c>
      <c r="H723" s="3">
        <v>59</v>
      </c>
      <c r="I723" s="3" t="str">
        <f xml:space="preserve"> FLOOR(sales[[#This Row],[Customer Age]],10) &amp; "-" &amp; FLOOR(sales[[#This Row],[Customer Age]],10)+9</f>
        <v>50-59</v>
      </c>
      <c r="J723" t="s">
        <v>14</v>
      </c>
      <c r="K723" s="3">
        <v>5</v>
      </c>
      <c r="L723" s="4">
        <v>6967.12</v>
      </c>
      <c r="M723" s="4">
        <v>-3822.47</v>
      </c>
    </row>
    <row r="724" spans="1:13" x14ac:dyDescent="0.25">
      <c r="A724" s="1">
        <v>44794</v>
      </c>
      <c r="B724" s="8">
        <f>sales[[#This Row],[Date]]</f>
        <v>44794</v>
      </c>
      <c r="C724" t="s">
        <v>11</v>
      </c>
      <c r="D724" t="s">
        <v>27</v>
      </c>
      <c r="E724" t="s">
        <v>41</v>
      </c>
      <c r="F724" s="3">
        <v>34</v>
      </c>
      <c r="G724" s="4">
        <v>3304.56</v>
      </c>
      <c r="H724" s="3">
        <v>52</v>
      </c>
      <c r="I724" s="3" t="str">
        <f xml:space="preserve"> FLOOR(sales[[#This Row],[Customer Age]],10) &amp; "-" &amp; FLOOR(sales[[#This Row],[Customer Age]],10)+9</f>
        <v>50-59</v>
      </c>
      <c r="J724" t="s">
        <v>14</v>
      </c>
      <c r="K724" s="3">
        <v>1</v>
      </c>
      <c r="L724" s="4">
        <v>7604.14</v>
      </c>
      <c r="M724" s="4">
        <v>-4299.58</v>
      </c>
    </row>
    <row r="725" spans="1:13" x14ac:dyDescent="0.25">
      <c r="A725" s="1">
        <v>44792</v>
      </c>
      <c r="B725" s="8">
        <f>sales[[#This Row],[Date]]</f>
        <v>44792</v>
      </c>
      <c r="C725" t="s">
        <v>33</v>
      </c>
      <c r="D725" t="s">
        <v>15</v>
      </c>
      <c r="E725" t="s">
        <v>31</v>
      </c>
      <c r="F725" s="3">
        <v>44</v>
      </c>
      <c r="G725" s="4">
        <v>14703.62</v>
      </c>
      <c r="H725" s="3">
        <v>42</v>
      </c>
      <c r="I725" s="3" t="str">
        <f xml:space="preserve"> FLOOR(sales[[#This Row],[Customer Age]],10) &amp; "-" &amp; FLOOR(sales[[#This Row],[Customer Age]],10)+9</f>
        <v>40-49</v>
      </c>
      <c r="J725" t="s">
        <v>14</v>
      </c>
      <c r="K725" s="3">
        <v>2</v>
      </c>
      <c r="L725" s="4">
        <v>7756.94</v>
      </c>
      <c r="M725" s="4">
        <v>6946.68</v>
      </c>
    </row>
    <row r="726" spans="1:13" x14ac:dyDescent="0.25">
      <c r="A726" s="1">
        <v>44788</v>
      </c>
      <c r="B726" s="8">
        <f>sales[[#This Row],[Date]]</f>
        <v>44788</v>
      </c>
      <c r="C726" t="s">
        <v>33</v>
      </c>
      <c r="D726" t="s">
        <v>12</v>
      </c>
      <c r="E726" t="s">
        <v>30</v>
      </c>
      <c r="F726" s="3">
        <v>49</v>
      </c>
      <c r="G726" s="4">
        <v>4671.83</v>
      </c>
      <c r="H726" s="3">
        <v>27</v>
      </c>
      <c r="I726" s="3" t="str">
        <f xml:space="preserve"> FLOOR(sales[[#This Row],[Customer Age]],10) &amp; "-" &amp; FLOOR(sales[[#This Row],[Customer Age]],10)+9</f>
        <v>20-29</v>
      </c>
      <c r="J726" t="s">
        <v>14</v>
      </c>
      <c r="K726" s="3">
        <v>4</v>
      </c>
      <c r="L726" s="4">
        <v>4134.78</v>
      </c>
      <c r="M726" s="4">
        <v>537.04999999999995</v>
      </c>
    </row>
    <row r="727" spans="1:13" x14ac:dyDescent="0.25">
      <c r="A727" s="1">
        <v>44788</v>
      </c>
      <c r="B727" s="8">
        <f>sales[[#This Row],[Date]]</f>
        <v>44788</v>
      </c>
      <c r="C727" t="s">
        <v>33</v>
      </c>
      <c r="D727" t="s">
        <v>12</v>
      </c>
      <c r="E727" t="s">
        <v>36</v>
      </c>
      <c r="F727" s="3">
        <v>4</v>
      </c>
      <c r="G727" s="4">
        <v>1813.18</v>
      </c>
      <c r="H727" s="3">
        <v>63</v>
      </c>
      <c r="I727" s="3" t="str">
        <f xml:space="preserve"> FLOOR(sales[[#This Row],[Customer Age]],10) &amp; "-" &amp; FLOOR(sales[[#This Row],[Customer Age]],10)+9</f>
        <v>60-69</v>
      </c>
      <c r="J727" t="s">
        <v>22</v>
      </c>
      <c r="K727" s="3">
        <v>3</v>
      </c>
      <c r="L727" s="4">
        <v>730.13</v>
      </c>
      <c r="M727" s="4">
        <v>1083.05</v>
      </c>
    </row>
    <row r="728" spans="1:13" x14ac:dyDescent="0.25">
      <c r="A728" s="1">
        <v>44788</v>
      </c>
      <c r="B728" s="8">
        <f>sales[[#This Row],[Date]]</f>
        <v>44788</v>
      </c>
      <c r="C728" t="s">
        <v>11</v>
      </c>
      <c r="D728" t="s">
        <v>23</v>
      </c>
      <c r="E728" t="s">
        <v>34</v>
      </c>
      <c r="F728" s="3">
        <v>19</v>
      </c>
      <c r="G728" s="4">
        <v>5280.12</v>
      </c>
      <c r="H728" s="3">
        <v>25</v>
      </c>
      <c r="I728" s="3" t="str">
        <f xml:space="preserve"> FLOOR(sales[[#This Row],[Customer Age]],10) &amp; "-" &amp; FLOOR(sales[[#This Row],[Customer Age]],10)+9</f>
        <v>20-29</v>
      </c>
      <c r="J728" t="s">
        <v>14</v>
      </c>
      <c r="K728" s="3">
        <v>4</v>
      </c>
      <c r="L728" s="4">
        <v>3196.83</v>
      </c>
      <c r="M728" s="4">
        <v>2083.29</v>
      </c>
    </row>
    <row r="729" spans="1:13" x14ac:dyDescent="0.25">
      <c r="A729" s="1">
        <v>44787</v>
      </c>
      <c r="B729" s="8">
        <f>sales[[#This Row],[Date]]</f>
        <v>44787</v>
      </c>
      <c r="C729" t="s">
        <v>25</v>
      </c>
      <c r="D729" t="s">
        <v>15</v>
      </c>
      <c r="E729" t="s">
        <v>31</v>
      </c>
      <c r="F729" s="3">
        <v>18</v>
      </c>
      <c r="G729" s="4">
        <v>393.56</v>
      </c>
      <c r="H729" s="3">
        <v>68</v>
      </c>
      <c r="I729" s="3" t="str">
        <f xml:space="preserve"> FLOOR(sales[[#This Row],[Customer Age]],10) &amp; "-" &amp; FLOOR(sales[[#This Row],[Customer Age]],10)+9</f>
        <v>60-69</v>
      </c>
      <c r="J729" t="s">
        <v>14</v>
      </c>
      <c r="K729" s="3">
        <v>1</v>
      </c>
      <c r="L729" s="4">
        <v>3229.27</v>
      </c>
      <c r="M729" s="4">
        <v>-2835.71</v>
      </c>
    </row>
    <row r="730" spans="1:13" x14ac:dyDescent="0.25">
      <c r="A730" s="1">
        <v>44786</v>
      </c>
      <c r="B730" s="8">
        <f>sales[[#This Row],[Date]]</f>
        <v>44786</v>
      </c>
      <c r="C730" t="s">
        <v>25</v>
      </c>
      <c r="D730" t="s">
        <v>18</v>
      </c>
      <c r="E730" t="s">
        <v>29</v>
      </c>
      <c r="F730" s="3">
        <v>10</v>
      </c>
      <c r="G730" s="4">
        <v>3647.6</v>
      </c>
      <c r="H730" s="3">
        <v>26</v>
      </c>
      <c r="I730" s="3" t="str">
        <f xml:space="preserve"> FLOOR(sales[[#This Row],[Customer Age]],10) &amp; "-" &amp; FLOOR(sales[[#This Row],[Customer Age]],10)+9</f>
        <v>20-29</v>
      </c>
      <c r="J730" t="s">
        <v>14</v>
      </c>
      <c r="K730" s="3">
        <v>5</v>
      </c>
      <c r="L730" s="4">
        <v>2455.5</v>
      </c>
      <c r="M730" s="4">
        <v>1192.0999999999999</v>
      </c>
    </row>
    <row r="731" spans="1:13" x14ac:dyDescent="0.25">
      <c r="A731" s="1">
        <v>44785</v>
      </c>
      <c r="B731" s="8">
        <f>sales[[#This Row],[Date]]</f>
        <v>44785</v>
      </c>
      <c r="C731" t="s">
        <v>17</v>
      </c>
      <c r="D731" t="s">
        <v>15</v>
      </c>
      <c r="E731" t="s">
        <v>16</v>
      </c>
      <c r="F731" s="3">
        <v>37</v>
      </c>
      <c r="G731" s="4">
        <v>15779.46</v>
      </c>
      <c r="H731" s="3">
        <v>67</v>
      </c>
      <c r="I731" s="3" t="str">
        <f xml:space="preserve"> FLOOR(sales[[#This Row],[Customer Age]],10) &amp; "-" &amp; FLOOR(sales[[#This Row],[Customer Age]],10)+9</f>
        <v>60-69</v>
      </c>
      <c r="J731" t="s">
        <v>22</v>
      </c>
      <c r="K731" s="3">
        <v>3</v>
      </c>
      <c r="L731" s="4">
        <v>7818.26</v>
      </c>
      <c r="M731" s="4">
        <v>7961.2</v>
      </c>
    </row>
    <row r="732" spans="1:13" x14ac:dyDescent="0.25">
      <c r="A732" s="1">
        <v>44785</v>
      </c>
      <c r="B732" s="8">
        <f>sales[[#This Row],[Date]]</f>
        <v>44785</v>
      </c>
      <c r="C732" t="s">
        <v>11</v>
      </c>
      <c r="D732" t="s">
        <v>15</v>
      </c>
      <c r="E732" t="s">
        <v>42</v>
      </c>
      <c r="F732" s="3">
        <v>48</v>
      </c>
      <c r="G732" s="4">
        <v>11662.84</v>
      </c>
      <c r="H732" s="3">
        <v>63</v>
      </c>
      <c r="I732" s="3" t="str">
        <f xml:space="preserve"> FLOOR(sales[[#This Row],[Customer Age]],10) &amp; "-" &amp; FLOOR(sales[[#This Row],[Customer Age]],10)+9</f>
        <v>60-69</v>
      </c>
      <c r="J732" t="s">
        <v>22</v>
      </c>
      <c r="K732" s="3">
        <v>5</v>
      </c>
      <c r="L732" s="4">
        <v>4307.4799999999996</v>
      </c>
      <c r="M732" s="4">
        <v>7355.36</v>
      </c>
    </row>
    <row r="733" spans="1:13" x14ac:dyDescent="0.25">
      <c r="A733" s="1">
        <v>44783</v>
      </c>
      <c r="B733" s="8">
        <f>sales[[#This Row],[Date]]</f>
        <v>44783</v>
      </c>
      <c r="C733" t="s">
        <v>33</v>
      </c>
      <c r="D733" t="s">
        <v>18</v>
      </c>
      <c r="E733" t="s">
        <v>39</v>
      </c>
      <c r="F733" s="3">
        <v>28</v>
      </c>
      <c r="G733" s="4">
        <v>13374.57</v>
      </c>
      <c r="H733" s="3">
        <v>42</v>
      </c>
      <c r="I733" s="3" t="str">
        <f xml:space="preserve"> FLOOR(sales[[#This Row],[Customer Age]],10) &amp; "-" &amp; FLOOR(sales[[#This Row],[Customer Age]],10)+9</f>
        <v>40-49</v>
      </c>
      <c r="J733" t="s">
        <v>22</v>
      </c>
      <c r="K733" s="3">
        <v>2</v>
      </c>
      <c r="L733" s="4">
        <v>5060.17</v>
      </c>
      <c r="M733" s="4">
        <v>8314.4</v>
      </c>
    </row>
    <row r="734" spans="1:13" x14ac:dyDescent="0.25">
      <c r="A734" s="1">
        <v>44783</v>
      </c>
      <c r="B734" s="8">
        <f>sales[[#This Row],[Date]]</f>
        <v>44783</v>
      </c>
      <c r="C734" t="s">
        <v>33</v>
      </c>
      <c r="D734" t="s">
        <v>27</v>
      </c>
      <c r="E734" t="s">
        <v>40</v>
      </c>
      <c r="F734" s="3">
        <v>17</v>
      </c>
      <c r="G734" s="4">
        <v>5467.02</v>
      </c>
      <c r="H734" s="3">
        <v>40</v>
      </c>
      <c r="I734" s="3" t="str">
        <f xml:space="preserve"> FLOOR(sales[[#This Row],[Customer Age]],10) &amp; "-" &amp; FLOOR(sales[[#This Row],[Customer Age]],10)+9</f>
        <v>40-49</v>
      </c>
      <c r="J734" t="s">
        <v>22</v>
      </c>
      <c r="K734" s="3">
        <v>5</v>
      </c>
      <c r="L734" s="4">
        <v>2807.67</v>
      </c>
      <c r="M734" s="4">
        <v>2659.35</v>
      </c>
    </row>
    <row r="735" spans="1:13" x14ac:dyDescent="0.25">
      <c r="A735" s="1">
        <v>44783</v>
      </c>
      <c r="B735" s="8">
        <f>sales[[#This Row],[Date]]</f>
        <v>44783</v>
      </c>
      <c r="C735" t="s">
        <v>25</v>
      </c>
      <c r="D735" t="s">
        <v>27</v>
      </c>
      <c r="E735" t="s">
        <v>32</v>
      </c>
      <c r="F735" s="3">
        <v>43</v>
      </c>
      <c r="G735" s="4">
        <v>17232.45</v>
      </c>
      <c r="H735" s="3">
        <v>31</v>
      </c>
      <c r="I735" s="3" t="str">
        <f xml:space="preserve"> FLOOR(sales[[#This Row],[Customer Age]],10) &amp; "-" &amp; FLOOR(sales[[#This Row],[Customer Age]],10)+9</f>
        <v>30-39</v>
      </c>
      <c r="J735" t="s">
        <v>14</v>
      </c>
      <c r="K735" s="3">
        <v>1</v>
      </c>
      <c r="L735" s="4">
        <v>1721.78</v>
      </c>
      <c r="M735" s="4">
        <v>15510.67</v>
      </c>
    </row>
    <row r="736" spans="1:13" x14ac:dyDescent="0.25">
      <c r="A736" s="1">
        <v>44783</v>
      </c>
      <c r="B736" s="8">
        <f>sales[[#This Row],[Date]]</f>
        <v>44783</v>
      </c>
      <c r="C736" t="s">
        <v>11</v>
      </c>
      <c r="D736" t="s">
        <v>15</v>
      </c>
      <c r="E736" t="s">
        <v>42</v>
      </c>
      <c r="F736" s="3">
        <v>38</v>
      </c>
      <c r="G736" s="4">
        <v>18134.490000000002</v>
      </c>
      <c r="H736" s="3">
        <v>28</v>
      </c>
      <c r="I736" s="3" t="str">
        <f xml:space="preserve"> FLOOR(sales[[#This Row],[Customer Age]],10) &amp; "-" &amp; FLOOR(sales[[#This Row],[Customer Age]],10)+9</f>
        <v>20-29</v>
      </c>
      <c r="J736" t="s">
        <v>14</v>
      </c>
      <c r="K736" s="3">
        <v>1</v>
      </c>
      <c r="L736" s="4">
        <v>5214.59</v>
      </c>
      <c r="M736" s="4">
        <v>12919.9</v>
      </c>
    </row>
    <row r="737" spans="1:13" x14ac:dyDescent="0.25">
      <c r="A737" s="1">
        <v>44781</v>
      </c>
      <c r="B737" s="8">
        <f>sales[[#This Row],[Date]]</f>
        <v>44781</v>
      </c>
      <c r="C737" t="s">
        <v>25</v>
      </c>
      <c r="D737" t="s">
        <v>23</v>
      </c>
      <c r="E737" t="s">
        <v>24</v>
      </c>
      <c r="F737" s="3">
        <v>33</v>
      </c>
      <c r="G737" s="4">
        <v>12722.38</v>
      </c>
      <c r="H737" s="3">
        <v>61</v>
      </c>
      <c r="I737" s="3" t="str">
        <f xml:space="preserve"> FLOOR(sales[[#This Row],[Customer Age]],10) &amp; "-" &amp; FLOOR(sales[[#This Row],[Customer Age]],10)+9</f>
        <v>60-69</v>
      </c>
      <c r="J737" t="s">
        <v>14</v>
      </c>
      <c r="K737" s="3">
        <v>5</v>
      </c>
      <c r="L737" s="4">
        <v>2354.31</v>
      </c>
      <c r="M737" s="4">
        <v>10368.07</v>
      </c>
    </row>
    <row r="738" spans="1:13" x14ac:dyDescent="0.25">
      <c r="A738" s="1">
        <v>44781</v>
      </c>
      <c r="B738" s="8">
        <f>sales[[#This Row],[Date]]</f>
        <v>44781</v>
      </c>
      <c r="C738" t="s">
        <v>25</v>
      </c>
      <c r="D738" t="s">
        <v>27</v>
      </c>
      <c r="E738" t="s">
        <v>28</v>
      </c>
      <c r="F738" s="3">
        <v>50</v>
      </c>
      <c r="G738" s="4">
        <v>22622.79</v>
      </c>
      <c r="H738" s="3">
        <v>69</v>
      </c>
      <c r="I738" s="3" t="str">
        <f xml:space="preserve"> FLOOR(sales[[#This Row],[Customer Age]],10) &amp; "-" &amp; FLOOR(sales[[#This Row],[Customer Age]],10)+9</f>
        <v>60-69</v>
      </c>
      <c r="J738" t="s">
        <v>14</v>
      </c>
      <c r="K738" s="3">
        <v>4</v>
      </c>
      <c r="L738" s="4">
        <v>1973.2</v>
      </c>
      <c r="M738" s="4">
        <v>20649.59</v>
      </c>
    </row>
    <row r="739" spans="1:13" x14ac:dyDescent="0.25">
      <c r="A739" s="1">
        <v>44780</v>
      </c>
      <c r="B739" s="8">
        <f>sales[[#This Row],[Date]]</f>
        <v>44780</v>
      </c>
      <c r="C739" t="s">
        <v>25</v>
      </c>
      <c r="D739" t="s">
        <v>18</v>
      </c>
      <c r="E739" t="s">
        <v>19</v>
      </c>
      <c r="F739" s="3">
        <v>7</v>
      </c>
      <c r="G739" s="4">
        <v>1629.56</v>
      </c>
      <c r="H739" s="3">
        <v>46</v>
      </c>
      <c r="I739" s="3" t="str">
        <f xml:space="preserve"> FLOOR(sales[[#This Row],[Customer Age]],10) &amp; "-" &amp; FLOOR(sales[[#This Row],[Customer Age]],10)+9</f>
        <v>40-49</v>
      </c>
      <c r="J739" t="s">
        <v>22</v>
      </c>
      <c r="K739" s="3">
        <v>1</v>
      </c>
      <c r="L739" s="4">
        <v>267.11</v>
      </c>
      <c r="M739" s="4">
        <v>1362.45</v>
      </c>
    </row>
    <row r="740" spans="1:13" x14ac:dyDescent="0.25">
      <c r="A740" s="1">
        <v>44780</v>
      </c>
      <c r="B740" s="8">
        <f>sales[[#This Row],[Date]]</f>
        <v>44780</v>
      </c>
      <c r="C740" t="s">
        <v>20</v>
      </c>
      <c r="D740" t="s">
        <v>18</v>
      </c>
      <c r="E740" t="s">
        <v>19</v>
      </c>
      <c r="F740" s="3">
        <v>1</v>
      </c>
      <c r="G740" s="4">
        <v>111.56</v>
      </c>
      <c r="H740" s="3">
        <v>29</v>
      </c>
      <c r="I740" s="3" t="str">
        <f xml:space="preserve"> FLOOR(sales[[#This Row],[Customer Age]],10) &amp; "-" &amp; FLOOR(sales[[#This Row],[Customer Age]],10)+9</f>
        <v>20-29</v>
      </c>
      <c r="J740" t="s">
        <v>22</v>
      </c>
      <c r="K740" s="3">
        <v>2</v>
      </c>
      <c r="L740" s="4">
        <v>63.34</v>
      </c>
      <c r="M740" s="4">
        <v>48.22</v>
      </c>
    </row>
    <row r="741" spans="1:13" x14ac:dyDescent="0.25">
      <c r="A741" s="1">
        <v>44779</v>
      </c>
      <c r="B741" s="8">
        <f>sales[[#This Row],[Date]]</f>
        <v>44779</v>
      </c>
      <c r="C741" t="s">
        <v>25</v>
      </c>
      <c r="D741" t="s">
        <v>15</v>
      </c>
      <c r="E741" t="s">
        <v>31</v>
      </c>
      <c r="F741" s="3">
        <v>37</v>
      </c>
      <c r="G741" s="4">
        <v>2916.65</v>
      </c>
      <c r="H741" s="3">
        <v>54</v>
      </c>
      <c r="I741" s="3" t="str">
        <f xml:space="preserve"> FLOOR(sales[[#This Row],[Customer Age]],10) &amp; "-" &amp; FLOOR(sales[[#This Row],[Customer Age]],10)+9</f>
        <v>50-59</v>
      </c>
      <c r="J741" t="s">
        <v>14</v>
      </c>
      <c r="K741" s="3">
        <v>2</v>
      </c>
      <c r="L741" s="4">
        <v>6850.91</v>
      </c>
      <c r="M741" s="4">
        <v>-3934.26</v>
      </c>
    </row>
    <row r="742" spans="1:13" x14ac:dyDescent="0.25">
      <c r="A742" s="1">
        <v>44778</v>
      </c>
      <c r="B742" s="8">
        <f>sales[[#This Row],[Date]]</f>
        <v>44778</v>
      </c>
      <c r="C742" t="s">
        <v>33</v>
      </c>
      <c r="D742" t="s">
        <v>15</v>
      </c>
      <c r="E742" t="s">
        <v>21</v>
      </c>
      <c r="F742" s="3">
        <v>42</v>
      </c>
      <c r="G742" s="4">
        <v>894.18</v>
      </c>
      <c r="H742" s="3">
        <v>54</v>
      </c>
      <c r="I742" s="3" t="str">
        <f xml:space="preserve"> FLOOR(sales[[#This Row],[Customer Age]],10) &amp; "-" &amp; FLOOR(sales[[#This Row],[Customer Age]],10)+9</f>
        <v>50-59</v>
      </c>
      <c r="J742" t="s">
        <v>14</v>
      </c>
      <c r="K742" s="3">
        <v>5</v>
      </c>
      <c r="L742" s="4">
        <v>7824.87</v>
      </c>
      <c r="M742" s="4">
        <v>-6930.69</v>
      </c>
    </row>
    <row r="743" spans="1:13" x14ac:dyDescent="0.25">
      <c r="A743" s="1">
        <v>44777</v>
      </c>
      <c r="B743" s="8">
        <f>sales[[#This Row],[Date]]</f>
        <v>44777</v>
      </c>
      <c r="C743" t="s">
        <v>25</v>
      </c>
      <c r="D743" t="s">
        <v>15</v>
      </c>
      <c r="E743" t="s">
        <v>21</v>
      </c>
      <c r="F743" s="3">
        <v>47</v>
      </c>
      <c r="G743" s="4">
        <v>17878.88</v>
      </c>
      <c r="H743" s="3">
        <v>64</v>
      </c>
      <c r="I743" s="3" t="str">
        <f xml:space="preserve"> FLOOR(sales[[#This Row],[Customer Age]],10) &amp; "-" &amp; FLOOR(sales[[#This Row],[Customer Age]],10)+9</f>
        <v>60-69</v>
      </c>
      <c r="J743" t="s">
        <v>22</v>
      </c>
      <c r="K743" s="3">
        <v>4</v>
      </c>
      <c r="L743" s="4">
        <v>4121.26</v>
      </c>
      <c r="M743" s="4">
        <v>13757.62</v>
      </c>
    </row>
    <row r="744" spans="1:13" x14ac:dyDescent="0.25">
      <c r="A744" s="1">
        <v>44777</v>
      </c>
      <c r="B744" s="8">
        <f>sales[[#This Row],[Date]]</f>
        <v>44777</v>
      </c>
      <c r="C744" t="s">
        <v>17</v>
      </c>
      <c r="D744" t="s">
        <v>15</v>
      </c>
      <c r="E744" t="s">
        <v>21</v>
      </c>
      <c r="F744" s="3">
        <v>49</v>
      </c>
      <c r="G744" s="4">
        <v>18009</v>
      </c>
      <c r="H744" s="3">
        <v>46</v>
      </c>
      <c r="I744" s="3" t="str">
        <f xml:space="preserve"> FLOOR(sales[[#This Row],[Customer Age]],10) &amp; "-" &amp; FLOOR(sales[[#This Row],[Customer Age]],10)+9</f>
        <v>40-49</v>
      </c>
      <c r="J744" t="s">
        <v>14</v>
      </c>
      <c r="K744" s="3">
        <v>3</v>
      </c>
      <c r="L744" s="4">
        <v>4702.1899999999996</v>
      </c>
      <c r="M744" s="4">
        <v>13306.81</v>
      </c>
    </row>
    <row r="745" spans="1:13" x14ac:dyDescent="0.25">
      <c r="A745" s="1">
        <v>44777</v>
      </c>
      <c r="B745" s="8">
        <f>sales[[#This Row],[Date]]</f>
        <v>44777</v>
      </c>
      <c r="C745" t="s">
        <v>11</v>
      </c>
      <c r="D745" t="s">
        <v>27</v>
      </c>
      <c r="E745" t="s">
        <v>41</v>
      </c>
      <c r="F745" s="3">
        <v>49</v>
      </c>
      <c r="G745" s="4">
        <v>10022.74</v>
      </c>
      <c r="H745" s="3">
        <v>53</v>
      </c>
      <c r="I745" s="3" t="str">
        <f xml:space="preserve"> FLOOR(sales[[#This Row],[Customer Age]],10) &amp; "-" &amp; FLOOR(sales[[#This Row],[Customer Age]],10)+9</f>
        <v>50-59</v>
      </c>
      <c r="J745" t="s">
        <v>14</v>
      </c>
      <c r="K745" s="3">
        <v>2</v>
      </c>
      <c r="L745" s="4">
        <v>3612.23</v>
      </c>
      <c r="M745" s="4">
        <v>6410.51</v>
      </c>
    </row>
    <row r="746" spans="1:13" x14ac:dyDescent="0.25">
      <c r="A746" s="1">
        <v>44776</v>
      </c>
      <c r="B746" s="8">
        <f>sales[[#This Row],[Date]]</f>
        <v>44776</v>
      </c>
      <c r="C746" t="s">
        <v>20</v>
      </c>
      <c r="D746" t="s">
        <v>15</v>
      </c>
      <c r="E746" t="s">
        <v>21</v>
      </c>
      <c r="F746" s="3">
        <v>5</v>
      </c>
      <c r="G746" s="4">
        <v>1947.37</v>
      </c>
      <c r="H746" s="3">
        <v>55</v>
      </c>
      <c r="I746" s="3" t="str">
        <f xml:space="preserve"> FLOOR(sales[[#This Row],[Customer Age]],10) &amp; "-" &amp; FLOOR(sales[[#This Row],[Customer Age]],10)+9</f>
        <v>50-59</v>
      </c>
      <c r="J746" t="s">
        <v>22</v>
      </c>
      <c r="K746" s="3">
        <v>5</v>
      </c>
      <c r="L746" s="4">
        <v>44.47</v>
      </c>
      <c r="M746" s="4">
        <v>1902.9</v>
      </c>
    </row>
    <row r="747" spans="1:13" x14ac:dyDescent="0.25">
      <c r="A747" s="1">
        <v>44776</v>
      </c>
      <c r="B747" s="8">
        <f>sales[[#This Row],[Date]]</f>
        <v>44776</v>
      </c>
      <c r="C747" t="s">
        <v>33</v>
      </c>
      <c r="D747" t="s">
        <v>15</v>
      </c>
      <c r="E747" t="s">
        <v>16</v>
      </c>
      <c r="F747" s="3">
        <v>16</v>
      </c>
      <c r="G747" s="4">
        <v>5605.58</v>
      </c>
      <c r="H747" s="3">
        <v>52</v>
      </c>
      <c r="I747" s="3" t="str">
        <f xml:space="preserve"> FLOOR(sales[[#This Row],[Customer Age]],10) &amp; "-" &amp; FLOOR(sales[[#This Row],[Customer Age]],10)+9</f>
        <v>50-59</v>
      </c>
      <c r="J747" t="s">
        <v>14</v>
      </c>
      <c r="K747" s="3">
        <v>3</v>
      </c>
      <c r="L747" s="4">
        <v>3507.71</v>
      </c>
      <c r="M747" s="4">
        <v>2097.87</v>
      </c>
    </row>
    <row r="748" spans="1:13" x14ac:dyDescent="0.25">
      <c r="A748" s="1">
        <v>44775</v>
      </c>
      <c r="B748" s="8">
        <f>sales[[#This Row],[Date]]</f>
        <v>44775</v>
      </c>
      <c r="C748" t="s">
        <v>17</v>
      </c>
      <c r="D748" t="s">
        <v>15</v>
      </c>
      <c r="E748" t="s">
        <v>42</v>
      </c>
      <c r="F748" s="3">
        <v>20</v>
      </c>
      <c r="G748" s="4">
        <v>5118.13</v>
      </c>
      <c r="H748" s="3">
        <v>34</v>
      </c>
      <c r="I748" s="3" t="str">
        <f xml:space="preserve"> FLOOR(sales[[#This Row],[Customer Age]],10) &amp; "-" &amp; FLOOR(sales[[#This Row],[Customer Age]],10)+9</f>
        <v>30-39</v>
      </c>
      <c r="J748" t="s">
        <v>14</v>
      </c>
      <c r="K748" s="3">
        <v>3</v>
      </c>
      <c r="L748" s="4">
        <v>497.02</v>
      </c>
      <c r="M748" s="4">
        <v>4621.1099999999997</v>
      </c>
    </row>
    <row r="749" spans="1:13" x14ac:dyDescent="0.25">
      <c r="A749" s="1">
        <v>44775</v>
      </c>
      <c r="B749" s="8">
        <f>sales[[#This Row],[Date]]</f>
        <v>44775</v>
      </c>
      <c r="C749" t="s">
        <v>25</v>
      </c>
      <c r="D749" t="s">
        <v>15</v>
      </c>
      <c r="E749" t="s">
        <v>31</v>
      </c>
      <c r="F749" s="3">
        <v>34</v>
      </c>
      <c r="G749" s="4">
        <v>5257.08</v>
      </c>
      <c r="H749" s="3">
        <v>54</v>
      </c>
      <c r="I749" s="3" t="str">
        <f xml:space="preserve"> FLOOR(sales[[#This Row],[Customer Age]],10) &amp; "-" &amp; FLOOR(sales[[#This Row],[Customer Age]],10)+9</f>
        <v>50-59</v>
      </c>
      <c r="J749" t="s">
        <v>22</v>
      </c>
      <c r="K749" s="3">
        <v>1</v>
      </c>
      <c r="L749" s="4">
        <v>7185.23</v>
      </c>
      <c r="M749" s="4">
        <v>-1928.15</v>
      </c>
    </row>
    <row r="750" spans="1:13" x14ac:dyDescent="0.25">
      <c r="A750" s="1">
        <v>44774</v>
      </c>
      <c r="B750" s="8">
        <f>sales[[#This Row],[Date]]</f>
        <v>44774</v>
      </c>
      <c r="C750" t="s">
        <v>20</v>
      </c>
      <c r="D750" t="s">
        <v>23</v>
      </c>
      <c r="E750" t="s">
        <v>35</v>
      </c>
      <c r="F750" s="3">
        <v>16</v>
      </c>
      <c r="G750" s="4">
        <v>2730.93</v>
      </c>
      <c r="H750" s="3">
        <v>64</v>
      </c>
      <c r="I750" s="3" t="str">
        <f xml:space="preserve"> FLOOR(sales[[#This Row],[Customer Age]],10) &amp; "-" &amp; FLOOR(sales[[#This Row],[Customer Age]],10)+9</f>
        <v>60-69</v>
      </c>
      <c r="J750" t="s">
        <v>22</v>
      </c>
      <c r="K750" s="3">
        <v>2</v>
      </c>
      <c r="L750" s="4">
        <v>3724.89</v>
      </c>
      <c r="M750" s="4">
        <v>-993.96</v>
      </c>
    </row>
    <row r="751" spans="1:13" x14ac:dyDescent="0.25">
      <c r="A751" s="1">
        <v>44774</v>
      </c>
      <c r="B751" s="8">
        <f>sales[[#This Row],[Date]]</f>
        <v>44774</v>
      </c>
      <c r="C751" t="s">
        <v>33</v>
      </c>
      <c r="D751" t="s">
        <v>15</v>
      </c>
      <c r="E751" t="s">
        <v>16</v>
      </c>
      <c r="F751" s="3">
        <v>21</v>
      </c>
      <c r="G751" s="4">
        <v>2817.91</v>
      </c>
      <c r="H751" s="3">
        <v>40</v>
      </c>
      <c r="I751" s="3" t="str">
        <f xml:space="preserve"> FLOOR(sales[[#This Row],[Customer Age]],10) &amp; "-" &amp; FLOOR(sales[[#This Row],[Customer Age]],10)+9</f>
        <v>40-49</v>
      </c>
      <c r="J751" t="s">
        <v>22</v>
      </c>
      <c r="K751" s="3">
        <v>2</v>
      </c>
      <c r="L751" s="4">
        <v>1342.6</v>
      </c>
      <c r="M751" s="4">
        <v>1475.31</v>
      </c>
    </row>
    <row r="752" spans="1:13" x14ac:dyDescent="0.25">
      <c r="A752" s="1">
        <v>44772</v>
      </c>
      <c r="B752" s="8">
        <f>sales[[#This Row],[Date]]</f>
        <v>44772</v>
      </c>
      <c r="C752" t="s">
        <v>17</v>
      </c>
      <c r="D752" t="s">
        <v>27</v>
      </c>
      <c r="E752" t="s">
        <v>32</v>
      </c>
      <c r="F752" s="3">
        <v>48</v>
      </c>
      <c r="G752" s="4">
        <v>4457.95</v>
      </c>
      <c r="H752" s="3">
        <v>38</v>
      </c>
      <c r="I752" s="3" t="str">
        <f xml:space="preserve"> FLOOR(sales[[#This Row],[Customer Age]],10) &amp; "-" &amp; FLOOR(sales[[#This Row],[Customer Age]],10)+9</f>
        <v>30-39</v>
      </c>
      <c r="J752" t="s">
        <v>22</v>
      </c>
      <c r="K752" s="3">
        <v>5</v>
      </c>
      <c r="L752" s="4">
        <v>6541.78</v>
      </c>
      <c r="M752" s="4">
        <v>-2083.83</v>
      </c>
    </row>
    <row r="753" spans="1:13" x14ac:dyDescent="0.25">
      <c r="A753" s="1">
        <v>44771</v>
      </c>
      <c r="B753" s="8">
        <f>sales[[#This Row],[Date]]</f>
        <v>44771</v>
      </c>
      <c r="C753" t="s">
        <v>33</v>
      </c>
      <c r="D753" t="s">
        <v>23</v>
      </c>
      <c r="E753" t="s">
        <v>34</v>
      </c>
      <c r="F753" s="3">
        <v>11</v>
      </c>
      <c r="G753" s="4">
        <v>2383.04</v>
      </c>
      <c r="H753" s="3">
        <v>56</v>
      </c>
      <c r="I753" s="3" t="str">
        <f xml:space="preserve"> FLOOR(sales[[#This Row],[Customer Age]],10) &amp; "-" &amp; FLOOR(sales[[#This Row],[Customer Age]],10)+9</f>
        <v>50-59</v>
      </c>
      <c r="J753" t="s">
        <v>14</v>
      </c>
      <c r="K753" s="3">
        <v>2</v>
      </c>
      <c r="L753" s="4">
        <v>773.3</v>
      </c>
      <c r="M753" s="4">
        <v>1609.74</v>
      </c>
    </row>
    <row r="754" spans="1:13" x14ac:dyDescent="0.25">
      <c r="A754" s="1">
        <v>44770</v>
      </c>
      <c r="B754" s="8">
        <f>sales[[#This Row],[Date]]</f>
        <v>44770</v>
      </c>
      <c r="C754" t="s">
        <v>33</v>
      </c>
      <c r="D754" t="s">
        <v>23</v>
      </c>
      <c r="E754" t="s">
        <v>24</v>
      </c>
      <c r="F754" s="3">
        <v>20</v>
      </c>
      <c r="G754" s="4">
        <v>6372.66</v>
      </c>
      <c r="H754" s="3">
        <v>36</v>
      </c>
      <c r="I754" s="3" t="str">
        <f xml:space="preserve"> FLOOR(sales[[#This Row],[Customer Age]],10) &amp; "-" &amp; FLOOR(sales[[#This Row],[Customer Age]],10)+9</f>
        <v>30-39</v>
      </c>
      <c r="J754" t="s">
        <v>22</v>
      </c>
      <c r="K754" s="3">
        <v>2</v>
      </c>
      <c r="L754" s="4">
        <v>4158.78</v>
      </c>
      <c r="M754" s="4">
        <v>2213.88</v>
      </c>
    </row>
    <row r="755" spans="1:13" x14ac:dyDescent="0.25">
      <c r="A755" s="1">
        <v>44768</v>
      </c>
      <c r="B755" s="8">
        <f>sales[[#This Row],[Date]]</f>
        <v>44768</v>
      </c>
      <c r="C755" t="s">
        <v>33</v>
      </c>
      <c r="D755" t="s">
        <v>23</v>
      </c>
      <c r="E755" t="s">
        <v>24</v>
      </c>
      <c r="F755" s="3">
        <v>19</v>
      </c>
      <c r="G755" s="4">
        <v>1497.51</v>
      </c>
      <c r="H755" s="3">
        <v>22</v>
      </c>
      <c r="I755" s="3" t="str">
        <f xml:space="preserve"> FLOOR(sales[[#This Row],[Customer Age]],10) &amp; "-" &amp; FLOOR(sales[[#This Row],[Customer Age]],10)+9</f>
        <v>20-29</v>
      </c>
      <c r="J755" t="s">
        <v>22</v>
      </c>
      <c r="K755" s="3">
        <v>1</v>
      </c>
      <c r="L755" s="4">
        <v>1168.73</v>
      </c>
      <c r="M755" s="4">
        <v>328.78</v>
      </c>
    </row>
    <row r="756" spans="1:13" x14ac:dyDescent="0.25">
      <c r="A756" s="1">
        <v>44767</v>
      </c>
      <c r="B756" s="8">
        <f>sales[[#This Row],[Date]]</f>
        <v>44767</v>
      </c>
      <c r="C756" t="s">
        <v>25</v>
      </c>
      <c r="D756" t="s">
        <v>12</v>
      </c>
      <c r="E756" t="s">
        <v>13</v>
      </c>
      <c r="F756" s="3">
        <v>16</v>
      </c>
      <c r="G756" s="4">
        <v>7097.62</v>
      </c>
      <c r="H756" s="3">
        <v>39</v>
      </c>
      <c r="I756" s="3" t="str">
        <f xml:space="preserve"> FLOOR(sales[[#This Row],[Customer Age]],10) &amp; "-" &amp; FLOOR(sales[[#This Row],[Customer Age]],10)+9</f>
        <v>30-39</v>
      </c>
      <c r="J756" t="s">
        <v>14</v>
      </c>
      <c r="K756" s="3">
        <v>3</v>
      </c>
      <c r="L756" s="4">
        <v>2961.31</v>
      </c>
      <c r="M756" s="4">
        <v>4136.3100000000004</v>
      </c>
    </row>
    <row r="757" spans="1:13" x14ac:dyDescent="0.25">
      <c r="A757" s="1">
        <v>44767</v>
      </c>
      <c r="B757" s="8">
        <f>sales[[#This Row],[Date]]</f>
        <v>44767</v>
      </c>
      <c r="C757" t="s">
        <v>25</v>
      </c>
      <c r="D757" t="s">
        <v>12</v>
      </c>
      <c r="E757" t="s">
        <v>30</v>
      </c>
      <c r="F757" s="3">
        <v>13</v>
      </c>
      <c r="G757" s="4">
        <v>1525.73</v>
      </c>
      <c r="H757" s="3">
        <v>60</v>
      </c>
      <c r="I757" s="3" t="str">
        <f xml:space="preserve"> FLOOR(sales[[#This Row],[Customer Age]],10) &amp; "-" &amp; FLOOR(sales[[#This Row],[Customer Age]],10)+9</f>
        <v>60-69</v>
      </c>
      <c r="J757" t="s">
        <v>14</v>
      </c>
      <c r="K757" s="3">
        <v>2</v>
      </c>
      <c r="L757" s="4">
        <v>2334.17</v>
      </c>
      <c r="M757" s="4">
        <v>-808.44</v>
      </c>
    </row>
    <row r="758" spans="1:13" x14ac:dyDescent="0.25">
      <c r="A758" s="1">
        <v>44766</v>
      </c>
      <c r="B758" s="8">
        <f>sales[[#This Row],[Date]]</f>
        <v>44766</v>
      </c>
      <c r="C758" t="s">
        <v>17</v>
      </c>
      <c r="D758" t="s">
        <v>18</v>
      </c>
      <c r="E758" t="s">
        <v>26</v>
      </c>
      <c r="F758" s="3">
        <v>5</v>
      </c>
      <c r="G758" s="4">
        <v>492.57</v>
      </c>
      <c r="H758" s="3">
        <v>43</v>
      </c>
      <c r="I758" s="3" t="str">
        <f xml:space="preserve"> FLOOR(sales[[#This Row],[Customer Age]],10) &amp; "-" &amp; FLOOR(sales[[#This Row],[Customer Age]],10)+9</f>
        <v>40-49</v>
      </c>
      <c r="J758" t="s">
        <v>22</v>
      </c>
      <c r="K758" s="3">
        <v>1</v>
      </c>
      <c r="L758" s="4">
        <v>765.64</v>
      </c>
      <c r="M758" s="4">
        <v>-273.07</v>
      </c>
    </row>
    <row r="759" spans="1:13" x14ac:dyDescent="0.25">
      <c r="A759" s="1">
        <v>44766</v>
      </c>
      <c r="B759" s="8">
        <f>sales[[#This Row],[Date]]</f>
        <v>44766</v>
      </c>
      <c r="C759" t="s">
        <v>20</v>
      </c>
      <c r="D759" t="s">
        <v>27</v>
      </c>
      <c r="E759" t="s">
        <v>32</v>
      </c>
      <c r="F759" s="3">
        <v>5</v>
      </c>
      <c r="G759" s="4">
        <v>1964.61</v>
      </c>
      <c r="H759" s="3">
        <v>43</v>
      </c>
      <c r="I759" s="3" t="str">
        <f xml:space="preserve"> FLOOR(sales[[#This Row],[Customer Age]],10) &amp; "-" &amp; FLOOR(sales[[#This Row],[Customer Age]],10)+9</f>
        <v>40-49</v>
      </c>
      <c r="J759" t="s">
        <v>22</v>
      </c>
      <c r="K759" s="3">
        <v>1</v>
      </c>
      <c r="L759" s="4">
        <v>857.05</v>
      </c>
      <c r="M759" s="4">
        <v>1107.56</v>
      </c>
    </row>
    <row r="760" spans="1:13" x14ac:dyDescent="0.25">
      <c r="A760" s="1">
        <v>44765</v>
      </c>
      <c r="B760" s="8">
        <f>sales[[#This Row],[Date]]</f>
        <v>44765</v>
      </c>
      <c r="C760" t="s">
        <v>25</v>
      </c>
      <c r="D760" t="s">
        <v>18</v>
      </c>
      <c r="E760" t="s">
        <v>26</v>
      </c>
      <c r="F760" s="3">
        <v>42</v>
      </c>
      <c r="G760" s="4">
        <v>3048.02</v>
      </c>
      <c r="H760" s="3">
        <v>37</v>
      </c>
      <c r="I760" s="3" t="str">
        <f xml:space="preserve"> FLOOR(sales[[#This Row],[Customer Age]],10) &amp; "-" &amp; FLOOR(sales[[#This Row],[Customer Age]],10)+9</f>
        <v>30-39</v>
      </c>
      <c r="J760" t="s">
        <v>22</v>
      </c>
      <c r="K760" s="3">
        <v>5</v>
      </c>
      <c r="L760" s="4">
        <v>6765.77</v>
      </c>
      <c r="M760" s="4">
        <v>-3717.75</v>
      </c>
    </row>
    <row r="761" spans="1:13" x14ac:dyDescent="0.25">
      <c r="A761" s="1">
        <v>44765</v>
      </c>
      <c r="B761" s="8">
        <f>sales[[#This Row],[Date]]</f>
        <v>44765</v>
      </c>
      <c r="C761" t="s">
        <v>17</v>
      </c>
      <c r="D761" t="s">
        <v>12</v>
      </c>
      <c r="E761" t="s">
        <v>37</v>
      </c>
      <c r="F761" s="3">
        <v>45</v>
      </c>
      <c r="G761" s="4">
        <v>10946.02</v>
      </c>
      <c r="H761" s="3">
        <v>26</v>
      </c>
      <c r="I761" s="3" t="str">
        <f xml:space="preserve"> FLOOR(sales[[#This Row],[Customer Age]],10) &amp; "-" &amp; FLOOR(sales[[#This Row],[Customer Age]],10)+9</f>
        <v>20-29</v>
      </c>
      <c r="J761" t="s">
        <v>14</v>
      </c>
      <c r="K761" s="3">
        <v>2</v>
      </c>
      <c r="L761" s="4">
        <v>4866.58</v>
      </c>
      <c r="M761" s="4">
        <v>6079.44</v>
      </c>
    </row>
    <row r="762" spans="1:13" x14ac:dyDescent="0.25">
      <c r="A762" s="1">
        <v>44764</v>
      </c>
      <c r="B762" s="8">
        <f>sales[[#This Row],[Date]]</f>
        <v>44764</v>
      </c>
      <c r="C762" t="s">
        <v>33</v>
      </c>
      <c r="D762" t="s">
        <v>15</v>
      </c>
      <c r="E762" t="s">
        <v>21</v>
      </c>
      <c r="F762" s="3">
        <v>40</v>
      </c>
      <c r="G762" s="4">
        <v>17757.37</v>
      </c>
      <c r="H762" s="3">
        <v>37</v>
      </c>
      <c r="I762" s="3" t="str">
        <f xml:space="preserve"> FLOOR(sales[[#This Row],[Customer Age]],10) &amp; "-" &amp; FLOOR(sales[[#This Row],[Customer Age]],10)+9</f>
        <v>30-39</v>
      </c>
      <c r="J762" t="s">
        <v>14</v>
      </c>
      <c r="K762" s="3">
        <v>1</v>
      </c>
      <c r="L762" s="4">
        <v>5851.26</v>
      </c>
      <c r="M762" s="4">
        <v>11906.11</v>
      </c>
    </row>
    <row r="763" spans="1:13" x14ac:dyDescent="0.25">
      <c r="A763" s="1">
        <v>44764</v>
      </c>
      <c r="B763" s="8">
        <f>sales[[#This Row],[Date]]</f>
        <v>44764</v>
      </c>
      <c r="C763" t="s">
        <v>11</v>
      </c>
      <c r="D763" t="s">
        <v>23</v>
      </c>
      <c r="E763" t="s">
        <v>35</v>
      </c>
      <c r="F763" s="3">
        <v>47</v>
      </c>
      <c r="G763" s="4">
        <v>8911.2999999999993</v>
      </c>
      <c r="H763" s="3">
        <v>51</v>
      </c>
      <c r="I763" s="3" t="str">
        <f xml:space="preserve"> FLOOR(sales[[#This Row],[Customer Age]],10) &amp; "-" &amp; FLOOR(sales[[#This Row],[Customer Age]],10)+9</f>
        <v>50-59</v>
      </c>
      <c r="J763" t="s">
        <v>22</v>
      </c>
      <c r="K763" s="3">
        <v>4</v>
      </c>
      <c r="L763" s="4">
        <v>2659.1</v>
      </c>
      <c r="M763" s="4">
        <v>6252.2</v>
      </c>
    </row>
    <row r="764" spans="1:13" x14ac:dyDescent="0.25">
      <c r="A764" s="1">
        <v>44763</v>
      </c>
      <c r="B764" s="8">
        <f>sales[[#This Row],[Date]]</f>
        <v>44763</v>
      </c>
      <c r="C764" t="s">
        <v>17</v>
      </c>
      <c r="D764" t="s">
        <v>15</v>
      </c>
      <c r="E764" t="s">
        <v>31</v>
      </c>
      <c r="F764" s="3">
        <v>46</v>
      </c>
      <c r="G764" s="4">
        <v>3452.74</v>
      </c>
      <c r="H764" s="3">
        <v>70</v>
      </c>
      <c r="I764" s="3" t="str">
        <f xml:space="preserve"> FLOOR(sales[[#This Row],[Customer Age]],10) &amp; "-" &amp; FLOOR(sales[[#This Row],[Customer Age]],10)+9</f>
        <v>70-79</v>
      </c>
      <c r="J764" t="s">
        <v>14</v>
      </c>
      <c r="K764" s="3">
        <v>1</v>
      </c>
      <c r="L764" s="4">
        <v>2568.4299999999998</v>
      </c>
      <c r="M764" s="4">
        <v>884.31</v>
      </c>
    </row>
    <row r="765" spans="1:13" x14ac:dyDescent="0.25">
      <c r="A765" s="1">
        <v>44761</v>
      </c>
      <c r="B765" s="8">
        <f>sales[[#This Row],[Date]]</f>
        <v>44761</v>
      </c>
      <c r="C765" t="s">
        <v>17</v>
      </c>
      <c r="D765" t="s">
        <v>15</v>
      </c>
      <c r="E765" t="s">
        <v>31</v>
      </c>
      <c r="F765" s="3">
        <v>8</v>
      </c>
      <c r="G765" s="4">
        <v>390.21</v>
      </c>
      <c r="H765" s="3">
        <v>34</v>
      </c>
      <c r="I765" s="3" t="str">
        <f xml:space="preserve"> FLOOR(sales[[#This Row],[Customer Age]],10) &amp; "-" &amp; FLOOR(sales[[#This Row],[Customer Age]],10)+9</f>
        <v>30-39</v>
      </c>
      <c r="J765" t="s">
        <v>22</v>
      </c>
      <c r="K765" s="3">
        <v>2</v>
      </c>
      <c r="L765" s="4">
        <v>580.39</v>
      </c>
      <c r="M765" s="4">
        <v>-190.18</v>
      </c>
    </row>
    <row r="766" spans="1:13" x14ac:dyDescent="0.25">
      <c r="A766" s="1">
        <v>44761</v>
      </c>
      <c r="B766" s="8">
        <f>sales[[#This Row],[Date]]</f>
        <v>44761</v>
      </c>
      <c r="C766" t="s">
        <v>11</v>
      </c>
      <c r="D766" t="s">
        <v>27</v>
      </c>
      <c r="E766" t="s">
        <v>40</v>
      </c>
      <c r="F766" s="3">
        <v>41</v>
      </c>
      <c r="G766" s="4">
        <v>20444.23</v>
      </c>
      <c r="H766" s="3">
        <v>67</v>
      </c>
      <c r="I766" s="3" t="str">
        <f xml:space="preserve"> FLOOR(sales[[#This Row],[Customer Age]],10) &amp; "-" &amp; FLOOR(sales[[#This Row],[Customer Age]],10)+9</f>
        <v>60-69</v>
      </c>
      <c r="J766" t="s">
        <v>22</v>
      </c>
      <c r="K766" s="3">
        <v>5</v>
      </c>
      <c r="L766" s="4">
        <v>2755.95</v>
      </c>
      <c r="M766" s="4">
        <v>17688.28</v>
      </c>
    </row>
    <row r="767" spans="1:13" x14ac:dyDescent="0.25">
      <c r="A767" s="1">
        <v>44760</v>
      </c>
      <c r="B767" s="8">
        <f>sales[[#This Row],[Date]]</f>
        <v>44760</v>
      </c>
      <c r="C767" t="s">
        <v>25</v>
      </c>
      <c r="D767" t="s">
        <v>27</v>
      </c>
      <c r="E767" t="s">
        <v>41</v>
      </c>
      <c r="F767" s="3">
        <v>50</v>
      </c>
      <c r="G767" s="4">
        <v>19053.34</v>
      </c>
      <c r="H767" s="3">
        <v>34</v>
      </c>
      <c r="I767" s="3" t="str">
        <f xml:space="preserve"> FLOOR(sales[[#This Row],[Customer Age]],10) &amp; "-" &amp; FLOOR(sales[[#This Row],[Customer Age]],10)+9</f>
        <v>30-39</v>
      </c>
      <c r="J767" t="s">
        <v>22</v>
      </c>
      <c r="K767" s="3">
        <v>2</v>
      </c>
      <c r="L767" s="4">
        <v>9660.64</v>
      </c>
      <c r="M767" s="4">
        <v>9392.7000000000007</v>
      </c>
    </row>
    <row r="768" spans="1:13" x14ac:dyDescent="0.25">
      <c r="A768" s="1">
        <v>44760</v>
      </c>
      <c r="B768" s="8">
        <f>sales[[#This Row],[Date]]</f>
        <v>44760</v>
      </c>
      <c r="C768" t="s">
        <v>20</v>
      </c>
      <c r="D768" t="s">
        <v>15</v>
      </c>
      <c r="E768" t="s">
        <v>31</v>
      </c>
      <c r="F768" s="3">
        <v>25</v>
      </c>
      <c r="G768" s="4">
        <v>10726.19</v>
      </c>
      <c r="H768" s="3">
        <v>51</v>
      </c>
      <c r="I768" s="3" t="str">
        <f xml:space="preserve"> FLOOR(sales[[#This Row],[Customer Age]],10) &amp; "-" &amp; FLOOR(sales[[#This Row],[Customer Age]],10)+9</f>
        <v>50-59</v>
      </c>
      <c r="J768" t="s">
        <v>14</v>
      </c>
      <c r="K768" s="3">
        <v>5</v>
      </c>
      <c r="L768" s="4">
        <v>2439.87</v>
      </c>
      <c r="M768" s="4">
        <v>8286.32</v>
      </c>
    </row>
    <row r="769" spans="1:13" x14ac:dyDescent="0.25">
      <c r="A769" s="1">
        <v>44759</v>
      </c>
      <c r="B769" s="8">
        <f>sales[[#This Row],[Date]]</f>
        <v>44759</v>
      </c>
      <c r="C769" t="s">
        <v>20</v>
      </c>
      <c r="D769" t="s">
        <v>18</v>
      </c>
      <c r="E769" t="s">
        <v>26</v>
      </c>
      <c r="F769" s="3">
        <v>15</v>
      </c>
      <c r="G769" s="4">
        <v>2644.13</v>
      </c>
      <c r="H769" s="3">
        <v>36</v>
      </c>
      <c r="I769" s="3" t="str">
        <f xml:space="preserve"> FLOOR(sales[[#This Row],[Customer Age]],10) &amp; "-" &amp; FLOOR(sales[[#This Row],[Customer Age]],10)+9</f>
        <v>30-39</v>
      </c>
      <c r="J769" t="s">
        <v>22</v>
      </c>
      <c r="K769" s="3">
        <v>5</v>
      </c>
      <c r="L769" s="4">
        <v>1288.96</v>
      </c>
      <c r="M769" s="4">
        <v>1355.17</v>
      </c>
    </row>
    <row r="770" spans="1:13" x14ac:dyDescent="0.25">
      <c r="A770" s="1">
        <v>44759</v>
      </c>
      <c r="B770" s="8">
        <f>sales[[#This Row],[Date]]</f>
        <v>44759</v>
      </c>
      <c r="C770" t="s">
        <v>25</v>
      </c>
      <c r="D770" t="s">
        <v>18</v>
      </c>
      <c r="E770" t="s">
        <v>39</v>
      </c>
      <c r="F770" s="3">
        <v>43</v>
      </c>
      <c r="G770" s="4">
        <v>10889.27</v>
      </c>
      <c r="H770" s="3">
        <v>18</v>
      </c>
      <c r="I770" s="3" t="str">
        <f xml:space="preserve"> FLOOR(sales[[#This Row],[Customer Age]],10) &amp; "-" &amp; FLOOR(sales[[#This Row],[Customer Age]],10)+9</f>
        <v>10-19</v>
      </c>
      <c r="J770" t="s">
        <v>22</v>
      </c>
      <c r="K770" s="3">
        <v>1</v>
      </c>
      <c r="L770" s="4">
        <v>9288.2199999999993</v>
      </c>
      <c r="M770" s="4">
        <v>1601.05</v>
      </c>
    </row>
    <row r="771" spans="1:13" x14ac:dyDescent="0.25">
      <c r="A771" s="1">
        <v>44759</v>
      </c>
      <c r="B771" s="8">
        <f>sales[[#This Row],[Date]]</f>
        <v>44759</v>
      </c>
      <c r="C771" t="s">
        <v>33</v>
      </c>
      <c r="D771" t="s">
        <v>12</v>
      </c>
      <c r="E771" t="s">
        <v>13</v>
      </c>
      <c r="F771" s="3">
        <v>38</v>
      </c>
      <c r="G771" s="4">
        <v>12598.33</v>
      </c>
      <c r="H771" s="3">
        <v>34</v>
      </c>
      <c r="I771" s="3" t="str">
        <f xml:space="preserve"> FLOOR(sales[[#This Row],[Customer Age]],10) &amp; "-" &amp; FLOOR(sales[[#This Row],[Customer Age]],10)+9</f>
        <v>30-39</v>
      </c>
      <c r="J771" t="s">
        <v>22</v>
      </c>
      <c r="K771" s="3">
        <v>4</v>
      </c>
      <c r="L771" s="4">
        <v>6459.65</v>
      </c>
      <c r="M771" s="4">
        <v>6138.68</v>
      </c>
    </row>
    <row r="772" spans="1:13" x14ac:dyDescent="0.25">
      <c r="A772" s="1">
        <v>44759</v>
      </c>
      <c r="B772" s="8">
        <f>sales[[#This Row],[Date]]</f>
        <v>44759</v>
      </c>
      <c r="C772" t="s">
        <v>25</v>
      </c>
      <c r="D772" t="s">
        <v>12</v>
      </c>
      <c r="E772" t="s">
        <v>37</v>
      </c>
      <c r="F772" s="3">
        <v>45</v>
      </c>
      <c r="G772" s="4">
        <v>1956.97</v>
      </c>
      <c r="H772" s="3">
        <v>58</v>
      </c>
      <c r="I772" s="3" t="str">
        <f xml:space="preserve"> FLOOR(sales[[#This Row],[Customer Age]],10) &amp; "-" &amp; FLOOR(sales[[#This Row],[Customer Age]],10)+9</f>
        <v>50-59</v>
      </c>
      <c r="J772" t="s">
        <v>14</v>
      </c>
      <c r="K772" s="3">
        <v>4</v>
      </c>
      <c r="L772" s="4">
        <v>1218.83</v>
      </c>
      <c r="M772" s="4">
        <v>738.14</v>
      </c>
    </row>
    <row r="773" spans="1:13" x14ac:dyDescent="0.25">
      <c r="A773" s="1">
        <v>44758</v>
      </c>
      <c r="B773" s="8">
        <f>sales[[#This Row],[Date]]</f>
        <v>44758</v>
      </c>
      <c r="C773" t="s">
        <v>33</v>
      </c>
      <c r="D773" t="s">
        <v>27</v>
      </c>
      <c r="E773" t="s">
        <v>28</v>
      </c>
      <c r="F773" s="3">
        <v>40</v>
      </c>
      <c r="G773" s="4">
        <v>3993.48</v>
      </c>
      <c r="H773" s="3">
        <v>62</v>
      </c>
      <c r="I773" s="3" t="str">
        <f xml:space="preserve"> FLOOR(sales[[#This Row],[Customer Age]],10) &amp; "-" &amp; FLOOR(sales[[#This Row],[Customer Age]],10)+9</f>
        <v>60-69</v>
      </c>
      <c r="J773" t="s">
        <v>22</v>
      </c>
      <c r="K773" s="3">
        <v>4</v>
      </c>
      <c r="L773" s="4">
        <v>6377.09</v>
      </c>
      <c r="M773" s="4">
        <v>-2383.61</v>
      </c>
    </row>
    <row r="774" spans="1:13" x14ac:dyDescent="0.25">
      <c r="A774" s="1">
        <v>44757</v>
      </c>
      <c r="B774" s="8">
        <f>sales[[#This Row],[Date]]</f>
        <v>44757</v>
      </c>
      <c r="C774" t="s">
        <v>33</v>
      </c>
      <c r="D774" t="s">
        <v>12</v>
      </c>
      <c r="E774" t="s">
        <v>36</v>
      </c>
      <c r="F774" s="3">
        <v>23</v>
      </c>
      <c r="G774" s="4">
        <v>7548.04</v>
      </c>
      <c r="H774" s="3">
        <v>45</v>
      </c>
      <c r="I774" s="3" t="str">
        <f xml:space="preserve"> FLOOR(sales[[#This Row],[Customer Age]],10) &amp; "-" &amp; FLOOR(sales[[#This Row],[Customer Age]],10)+9</f>
        <v>40-49</v>
      </c>
      <c r="J774" t="s">
        <v>14</v>
      </c>
      <c r="K774" s="3">
        <v>1</v>
      </c>
      <c r="L774" s="4">
        <v>145.09</v>
      </c>
      <c r="M774" s="4">
        <v>7402.95</v>
      </c>
    </row>
    <row r="775" spans="1:13" x14ac:dyDescent="0.25">
      <c r="A775" s="1">
        <v>44756</v>
      </c>
      <c r="B775" s="8">
        <f>sales[[#This Row],[Date]]</f>
        <v>44756</v>
      </c>
      <c r="C775" t="s">
        <v>20</v>
      </c>
      <c r="D775" t="s">
        <v>27</v>
      </c>
      <c r="E775" t="s">
        <v>40</v>
      </c>
      <c r="F775" s="3">
        <v>7</v>
      </c>
      <c r="G775" s="4">
        <v>1590.94</v>
      </c>
      <c r="H775" s="3">
        <v>18</v>
      </c>
      <c r="I775" s="3" t="str">
        <f xml:space="preserve"> FLOOR(sales[[#This Row],[Customer Age]],10) &amp; "-" &amp; FLOOR(sales[[#This Row],[Customer Age]],10)+9</f>
        <v>10-19</v>
      </c>
      <c r="J775" t="s">
        <v>14</v>
      </c>
      <c r="K775" s="3">
        <v>3</v>
      </c>
      <c r="L775" s="4">
        <v>42.35</v>
      </c>
      <c r="M775" s="4">
        <v>1548.59</v>
      </c>
    </row>
    <row r="776" spans="1:13" x14ac:dyDescent="0.25">
      <c r="A776" s="1">
        <v>44755</v>
      </c>
      <c r="B776" s="8">
        <f>sales[[#This Row],[Date]]</f>
        <v>44755</v>
      </c>
      <c r="C776" t="s">
        <v>33</v>
      </c>
      <c r="D776" t="s">
        <v>23</v>
      </c>
      <c r="E776" t="s">
        <v>24</v>
      </c>
      <c r="F776" s="3">
        <v>14</v>
      </c>
      <c r="G776" s="4">
        <v>3757.52</v>
      </c>
      <c r="H776" s="3">
        <v>51</v>
      </c>
      <c r="I776" s="3" t="str">
        <f xml:space="preserve"> FLOOR(sales[[#This Row],[Customer Age]],10) &amp; "-" &amp; FLOOR(sales[[#This Row],[Customer Age]],10)+9</f>
        <v>50-59</v>
      </c>
      <c r="J776" t="s">
        <v>22</v>
      </c>
      <c r="K776" s="3">
        <v>3</v>
      </c>
      <c r="L776" s="4">
        <v>3062.72</v>
      </c>
      <c r="M776" s="4">
        <v>694.8</v>
      </c>
    </row>
    <row r="777" spans="1:13" x14ac:dyDescent="0.25">
      <c r="A777" s="1">
        <v>44755</v>
      </c>
      <c r="B777" s="8">
        <f>sales[[#This Row],[Date]]</f>
        <v>44755</v>
      </c>
      <c r="C777" t="s">
        <v>33</v>
      </c>
      <c r="D777" t="s">
        <v>18</v>
      </c>
      <c r="E777" t="s">
        <v>26</v>
      </c>
      <c r="F777" s="3">
        <v>40</v>
      </c>
      <c r="G777" s="4">
        <v>11796.11</v>
      </c>
      <c r="H777" s="3">
        <v>51</v>
      </c>
      <c r="I777" s="3" t="str">
        <f xml:space="preserve"> FLOOR(sales[[#This Row],[Customer Age]],10) &amp; "-" &amp; FLOOR(sales[[#This Row],[Customer Age]],10)+9</f>
        <v>50-59</v>
      </c>
      <c r="J777" t="s">
        <v>14</v>
      </c>
      <c r="K777" s="3">
        <v>5</v>
      </c>
      <c r="L777" s="4">
        <v>551.89</v>
      </c>
      <c r="M777" s="4">
        <v>11244.22</v>
      </c>
    </row>
    <row r="778" spans="1:13" x14ac:dyDescent="0.25">
      <c r="A778" s="1">
        <v>44755</v>
      </c>
      <c r="B778" s="8">
        <f>sales[[#This Row],[Date]]</f>
        <v>44755</v>
      </c>
      <c r="C778" t="s">
        <v>25</v>
      </c>
      <c r="D778" t="s">
        <v>27</v>
      </c>
      <c r="E778" t="s">
        <v>28</v>
      </c>
      <c r="F778" s="3">
        <v>14</v>
      </c>
      <c r="G778" s="4">
        <v>5464.82</v>
      </c>
      <c r="H778" s="3">
        <v>41</v>
      </c>
      <c r="I778" s="3" t="str">
        <f xml:space="preserve"> FLOOR(sales[[#This Row],[Customer Age]],10) &amp; "-" &amp; FLOOR(sales[[#This Row],[Customer Age]],10)+9</f>
        <v>40-49</v>
      </c>
      <c r="J778" t="s">
        <v>14</v>
      </c>
      <c r="K778" s="3">
        <v>1</v>
      </c>
      <c r="L778" s="4">
        <v>1665.62</v>
      </c>
      <c r="M778" s="4">
        <v>3799.2</v>
      </c>
    </row>
    <row r="779" spans="1:13" x14ac:dyDescent="0.25">
      <c r="A779" s="1">
        <v>44754</v>
      </c>
      <c r="B779" s="8">
        <f>sales[[#This Row],[Date]]</f>
        <v>44754</v>
      </c>
      <c r="C779" t="s">
        <v>11</v>
      </c>
      <c r="D779" t="s">
        <v>18</v>
      </c>
      <c r="E779" t="s">
        <v>29</v>
      </c>
      <c r="F779" s="3">
        <v>19</v>
      </c>
      <c r="G779" s="4">
        <v>5955.63</v>
      </c>
      <c r="H779" s="3">
        <v>50</v>
      </c>
      <c r="I779" s="3" t="str">
        <f xml:space="preserve"> FLOOR(sales[[#This Row],[Customer Age]],10) &amp; "-" &amp; FLOOR(sales[[#This Row],[Customer Age]],10)+9</f>
        <v>50-59</v>
      </c>
      <c r="J779" t="s">
        <v>22</v>
      </c>
      <c r="K779" s="3">
        <v>1</v>
      </c>
      <c r="L779" s="4">
        <v>3582.68</v>
      </c>
      <c r="M779" s="4">
        <v>2372.9499999999998</v>
      </c>
    </row>
    <row r="780" spans="1:13" x14ac:dyDescent="0.25">
      <c r="A780" s="1">
        <v>44754</v>
      </c>
      <c r="B780" s="8">
        <f>sales[[#This Row],[Date]]</f>
        <v>44754</v>
      </c>
      <c r="C780" t="s">
        <v>25</v>
      </c>
      <c r="D780" t="s">
        <v>12</v>
      </c>
      <c r="E780" t="s">
        <v>37</v>
      </c>
      <c r="F780" s="3">
        <v>5</v>
      </c>
      <c r="G780" s="4">
        <v>2418.9499999999998</v>
      </c>
      <c r="H780" s="3">
        <v>18</v>
      </c>
      <c r="I780" s="3" t="str">
        <f xml:space="preserve"> FLOOR(sales[[#This Row],[Customer Age]],10) &amp; "-" &amp; FLOOR(sales[[#This Row],[Customer Age]],10)+9</f>
        <v>10-19</v>
      </c>
      <c r="J780" t="s">
        <v>14</v>
      </c>
      <c r="K780" s="3">
        <v>5</v>
      </c>
      <c r="L780" s="4">
        <v>164.59</v>
      </c>
      <c r="M780" s="4">
        <v>2254.36</v>
      </c>
    </row>
    <row r="781" spans="1:13" x14ac:dyDescent="0.25">
      <c r="A781" s="1">
        <v>44753</v>
      </c>
      <c r="B781" s="8">
        <f>sales[[#This Row],[Date]]</f>
        <v>44753</v>
      </c>
      <c r="C781" t="s">
        <v>20</v>
      </c>
      <c r="D781" t="s">
        <v>12</v>
      </c>
      <c r="E781" t="s">
        <v>30</v>
      </c>
      <c r="F781" s="3">
        <v>40</v>
      </c>
      <c r="G781" s="4">
        <v>15782.09</v>
      </c>
      <c r="H781" s="3">
        <v>27</v>
      </c>
      <c r="I781" s="3" t="str">
        <f xml:space="preserve"> FLOOR(sales[[#This Row],[Customer Age]],10) &amp; "-" &amp; FLOOR(sales[[#This Row],[Customer Age]],10)+9</f>
        <v>20-29</v>
      </c>
      <c r="J781" t="s">
        <v>14</v>
      </c>
      <c r="K781" s="3">
        <v>2</v>
      </c>
      <c r="L781" s="4">
        <v>2175.12</v>
      </c>
      <c r="M781" s="4">
        <v>13606.97</v>
      </c>
    </row>
    <row r="782" spans="1:13" x14ac:dyDescent="0.25">
      <c r="A782" s="1">
        <v>44752</v>
      </c>
      <c r="B782" s="8">
        <f>sales[[#This Row],[Date]]</f>
        <v>44752</v>
      </c>
      <c r="C782" t="s">
        <v>25</v>
      </c>
      <c r="D782" t="s">
        <v>27</v>
      </c>
      <c r="E782" t="s">
        <v>40</v>
      </c>
      <c r="F782" s="3">
        <v>12</v>
      </c>
      <c r="G782" s="4">
        <v>5793.04</v>
      </c>
      <c r="H782" s="3">
        <v>36</v>
      </c>
      <c r="I782" s="3" t="str">
        <f xml:space="preserve"> FLOOR(sales[[#This Row],[Customer Age]],10) &amp; "-" &amp; FLOOR(sales[[#This Row],[Customer Age]],10)+9</f>
        <v>30-39</v>
      </c>
      <c r="J782" t="s">
        <v>14</v>
      </c>
      <c r="K782" s="3">
        <v>2</v>
      </c>
      <c r="L782" s="4">
        <v>1949.83</v>
      </c>
      <c r="M782" s="4">
        <v>3843.21</v>
      </c>
    </row>
    <row r="783" spans="1:13" x14ac:dyDescent="0.25">
      <c r="A783" s="1">
        <v>44752</v>
      </c>
      <c r="B783" s="8">
        <f>sales[[#This Row],[Date]]</f>
        <v>44752</v>
      </c>
      <c r="C783" t="s">
        <v>25</v>
      </c>
      <c r="D783" t="s">
        <v>27</v>
      </c>
      <c r="E783" t="s">
        <v>32</v>
      </c>
      <c r="F783" s="3">
        <v>48</v>
      </c>
      <c r="G783" s="4">
        <v>18454.88</v>
      </c>
      <c r="H783" s="3">
        <v>30</v>
      </c>
      <c r="I783" s="3" t="str">
        <f xml:space="preserve"> FLOOR(sales[[#This Row],[Customer Age]],10) &amp; "-" &amp; FLOOR(sales[[#This Row],[Customer Age]],10)+9</f>
        <v>30-39</v>
      </c>
      <c r="J783" t="s">
        <v>22</v>
      </c>
      <c r="K783" s="3">
        <v>4</v>
      </c>
      <c r="L783" s="4">
        <v>4384.67</v>
      </c>
      <c r="M783" s="4">
        <v>14070.21</v>
      </c>
    </row>
    <row r="784" spans="1:13" x14ac:dyDescent="0.25">
      <c r="A784" s="1">
        <v>44751</v>
      </c>
      <c r="B784" s="8">
        <f>sales[[#This Row],[Date]]</f>
        <v>44751</v>
      </c>
      <c r="C784" t="s">
        <v>25</v>
      </c>
      <c r="D784" t="s">
        <v>12</v>
      </c>
      <c r="E784" t="s">
        <v>36</v>
      </c>
      <c r="F784" s="3">
        <v>13</v>
      </c>
      <c r="G784" s="4">
        <v>5228.1899999999996</v>
      </c>
      <c r="H784" s="3">
        <v>38</v>
      </c>
      <c r="I784" s="3" t="str">
        <f xml:space="preserve"> FLOOR(sales[[#This Row],[Customer Age]],10) &amp; "-" &amp; FLOOR(sales[[#This Row],[Customer Age]],10)+9</f>
        <v>30-39</v>
      </c>
      <c r="J784" t="s">
        <v>14</v>
      </c>
      <c r="K784" s="3">
        <v>3</v>
      </c>
      <c r="L784" s="4">
        <v>2042.42</v>
      </c>
      <c r="M784" s="4">
        <v>3185.77</v>
      </c>
    </row>
    <row r="785" spans="1:13" x14ac:dyDescent="0.25">
      <c r="A785" s="1">
        <v>44751</v>
      </c>
      <c r="B785" s="8">
        <f>sales[[#This Row],[Date]]</f>
        <v>44751</v>
      </c>
      <c r="C785" t="s">
        <v>11</v>
      </c>
      <c r="D785" t="s">
        <v>27</v>
      </c>
      <c r="E785" t="s">
        <v>28</v>
      </c>
      <c r="F785" s="3">
        <v>36</v>
      </c>
      <c r="G785" s="4">
        <v>1043.08</v>
      </c>
      <c r="H785" s="3">
        <v>47</v>
      </c>
      <c r="I785" s="3" t="str">
        <f xml:space="preserve"> FLOOR(sales[[#This Row],[Customer Age]],10) &amp; "-" &amp; FLOOR(sales[[#This Row],[Customer Age]],10)+9</f>
        <v>40-49</v>
      </c>
      <c r="J785" t="s">
        <v>22</v>
      </c>
      <c r="K785" s="3">
        <v>3</v>
      </c>
      <c r="L785" s="4">
        <v>5500.54</v>
      </c>
      <c r="M785" s="4">
        <v>-4457.46</v>
      </c>
    </row>
    <row r="786" spans="1:13" x14ac:dyDescent="0.25">
      <c r="A786" s="1">
        <v>44751</v>
      </c>
      <c r="B786" s="8">
        <f>sales[[#This Row],[Date]]</f>
        <v>44751</v>
      </c>
      <c r="C786" t="s">
        <v>17</v>
      </c>
      <c r="D786" t="s">
        <v>23</v>
      </c>
      <c r="E786" t="s">
        <v>38</v>
      </c>
      <c r="F786" s="3">
        <v>44</v>
      </c>
      <c r="G786" s="4">
        <v>20710.12</v>
      </c>
      <c r="H786" s="3">
        <v>59</v>
      </c>
      <c r="I786" s="3" t="str">
        <f xml:space="preserve"> FLOOR(sales[[#This Row],[Customer Age]],10) &amp; "-" &amp; FLOOR(sales[[#This Row],[Customer Age]],10)+9</f>
        <v>50-59</v>
      </c>
      <c r="J786" t="s">
        <v>22</v>
      </c>
      <c r="K786" s="3">
        <v>5</v>
      </c>
      <c r="L786" s="4">
        <v>5785.26</v>
      </c>
      <c r="M786" s="4">
        <v>14924.86</v>
      </c>
    </row>
    <row r="787" spans="1:13" x14ac:dyDescent="0.25">
      <c r="A787" s="1">
        <v>44751</v>
      </c>
      <c r="B787" s="8">
        <f>sales[[#This Row],[Date]]</f>
        <v>44751</v>
      </c>
      <c r="C787" t="s">
        <v>17</v>
      </c>
      <c r="D787" t="s">
        <v>27</v>
      </c>
      <c r="E787" t="s">
        <v>28</v>
      </c>
      <c r="F787" s="3">
        <v>6</v>
      </c>
      <c r="G787" s="4">
        <v>616.47</v>
      </c>
      <c r="H787" s="3">
        <v>61</v>
      </c>
      <c r="I787" s="3" t="str">
        <f xml:space="preserve"> FLOOR(sales[[#This Row],[Customer Age]],10) &amp; "-" &amp; FLOOR(sales[[#This Row],[Customer Age]],10)+9</f>
        <v>60-69</v>
      </c>
      <c r="J787" t="s">
        <v>14</v>
      </c>
      <c r="K787" s="3">
        <v>3</v>
      </c>
      <c r="L787" s="4">
        <v>1205.5999999999999</v>
      </c>
      <c r="M787" s="4">
        <v>-589.13</v>
      </c>
    </row>
    <row r="788" spans="1:13" x14ac:dyDescent="0.25">
      <c r="A788" s="1">
        <v>44750</v>
      </c>
      <c r="B788" s="8">
        <f>sales[[#This Row],[Date]]</f>
        <v>44750</v>
      </c>
      <c r="C788" t="s">
        <v>11</v>
      </c>
      <c r="D788" t="s">
        <v>23</v>
      </c>
      <c r="E788" t="s">
        <v>24</v>
      </c>
      <c r="F788" s="3">
        <v>24</v>
      </c>
      <c r="G788" s="4">
        <v>9168.01</v>
      </c>
      <c r="H788" s="3">
        <v>63</v>
      </c>
      <c r="I788" s="3" t="str">
        <f xml:space="preserve"> FLOOR(sales[[#This Row],[Customer Age]],10) &amp; "-" &amp; FLOOR(sales[[#This Row],[Customer Age]],10)+9</f>
        <v>60-69</v>
      </c>
      <c r="J788" t="s">
        <v>22</v>
      </c>
      <c r="K788" s="3">
        <v>1</v>
      </c>
      <c r="L788" s="4">
        <v>1891.41</v>
      </c>
      <c r="M788" s="4">
        <v>7276.6</v>
      </c>
    </row>
    <row r="789" spans="1:13" x14ac:dyDescent="0.25">
      <c r="A789" s="1">
        <v>44750</v>
      </c>
      <c r="B789" s="8">
        <f>sales[[#This Row],[Date]]</f>
        <v>44750</v>
      </c>
      <c r="C789" t="s">
        <v>20</v>
      </c>
      <c r="D789" t="s">
        <v>27</v>
      </c>
      <c r="E789" t="s">
        <v>41</v>
      </c>
      <c r="F789" s="3">
        <v>16</v>
      </c>
      <c r="G789" s="4">
        <v>7823.09</v>
      </c>
      <c r="H789" s="3">
        <v>49</v>
      </c>
      <c r="I789" s="3" t="str">
        <f xml:space="preserve"> FLOOR(sales[[#This Row],[Customer Age]],10) &amp; "-" &amp; FLOOR(sales[[#This Row],[Customer Age]],10)+9</f>
        <v>40-49</v>
      </c>
      <c r="J789" t="s">
        <v>22</v>
      </c>
      <c r="K789" s="3">
        <v>5</v>
      </c>
      <c r="L789" s="4">
        <v>1841.1</v>
      </c>
      <c r="M789" s="4">
        <v>5981.99</v>
      </c>
    </row>
    <row r="790" spans="1:13" x14ac:dyDescent="0.25">
      <c r="A790" s="1">
        <v>44749</v>
      </c>
      <c r="B790" s="8">
        <f>sales[[#This Row],[Date]]</f>
        <v>44749</v>
      </c>
      <c r="C790" t="s">
        <v>20</v>
      </c>
      <c r="D790" t="s">
        <v>18</v>
      </c>
      <c r="E790" t="s">
        <v>19</v>
      </c>
      <c r="F790" s="3">
        <v>43</v>
      </c>
      <c r="G790" s="4">
        <v>21074.83</v>
      </c>
      <c r="H790" s="3">
        <v>55</v>
      </c>
      <c r="I790" s="3" t="str">
        <f xml:space="preserve"> FLOOR(sales[[#This Row],[Customer Age]],10) &amp; "-" &amp; FLOOR(sales[[#This Row],[Customer Age]],10)+9</f>
        <v>50-59</v>
      </c>
      <c r="J790" t="s">
        <v>14</v>
      </c>
      <c r="K790" s="3">
        <v>2</v>
      </c>
      <c r="L790" s="4">
        <v>8337.69</v>
      </c>
      <c r="M790" s="4">
        <v>12737.14</v>
      </c>
    </row>
    <row r="791" spans="1:13" x14ac:dyDescent="0.25">
      <c r="A791" s="1">
        <v>44749</v>
      </c>
      <c r="B791" s="8">
        <f>sales[[#This Row],[Date]]</f>
        <v>44749</v>
      </c>
      <c r="C791" t="s">
        <v>17</v>
      </c>
      <c r="D791" t="s">
        <v>27</v>
      </c>
      <c r="E791" t="s">
        <v>41</v>
      </c>
      <c r="F791" s="3">
        <v>16</v>
      </c>
      <c r="G791" s="4">
        <v>1462.89</v>
      </c>
      <c r="H791" s="3">
        <v>47</v>
      </c>
      <c r="I791" s="3" t="str">
        <f xml:space="preserve"> FLOOR(sales[[#This Row],[Customer Age]],10) &amp; "-" &amp; FLOOR(sales[[#This Row],[Customer Age]],10)+9</f>
        <v>40-49</v>
      </c>
      <c r="J791" t="s">
        <v>14</v>
      </c>
      <c r="K791" s="3">
        <v>4</v>
      </c>
      <c r="L791" s="4">
        <v>991.24</v>
      </c>
      <c r="M791" s="4">
        <v>471.65</v>
      </c>
    </row>
    <row r="792" spans="1:13" x14ac:dyDescent="0.25">
      <c r="A792" s="1">
        <v>44748</v>
      </c>
      <c r="B792" s="8">
        <f>sales[[#This Row],[Date]]</f>
        <v>44748</v>
      </c>
      <c r="C792" t="s">
        <v>17</v>
      </c>
      <c r="D792" t="s">
        <v>12</v>
      </c>
      <c r="E792" t="s">
        <v>37</v>
      </c>
      <c r="F792" s="3">
        <v>30</v>
      </c>
      <c r="G792" s="4">
        <v>2172.36</v>
      </c>
      <c r="H792" s="3">
        <v>58</v>
      </c>
      <c r="I792" s="3" t="str">
        <f xml:space="preserve"> FLOOR(sales[[#This Row],[Customer Age]],10) &amp; "-" &amp; FLOOR(sales[[#This Row],[Customer Age]],10)+9</f>
        <v>50-59</v>
      </c>
      <c r="J792" t="s">
        <v>22</v>
      </c>
      <c r="K792" s="3">
        <v>3</v>
      </c>
      <c r="L792" s="4">
        <v>3869.73</v>
      </c>
      <c r="M792" s="4">
        <v>-1697.37</v>
      </c>
    </row>
    <row r="793" spans="1:13" x14ac:dyDescent="0.25">
      <c r="A793" s="1">
        <v>44748</v>
      </c>
      <c r="B793" s="8">
        <f>sales[[#This Row],[Date]]</f>
        <v>44748</v>
      </c>
      <c r="C793" t="s">
        <v>33</v>
      </c>
      <c r="D793" t="s">
        <v>23</v>
      </c>
      <c r="E793" t="s">
        <v>34</v>
      </c>
      <c r="F793" s="3">
        <v>11</v>
      </c>
      <c r="G793" s="4">
        <v>5087.3999999999996</v>
      </c>
      <c r="H793" s="3">
        <v>55</v>
      </c>
      <c r="I793" s="3" t="str">
        <f xml:space="preserve"> FLOOR(sales[[#This Row],[Customer Age]],10) &amp; "-" &amp; FLOOR(sales[[#This Row],[Customer Age]],10)+9</f>
        <v>50-59</v>
      </c>
      <c r="J793" t="s">
        <v>14</v>
      </c>
      <c r="K793" s="3">
        <v>4</v>
      </c>
      <c r="L793" s="4">
        <v>368.14</v>
      </c>
      <c r="M793" s="4">
        <v>4719.26</v>
      </c>
    </row>
    <row r="794" spans="1:13" x14ac:dyDescent="0.25">
      <c r="A794" s="1">
        <v>44747</v>
      </c>
      <c r="B794" s="8">
        <f>sales[[#This Row],[Date]]</f>
        <v>44747</v>
      </c>
      <c r="C794" t="s">
        <v>25</v>
      </c>
      <c r="D794" t="s">
        <v>23</v>
      </c>
      <c r="E794" t="s">
        <v>24</v>
      </c>
      <c r="F794" s="3">
        <v>30</v>
      </c>
      <c r="G794" s="4">
        <v>13046.77</v>
      </c>
      <c r="H794" s="3">
        <v>66</v>
      </c>
      <c r="I794" s="3" t="str">
        <f xml:space="preserve"> FLOOR(sales[[#This Row],[Customer Age]],10) &amp; "-" &amp; FLOOR(sales[[#This Row],[Customer Age]],10)+9</f>
        <v>60-69</v>
      </c>
      <c r="J794" t="s">
        <v>22</v>
      </c>
      <c r="K794" s="3">
        <v>5</v>
      </c>
      <c r="L794" s="4">
        <v>5820.05</v>
      </c>
      <c r="M794" s="4">
        <v>7226.72</v>
      </c>
    </row>
    <row r="795" spans="1:13" x14ac:dyDescent="0.25">
      <c r="A795" s="1">
        <v>44744</v>
      </c>
      <c r="B795" s="8">
        <f>sales[[#This Row],[Date]]</f>
        <v>44744</v>
      </c>
      <c r="C795" t="s">
        <v>33</v>
      </c>
      <c r="D795" t="s">
        <v>12</v>
      </c>
      <c r="E795" t="s">
        <v>30</v>
      </c>
      <c r="F795" s="3">
        <v>21</v>
      </c>
      <c r="G795" s="4">
        <v>8375.6</v>
      </c>
      <c r="H795" s="3">
        <v>47</v>
      </c>
      <c r="I795" s="3" t="str">
        <f xml:space="preserve"> FLOOR(sales[[#This Row],[Customer Age]],10) &amp; "-" &amp; FLOOR(sales[[#This Row],[Customer Age]],10)+9</f>
        <v>40-49</v>
      </c>
      <c r="J795" t="s">
        <v>22</v>
      </c>
      <c r="K795" s="3">
        <v>4</v>
      </c>
      <c r="L795" s="4">
        <v>2127.09</v>
      </c>
      <c r="M795" s="4">
        <v>6248.51</v>
      </c>
    </row>
    <row r="796" spans="1:13" x14ac:dyDescent="0.25">
      <c r="A796" s="1">
        <v>44744</v>
      </c>
      <c r="B796" s="8">
        <f>sales[[#This Row],[Date]]</f>
        <v>44744</v>
      </c>
      <c r="C796" t="s">
        <v>11</v>
      </c>
      <c r="D796" t="s">
        <v>27</v>
      </c>
      <c r="E796" t="s">
        <v>40</v>
      </c>
      <c r="F796" s="3">
        <v>11</v>
      </c>
      <c r="G796" s="4">
        <v>5056.49</v>
      </c>
      <c r="H796" s="3">
        <v>34</v>
      </c>
      <c r="I796" s="3" t="str">
        <f xml:space="preserve"> FLOOR(sales[[#This Row],[Customer Age]],10) &amp; "-" &amp; FLOOR(sales[[#This Row],[Customer Age]],10)+9</f>
        <v>30-39</v>
      </c>
      <c r="J796" t="s">
        <v>14</v>
      </c>
      <c r="K796" s="3">
        <v>2</v>
      </c>
      <c r="L796" s="4">
        <v>2258.36</v>
      </c>
      <c r="M796" s="4">
        <v>2798.13</v>
      </c>
    </row>
    <row r="797" spans="1:13" x14ac:dyDescent="0.25">
      <c r="A797" s="1">
        <v>44744</v>
      </c>
      <c r="B797" s="8">
        <f>sales[[#This Row],[Date]]</f>
        <v>44744</v>
      </c>
      <c r="C797" t="s">
        <v>17</v>
      </c>
      <c r="D797" t="s">
        <v>12</v>
      </c>
      <c r="E797" t="s">
        <v>36</v>
      </c>
      <c r="F797" s="3">
        <v>11</v>
      </c>
      <c r="G797" s="4">
        <v>2616.3000000000002</v>
      </c>
      <c r="H797" s="3">
        <v>24</v>
      </c>
      <c r="I797" s="3" t="str">
        <f xml:space="preserve"> FLOOR(sales[[#This Row],[Customer Age]],10) &amp; "-" &amp; FLOOR(sales[[#This Row],[Customer Age]],10)+9</f>
        <v>20-29</v>
      </c>
      <c r="J797" t="s">
        <v>22</v>
      </c>
      <c r="K797" s="3">
        <v>5</v>
      </c>
      <c r="L797" s="4">
        <v>287.27</v>
      </c>
      <c r="M797" s="4">
        <v>2329.0300000000002</v>
      </c>
    </row>
    <row r="798" spans="1:13" x14ac:dyDescent="0.25">
      <c r="A798" s="1">
        <v>44743</v>
      </c>
      <c r="B798" s="8">
        <f>sales[[#This Row],[Date]]</f>
        <v>44743</v>
      </c>
      <c r="C798" t="s">
        <v>17</v>
      </c>
      <c r="D798" t="s">
        <v>15</v>
      </c>
      <c r="E798" t="s">
        <v>16</v>
      </c>
      <c r="F798" s="3">
        <v>26</v>
      </c>
      <c r="G798" s="4">
        <v>4967.71</v>
      </c>
      <c r="H798" s="3">
        <v>31</v>
      </c>
      <c r="I798" s="3" t="str">
        <f xml:space="preserve"> FLOOR(sales[[#This Row],[Customer Age]],10) &amp; "-" &amp; FLOOR(sales[[#This Row],[Customer Age]],10)+9</f>
        <v>30-39</v>
      </c>
      <c r="J798" t="s">
        <v>14</v>
      </c>
      <c r="K798" s="3">
        <v>1</v>
      </c>
      <c r="L798" s="4">
        <v>572.62</v>
      </c>
      <c r="M798" s="4">
        <v>4395.09</v>
      </c>
    </row>
    <row r="799" spans="1:13" x14ac:dyDescent="0.25">
      <c r="A799" s="1">
        <v>44743</v>
      </c>
      <c r="B799" s="8">
        <f>sales[[#This Row],[Date]]</f>
        <v>44743</v>
      </c>
      <c r="C799" t="s">
        <v>20</v>
      </c>
      <c r="D799" t="s">
        <v>15</v>
      </c>
      <c r="E799" t="s">
        <v>42</v>
      </c>
      <c r="F799" s="3">
        <v>8</v>
      </c>
      <c r="G799" s="4">
        <v>641.33000000000004</v>
      </c>
      <c r="H799" s="3">
        <v>33</v>
      </c>
      <c r="I799" s="3" t="str">
        <f xml:space="preserve"> FLOOR(sales[[#This Row],[Customer Age]],10) &amp; "-" &amp; FLOOR(sales[[#This Row],[Customer Age]],10)+9</f>
        <v>30-39</v>
      </c>
      <c r="J799" t="s">
        <v>14</v>
      </c>
      <c r="K799" s="3">
        <v>1</v>
      </c>
      <c r="L799" s="4">
        <v>1929.86</v>
      </c>
      <c r="M799" s="4">
        <v>-1288.53</v>
      </c>
    </row>
    <row r="800" spans="1:13" x14ac:dyDescent="0.25">
      <c r="A800" s="1">
        <v>44743</v>
      </c>
      <c r="B800" s="8">
        <f>sales[[#This Row],[Date]]</f>
        <v>44743</v>
      </c>
      <c r="C800" t="s">
        <v>20</v>
      </c>
      <c r="D800" t="s">
        <v>27</v>
      </c>
      <c r="E800" t="s">
        <v>32</v>
      </c>
      <c r="F800" s="3">
        <v>2</v>
      </c>
      <c r="G800" s="4">
        <v>454.83</v>
      </c>
      <c r="H800" s="3">
        <v>49</v>
      </c>
      <c r="I800" s="3" t="str">
        <f xml:space="preserve"> FLOOR(sales[[#This Row],[Customer Age]],10) &amp; "-" &amp; FLOOR(sales[[#This Row],[Customer Age]],10)+9</f>
        <v>40-49</v>
      </c>
      <c r="J800" t="s">
        <v>14</v>
      </c>
      <c r="K800" s="3">
        <v>1</v>
      </c>
      <c r="L800" s="4">
        <v>82.76</v>
      </c>
      <c r="M800" s="4">
        <v>372.07</v>
      </c>
    </row>
    <row r="801" spans="1:13" x14ac:dyDescent="0.25">
      <c r="A801" s="1">
        <v>44742</v>
      </c>
      <c r="B801" s="8">
        <f>sales[[#This Row],[Date]]</f>
        <v>44742</v>
      </c>
      <c r="C801" t="s">
        <v>25</v>
      </c>
      <c r="D801" t="s">
        <v>27</v>
      </c>
      <c r="E801" t="s">
        <v>32</v>
      </c>
      <c r="F801" s="3">
        <v>34</v>
      </c>
      <c r="G801" s="4">
        <v>10878.06</v>
      </c>
      <c r="H801" s="3">
        <v>70</v>
      </c>
      <c r="I801" s="3" t="str">
        <f xml:space="preserve"> FLOOR(sales[[#This Row],[Customer Age]],10) &amp; "-" &amp; FLOOR(sales[[#This Row],[Customer Age]],10)+9</f>
        <v>70-79</v>
      </c>
      <c r="J801" t="s">
        <v>22</v>
      </c>
      <c r="K801" s="3">
        <v>3</v>
      </c>
      <c r="L801" s="4">
        <v>3436.73</v>
      </c>
      <c r="M801" s="4">
        <v>7441.33</v>
      </c>
    </row>
    <row r="802" spans="1:13" x14ac:dyDescent="0.25">
      <c r="A802" s="1">
        <v>44742</v>
      </c>
      <c r="B802" s="8">
        <f>sales[[#This Row],[Date]]</f>
        <v>44742</v>
      </c>
      <c r="C802" t="s">
        <v>33</v>
      </c>
      <c r="D802" t="s">
        <v>18</v>
      </c>
      <c r="E802" t="s">
        <v>29</v>
      </c>
      <c r="F802" s="3">
        <v>44</v>
      </c>
      <c r="G802" s="4">
        <v>19216</v>
      </c>
      <c r="H802" s="3">
        <v>47</v>
      </c>
      <c r="I802" s="3" t="str">
        <f xml:space="preserve"> FLOOR(sales[[#This Row],[Customer Age]],10) &amp; "-" &amp; FLOOR(sales[[#This Row],[Customer Age]],10)+9</f>
        <v>40-49</v>
      </c>
      <c r="J802" t="s">
        <v>14</v>
      </c>
      <c r="K802" s="3">
        <v>5</v>
      </c>
      <c r="L802" s="4">
        <v>8936.42</v>
      </c>
      <c r="M802" s="4">
        <v>10279.58</v>
      </c>
    </row>
    <row r="803" spans="1:13" x14ac:dyDescent="0.25">
      <c r="A803" s="1">
        <v>44742</v>
      </c>
      <c r="B803" s="8">
        <f>sales[[#This Row],[Date]]</f>
        <v>44742</v>
      </c>
      <c r="C803" t="s">
        <v>25</v>
      </c>
      <c r="D803" t="s">
        <v>18</v>
      </c>
      <c r="E803" t="s">
        <v>26</v>
      </c>
      <c r="F803" s="3">
        <v>32</v>
      </c>
      <c r="G803" s="4">
        <v>8234.39</v>
      </c>
      <c r="H803" s="3">
        <v>48</v>
      </c>
      <c r="I803" s="3" t="str">
        <f xml:space="preserve"> FLOOR(sales[[#This Row],[Customer Age]],10) &amp; "-" &amp; FLOOR(sales[[#This Row],[Customer Age]],10)+9</f>
        <v>40-49</v>
      </c>
      <c r="J803" t="s">
        <v>14</v>
      </c>
      <c r="K803" s="3">
        <v>1</v>
      </c>
      <c r="L803" s="4">
        <v>7179.85</v>
      </c>
      <c r="M803" s="4">
        <v>1054.54</v>
      </c>
    </row>
    <row r="804" spans="1:13" x14ac:dyDescent="0.25">
      <c r="A804" s="1">
        <v>44742</v>
      </c>
      <c r="B804" s="8">
        <f>sales[[#This Row],[Date]]</f>
        <v>44742</v>
      </c>
      <c r="C804" t="s">
        <v>20</v>
      </c>
      <c r="D804" t="s">
        <v>27</v>
      </c>
      <c r="E804" t="s">
        <v>32</v>
      </c>
      <c r="F804" s="3">
        <v>15</v>
      </c>
      <c r="G804" s="4">
        <v>6592</v>
      </c>
      <c r="H804" s="3">
        <v>18</v>
      </c>
      <c r="I804" s="3" t="str">
        <f xml:space="preserve"> FLOOR(sales[[#This Row],[Customer Age]],10) &amp; "-" &amp; FLOOR(sales[[#This Row],[Customer Age]],10)+9</f>
        <v>10-19</v>
      </c>
      <c r="J804" t="s">
        <v>14</v>
      </c>
      <c r="K804" s="3">
        <v>1</v>
      </c>
      <c r="L804" s="4">
        <v>2103.9299999999998</v>
      </c>
      <c r="M804" s="4">
        <v>4488.07</v>
      </c>
    </row>
    <row r="805" spans="1:13" x14ac:dyDescent="0.25">
      <c r="A805" s="1">
        <v>44741</v>
      </c>
      <c r="B805" s="8">
        <f>sales[[#This Row],[Date]]</f>
        <v>44741</v>
      </c>
      <c r="C805" t="s">
        <v>33</v>
      </c>
      <c r="D805" t="s">
        <v>12</v>
      </c>
      <c r="E805" t="s">
        <v>30</v>
      </c>
      <c r="F805" s="3">
        <v>31</v>
      </c>
      <c r="G805" s="4">
        <v>10685.43</v>
      </c>
      <c r="H805" s="3">
        <v>18</v>
      </c>
      <c r="I805" s="3" t="str">
        <f xml:space="preserve"> FLOOR(sales[[#This Row],[Customer Age]],10) &amp; "-" &amp; FLOOR(sales[[#This Row],[Customer Age]],10)+9</f>
        <v>10-19</v>
      </c>
      <c r="J805" t="s">
        <v>22</v>
      </c>
      <c r="K805" s="3">
        <v>3</v>
      </c>
      <c r="L805" s="4">
        <v>3752.13</v>
      </c>
      <c r="M805" s="4">
        <v>6933.3</v>
      </c>
    </row>
    <row r="806" spans="1:13" x14ac:dyDescent="0.25">
      <c r="A806" s="1">
        <v>44740</v>
      </c>
      <c r="B806" s="8">
        <f>sales[[#This Row],[Date]]</f>
        <v>44740</v>
      </c>
      <c r="C806" t="s">
        <v>11</v>
      </c>
      <c r="D806" t="s">
        <v>27</v>
      </c>
      <c r="E806" t="s">
        <v>41</v>
      </c>
      <c r="F806" s="3">
        <v>49</v>
      </c>
      <c r="G806" s="4">
        <v>21137.9</v>
      </c>
      <c r="H806" s="3">
        <v>30</v>
      </c>
      <c r="I806" s="3" t="str">
        <f xml:space="preserve"> FLOOR(sales[[#This Row],[Customer Age]],10) &amp; "-" &amp; FLOOR(sales[[#This Row],[Customer Age]],10)+9</f>
        <v>30-39</v>
      </c>
      <c r="J806" t="s">
        <v>14</v>
      </c>
      <c r="K806" s="3">
        <v>1</v>
      </c>
      <c r="L806" s="4">
        <v>11796.37</v>
      </c>
      <c r="M806" s="4">
        <v>9341.5300000000007</v>
      </c>
    </row>
    <row r="807" spans="1:13" x14ac:dyDescent="0.25">
      <c r="A807" s="1">
        <v>44740</v>
      </c>
      <c r="B807" s="8">
        <f>sales[[#This Row],[Date]]</f>
        <v>44740</v>
      </c>
      <c r="C807" t="s">
        <v>17</v>
      </c>
      <c r="D807" t="s">
        <v>15</v>
      </c>
      <c r="E807" t="s">
        <v>42</v>
      </c>
      <c r="F807" s="3">
        <v>8</v>
      </c>
      <c r="G807" s="4">
        <v>2037.82</v>
      </c>
      <c r="H807" s="3">
        <v>39</v>
      </c>
      <c r="I807" s="3" t="str">
        <f xml:space="preserve"> FLOOR(sales[[#This Row],[Customer Age]],10) &amp; "-" &amp; FLOOR(sales[[#This Row],[Customer Age]],10)+9</f>
        <v>30-39</v>
      </c>
      <c r="J807" t="s">
        <v>14</v>
      </c>
      <c r="K807" s="3">
        <v>5</v>
      </c>
      <c r="L807" s="4">
        <v>1048.6300000000001</v>
      </c>
      <c r="M807" s="4">
        <v>989.19</v>
      </c>
    </row>
    <row r="808" spans="1:13" x14ac:dyDescent="0.25">
      <c r="A808" s="1">
        <v>44738</v>
      </c>
      <c r="B808" s="8">
        <f>sales[[#This Row],[Date]]</f>
        <v>44738</v>
      </c>
      <c r="C808" t="s">
        <v>11</v>
      </c>
      <c r="D808" t="s">
        <v>12</v>
      </c>
      <c r="E808" t="s">
        <v>13</v>
      </c>
      <c r="F808" s="3">
        <v>2</v>
      </c>
      <c r="G808" s="4">
        <v>303.77</v>
      </c>
      <c r="H808" s="3">
        <v>50</v>
      </c>
      <c r="I808" s="3" t="str">
        <f xml:space="preserve"> FLOOR(sales[[#This Row],[Customer Age]],10) &amp; "-" &amp; FLOOR(sales[[#This Row],[Customer Age]],10)+9</f>
        <v>50-59</v>
      </c>
      <c r="J808" t="s">
        <v>14</v>
      </c>
      <c r="K808" s="3">
        <v>5</v>
      </c>
      <c r="L808" s="4">
        <v>258.87</v>
      </c>
      <c r="M808" s="4">
        <v>44.9</v>
      </c>
    </row>
    <row r="809" spans="1:13" x14ac:dyDescent="0.25">
      <c r="A809" s="1">
        <v>44738</v>
      </c>
      <c r="B809" s="8">
        <f>sales[[#This Row],[Date]]</f>
        <v>44738</v>
      </c>
      <c r="C809" t="s">
        <v>25</v>
      </c>
      <c r="D809" t="s">
        <v>23</v>
      </c>
      <c r="E809" t="s">
        <v>24</v>
      </c>
      <c r="F809" s="3">
        <v>2</v>
      </c>
      <c r="G809" s="4">
        <v>850.26</v>
      </c>
      <c r="H809" s="3">
        <v>35</v>
      </c>
      <c r="I809" s="3" t="str">
        <f xml:space="preserve"> FLOOR(sales[[#This Row],[Customer Age]],10) &amp; "-" &amp; FLOOR(sales[[#This Row],[Customer Age]],10)+9</f>
        <v>30-39</v>
      </c>
      <c r="J809" t="s">
        <v>22</v>
      </c>
      <c r="K809" s="3">
        <v>3</v>
      </c>
      <c r="L809" s="4">
        <v>140.12</v>
      </c>
      <c r="M809" s="4">
        <v>710.14</v>
      </c>
    </row>
    <row r="810" spans="1:13" x14ac:dyDescent="0.25">
      <c r="A810" s="1">
        <v>44737</v>
      </c>
      <c r="B810" s="8">
        <f>sales[[#This Row],[Date]]</f>
        <v>44737</v>
      </c>
      <c r="C810" t="s">
        <v>17</v>
      </c>
      <c r="D810" t="s">
        <v>23</v>
      </c>
      <c r="E810" t="s">
        <v>24</v>
      </c>
      <c r="F810" s="3">
        <v>38</v>
      </c>
      <c r="G810" s="4">
        <v>14525.44</v>
      </c>
      <c r="H810" s="3">
        <v>39</v>
      </c>
      <c r="I810" s="3" t="str">
        <f xml:space="preserve"> FLOOR(sales[[#This Row],[Customer Age]],10) &amp; "-" &amp; FLOOR(sales[[#This Row],[Customer Age]],10)+9</f>
        <v>30-39</v>
      </c>
      <c r="J810" t="s">
        <v>22</v>
      </c>
      <c r="K810" s="3">
        <v>2</v>
      </c>
      <c r="L810" s="4">
        <v>7364.73</v>
      </c>
      <c r="M810" s="4">
        <v>7160.71</v>
      </c>
    </row>
    <row r="811" spans="1:13" x14ac:dyDescent="0.25">
      <c r="A811" s="1">
        <v>44737</v>
      </c>
      <c r="B811" s="8">
        <f>sales[[#This Row],[Date]]</f>
        <v>44737</v>
      </c>
      <c r="C811" t="s">
        <v>11</v>
      </c>
      <c r="D811" t="s">
        <v>15</v>
      </c>
      <c r="E811" t="s">
        <v>31</v>
      </c>
      <c r="F811" s="3">
        <v>40</v>
      </c>
      <c r="G811" s="4">
        <v>11784.26</v>
      </c>
      <c r="H811" s="3">
        <v>47</v>
      </c>
      <c r="I811" s="3" t="str">
        <f xml:space="preserve"> FLOOR(sales[[#This Row],[Customer Age]],10) &amp; "-" &amp; FLOOR(sales[[#This Row],[Customer Age]],10)+9</f>
        <v>40-49</v>
      </c>
      <c r="J811" t="s">
        <v>14</v>
      </c>
      <c r="K811" s="3">
        <v>1</v>
      </c>
      <c r="L811" s="4">
        <v>7292.79</v>
      </c>
      <c r="M811" s="4">
        <v>4491.47</v>
      </c>
    </row>
    <row r="812" spans="1:13" x14ac:dyDescent="0.25">
      <c r="A812" s="1">
        <v>44736</v>
      </c>
      <c r="B812" s="8">
        <f>sales[[#This Row],[Date]]</f>
        <v>44736</v>
      </c>
      <c r="C812" t="s">
        <v>17</v>
      </c>
      <c r="D812" t="s">
        <v>18</v>
      </c>
      <c r="E812" t="s">
        <v>39</v>
      </c>
      <c r="F812" s="3">
        <v>1</v>
      </c>
      <c r="G812" s="4">
        <v>148.19999999999999</v>
      </c>
      <c r="H812" s="3">
        <v>20</v>
      </c>
      <c r="I812" s="3" t="str">
        <f xml:space="preserve"> FLOOR(sales[[#This Row],[Customer Age]],10) &amp; "-" &amp; FLOOR(sales[[#This Row],[Customer Age]],10)+9</f>
        <v>20-29</v>
      </c>
      <c r="J812" t="s">
        <v>14</v>
      </c>
      <c r="K812" s="3">
        <v>1</v>
      </c>
      <c r="L812" s="4">
        <v>39.71</v>
      </c>
      <c r="M812" s="4">
        <v>108.49</v>
      </c>
    </row>
    <row r="813" spans="1:13" x14ac:dyDescent="0.25">
      <c r="A813" s="1">
        <v>44736</v>
      </c>
      <c r="B813" s="8">
        <f>sales[[#This Row],[Date]]</f>
        <v>44736</v>
      </c>
      <c r="C813" t="s">
        <v>25</v>
      </c>
      <c r="D813" t="s">
        <v>15</v>
      </c>
      <c r="E813" t="s">
        <v>16</v>
      </c>
      <c r="F813" s="3">
        <v>18</v>
      </c>
      <c r="G813" s="4">
        <v>5765.24</v>
      </c>
      <c r="H813" s="3">
        <v>26</v>
      </c>
      <c r="I813" s="3" t="str">
        <f xml:space="preserve"> FLOOR(sales[[#This Row],[Customer Age]],10) &amp; "-" &amp; FLOOR(sales[[#This Row],[Customer Age]],10)+9</f>
        <v>20-29</v>
      </c>
      <c r="J813" t="s">
        <v>22</v>
      </c>
      <c r="K813" s="3">
        <v>5</v>
      </c>
      <c r="L813" s="4">
        <v>3269.84</v>
      </c>
      <c r="M813" s="4">
        <v>2495.4</v>
      </c>
    </row>
    <row r="814" spans="1:13" x14ac:dyDescent="0.25">
      <c r="A814" s="1">
        <v>44736</v>
      </c>
      <c r="B814" s="8">
        <f>sales[[#This Row],[Date]]</f>
        <v>44736</v>
      </c>
      <c r="C814" t="s">
        <v>33</v>
      </c>
      <c r="D814" t="s">
        <v>12</v>
      </c>
      <c r="E814" t="s">
        <v>37</v>
      </c>
      <c r="F814" s="3">
        <v>2</v>
      </c>
      <c r="G814" s="4">
        <v>293.22000000000003</v>
      </c>
      <c r="H814" s="3">
        <v>33</v>
      </c>
      <c r="I814" s="3" t="str">
        <f xml:space="preserve"> FLOOR(sales[[#This Row],[Customer Age]],10) &amp; "-" &amp; FLOOR(sales[[#This Row],[Customer Age]],10)+9</f>
        <v>30-39</v>
      </c>
      <c r="J814" t="s">
        <v>22</v>
      </c>
      <c r="K814" s="3">
        <v>4</v>
      </c>
      <c r="L814" s="4">
        <v>417.62</v>
      </c>
      <c r="M814" s="4">
        <v>-124.4</v>
      </c>
    </row>
    <row r="815" spans="1:13" x14ac:dyDescent="0.25">
      <c r="A815" s="1">
        <v>44736</v>
      </c>
      <c r="B815" s="8">
        <f>sales[[#This Row],[Date]]</f>
        <v>44736</v>
      </c>
      <c r="C815" t="s">
        <v>20</v>
      </c>
      <c r="D815" t="s">
        <v>23</v>
      </c>
      <c r="E815" t="s">
        <v>38</v>
      </c>
      <c r="F815" s="3">
        <v>4</v>
      </c>
      <c r="G815" s="4">
        <v>916.38</v>
      </c>
      <c r="H815" s="3">
        <v>28</v>
      </c>
      <c r="I815" s="3" t="str">
        <f xml:space="preserve"> FLOOR(sales[[#This Row],[Customer Age]],10) &amp; "-" &amp; FLOOR(sales[[#This Row],[Customer Age]],10)+9</f>
        <v>20-29</v>
      </c>
      <c r="J815" t="s">
        <v>14</v>
      </c>
      <c r="K815" s="3">
        <v>5</v>
      </c>
      <c r="L815" s="4">
        <v>893.69</v>
      </c>
      <c r="M815" s="4">
        <v>22.69</v>
      </c>
    </row>
    <row r="816" spans="1:13" x14ac:dyDescent="0.25">
      <c r="A816" s="1">
        <v>44735</v>
      </c>
      <c r="B816" s="8">
        <f>sales[[#This Row],[Date]]</f>
        <v>44735</v>
      </c>
      <c r="C816" t="s">
        <v>17</v>
      </c>
      <c r="D816" t="s">
        <v>23</v>
      </c>
      <c r="E816" t="s">
        <v>34</v>
      </c>
      <c r="F816" s="3">
        <v>3</v>
      </c>
      <c r="G816" s="4">
        <v>125</v>
      </c>
      <c r="H816" s="3">
        <v>62</v>
      </c>
      <c r="I816" s="3" t="str">
        <f xml:space="preserve"> FLOOR(sales[[#This Row],[Customer Age]],10) &amp; "-" &amp; FLOOR(sales[[#This Row],[Customer Age]],10)+9</f>
        <v>60-69</v>
      </c>
      <c r="J816" t="s">
        <v>22</v>
      </c>
      <c r="K816" s="3">
        <v>1</v>
      </c>
      <c r="L816" s="4">
        <v>239.13</v>
      </c>
      <c r="M816" s="4">
        <v>-114.13</v>
      </c>
    </row>
    <row r="817" spans="1:13" x14ac:dyDescent="0.25">
      <c r="A817" s="1">
        <v>44734</v>
      </c>
      <c r="B817" s="8">
        <f>sales[[#This Row],[Date]]</f>
        <v>44734</v>
      </c>
      <c r="C817" t="s">
        <v>11</v>
      </c>
      <c r="D817" t="s">
        <v>23</v>
      </c>
      <c r="E817" t="s">
        <v>38</v>
      </c>
      <c r="F817" s="3">
        <v>36</v>
      </c>
      <c r="G817" s="4">
        <v>9531.73</v>
      </c>
      <c r="H817" s="3">
        <v>43</v>
      </c>
      <c r="I817" s="3" t="str">
        <f xml:space="preserve"> FLOOR(sales[[#This Row],[Customer Age]],10) &amp; "-" &amp; FLOOR(sales[[#This Row],[Customer Age]],10)+9</f>
        <v>40-49</v>
      </c>
      <c r="J817" t="s">
        <v>22</v>
      </c>
      <c r="K817" s="3">
        <v>1</v>
      </c>
      <c r="L817" s="4">
        <v>7991.56</v>
      </c>
      <c r="M817" s="4">
        <v>1540.17</v>
      </c>
    </row>
    <row r="818" spans="1:13" x14ac:dyDescent="0.25">
      <c r="A818" s="1">
        <v>44732</v>
      </c>
      <c r="B818" s="8">
        <f>sales[[#This Row],[Date]]</f>
        <v>44732</v>
      </c>
      <c r="C818" t="s">
        <v>20</v>
      </c>
      <c r="D818" t="s">
        <v>15</v>
      </c>
      <c r="E818" t="s">
        <v>16</v>
      </c>
      <c r="F818" s="3">
        <v>16</v>
      </c>
      <c r="G818" s="4">
        <v>5208.91</v>
      </c>
      <c r="H818" s="3">
        <v>51</v>
      </c>
      <c r="I818" s="3" t="str">
        <f xml:space="preserve"> FLOOR(sales[[#This Row],[Customer Age]],10) &amp; "-" &amp; FLOOR(sales[[#This Row],[Customer Age]],10)+9</f>
        <v>50-59</v>
      </c>
      <c r="J818" t="s">
        <v>14</v>
      </c>
      <c r="K818" s="3">
        <v>5</v>
      </c>
      <c r="L818" s="4">
        <v>2330.1999999999998</v>
      </c>
      <c r="M818" s="4">
        <v>2878.71</v>
      </c>
    </row>
    <row r="819" spans="1:13" x14ac:dyDescent="0.25">
      <c r="A819" s="1">
        <v>44731</v>
      </c>
      <c r="B819" s="8">
        <f>sales[[#This Row],[Date]]</f>
        <v>44731</v>
      </c>
      <c r="C819" t="s">
        <v>25</v>
      </c>
      <c r="D819" t="s">
        <v>18</v>
      </c>
      <c r="E819" t="s">
        <v>19</v>
      </c>
      <c r="F819" s="3">
        <v>3</v>
      </c>
      <c r="G819" s="4">
        <v>230.84</v>
      </c>
      <c r="H819" s="3">
        <v>57</v>
      </c>
      <c r="I819" s="3" t="str">
        <f xml:space="preserve"> FLOOR(sales[[#This Row],[Customer Age]],10) &amp; "-" &amp; FLOOR(sales[[#This Row],[Customer Age]],10)+9</f>
        <v>50-59</v>
      </c>
      <c r="J819" t="s">
        <v>14</v>
      </c>
      <c r="K819" s="3">
        <v>3</v>
      </c>
      <c r="L819" s="4">
        <v>318.62</v>
      </c>
      <c r="M819" s="4">
        <v>-87.78</v>
      </c>
    </row>
    <row r="820" spans="1:13" x14ac:dyDescent="0.25">
      <c r="A820" s="1">
        <v>44730</v>
      </c>
      <c r="B820" s="8">
        <f>sales[[#This Row],[Date]]</f>
        <v>44730</v>
      </c>
      <c r="C820" t="s">
        <v>17</v>
      </c>
      <c r="D820" t="s">
        <v>15</v>
      </c>
      <c r="E820" t="s">
        <v>21</v>
      </c>
      <c r="F820" s="3">
        <v>6</v>
      </c>
      <c r="G820" s="4">
        <v>2318.21</v>
      </c>
      <c r="H820" s="3">
        <v>20</v>
      </c>
      <c r="I820" s="3" t="str">
        <f xml:space="preserve"> FLOOR(sales[[#This Row],[Customer Age]],10) &amp; "-" &amp; FLOOR(sales[[#This Row],[Customer Age]],10)+9</f>
        <v>20-29</v>
      </c>
      <c r="J820" t="s">
        <v>14</v>
      </c>
      <c r="K820" s="3">
        <v>3</v>
      </c>
      <c r="L820" s="4">
        <v>380.15</v>
      </c>
      <c r="M820" s="4">
        <v>1938.06</v>
      </c>
    </row>
    <row r="821" spans="1:13" x14ac:dyDescent="0.25">
      <c r="A821" s="1">
        <v>44730</v>
      </c>
      <c r="B821" s="8">
        <f>sales[[#This Row],[Date]]</f>
        <v>44730</v>
      </c>
      <c r="C821" t="s">
        <v>11</v>
      </c>
      <c r="D821" t="s">
        <v>18</v>
      </c>
      <c r="E821" t="s">
        <v>19</v>
      </c>
      <c r="F821" s="3">
        <v>20</v>
      </c>
      <c r="G821" s="4">
        <v>3015.63</v>
      </c>
      <c r="H821" s="3">
        <v>45</v>
      </c>
      <c r="I821" s="3" t="str">
        <f xml:space="preserve"> FLOOR(sales[[#This Row],[Customer Age]],10) &amp; "-" &amp; FLOOR(sales[[#This Row],[Customer Age]],10)+9</f>
        <v>40-49</v>
      </c>
      <c r="J821" t="s">
        <v>22</v>
      </c>
      <c r="K821" s="3">
        <v>4</v>
      </c>
      <c r="L821" s="4">
        <v>1012.49</v>
      </c>
      <c r="M821" s="4">
        <v>2003.14</v>
      </c>
    </row>
    <row r="822" spans="1:13" x14ac:dyDescent="0.25">
      <c r="A822" s="1">
        <v>44727</v>
      </c>
      <c r="B822" s="8">
        <f>sales[[#This Row],[Date]]</f>
        <v>44727</v>
      </c>
      <c r="C822" t="s">
        <v>25</v>
      </c>
      <c r="D822" t="s">
        <v>18</v>
      </c>
      <c r="E822" t="s">
        <v>19</v>
      </c>
      <c r="F822" s="3">
        <v>8</v>
      </c>
      <c r="G822" s="4">
        <v>3906.7</v>
      </c>
      <c r="H822" s="3">
        <v>43</v>
      </c>
      <c r="I822" s="3" t="str">
        <f xml:space="preserve"> FLOOR(sales[[#This Row],[Customer Age]],10) &amp; "-" &amp; FLOOR(sales[[#This Row],[Customer Age]],10)+9</f>
        <v>40-49</v>
      </c>
      <c r="J822" t="s">
        <v>14</v>
      </c>
      <c r="K822" s="3">
        <v>2</v>
      </c>
      <c r="L822" s="4">
        <v>550.47</v>
      </c>
      <c r="M822" s="4">
        <v>3356.23</v>
      </c>
    </row>
    <row r="823" spans="1:13" x14ac:dyDescent="0.25">
      <c r="A823" s="1">
        <v>44727</v>
      </c>
      <c r="B823" s="8">
        <f>sales[[#This Row],[Date]]</f>
        <v>44727</v>
      </c>
      <c r="C823" t="s">
        <v>20</v>
      </c>
      <c r="D823" t="s">
        <v>12</v>
      </c>
      <c r="E823" t="s">
        <v>30</v>
      </c>
      <c r="F823" s="3">
        <v>8</v>
      </c>
      <c r="G823" s="4">
        <v>3788.2</v>
      </c>
      <c r="H823" s="3">
        <v>48</v>
      </c>
      <c r="I823" s="3" t="str">
        <f xml:space="preserve"> FLOOR(sales[[#This Row],[Customer Age]],10) &amp; "-" &amp; FLOOR(sales[[#This Row],[Customer Age]],10)+9</f>
        <v>40-49</v>
      </c>
      <c r="J823" t="s">
        <v>22</v>
      </c>
      <c r="K823" s="3">
        <v>2</v>
      </c>
      <c r="L823" s="4">
        <v>1180.99</v>
      </c>
      <c r="M823" s="4">
        <v>2607.21</v>
      </c>
    </row>
    <row r="824" spans="1:13" x14ac:dyDescent="0.25">
      <c r="A824" s="1">
        <v>44724</v>
      </c>
      <c r="B824" s="8">
        <f>sales[[#This Row],[Date]]</f>
        <v>44724</v>
      </c>
      <c r="C824" t="s">
        <v>25</v>
      </c>
      <c r="D824" t="s">
        <v>18</v>
      </c>
      <c r="E824" t="s">
        <v>39</v>
      </c>
      <c r="F824" s="3">
        <v>28</v>
      </c>
      <c r="G824" s="4">
        <v>13953.83</v>
      </c>
      <c r="H824" s="3">
        <v>59</v>
      </c>
      <c r="I824" s="3" t="str">
        <f xml:space="preserve"> FLOOR(sales[[#This Row],[Customer Age]],10) &amp; "-" &amp; FLOOR(sales[[#This Row],[Customer Age]],10)+9</f>
        <v>50-59</v>
      </c>
      <c r="J824" t="s">
        <v>22</v>
      </c>
      <c r="K824" s="3">
        <v>1</v>
      </c>
      <c r="L824" s="4">
        <v>4942.6400000000003</v>
      </c>
      <c r="M824" s="4">
        <v>9011.19</v>
      </c>
    </row>
    <row r="825" spans="1:13" x14ac:dyDescent="0.25">
      <c r="A825" s="1">
        <v>44724</v>
      </c>
      <c r="B825" s="8">
        <f>sales[[#This Row],[Date]]</f>
        <v>44724</v>
      </c>
      <c r="C825" t="s">
        <v>17</v>
      </c>
      <c r="D825" t="s">
        <v>27</v>
      </c>
      <c r="E825" t="s">
        <v>41</v>
      </c>
      <c r="F825" s="3">
        <v>26</v>
      </c>
      <c r="G825" s="4">
        <v>8862.4599999999991</v>
      </c>
      <c r="H825" s="3">
        <v>29</v>
      </c>
      <c r="I825" s="3" t="str">
        <f xml:space="preserve"> FLOOR(sales[[#This Row],[Customer Age]],10) &amp; "-" &amp; FLOOR(sales[[#This Row],[Customer Age]],10)+9</f>
        <v>20-29</v>
      </c>
      <c r="J825" t="s">
        <v>14</v>
      </c>
      <c r="K825" s="3">
        <v>4</v>
      </c>
      <c r="L825" s="4">
        <v>3538.83</v>
      </c>
      <c r="M825" s="4">
        <v>5323.63</v>
      </c>
    </row>
    <row r="826" spans="1:13" x14ac:dyDescent="0.25">
      <c r="A826" s="1">
        <v>44724</v>
      </c>
      <c r="B826" s="8">
        <f>sales[[#This Row],[Date]]</f>
        <v>44724</v>
      </c>
      <c r="C826" t="s">
        <v>33</v>
      </c>
      <c r="D826" t="s">
        <v>15</v>
      </c>
      <c r="E826" t="s">
        <v>21</v>
      </c>
      <c r="F826" s="3">
        <v>20</v>
      </c>
      <c r="G826" s="4">
        <v>9836.4699999999993</v>
      </c>
      <c r="H826" s="3">
        <v>44</v>
      </c>
      <c r="I826" s="3" t="str">
        <f xml:space="preserve"> FLOOR(sales[[#This Row],[Customer Age]],10) &amp; "-" &amp; FLOOR(sales[[#This Row],[Customer Age]],10)+9</f>
        <v>40-49</v>
      </c>
      <c r="J826" t="s">
        <v>22</v>
      </c>
      <c r="K826" s="3">
        <v>5</v>
      </c>
      <c r="L826" s="4">
        <v>4058.98</v>
      </c>
      <c r="M826" s="4">
        <v>5777.49</v>
      </c>
    </row>
    <row r="827" spans="1:13" x14ac:dyDescent="0.25">
      <c r="A827" s="1">
        <v>44724</v>
      </c>
      <c r="B827" s="8">
        <f>sales[[#This Row],[Date]]</f>
        <v>44724</v>
      </c>
      <c r="C827" t="s">
        <v>33</v>
      </c>
      <c r="D827" t="s">
        <v>18</v>
      </c>
      <c r="E827" t="s">
        <v>39</v>
      </c>
      <c r="F827" s="3">
        <v>9</v>
      </c>
      <c r="G827" s="4">
        <v>3427.58</v>
      </c>
      <c r="H827" s="3">
        <v>39</v>
      </c>
      <c r="I827" s="3" t="str">
        <f xml:space="preserve"> FLOOR(sales[[#This Row],[Customer Age]],10) &amp; "-" &amp; FLOOR(sales[[#This Row],[Customer Age]],10)+9</f>
        <v>30-39</v>
      </c>
      <c r="J827" t="s">
        <v>14</v>
      </c>
      <c r="K827" s="3">
        <v>1</v>
      </c>
      <c r="L827" s="4">
        <v>1400</v>
      </c>
      <c r="M827" s="4">
        <v>2027.58</v>
      </c>
    </row>
    <row r="828" spans="1:13" x14ac:dyDescent="0.25">
      <c r="A828" s="1">
        <v>44723</v>
      </c>
      <c r="B828" s="8">
        <f>sales[[#This Row],[Date]]</f>
        <v>44723</v>
      </c>
      <c r="C828" t="s">
        <v>33</v>
      </c>
      <c r="D828" t="s">
        <v>12</v>
      </c>
      <c r="E828" t="s">
        <v>37</v>
      </c>
      <c r="F828" s="3">
        <v>45</v>
      </c>
      <c r="G828" s="4">
        <v>14749.72</v>
      </c>
      <c r="H828" s="3">
        <v>40</v>
      </c>
      <c r="I828" s="3" t="str">
        <f xml:space="preserve"> FLOOR(sales[[#This Row],[Customer Age]],10) &amp; "-" &amp; FLOOR(sales[[#This Row],[Customer Age]],10)+9</f>
        <v>40-49</v>
      </c>
      <c r="J828" t="s">
        <v>14</v>
      </c>
      <c r="K828" s="3">
        <v>2</v>
      </c>
      <c r="L828" s="4">
        <v>6947.97</v>
      </c>
      <c r="M828" s="4">
        <v>7801.75</v>
      </c>
    </row>
    <row r="829" spans="1:13" x14ac:dyDescent="0.25">
      <c r="A829" s="1">
        <v>44722</v>
      </c>
      <c r="B829" s="8">
        <f>sales[[#This Row],[Date]]</f>
        <v>44722</v>
      </c>
      <c r="C829" t="s">
        <v>17</v>
      </c>
      <c r="D829" t="s">
        <v>18</v>
      </c>
      <c r="E829" t="s">
        <v>26</v>
      </c>
      <c r="F829" s="3">
        <v>14</v>
      </c>
      <c r="G829" s="4">
        <v>5683.65</v>
      </c>
      <c r="H829" s="3">
        <v>38</v>
      </c>
      <c r="I829" s="3" t="str">
        <f xml:space="preserve"> FLOOR(sales[[#This Row],[Customer Age]],10) &amp; "-" &amp; FLOOR(sales[[#This Row],[Customer Age]],10)+9</f>
        <v>30-39</v>
      </c>
      <c r="J829" t="s">
        <v>14</v>
      </c>
      <c r="K829" s="3">
        <v>1</v>
      </c>
      <c r="L829" s="4">
        <v>1320.14</v>
      </c>
      <c r="M829" s="4">
        <v>4363.51</v>
      </c>
    </row>
    <row r="830" spans="1:13" x14ac:dyDescent="0.25">
      <c r="A830" s="1">
        <v>44722</v>
      </c>
      <c r="B830" s="8">
        <f>sales[[#This Row],[Date]]</f>
        <v>44722</v>
      </c>
      <c r="C830" t="s">
        <v>17</v>
      </c>
      <c r="D830" t="s">
        <v>15</v>
      </c>
      <c r="E830" t="s">
        <v>31</v>
      </c>
      <c r="F830" s="3">
        <v>50</v>
      </c>
      <c r="G830" s="4">
        <v>11598.03</v>
      </c>
      <c r="H830" s="3">
        <v>34</v>
      </c>
      <c r="I830" s="3" t="str">
        <f xml:space="preserve"> FLOOR(sales[[#This Row],[Customer Age]],10) &amp; "-" &amp; FLOOR(sales[[#This Row],[Customer Age]],10)+9</f>
        <v>30-39</v>
      </c>
      <c r="J830" t="s">
        <v>14</v>
      </c>
      <c r="K830" s="3">
        <v>4</v>
      </c>
      <c r="L830" s="4">
        <v>5284.22</v>
      </c>
      <c r="M830" s="4">
        <v>6313.81</v>
      </c>
    </row>
    <row r="831" spans="1:13" x14ac:dyDescent="0.25">
      <c r="A831" s="1">
        <v>44722</v>
      </c>
      <c r="B831" s="8">
        <f>sales[[#This Row],[Date]]</f>
        <v>44722</v>
      </c>
      <c r="C831" t="s">
        <v>33</v>
      </c>
      <c r="D831" t="s">
        <v>18</v>
      </c>
      <c r="E831" t="s">
        <v>29</v>
      </c>
      <c r="F831" s="3">
        <v>5</v>
      </c>
      <c r="G831" s="4">
        <v>759.23</v>
      </c>
      <c r="H831" s="3">
        <v>43</v>
      </c>
      <c r="I831" s="3" t="str">
        <f xml:space="preserve"> FLOOR(sales[[#This Row],[Customer Age]],10) &amp; "-" &amp; FLOOR(sales[[#This Row],[Customer Age]],10)+9</f>
        <v>40-49</v>
      </c>
      <c r="J831" t="s">
        <v>22</v>
      </c>
      <c r="K831" s="3">
        <v>4</v>
      </c>
      <c r="L831" s="4">
        <v>217.1</v>
      </c>
      <c r="M831" s="4">
        <v>542.13</v>
      </c>
    </row>
    <row r="832" spans="1:13" x14ac:dyDescent="0.25">
      <c r="A832" s="1">
        <v>44722</v>
      </c>
      <c r="B832" s="8">
        <f>sales[[#This Row],[Date]]</f>
        <v>44722</v>
      </c>
      <c r="C832" t="s">
        <v>25</v>
      </c>
      <c r="D832" t="s">
        <v>12</v>
      </c>
      <c r="E832" t="s">
        <v>13</v>
      </c>
      <c r="F832" s="3">
        <v>20</v>
      </c>
      <c r="G832" s="4">
        <v>9535.0499999999993</v>
      </c>
      <c r="H832" s="3">
        <v>56</v>
      </c>
      <c r="I832" s="3" t="str">
        <f xml:space="preserve"> FLOOR(sales[[#This Row],[Customer Age]],10) &amp; "-" &amp; FLOOR(sales[[#This Row],[Customer Age]],10)+9</f>
        <v>50-59</v>
      </c>
      <c r="J832" t="s">
        <v>14</v>
      </c>
      <c r="K832" s="3">
        <v>3</v>
      </c>
      <c r="L832" s="4">
        <v>1619.31</v>
      </c>
      <c r="M832" s="4">
        <v>7915.74</v>
      </c>
    </row>
    <row r="833" spans="1:13" x14ac:dyDescent="0.25">
      <c r="A833" s="1">
        <v>44722</v>
      </c>
      <c r="B833" s="8">
        <f>sales[[#This Row],[Date]]</f>
        <v>44722</v>
      </c>
      <c r="C833" t="s">
        <v>25</v>
      </c>
      <c r="D833" t="s">
        <v>27</v>
      </c>
      <c r="E833" t="s">
        <v>32</v>
      </c>
      <c r="F833" s="3">
        <v>2</v>
      </c>
      <c r="G833" s="4">
        <v>510.51</v>
      </c>
      <c r="H833" s="3">
        <v>19</v>
      </c>
      <c r="I833" s="3" t="str">
        <f xml:space="preserve"> FLOOR(sales[[#This Row],[Customer Age]],10) &amp; "-" &amp; FLOOR(sales[[#This Row],[Customer Age]],10)+9</f>
        <v>10-19</v>
      </c>
      <c r="J833" t="s">
        <v>22</v>
      </c>
      <c r="K833" s="3">
        <v>2</v>
      </c>
      <c r="L833" s="4">
        <v>487.66</v>
      </c>
      <c r="M833" s="4">
        <v>22.85</v>
      </c>
    </row>
    <row r="834" spans="1:13" x14ac:dyDescent="0.25">
      <c r="A834" s="1">
        <v>44721</v>
      </c>
      <c r="B834" s="8">
        <f>sales[[#This Row],[Date]]</f>
        <v>44721</v>
      </c>
      <c r="C834" t="s">
        <v>11</v>
      </c>
      <c r="D834" t="s">
        <v>27</v>
      </c>
      <c r="E834" t="s">
        <v>41</v>
      </c>
      <c r="F834" s="3">
        <v>27</v>
      </c>
      <c r="G834" s="4">
        <v>6601.03</v>
      </c>
      <c r="H834" s="3">
        <v>31</v>
      </c>
      <c r="I834" s="3" t="str">
        <f xml:space="preserve"> FLOOR(sales[[#This Row],[Customer Age]],10) &amp; "-" &amp; FLOOR(sales[[#This Row],[Customer Age]],10)+9</f>
        <v>30-39</v>
      </c>
      <c r="J834" t="s">
        <v>14</v>
      </c>
      <c r="K834" s="3">
        <v>1</v>
      </c>
      <c r="L834" s="4">
        <v>6107.2</v>
      </c>
      <c r="M834" s="4">
        <v>493.83</v>
      </c>
    </row>
    <row r="835" spans="1:13" x14ac:dyDescent="0.25">
      <c r="A835" s="1">
        <v>44721</v>
      </c>
      <c r="B835" s="8">
        <f>sales[[#This Row],[Date]]</f>
        <v>44721</v>
      </c>
      <c r="C835" t="s">
        <v>17</v>
      </c>
      <c r="D835" t="s">
        <v>23</v>
      </c>
      <c r="E835" t="s">
        <v>38</v>
      </c>
      <c r="F835" s="3">
        <v>18</v>
      </c>
      <c r="G835" s="4">
        <v>2486.08</v>
      </c>
      <c r="H835" s="3">
        <v>27</v>
      </c>
      <c r="I835" s="3" t="str">
        <f xml:space="preserve"> FLOOR(sales[[#This Row],[Customer Age]],10) &amp; "-" &amp; FLOOR(sales[[#This Row],[Customer Age]],10)+9</f>
        <v>20-29</v>
      </c>
      <c r="J835" t="s">
        <v>14</v>
      </c>
      <c r="K835" s="3">
        <v>5</v>
      </c>
      <c r="L835" s="4">
        <v>3471</v>
      </c>
      <c r="M835" s="4">
        <v>-984.92</v>
      </c>
    </row>
    <row r="836" spans="1:13" x14ac:dyDescent="0.25">
      <c r="A836" s="1">
        <v>44721</v>
      </c>
      <c r="B836" s="8">
        <f>sales[[#This Row],[Date]]</f>
        <v>44721</v>
      </c>
      <c r="C836" t="s">
        <v>25</v>
      </c>
      <c r="D836" t="s">
        <v>23</v>
      </c>
      <c r="E836" t="s">
        <v>38</v>
      </c>
      <c r="F836" s="3">
        <v>36</v>
      </c>
      <c r="G836" s="4">
        <v>12468.59</v>
      </c>
      <c r="H836" s="3">
        <v>48</v>
      </c>
      <c r="I836" s="3" t="str">
        <f xml:space="preserve"> FLOOR(sales[[#This Row],[Customer Age]],10) &amp; "-" &amp; FLOOR(sales[[#This Row],[Customer Age]],10)+9</f>
        <v>40-49</v>
      </c>
      <c r="J836" t="s">
        <v>22</v>
      </c>
      <c r="K836" s="3">
        <v>2</v>
      </c>
      <c r="L836" s="4">
        <v>7143.61</v>
      </c>
      <c r="M836" s="4">
        <v>5324.98</v>
      </c>
    </row>
    <row r="837" spans="1:13" x14ac:dyDescent="0.25">
      <c r="A837" s="1">
        <v>44721</v>
      </c>
      <c r="B837" s="8">
        <f>sales[[#This Row],[Date]]</f>
        <v>44721</v>
      </c>
      <c r="C837" t="s">
        <v>25</v>
      </c>
      <c r="D837" t="s">
        <v>23</v>
      </c>
      <c r="E837" t="s">
        <v>24</v>
      </c>
      <c r="F837" s="3">
        <v>40</v>
      </c>
      <c r="G837" s="4">
        <v>14788.91</v>
      </c>
      <c r="H837" s="3">
        <v>54</v>
      </c>
      <c r="I837" s="3" t="str">
        <f xml:space="preserve"> FLOOR(sales[[#This Row],[Customer Age]],10) &amp; "-" &amp; FLOOR(sales[[#This Row],[Customer Age]],10)+9</f>
        <v>50-59</v>
      </c>
      <c r="J837" t="s">
        <v>22</v>
      </c>
      <c r="K837" s="3">
        <v>5</v>
      </c>
      <c r="L837" s="4">
        <v>4741.84</v>
      </c>
      <c r="M837" s="4">
        <v>10047.07</v>
      </c>
    </row>
    <row r="838" spans="1:13" x14ac:dyDescent="0.25">
      <c r="A838" s="1">
        <v>44720</v>
      </c>
      <c r="B838" s="8">
        <f>sales[[#This Row],[Date]]</f>
        <v>44720</v>
      </c>
      <c r="C838" t="s">
        <v>25</v>
      </c>
      <c r="D838" t="s">
        <v>27</v>
      </c>
      <c r="E838" t="s">
        <v>28</v>
      </c>
      <c r="F838" s="3">
        <v>4</v>
      </c>
      <c r="G838" s="4">
        <v>1569.33</v>
      </c>
      <c r="H838" s="3">
        <v>27</v>
      </c>
      <c r="I838" s="3" t="str">
        <f xml:space="preserve"> FLOOR(sales[[#This Row],[Customer Age]],10) &amp; "-" &amp; FLOOR(sales[[#This Row],[Customer Age]],10)+9</f>
        <v>20-29</v>
      </c>
      <c r="J838" t="s">
        <v>14</v>
      </c>
      <c r="K838" s="3">
        <v>1</v>
      </c>
      <c r="L838" s="4">
        <v>603.4</v>
      </c>
      <c r="M838" s="4">
        <v>965.93</v>
      </c>
    </row>
    <row r="839" spans="1:13" x14ac:dyDescent="0.25">
      <c r="A839" s="1">
        <v>44720</v>
      </c>
      <c r="B839" s="8">
        <f>sales[[#This Row],[Date]]</f>
        <v>44720</v>
      </c>
      <c r="C839" t="s">
        <v>20</v>
      </c>
      <c r="D839" t="s">
        <v>27</v>
      </c>
      <c r="E839" t="s">
        <v>28</v>
      </c>
      <c r="F839" s="3">
        <v>40</v>
      </c>
      <c r="G839" s="4">
        <v>15585.86</v>
      </c>
      <c r="H839" s="3">
        <v>32</v>
      </c>
      <c r="I839" s="3" t="str">
        <f xml:space="preserve"> FLOOR(sales[[#This Row],[Customer Age]],10) &amp; "-" &amp; FLOOR(sales[[#This Row],[Customer Age]],10)+9</f>
        <v>30-39</v>
      </c>
      <c r="J839" t="s">
        <v>22</v>
      </c>
      <c r="K839" s="3">
        <v>4</v>
      </c>
      <c r="L839" s="4">
        <v>6033.93</v>
      </c>
      <c r="M839" s="4">
        <v>9551.93</v>
      </c>
    </row>
    <row r="840" spans="1:13" x14ac:dyDescent="0.25">
      <c r="A840" s="1">
        <v>44720</v>
      </c>
      <c r="B840" s="8">
        <f>sales[[#This Row],[Date]]</f>
        <v>44720</v>
      </c>
      <c r="C840" t="s">
        <v>11</v>
      </c>
      <c r="D840" t="s">
        <v>15</v>
      </c>
      <c r="E840" t="s">
        <v>16</v>
      </c>
      <c r="F840" s="3">
        <v>18</v>
      </c>
      <c r="G840" s="4">
        <v>2339.94</v>
      </c>
      <c r="H840" s="3">
        <v>55</v>
      </c>
      <c r="I840" s="3" t="str">
        <f xml:space="preserve"> FLOOR(sales[[#This Row],[Customer Age]],10) &amp; "-" &amp; FLOOR(sales[[#This Row],[Customer Age]],10)+9</f>
        <v>50-59</v>
      </c>
      <c r="J840" t="s">
        <v>22</v>
      </c>
      <c r="K840" s="3">
        <v>2</v>
      </c>
      <c r="L840" s="4">
        <v>1324.64</v>
      </c>
      <c r="M840" s="4">
        <v>1015.3</v>
      </c>
    </row>
    <row r="841" spans="1:13" x14ac:dyDescent="0.25">
      <c r="A841" s="1">
        <v>44720</v>
      </c>
      <c r="B841" s="8">
        <f>sales[[#This Row],[Date]]</f>
        <v>44720</v>
      </c>
      <c r="C841" t="s">
        <v>17</v>
      </c>
      <c r="D841" t="s">
        <v>15</v>
      </c>
      <c r="E841" t="s">
        <v>16</v>
      </c>
      <c r="F841" s="3">
        <v>7</v>
      </c>
      <c r="G841" s="4">
        <v>2655.51</v>
      </c>
      <c r="H841" s="3">
        <v>68</v>
      </c>
      <c r="I841" s="3" t="str">
        <f xml:space="preserve"> FLOOR(sales[[#This Row],[Customer Age]],10) &amp; "-" &amp; FLOOR(sales[[#This Row],[Customer Age]],10)+9</f>
        <v>60-69</v>
      </c>
      <c r="J841" t="s">
        <v>14</v>
      </c>
      <c r="K841" s="3">
        <v>5</v>
      </c>
      <c r="L841" s="4">
        <v>1070.6400000000001</v>
      </c>
      <c r="M841" s="4">
        <v>1584.87</v>
      </c>
    </row>
    <row r="842" spans="1:13" x14ac:dyDescent="0.25">
      <c r="A842" s="1">
        <v>44719</v>
      </c>
      <c r="B842" s="8">
        <f>sales[[#This Row],[Date]]</f>
        <v>44719</v>
      </c>
      <c r="C842" t="s">
        <v>17</v>
      </c>
      <c r="D842" t="s">
        <v>23</v>
      </c>
      <c r="E842" t="s">
        <v>24</v>
      </c>
      <c r="F842" s="3">
        <v>29</v>
      </c>
      <c r="G842" s="4">
        <v>13023.01</v>
      </c>
      <c r="H842" s="3">
        <v>44</v>
      </c>
      <c r="I842" s="3" t="str">
        <f xml:space="preserve"> FLOOR(sales[[#This Row],[Customer Age]],10) &amp; "-" &amp; FLOOR(sales[[#This Row],[Customer Age]],10)+9</f>
        <v>40-49</v>
      </c>
      <c r="J842" t="s">
        <v>22</v>
      </c>
      <c r="K842" s="3">
        <v>5</v>
      </c>
      <c r="L842" s="4">
        <v>920.13</v>
      </c>
      <c r="M842" s="4">
        <v>12102.88</v>
      </c>
    </row>
    <row r="843" spans="1:13" x14ac:dyDescent="0.25">
      <c r="A843" s="1">
        <v>44718</v>
      </c>
      <c r="B843" s="8">
        <f>sales[[#This Row],[Date]]</f>
        <v>44718</v>
      </c>
      <c r="C843" t="s">
        <v>11</v>
      </c>
      <c r="D843" t="s">
        <v>15</v>
      </c>
      <c r="E843" t="s">
        <v>16</v>
      </c>
      <c r="F843" s="3">
        <v>40</v>
      </c>
      <c r="G843" s="4">
        <v>3910.25</v>
      </c>
      <c r="H843" s="3">
        <v>38</v>
      </c>
      <c r="I843" s="3" t="str">
        <f xml:space="preserve"> FLOOR(sales[[#This Row],[Customer Age]],10) &amp; "-" &amp; FLOOR(sales[[#This Row],[Customer Age]],10)+9</f>
        <v>30-39</v>
      </c>
      <c r="J843" t="s">
        <v>22</v>
      </c>
      <c r="K843" s="3">
        <v>1</v>
      </c>
      <c r="L843" s="4">
        <v>5235.21</v>
      </c>
      <c r="M843" s="4">
        <v>-1324.96</v>
      </c>
    </row>
    <row r="844" spans="1:13" x14ac:dyDescent="0.25">
      <c r="A844" s="1">
        <v>44717</v>
      </c>
      <c r="B844" s="8">
        <f>sales[[#This Row],[Date]]</f>
        <v>44717</v>
      </c>
      <c r="C844" t="s">
        <v>20</v>
      </c>
      <c r="D844" t="s">
        <v>15</v>
      </c>
      <c r="E844" t="s">
        <v>31</v>
      </c>
      <c r="F844" s="3">
        <v>29</v>
      </c>
      <c r="G844" s="4">
        <v>13018.9</v>
      </c>
      <c r="H844" s="3">
        <v>69</v>
      </c>
      <c r="I844" s="3" t="str">
        <f xml:space="preserve"> FLOOR(sales[[#This Row],[Customer Age]],10) &amp; "-" &amp; FLOOR(sales[[#This Row],[Customer Age]],10)+9</f>
        <v>60-69</v>
      </c>
      <c r="J844" t="s">
        <v>22</v>
      </c>
      <c r="K844" s="3">
        <v>4</v>
      </c>
      <c r="L844" s="4">
        <v>5623.93</v>
      </c>
      <c r="M844" s="4">
        <v>7394.97</v>
      </c>
    </row>
    <row r="845" spans="1:13" x14ac:dyDescent="0.25">
      <c r="A845" s="1">
        <v>44716</v>
      </c>
      <c r="B845" s="8">
        <f>sales[[#This Row],[Date]]</f>
        <v>44716</v>
      </c>
      <c r="C845" t="s">
        <v>25</v>
      </c>
      <c r="D845" t="s">
        <v>12</v>
      </c>
      <c r="E845" t="s">
        <v>30</v>
      </c>
      <c r="F845" s="3">
        <v>28</v>
      </c>
      <c r="G845" s="4">
        <v>10397.34</v>
      </c>
      <c r="H845" s="3">
        <v>37</v>
      </c>
      <c r="I845" s="3" t="str">
        <f xml:space="preserve"> FLOOR(sales[[#This Row],[Customer Age]],10) &amp; "-" &amp; FLOOR(sales[[#This Row],[Customer Age]],10)+9</f>
        <v>30-39</v>
      </c>
      <c r="J845" t="s">
        <v>22</v>
      </c>
      <c r="K845" s="3">
        <v>5</v>
      </c>
      <c r="L845" s="4">
        <v>5807.82</v>
      </c>
      <c r="M845" s="4">
        <v>4589.5200000000004</v>
      </c>
    </row>
    <row r="846" spans="1:13" x14ac:dyDescent="0.25">
      <c r="A846" s="1">
        <v>44715</v>
      </c>
      <c r="B846" s="8">
        <f>sales[[#This Row],[Date]]</f>
        <v>44715</v>
      </c>
      <c r="C846" t="s">
        <v>17</v>
      </c>
      <c r="D846" t="s">
        <v>23</v>
      </c>
      <c r="E846" t="s">
        <v>35</v>
      </c>
      <c r="F846" s="3">
        <v>17</v>
      </c>
      <c r="G846" s="4">
        <v>1750.19</v>
      </c>
      <c r="H846" s="3">
        <v>64</v>
      </c>
      <c r="I846" s="3" t="str">
        <f xml:space="preserve"> FLOOR(sales[[#This Row],[Customer Age]],10) &amp; "-" &amp; FLOOR(sales[[#This Row],[Customer Age]],10)+9</f>
        <v>60-69</v>
      </c>
      <c r="J846" t="s">
        <v>14</v>
      </c>
      <c r="K846" s="3">
        <v>2</v>
      </c>
      <c r="L846" s="4">
        <v>3583.79</v>
      </c>
      <c r="M846" s="4">
        <v>-1833.6</v>
      </c>
    </row>
    <row r="847" spans="1:13" x14ac:dyDescent="0.25">
      <c r="A847" s="1">
        <v>44714</v>
      </c>
      <c r="B847" s="8">
        <f>sales[[#This Row],[Date]]</f>
        <v>44714</v>
      </c>
      <c r="C847" t="s">
        <v>25</v>
      </c>
      <c r="D847" t="s">
        <v>15</v>
      </c>
      <c r="E847" t="s">
        <v>31</v>
      </c>
      <c r="F847" s="3">
        <v>17</v>
      </c>
      <c r="G847" s="4">
        <v>6268.52</v>
      </c>
      <c r="H847" s="3">
        <v>43</v>
      </c>
      <c r="I847" s="3" t="str">
        <f xml:space="preserve"> FLOOR(sales[[#This Row],[Customer Age]],10) &amp; "-" &amp; FLOOR(sales[[#This Row],[Customer Age]],10)+9</f>
        <v>40-49</v>
      </c>
      <c r="J847" t="s">
        <v>14</v>
      </c>
      <c r="K847" s="3">
        <v>4</v>
      </c>
      <c r="L847" s="4">
        <v>3881.89</v>
      </c>
      <c r="M847" s="4">
        <v>2386.63</v>
      </c>
    </row>
    <row r="848" spans="1:13" x14ac:dyDescent="0.25">
      <c r="A848" s="1">
        <v>44714</v>
      </c>
      <c r="B848" s="8">
        <f>sales[[#This Row],[Date]]</f>
        <v>44714</v>
      </c>
      <c r="C848" t="s">
        <v>20</v>
      </c>
      <c r="D848" t="s">
        <v>23</v>
      </c>
      <c r="E848" t="s">
        <v>35</v>
      </c>
      <c r="F848" s="3">
        <v>24</v>
      </c>
      <c r="G848" s="4">
        <v>11958.58</v>
      </c>
      <c r="H848" s="3">
        <v>47</v>
      </c>
      <c r="I848" s="3" t="str">
        <f xml:space="preserve"> FLOOR(sales[[#This Row],[Customer Age]],10) &amp; "-" &amp; FLOOR(sales[[#This Row],[Customer Age]],10)+9</f>
        <v>40-49</v>
      </c>
      <c r="J848" t="s">
        <v>22</v>
      </c>
      <c r="K848" s="3">
        <v>2</v>
      </c>
      <c r="L848" s="4">
        <v>378.11</v>
      </c>
      <c r="M848" s="4">
        <v>11580.47</v>
      </c>
    </row>
    <row r="849" spans="1:13" x14ac:dyDescent="0.25">
      <c r="A849" s="1">
        <v>44714</v>
      </c>
      <c r="B849" s="8">
        <f>sales[[#This Row],[Date]]</f>
        <v>44714</v>
      </c>
      <c r="C849" t="s">
        <v>20</v>
      </c>
      <c r="D849" t="s">
        <v>15</v>
      </c>
      <c r="E849" t="s">
        <v>31</v>
      </c>
      <c r="F849" s="3">
        <v>47</v>
      </c>
      <c r="G849" s="4">
        <v>4267.21</v>
      </c>
      <c r="H849" s="3">
        <v>60</v>
      </c>
      <c r="I849" s="3" t="str">
        <f xml:space="preserve"> FLOOR(sales[[#This Row],[Customer Age]],10) &amp; "-" &amp; FLOOR(sales[[#This Row],[Customer Age]],10)+9</f>
        <v>60-69</v>
      </c>
      <c r="J849" t="s">
        <v>22</v>
      </c>
      <c r="K849" s="3">
        <v>2</v>
      </c>
      <c r="L849" s="4">
        <v>10256.59</v>
      </c>
      <c r="M849" s="4">
        <v>-5989.38</v>
      </c>
    </row>
    <row r="850" spans="1:13" x14ac:dyDescent="0.25">
      <c r="A850" s="1">
        <v>44713</v>
      </c>
      <c r="B850" s="8">
        <f>sales[[#This Row],[Date]]</f>
        <v>44713</v>
      </c>
      <c r="C850" t="s">
        <v>25</v>
      </c>
      <c r="D850" t="s">
        <v>27</v>
      </c>
      <c r="E850" t="s">
        <v>41</v>
      </c>
      <c r="F850" s="3">
        <v>33</v>
      </c>
      <c r="G850" s="4">
        <v>5052.33</v>
      </c>
      <c r="H850" s="3">
        <v>56</v>
      </c>
      <c r="I850" s="3" t="str">
        <f xml:space="preserve"> FLOOR(sales[[#This Row],[Customer Age]],10) &amp; "-" &amp; FLOOR(sales[[#This Row],[Customer Age]],10)+9</f>
        <v>50-59</v>
      </c>
      <c r="J850" t="s">
        <v>14</v>
      </c>
      <c r="K850" s="3">
        <v>1</v>
      </c>
      <c r="L850" s="4">
        <v>3651.58</v>
      </c>
      <c r="M850" s="4">
        <v>1400.75</v>
      </c>
    </row>
    <row r="851" spans="1:13" x14ac:dyDescent="0.25">
      <c r="A851" s="1">
        <v>44713</v>
      </c>
      <c r="B851" s="8">
        <f>sales[[#This Row],[Date]]</f>
        <v>44713</v>
      </c>
      <c r="C851" t="s">
        <v>20</v>
      </c>
      <c r="D851" t="s">
        <v>27</v>
      </c>
      <c r="E851" t="s">
        <v>41</v>
      </c>
      <c r="F851" s="3">
        <v>5</v>
      </c>
      <c r="G851" s="4">
        <v>971.15</v>
      </c>
      <c r="H851" s="3">
        <v>69</v>
      </c>
      <c r="I851" s="3" t="str">
        <f xml:space="preserve"> FLOOR(sales[[#This Row],[Customer Age]],10) &amp; "-" &amp; FLOOR(sales[[#This Row],[Customer Age]],10)+9</f>
        <v>60-69</v>
      </c>
      <c r="J851" t="s">
        <v>22</v>
      </c>
      <c r="K851" s="3">
        <v>1</v>
      </c>
      <c r="L851" s="4">
        <v>724.91</v>
      </c>
      <c r="M851" s="4">
        <v>246.24</v>
      </c>
    </row>
    <row r="852" spans="1:13" x14ac:dyDescent="0.25">
      <c r="A852" s="1">
        <v>44713</v>
      </c>
      <c r="B852" s="8">
        <f>sales[[#This Row],[Date]]</f>
        <v>44713</v>
      </c>
      <c r="C852" t="s">
        <v>11</v>
      </c>
      <c r="D852" t="s">
        <v>12</v>
      </c>
      <c r="E852" t="s">
        <v>37</v>
      </c>
      <c r="F852" s="3">
        <v>28</v>
      </c>
      <c r="G852" s="4">
        <v>6234.72</v>
      </c>
      <c r="H852" s="3">
        <v>27</v>
      </c>
      <c r="I852" s="3" t="str">
        <f xml:space="preserve"> FLOOR(sales[[#This Row],[Customer Age]],10) &amp; "-" &amp; FLOOR(sales[[#This Row],[Customer Age]],10)+9</f>
        <v>20-29</v>
      </c>
      <c r="J852" t="s">
        <v>22</v>
      </c>
      <c r="K852" s="3">
        <v>2</v>
      </c>
      <c r="L852" s="4">
        <v>2742.33</v>
      </c>
      <c r="M852" s="4">
        <v>3492.39</v>
      </c>
    </row>
    <row r="853" spans="1:13" x14ac:dyDescent="0.25">
      <c r="A853" s="1">
        <v>44712</v>
      </c>
      <c r="B853" s="8">
        <f>sales[[#This Row],[Date]]</f>
        <v>44712</v>
      </c>
      <c r="C853" t="s">
        <v>25</v>
      </c>
      <c r="D853" t="s">
        <v>15</v>
      </c>
      <c r="E853" t="s">
        <v>21</v>
      </c>
      <c r="F853" s="3">
        <v>12</v>
      </c>
      <c r="G853" s="4">
        <v>5539.81</v>
      </c>
      <c r="H853" s="3">
        <v>19</v>
      </c>
      <c r="I853" s="3" t="str">
        <f xml:space="preserve"> FLOOR(sales[[#This Row],[Customer Age]],10) &amp; "-" &amp; FLOOR(sales[[#This Row],[Customer Age]],10)+9</f>
        <v>10-19</v>
      </c>
      <c r="J853" t="s">
        <v>14</v>
      </c>
      <c r="K853" s="3">
        <v>1</v>
      </c>
      <c r="L853" s="4">
        <v>2253.59</v>
      </c>
      <c r="M853" s="4">
        <v>3286.22</v>
      </c>
    </row>
    <row r="854" spans="1:13" x14ac:dyDescent="0.25">
      <c r="A854" s="1">
        <v>44712</v>
      </c>
      <c r="B854" s="8">
        <f>sales[[#This Row],[Date]]</f>
        <v>44712</v>
      </c>
      <c r="C854" t="s">
        <v>17</v>
      </c>
      <c r="D854" t="s">
        <v>23</v>
      </c>
      <c r="E854" t="s">
        <v>24</v>
      </c>
      <c r="F854" s="3">
        <v>6</v>
      </c>
      <c r="G854" s="4">
        <v>809.16</v>
      </c>
      <c r="H854" s="3">
        <v>66</v>
      </c>
      <c r="I854" s="3" t="str">
        <f xml:space="preserve"> FLOOR(sales[[#This Row],[Customer Age]],10) &amp; "-" &amp; FLOOR(sales[[#This Row],[Customer Age]],10)+9</f>
        <v>60-69</v>
      </c>
      <c r="J854" t="s">
        <v>14</v>
      </c>
      <c r="K854" s="3">
        <v>2</v>
      </c>
      <c r="L854" s="4">
        <v>1005.3</v>
      </c>
      <c r="M854" s="4">
        <v>-196.14</v>
      </c>
    </row>
    <row r="855" spans="1:13" x14ac:dyDescent="0.25">
      <c r="A855" s="1">
        <v>44708</v>
      </c>
      <c r="B855" s="8">
        <f>sales[[#This Row],[Date]]</f>
        <v>44708</v>
      </c>
      <c r="C855" t="s">
        <v>25</v>
      </c>
      <c r="D855" t="s">
        <v>23</v>
      </c>
      <c r="E855" t="s">
        <v>24</v>
      </c>
      <c r="F855" s="3">
        <v>11</v>
      </c>
      <c r="G855" s="4">
        <v>2776.21</v>
      </c>
      <c r="H855" s="3">
        <v>50</v>
      </c>
      <c r="I855" s="3" t="str">
        <f xml:space="preserve"> FLOOR(sales[[#This Row],[Customer Age]],10) &amp; "-" &amp; FLOOR(sales[[#This Row],[Customer Age]],10)+9</f>
        <v>50-59</v>
      </c>
      <c r="J855" t="s">
        <v>14</v>
      </c>
      <c r="K855" s="3">
        <v>4</v>
      </c>
      <c r="L855" s="4">
        <v>2562.0300000000002</v>
      </c>
      <c r="M855" s="4">
        <v>214.18</v>
      </c>
    </row>
    <row r="856" spans="1:13" x14ac:dyDescent="0.25">
      <c r="A856" s="1">
        <v>44708</v>
      </c>
      <c r="B856" s="8">
        <f>sales[[#This Row],[Date]]</f>
        <v>44708</v>
      </c>
      <c r="C856" t="s">
        <v>25</v>
      </c>
      <c r="D856" t="s">
        <v>27</v>
      </c>
      <c r="E856" t="s">
        <v>28</v>
      </c>
      <c r="F856" s="3">
        <v>14</v>
      </c>
      <c r="G856" s="4">
        <v>4503.17</v>
      </c>
      <c r="H856" s="3">
        <v>44</v>
      </c>
      <c r="I856" s="3" t="str">
        <f xml:space="preserve"> FLOOR(sales[[#This Row],[Customer Age]],10) &amp; "-" &amp; FLOOR(sales[[#This Row],[Customer Age]],10)+9</f>
        <v>40-49</v>
      </c>
      <c r="J856" t="s">
        <v>14</v>
      </c>
      <c r="K856" s="3">
        <v>2</v>
      </c>
      <c r="L856" s="4">
        <v>155.46</v>
      </c>
      <c r="M856" s="4">
        <v>4347.71</v>
      </c>
    </row>
    <row r="857" spans="1:13" x14ac:dyDescent="0.25">
      <c r="A857" s="1">
        <v>44706</v>
      </c>
      <c r="B857" s="8">
        <f>sales[[#This Row],[Date]]</f>
        <v>44706</v>
      </c>
      <c r="C857" t="s">
        <v>25</v>
      </c>
      <c r="D857" t="s">
        <v>27</v>
      </c>
      <c r="E857" t="s">
        <v>32</v>
      </c>
      <c r="F857" s="3">
        <v>2</v>
      </c>
      <c r="G857" s="4">
        <v>103.48</v>
      </c>
      <c r="H857" s="3">
        <v>51</v>
      </c>
      <c r="I857" s="3" t="str">
        <f xml:space="preserve"> FLOOR(sales[[#This Row],[Customer Age]],10) &amp; "-" &amp; FLOOR(sales[[#This Row],[Customer Age]],10)+9</f>
        <v>50-59</v>
      </c>
      <c r="J857" t="s">
        <v>22</v>
      </c>
      <c r="K857" s="3">
        <v>5</v>
      </c>
      <c r="L857" s="4">
        <v>434.7</v>
      </c>
      <c r="M857" s="4">
        <v>-331.22</v>
      </c>
    </row>
    <row r="858" spans="1:13" x14ac:dyDescent="0.25">
      <c r="A858" s="1">
        <v>44706</v>
      </c>
      <c r="B858" s="8">
        <f>sales[[#This Row],[Date]]</f>
        <v>44706</v>
      </c>
      <c r="C858" t="s">
        <v>17</v>
      </c>
      <c r="D858" t="s">
        <v>18</v>
      </c>
      <c r="E858" t="s">
        <v>29</v>
      </c>
      <c r="F858" s="3">
        <v>1</v>
      </c>
      <c r="G858" s="4">
        <v>58</v>
      </c>
      <c r="H858" s="3">
        <v>34</v>
      </c>
      <c r="I858" s="3" t="str">
        <f xml:space="preserve"> FLOOR(sales[[#This Row],[Customer Age]],10) &amp; "-" &amp; FLOOR(sales[[#This Row],[Customer Age]],10)+9</f>
        <v>30-39</v>
      </c>
      <c r="J858" t="s">
        <v>22</v>
      </c>
      <c r="K858" s="3">
        <v>1</v>
      </c>
      <c r="L858" s="4">
        <v>120.96</v>
      </c>
      <c r="M858" s="4">
        <v>-62.96</v>
      </c>
    </row>
    <row r="859" spans="1:13" x14ac:dyDescent="0.25">
      <c r="A859" s="1">
        <v>44706</v>
      </c>
      <c r="B859" s="8">
        <f>sales[[#This Row],[Date]]</f>
        <v>44706</v>
      </c>
      <c r="C859" t="s">
        <v>11</v>
      </c>
      <c r="D859" t="s">
        <v>18</v>
      </c>
      <c r="E859" t="s">
        <v>26</v>
      </c>
      <c r="F859" s="3">
        <v>42</v>
      </c>
      <c r="G859" s="4">
        <v>12225.24</v>
      </c>
      <c r="H859" s="3">
        <v>26</v>
      </c>
      <c r="I859" s="3" t="str">
        <f xml:space="preserve"> FLOOR(sales[[#This Row],[Customer Age]],10) &amp; "-" &amp; FLOOR(sales[[#This Row],[Customer Age]],10)+9</f>
        <v>20-29</v>
      </c>
      <c r="J859" t="s">
        <v>22</v>
      </c>
      <c r="K859" s="3">
        <v>1</v>
      </c>
      <c r="L859" s="4">
        <v>7869.39</v>
      </c>
      <c r="M859" s="4">
        <v>4355.8500000000004</v>
      </c>
    </row>
    <row r="860" spans="1:13" x14ac:dyDescent="0.25">
      <c r="A860" s="1">
        <v>44705</v>
      </c>
      <c r="B860" s="8">
        <f>sales[[#This Row],[Date]]</f>
        <v>44705</v>
      </c>
      <c r="C860" t="s">
        <v>25</v>
      </c>
      <c r="D860" t="s">
        <v>23</v>
      </c>
      <c r="E860" t="s">
        <v>34</v>
      </c>
      <c r="F860" s="3">
        <v>46</v>
      </c>
      <c r="G860" s="4">
        <v>2921.32</v>
      </c>
      <c r="H860" s="3">
        <v>31</v>
      </c>
      <c r="I860" s="3" t="str">
        <f xml:space="preserve"> FLOOR(sales[[#This Row],[Customer Age]],10) &amp; "-" &amp; FLOOR(sales[[#This Row],[Customer Age]],10)+9</f>
        <v>30-39</v>
      </c>
      <c r="J860" t="s">
        <v>14</v>
      </c>
      <c r="K860" s="3">
        <v>3</v>
      </c>
      <c r="L860" s="4">
        <v>11363.45</v>
      </c>
      <c r="M860" s="4">
        <v>-8442.1299999999992</v>
      </c>
    </row>
    <row r="861" spans="1:13" x14ac:dyDescent="0.25">
      <c r="A861" s="1">
        <v>44705</v>
      </c>
      <c r="B861" s="8">
        <f>sales[[#This Row],[Date]]</f>
        <v>44705</v>
      </c>
      <c r="C861" t="s">
        <v>20</v>
      </c>
      <c r="D861" t="s">
        <v>12</v>
      </c>
      <c r="E861" t="s">
        <v>30</v>
      </c>
      <c r="F861" s="3">
        <v>25</v>
      </c>
      <c r="G861" s="4">
        <v>3876.68</v>
      </c>
      <c r="H861" s="3">
        <v>41</v>
      </c>
      <c r="I861" s="3" t="str">
        <f xml:space="preserve"> FLOOR(sales[[#This Row],[Customer Age]],10) &amp; "-" &amp; FLOOR(sales[[#This Row],[Customer Age]],10)+9</f>
        <v>40-49</v>
      </c>
      <c r="J861" t="s">
        <v>14</v>
      </c>
      <c r="K861" s="3">
        <v>2</v>
      </c>
      <c r="L861" s="4">
        <v>2204.5</v>
      </c>
      <c r="M861" s="4">
        <v>1672.18</v>
      </c>
    </row>
    <row r="862" spans="1:13" x14ac:dyDescent="0.25">
      <c r="A862" s="1">
        <v>44705</v>
      </c>
      <c r="B862" s="8">
        <f>sales[[#This Row],[Date]]</f>
        <v>44705</v>
      </c>
      <c r="C862" t="s">
        <v>20</v>
      </c>
      <c r="D862" t="s">
        <v>15</v>
      </c>
      <c r="E862" t="s">
        <v>31</v>
      </c>
      <c r="F862" s="3">
        <v>3</v>
      </c>
      <c r="G862" s="4">
        <v>330.77</v>
      </c>
      <c r="H862" s="3">
        <v>54</v>
      </c>
      <c r="I862" s="3" t="str">
        <f xml:space="preserve"> FLOOR(sales[[#This Row],[Customer Age]],10) &amp; "-" &amp; FLOOR(sales[[#This Row],[Customer Age]],10)+9</f>
        <v>50-59</v>
      </c>
      <c r="J862" t="s">
        <v>14</v>
      </c>
      <c r="K862" s="3">
        <v>5</v>
      </c>
      <c r="L862" s="4">
        <v>673.43</v>
      </c>
      <c r="M862" s="4">
        <v>-342.66</v>
      </c>
    </row>
    <row r="863" spans="1:13" x14ac:dyDescent="0.25">
      <c r="A863" s="1">
        <v>44704</v>
      </c>
      <c r="B863" s="8">
        <f>sales[[#This Row],[Date]]</f>
        <v>44704</v>
      </c>
      <c r="C863" t="s">
        <v>17</v>
      </c>
      <c r="D863" t="s">
        <v>18</v>
      </c>
      <c r="E863" t="s">
        <v>19</v>
      </c>
      <c r="F863" s="3">
        <v>49</v>
      </c>
      <c r="G863" s="4">
        <v>13193.63</v>
      </c>
      <c r="H863" s="3">
        <v>70</v>
      </c>
      <c r="I863" s="3" t="str">
        <f xml:space="preserve"> FLOOR(sales[[#This Row],[Customer Age]],10) &amp; "-" &amp; FLOOR(sales[[#This Row],[Customer Age]],10)+9</f>
        <v>70-79</v>
      </c>
      <c r="J863" t="s">
        <v>22</v>
      </c>
      <c r="K863" s="3">
        <v>2</v>
      </c>
      <c r="L863" s="4">
        <v>11734.47</v>
      </c>
      <c r="M863" s="4">
        <v>1459.16</v>
      </c>
    </row>
    <row r="864" spans="1:13" x14ac:dyDescent="0.25">
      <c r="A864" s="1">
        <v>44704</v>
      </c>
      <c r="B864" s="8">
        <f>sales[[#This Row],[Date]]</f>
        <v>44704</v>
      </c>
      <c r="C864" t="s">
        <v>17</v>
      </c>
      <c r="D864" t="s">
        <v>15</v>
      </c>
      <c r="E864" t="s">
        <v>42</v>
      </c>
      <c r="F864" s="3">
        <v>28</v>
      </c>
      <c r="G864" s="4">
        <v>1706.27</v>
      </c>
      <c r="H864" s="3">
        <v>62</v>
      </c>
      <c r="I864" s="3" t="str">
        <f xml:space="preserve"> FLOOR(sales[[#This Row],[Customer Age]],10) &amp; "-" &amp; FLOOR(sales[[#This Row],[Customer Age]],10)+9</f>
        <v>60-69</v>
      </c>
      <c r="J864" t="s">
        <v>22</v>
      </c>
      <c r="K864" s="3">
        <v>5</v>
      </c>
      <c r="L864" s="4">
        <v>1058.06</v>
      </c>
      <c r="M864" s="4">
        <v>648.21</v>
      </c>
    </row>
    <row r="865" spans="1:13" x14ac:dyDescent="0.25">
      <c r="A865" s="1">
        <v>44702</v>
      </c>
      <c r="B865" s="8">
        <f>sales[[#This Row],[Date]]</f>
        <v>44702</v>
      </c>
      <c r="C865" t="s">
        <v>33</v>
      </c>
      <c r="D865" t="s">
        <v>27</v>
      </c>
      <c r="E865" t="s">
        <v>40</v>
      </c>
      <c r="F865" s="3">
        <v>30</v>
      </c>
      <c r="G865" s="4">
        <v>14643.54</v>
      </c>
      <c r="H865" s="3">
        <v>69</v>
      </c>
      <c r="I865" s="3" t="str">
        <f xml:space="preserve"> FLOOR(sales[[#This Row],[Customer Age]],10) &amp; "-" &amp; FLOOR(sales[[#This Row],[Customer Age]],10)+9</f>
        <v>60-69</v>
      </c>
      <c r="J865" t="s">
        <v>22</v>
      </c>
      <c r="K865" s="3">
        <v>1</v>
      </c>
      <c r="L865" s="4">
        <v>5143.3</v>
      </c>
      <c r="M865" s="4">
        <v>9500.24</v>
      </c>
    </row>
    <row r="866" spans="1:13" x14ac:dyDescent="0.25">
      <c r="A866" s="1">
        <v>44702</v>
      </c>
      <c r="B866" s="8">
        <f>sales[[#This Row],[Date]]</f>
        <v>44702</v>
      </c>
      <c r="C866" t="s">
        <v>33</v>
      </c>
      <c r="D866" t="s">
        <v>27</v>
      </c>
      <c r="E866" t="s">
        <v>41</v>
      </c>
      <c r="F866" s="3">
        <v>26</v>
      </c>
      <c r="G866" s="4">
        <v>3457.66</v>
      </c>
      <c r="H866" s="3">
        <v>55</v>
      </c>
      <c r="I866" s="3" t="str">
        <f xml:space="preserve"> FLOOR(sales[[#This Row],[Customer Age]],10) &amp; "-" &amp; FLOOR(sales[[#This Row],[Customer Age]],10)+9</f>
        <v>50-59</v>
      </c>
      <c r="J866" t="s">
        <v>22</v>
      </c>
      <c r="K866" s="3">
        <v>2</v>
      </c>
      <c r="L866" s="4">
        <v>3629.35</v>
      </c>
      <c r="M866" s="4">
        <v>-171.69</v>
      </c>
    </row>
    <row r="867" spans="1:13" x14ac:dyDescent="0.25">
      <c r="A867" s="1">
        <v>44701</v>
      </c>
      <c r="B867" s="8">
        <f>sales[[#This Row],[Date]]</f>
        <v>44701</v>
      </c>
      <c r="C867" t="s">
        <v>17</v>
      </c>
      <c r="D867" t="s">
        <v>15</v>
      </c>
      <c r="E867" t="s">
        <v>21</v>
      </c>
      <c r="F867" s="3">
        <v>20</v>
      </c>
      <c r="G867" s="4">
        <v>8322.41</v>
      </c>
      <c r="H867" s="3">
        <v>28</v>
      </c>
      <c r="I867" s="3" t="str">
        <f xml:space="preserve"> FLOOR(sales[[#This Row],[Customer Age]],10) &amp; "-" &amp; FLOOR(sales[[#This Row],[Customer Age]],10)+9</f>
        <v>20-29</v>
      </c>
      <c r="J867" t="s">
        <v>22</v>
      </c>
      <c r="K867" s="3">
        <v>3</v>
      </c>
      <c r="L867" s="4">
        <v>3327.07</v>
      </c>
      <c r="M867" s="4">
        <v>4995.34</v>
      </c>
    </row>
    <row r="868" spans="1:13" x14ac:dyDescent="0.25">
      <c r="A868" s="1">
        <v>44699</v>
      </c>
      <c r="B868" s="8">
        <f>sales[[#This Row],[Date]]</f>
        <v>44699</v>
      </c>
      <c r="C868" t="s">
        <v>17</v>
      </c>
      <c r="D868" t="s">
        <v>18</v>
      </c>
      <c r="E868" t="s">
        <v>19</v>
      </c>
      <c r="F868" s="3">
        <v>35</v>
      </c>
      <c r="G868" s="4">
        <v>5038.96</v>
      </c>
      <c r="H868" s="3">
        <v>31</v>
      </c>
      <c r="I868" s="3" t="str">
        <f xml:space="preserve"> FLOOR(sales[[#This Row],[Customer Age]],10) &amp; "-" &amp; FLOOR(sales[[#This Row],[Customer Age]],10)+9</f>
        <v>30-39</v>
      </c>
      <c r="J868" t="s">
        <v>14</v>
      </c>
      <c r="K868" s="3">
        <v>4</v>
      </c>
      <c r="L868" s="4">
        <v>8240.83</v>
      </c>
      <c r="M868" s="4">
        <v>-3201.87</v>
      </c>
    </row>
    <row r="869" spans="1:13" x14ac:dyDescent="0.25">
      <c r="A869" s="1">
        <v>44698</v>
      </c>
      <c r="B869" s="8">
        <f>sales[[#This Row],[Date]]</f>
        <v>44698</v>
      </c>
      <c r="C869" t="s">
        <v>11</v>
      </c>
      <c r="D869" t="s">
        <v>27</v>
      </c>
      <c r="E869" t="s">
        <v>32</v>
      </c>
      <c r="F869" s="3">
        <v>20</v>
      </c>
      <c r="G869" s="4">
        <v>3622.76</v>
      </c>
      <c r="H869" s="3">
        <v>34</v>
      </c>
      <c r="I869" s="3" t="str">
        <f xml:space="preserve"> FLOOR(sales[[#This Row],[Customer Age]],10) &amp; "-" &amp; FLOOR(sales[[#This Row],[Customer Age]],10)+9</f>
        <v>30-39</v>
      </c>
      <c r="J869" t="s">
        <v>14</v>
      </c>
      <c r="K869" s="3">
        <v>3</v>
      </c>
      <c r="L869" s="4">
        <v>719.37</v>
      </c>
      <c r="M869" s="4">
        <v>2903.39</v>
      </c>
    </row>
    <row r="870" spans="1:13" x14ac:dyDescent="0.25">
      <c r="A870" s="1">
        <v>44697</v>
      </c>
      <c r="B870" s="8">
        <f>sales[[#This Row],[Date]]</f>
        <v>44697</v>
      </c>
      <c r="C870" t="s">
        <v>17</v>
      </c>
      <c r="D870" t="s">
        <v>27</v>
      </c>
      <c r="E870" t="s">
        <v>40</v>
      </c>
      <c r="F870" s="3">
        <v>21</v>
      </c>
      <c r="G870" s="4">
        <v>523.55999999999995</v>
      </c>
      <c r="H870" s="3">
        <v>25</v>
      </c>
      <c r="I870" s="3" t="str">
        <f xml:space="preserve"> FLOOR(sales[[#This Row],[Customer Age]],10) &amp; "-" &amp; FLOOR(sales[[#This Row],[Customer Age]],10)+9</f>
        <v>20-29</v>
      </c>
      <c r="J870" t="s">
        <v>22</v>
      </c>
      <c r="K870" s="3">
        <v>2</v>
      </c>
      <c r="L870" s="4">
        <v>1471.08</v>
      </c>
      <c r="M870" s="4">
        <v>-947.52</v>
      </c>
    </row>
    <row r="871" spans="1:13" x14ac:dyDescent="0.25">
      <c r="A871" s="1">
        <v>44697</v>
      </c>
      <c r="B871" s="8">
        <f>sales[[#This Row],[Date]]</f>
        <v>44697</v>
      </c>
      <c r="C871" t="s">
        <v>33</v>
      </c>
      <c r="D871" t="s">
        <v>23</v>
      </c>
      <c r="E871" t="s">
        <v>38</v>
      </c>
      <c r="F871" s="3">
        <v>28</v>
      </c>
      <c r="G871" s="4">
        <v>7772.9</v>
      </c>
      <c r="H871" s="3">
        <v>57</v>
      </c>
      <c r="I871" s="3" t="str">
        <f xml:space="preserve"> FLOOR(sales[[#This Row],[Customer Age]],10) &amp; "-" &amp; FLOOR(sales[[#This Row],[Customer Age]],10)+9</f>
        <v>50-59</v>
      </c>
      <c r="J871" t="s">
        <v>22</v>
      </c>
      <c r="K871" s="3">
        <v>2</v>
      </c>
      <c r="L871" s="4">
        <v>1287.1300000000001</v>
      </c>
      <c r="M871" s="4">
        <v>6485.77</v>
      </c>
    </row>
    <row r="872" spans="1:13" x14ac:dyDescent="0.25">
      <c r="A872" s="1">
        <v>44696</v>
      </c>
      <c r="B872" s="8">
        <f>sales[[#This Row],[Date]]</f>
        <v>44696</v>
      </c>
      <c r="C872" t="s">
        <v>20</v>
      </c>
      <c r="D872" t="s">
        <v>27</v>
      </c>
      <c r="E872" t="s">
        <v>32</v>
      </c>
      <c r="F872" s="3">
        <v>37</v>
      </c>
      <c r="G872" s="4">
        <v>10796.88</v>
      </c>
      <c r="H872" s="3">
        <v>64</v>
      </c>
      <c r="I872" s="3" t="str">
        <f xml:space="preserve"> FLOOR(sales[[#This Row],[Customer Age]],10) &amp; "-" &amp; FLOOR(sales[[#This Row],[Customer Age]],10)+9</f>
        <v>60-69</v>
      </c>
      <c r="J872" t="s">
        <v>22</v>
      </c>
      <c r="K872" s="3">
        <v>1</v>
      </c>
      <c r="L872" s="4">
        <v>4220.4799999999996</v>
      </c>
      <c r="M872" s="4">
        <v>6576.4</v>
      </c>
    </row>
    <row r="873" spans="1:13" x14ac:dyDescent="0.25">
      <c r="A873" s="1">
        <v>44696</v>
      </c>
      <c r="B873" s="8">
        <f>sales[[#This Row],[Date]]</f>
        <v>44696</v>
      </c>
      <c r="C873" t="s">
        <v>17</v>
      </c>
      <c r="D873" t="s">
        <v>12</v>
      </c>
      <c r="E873" t="s">
        <v>36</v>
      </c>
      <c r="F873" s="3">
        <v>4</v>
      </c>
      <c r="G873" s="4">
        <v>1811.89</v>
      </c>
      <c r="H873" s="3">
        <v>28</v>
      </c>
      <c r="I873" s="3" t="str">
        <f xml:space="preserve"> FLOOR(sales[[#This Row],[Customer Age]],10) &amp; "-" &amp; FLOOR(sales[[#This Row],[Customer Age]],10)+9</f>
        <v>20-29</v>
      </c>
      <c r="J873" t="s">
        <v>14</v>
      </c>
      <c r="K873" s="3">
        <v>3</v>
      </c>
      <c r="L873" s="4">
        <v>491.22</v>
      </c>
      <c r="M873" s="4">
        <v>1320.67</v>
      </c>
    </row>
    <row r="874" spans="1:13" x14ac:dyDescent="0.25">
      <c r="A874" s="1">
        <v>44695</v>
      </c>
      <c r="B874" s="8">
        <f>sales[[#This Row],[Date]]</f>
        <v>44695</v>
      </c>
      <c r="C874" t="s">
        <v>11</v>
      </c>
      <c r="D874" t="s">
        <v>23</v>
      </c>
      <c r="E874" t="s">
        <v>24</v>
      </c>
      <c r="F874" s="3">
        <v>45</v>
      </c>
      <c r="G874" s="4">
        <v>10391.02</v>
      </c>
      <c r="H874" s="3">
        <v>29</v>
      </c>
      <c r="I874" s="3" t="str">
        <f xml:space="preserve"> FLOOR(sales[[#This Row],[Customer Age]],10) &amp; "-" &amp; FLOOR(sales[[#This Row],[Customer Age]],10)+9</f>
        <v>20-29</v>
      </c>
      <c r="J874" t="s">
        <v>14</v>
      </c>
      <c r="K874" s="3">
        <v>4</v>
      </c>
      <c r="L874" s="4">
        <v>9272.49</v>
      </c>
      <c r="M874" s="4">
        <v>1118.53</v>
      </c>
    </row>
    <row r="875" spans="1:13" x14ac:dyDescent="0.25">
      <c r="A875" s="1">
        <v>44695</v>
      </c>
      <c r="B875" s="8">
        <f>sales[[#This Row],[Date]]</f>
        <v>44695</v>
      </c>
      <c r="C875" t="s">
        <v>17</v>
      </c>
      <c r="D875" t="s">
        <v>27</v>
      </c>
      <c r="E875" t="s">
        <v>41</v>
      </c>
      <c r="F875" s="3">
        <v>24</v>
      </c>
      <c r="G875" s="4">
        <v>10605.65</v>
      </c>
      <c r="H875" s="3">
        <v>51</v>
      </c>
      <c r="I875" s="3" t="str">
        <f xml:space="preserve"> FLOOR(sales[[#This Row],[Customer Age]],10) &amp; "-" &amp; FLOOR(sales[[#This Row],[Customer Age]],10)+9</f>
        <v>50-59</v>
      </c>
      <c r="J875" t="s">
        <v>14</v>
      </c>
      <c r="K875" s="3">
        <v>4</v>
      </c>
      <c r="L875" s="4">
        <v>1236.1400000000001</v>
      </c>
      <c r="M875" s="4">
        <v>9369.51</v>
      </c>
    </row>
    <row r="876" spans="1:13" x14ac:dyDescent="0.25">
      <c r="A876" s="1">
        <v>44695</v>
      </c>
      <c r="B876" s="8">
        <f>sales[[#This Row],[Date]]</f>
        <v>44695</v>
      </c>
      <c r="C876" t="s">
        <v>20</v>
      </c>
      <c r="D876" t="s">
        <v>23</v>
      </c>
      <c r="E876" t="s">
        <v>34</v>
      </c>
      <c r="F876" s="3">
        <v>39</v>
      </c>
      <c r="G876" s="4">
        <v>2953.35</v>
      </c>
      <c r="H876" s="3">
        <v>57</v>
      </c>
      <c r="I876" s="3" t="str">
        <f xml:space="preserve"> FLOOR(sales[[#This Row],[Customer Age]],10) &amp; "-" &amp; FLOOR(sales[[#This Row],[Customer Age]],10)+9</f>
        <v>50-59</v>
      </c>
      <c r="J876" t="s">
        <v>14</v>
      </c>
      <c r="K876" s="3">
        <v>2</v>
      </c>
      <c r="L876" s="4">
        <v>5702.95</v>
      </c>
      <c r="M876" s="4">
        <v>-2749.6</v>
      </c>
    </row>
    <row r="877" spans="1:13" x14ac:dyDescent="0.25">
      <c r="A877" s="1">
        <v>44692</v>
      </c>
      <c r="B877" s="8">
        <f>sales[[#This Row],[Date]]</f>
        <v>44692</v>
      </c>
      <c r="C877" t="s">
        <v>25</v>
      </c>
      <c r="D877" t="s">
        <v>15</v>
      </c>
      <c r="E877" t="s">
        <v>42</v>
      </c>
      <c r="F877" s="3">
        <v>8</v>
      </c>
      <c r="G877" s="4">
        <v>2228.06</v>
      </c>
      <c r="H877" s="3">
        <v>69</v>
      </c>
      <c r="I877" s="3" t="str">
        <f xml:space="preserve"> FLOOR(sales[[#This Row],[Customer Age]],10) &amp; "-" &amp; FLOOR(sales[[#This Row],[Customer Age]],10)+9</f>
        <v>60-69</v>
      </c>
      <c r="J877" t="s">
        <v>14</v>
      </c>
      <c r="K877" s="3">
        <v>1</v>
      </c>
      <c r="L877" s="4">
        <v>1574.39</v>
      </c>
      <c r="M877" s="4">
        <v>653.66999999999996</v>
      </c>
    </row>
    <row r="878" spans="1:13" x14ac:dyDescent="0.25">
      <c r="A878" s="1">
        <v>44691</v>
      </c>
      <c r="B878" s="8">
        <f>sales[[#This Row],[Date]]</f>
        <v>44691</v>
      </c>
      <c r="C878" t="s">
        <v>11</v>
      </c>
      <c r="D878" t="s">
        <v>23</v>
      </c>
      <c r="E878" t="s">
        <v>34</v>
      </c>
      <c r="F878" s="3">
        <v>34</v>
      </c>
      <c r="G878" s="4">
        <v>11267.92</v>
      </c>
      <c r="H878" s="3">
        <v>65</v>
      </c>
      <c r="I878" s="3" t="str">
        <f xml:space="preserve"> FLOOR(sales[[#This Row],[Customer Age]],10) &amp; "-" &amp; FLOOR(sales[[#This Row],[Customer Age]],10)+9</f>
        <v>60-69</v>
      </c>
      <c r="J878" t="s">
        <v>22</v>
      </c>
      <c r="K878" s="3">
        <v>1</v>
      </c>
      <c r="L878" s="4">
        <v>3942.07</v>
      </c>
      <c r="M878" s="4">
        <v>7325.85</v>
      </c>
    </row>
    <row r="879" spans="1:13" x14ac:dyDescent="0.25">
      <c r="A879" s="1">
        <v>44691</v>
      </c>
      <c r="B879" s="8">
        <f>sales[[#This Row],[Date]]</f>
        <v>44691</v>
      </c>
      <c r="C879" t="s">
        <v>33</v>
      </c>
      <c r="D879" t="s">
        <v>23</v>
      </c>
      <c r="E879" t="s">
        <v>38</v>
      </c>
      <c r="F879" s="3">
        <v>15</v>
      </c>
      <c r="G879" s="4">
        <v>6254.53</v>
      </c>
      <c r="H879" s="3">
        <v>68</v>
      </c>
      <c r="I879" s="3" t="str">
        <f xml:space="preserve"> FLOOR(sales[[#This Row],[Customer Age]],10) &amp; "-" &amp; FLOOR(sales[[#This Row],[Customer Age]],10)+9</f>
        <v>60-69</v>
      </c>
      <c r="J879" t="s">
        <v>14</v>
      </c>
      <c r="K879" s="3">
        <v>1</v>
      </c>
      <c r="L879" s="4">
        <v>2068.39</v>
      </c>
      <c r="M879" s="4">
        <v>4186.1400000000003</v>
      </c>
    </row>
    <row r="880" spans="1:13" x14ac:dyDescent="0.25">
      <c r="A880" s="1">
        <v>44689</v>
      </c>
      <c r="B880" s="8">
        <f>sales[[#This Row],[Date]]</f>
        <v>44689</v>
      </c>
      <c r="C880" t="s">
        <v>25</v>
      </c>
      <c r="D880" t="s">
        <v>12</v>
      </c>
      <c r="E880" t="s">
        <v>13</v>
      </c>
      <c r="F880" s="3">
        <v>30</v>
      </c>
      <c r="G880" s="4">
        <v>370.26</v>
      </c>
      <c r="H880" s="3">
        <v>50</v>
      </c>
      <c r="I880" s="3" t="str">
        <f xml:space="preserve"> FLOOR(sales[[#This Row],[Customer Age]],10) &amp; "-" &amp; FLOOR(sales[[#This Row],[Customer Age]],10)+9</f>
        <v>50-59</v>
      </c>
      <c r="J880" t="s">
        <v>22</v>
      </c>
      <c r="K880" s="3">
        <v>1</v>
      </c>
      <c r="L880" s="4">
        <v>870.08</v>
      </c>
      <c r="M880" s="4">
        <v>-499.82</v>
      </c>
    </row>
    <row r="881" spans="1:13" x14ac:dyDescent="0.25">
      <c r="A881" s="1">
        <v>44689</v>
      </c>
      <c r="B881" s="8">
        <f>sales[[#This Row],[Date]]</f>
        <v>44689</v>
      </c>
      <c r="C881" t="s">
        <v>33</v>
      </c>
      <c r="D881" t="s">
        <v>12</v>
      </c>
      <c r="E881" t="s">
        <v>30</v>
      </c>
      <c r="F881" s="3">
        <v>7</v>
      </c>
      <c r="G881" s="4">
        <v>691.09</v>
      </c>
      <c r="H881" s="3">
        <v>47</v>
      </c>
      <c r="I881" s="3" t="str">
        <f xml:space="preserve"> FLOOR(sales[[#This Row],[Customer Age]],10) &amp; "-" &amp; FLOOR(sales[[#This Row],[Customer Age]],10)+9</f>
        <v>40-49</v>
      </c>
      <c r="J881" t="s">
        <v>14</v>
      </c>
      <c r="K881" s="3">
        <v>1</v>
      </c>
      <c r="L881" s="4">
        <v>1186.26</v>
      </c>
      <c r="M881" s="4">
        <v>-495.17</v>
      </c>
    </row>
    <row r="882" spans="1:13" x14ac:dyDescent="0.25">
      <c r="A882" s="1">
        <v>44688</v>
      </c>
      <c r="B882" s="8">
        <f>sales[[#This Row],[Date]]</f>
        <v>44688</v>
      </c>
      <c r="C882" t="s">
        <v>25</v>
      </c>
      <c r="D882" t="s">
        <v>18</v>
      </c>
      <c r="E882" t="s">
        <v>39</v>
      </c>
      <c r="F882" s="3">
        <v>6</v>
      </c>
      <c r="G882" s="4">
        <v>60.2</v>
      </c>
      <c r="H882" s="3">
        <v>52</v>
      </c>
      <c r="I882" s="3" t="str">
        <f xml:space="preserve"> FLOOR(sales[[#This Row],[Customer Age]],10) &amp; "-" &amp; FLOOR(sales[[#This Row],[Customer Age]],10)+9</f>
        <v>50-59</v>
      </c>
      <c r="J882" t="s">
        <v>14</v>
      </c>
      <c r="K882" s="3">
        <v>2</v>
      </c>
      <c r="L882" s="4">
        <v>379.68</v>
      </c>
      <c r="M882" s="4">
        <v>-319.48</v>
      </c>
    </row>
    <row r="883" spans="1:13" x14ac:dyDescent="0.25">
      <c r="A883" s="1">
        <v>44687</v>
      </c>
      <c r="B883" s="8">
        <f>sales[[#This Row],[Date]]</f>
        <v>44687</v>
      </c>
      <c r="C883" t="s">
        <v>20</v>
      </c>
      <c r="D883" t="s">
        <v>23</v>
      </c>
      <c r="E883" t="s">
        <v>35</v>
      </c>
      <c r="F883" s="3">
        <v>27</v>
      </c>
      <c r="G883" s="4">
        <v>11992.06</v>
      </c>
      <c r="H883" s="3">
        <v>18</v>
      </c>
      <c r="I883" s="3" t="str">
        <f xml:space="preserve"> FLOOR(sales[[#This Row],[Customer Age]],10) &amp; "-" &amp; FLOOR(sales[[#This Row],[Customer Age]],10)+9</f>
        <v>10-19</v>
      </c>
      <c r="J883" t="s">
        <v>22</v>
      </c>
      <c r="K883" s="3">
        <v>2</v>
      </c>
      <c r="L883" s="4">
        <v>2460.9</v>
      </c>
      <c r="M883" s="4">
        <v>9531.16</v>
      </c>
    </row>
    <row r="884" spans="1:13" x14ac:dyDescent="0.25">
      <c r="A884" s="1">
        <v>44687</v>
      </c>
      <c r="B884" s="8">
        <f>sales[[#This Row],[Date]]</f>
        <v>44687</v>
      </c>
      <c r="C884" t="s">
        <v>11</v>
      </c>
      <c r="D884" t="s">
        <v>27</v>
      </c>
      <c r="E884" t="s">
        <v>32</v>
      </c>
      <c r="F884" s="3">
        <v>22</v>
      </c>
      <c r="G884" s="4">
        <v>2061.34</v>
      </c>
      <c r="H884" s="3">
        <v>62</v>
      </c>
      <c r="I884" s="3" t="str">
        <f xml:space="preserve"> FLOOR(sales[[#This Row],[Customer Age]],10) &amp; "-" &amp; FLOOR(sales[[#This Row],[Customer Age]],10)+9</f>
        <v>60-69</v>
      </c>
      <c r="J884" t="s">
        <v>14</v>
      </c>
      <c r="K884" s="3">
        <v>1</v>
      </c>
      <c r="L884" s="4">
        <v>3391.68</v>
      </c>
      <c r="M884" s="4">
        <v>-1330.34</v>
      </c>
    </row>
    <row r="885" spans="1:13" x14ac:dyDescent="0.25">
      <c r="A885" s="1">
        <v>44686</v>
      </c>
      <c r="B885" s="8">
        <f>sales[[#This Row],[Date]]</f>
        <v>44686</v>
      </c>
      <c r="C885" t="s">
        <v>20</v>
      </c>
      <c r="D885" t="s">
        <v>15</v>
      </c>
      <c r="E885" t="s">
        <v>31</v>
      </c>
      <c r="F885" s="3">
        <v>39</v>
      </c>
      <c r="G885" s="4">
        <v>14974.48</v>
      </c>
      <c r="H885" s="3">
        <v>68</v>
      </c>
      <c r="I885" s="3" t="str">
        <f xml:space="preserve"> FLOOR(sales[[#This Row],[Customer Age]],10) &amp; "-" &amp; FLOOR(sales[[#This Row],[Customer Age]],10)+9</f>
        <v>60-69</v>
      </c>
      <c r="J885" t="s">
        <v>22</v>
      </c>
      <c r="K885" s="3">
        <v>5</v>
      </c>
      <c r="L885" s="4">
        <v>6765.98</v>
      </c>
      <c r="M885" s="4">
        <v>8208.5</v>
      </c>
    </row>
    <row r="886" spans="1:13" x14ac:dyDescent="0.25">
      <c r="A886" s="1">
        <v>44686</v>
      </c>
      <c r="B886" s="8">
        <f>sales[[#This Row],[Date]]</f>
        <v>44686</v>
      </c>
      <c r="C886" t="s">
        <v>20</v>
      </c>
      <c r="D886" t="s">
        <v>18</v>
      </c>
      <c r="E886" t="s">
        <v>26</v>
      </c>
      <c r="F886" s="3">
        <v>9</v>
      </c>
      <c r="G886" s="4">
        <v>3848.35</v>
      </c>
      <c r="H886" s="3">
        <v>50</v>
      </c>
      <c r="I886" s="3" t="str">
        <f xml:space="preserve"> FLOOR(sales[[#This Row],[Customer Age]],10) &amp; "-" &amp; FLOOR(sales[[#This Row],[Customer Age]],10)+9</f>
        <v>50-59</v>
      </c>
      <c r="J886" t="s">
        <v>14</v>
      </c>
      <c r="K886" s="3">
        <v>4</v>
      </c>
      <c r="L886" s="4">
        <v>366.06</v>
      </c>
      <c r="M886" s="4">
        <v>3482.29</v>
      </c>
    </row>
    <row r="887" spans="1:13" x14ac:dyDescent="0.25">
      <c r="A887" s="1">
        <v>44685</v>
      </c>
      <c r="B887" s="8">
        <f>sales[[#This Row],[Date]]</f>
        <v>44685</v>
      </c>
      <c r="C887" t="s">
        <v>11</v>
      </c>
      <c r="D887" t="s">
        <v>23</v>
      </c>
      <c r="E887" t="s">
        <v>35</v>
      </c>
      <c r="F887" s="3">
        <v>47</v>
      </c>
      <c r="G887" s="4">
        <v>13098.96</v>
      </c>
      <c r="H887" s="3">
        <v>59</v>
      </c>
      <c r="I887" s="3" t="str">
        <f xml:space="preserve"> FLOOR(sales[[#This Row],[Customer Age]],10) &amp; "-" &amp; FLOOR(sales[[#This Row],[Customer Age]],10)+9</f>
        <v>50-59</v>
      </c>
      <c r="J887" t="s">
        <v>22</v>
      </c>
      <c r="K887" s="3">
        <v>5</v>
      </c>
      <c r="L887" s="4">
        <v>10613.33</v>
      </c>
      <c r="M887" s="4">
        <v>2485.63</v>
      </c>
    </row>
    <row r="888" spans="1:13" x14ac:dyDescent="0.25">
      <c r="A888" s="1">
        <v>44684</v>
      </c>
      <c r="B888" s="8">
        <f>sales[[#This Row],[Date]]</f>
        <v>44684</v>
      </c>
      <c r="C888" t="s">
        <v>25</v>
      </c>
      <c r="D888" t="s">
        <v>27</v>
      </c>
      <c r="E888" t="s">
        <v>32</v>
      </c>
      <c r="F888" s="3">
        <v>47</v>
      </c>
      <c r="G888" s="4">
        <v>17553.77</v>
      </c>
      <c r="H888" s="3">
        <v>28</v>
      </c>
      <c r="I888" s="3" t="str">
        <f xml:space="preserve"> FLOOR(sales[[#This Row],[Customer Age]],10) &amp; "-" &amp; FLOOR(sales[[#This Row],[Customer Age]],10)+9</f>
        <v>20-29</v>
      </c>
      <c r="J888" t="s">
        <v>22</v>
      </c>
      <c r="K888" s="3">
        <v>2</v>
      </c>
      <c r="L888" s="4">
        <v>8127.15</v>
      </c>
      <c r="M888" s="4">
        <v>9426.6200000000008</v>
      </c>
    </row>
    <row r="889" spans="1:13" x14ac:dyDescent="0.25">
      <c r="A889" s="1">
        <v>44682</v>
      </c>
      <c r="B889" s="8">
        <f>sales[[#This Row],[Date]]</f>
        <v>44682</v>
      </c>
      <c r="C889" t="s">
        <v>25</v>
      </c>
      <c r="D889" t="s">
        <v>23</v>
      </c>
      <c r="E889" t="s">
        <v>34</v>
      </c>
      <c r="F889" s="3">
        <v>21</v>
      </c>
      <c r="G889" s="4">
        <v>8583.2800000000007</v>
      </c>
      <c r="H889" s="3">
        <v>21</v>
      </c>
      <c r="I889" s="3" t="str">
        <f xml:space="preserve"> FLOOR(sales[[#This Row],[Customer Age]],10) &amp; "-" &amp; FLOOR(sales[[#This Row],[Customer Age]],10)+9</f>
        <v>20-29</v>
      </c>
      <c r="J889" t="s">
        <v>14</v>
      </c>
      <c r="K889" s="3">
        <v>2</v>
      </c>
      <c r="L889" s="4">
        <v>4980.34</v>
      </c>
      <c r="M889" s="4">
        <v>3602.94</v>
      </c>
    </row>
    <row r="890" spans="1:13" x14ac:dyDescent="0.25">
      <c r="A890" s="1">
        <v>44681</v>
      </c>
      <c r="B890" s="8">
        <f>sales[[#This Row],[Date]]</f>
        <v>44681</v>
      </c>
      <c r="C890" t="s">
        <v>33</v>
      </c>
      <c r="D890" t="s">
        <v>23</v>
      </c>
      <c r="E890" t="s">
        <v>38</v>
      </c>
      <c r="F890" s="3">
        <v>46</v>
      </c>
      <c r="G890" s="4">
        <v>18326.61</v>
      </c>
      <c r="H890" s="3">
        <v>36</v>
      </c>
      <c r="I890" s="3" t="str">
        <f xml:space="preserve"> FLOOR(sales[[#This Row],[Customer Age]],10) &amp; "-" &amp; FLOOR(sales[[#This Row],[Customer Age]],10)+9</f>
        <v>30-39</v>
      </c>
      <c r="J890" t="s">
        <v>14</v>
      </c>
      <c r="K890" s="3">
        <v>1</v>
      </c>
      <c r="L890" s="4">
        <v>4438.04</v>
      </c>
      <c r="M890" s="4">
        <v>13888.57</v>
      </c>
    </row>
    <row r="891" spans="1:13" x14ac:dyDescent="0.25">
      <c r="A891" s="1">
        <v>44681</v>
      </c>
      <c r="B891" s="8">
        <f>sales[[#This Row],[Date]]</f>
        <v>44681</v>
      </c>
      <c r="C891" t="s">
        <v>11</v>
      </c>
      <c r="D891" t="s">
        <v>18</v>
      </c>
      <c r="E891" t="s">
        <v>26</v>
      </c>
      <c r="F891" s="3">
        <v>4</v>
      </c>
      <c r="G891" s="4">
        <v>1268.6500000000001</v>
      </c>
      <c r="H891" s="3">
        <v>55</v>
      </c>
      <c r="I891" s="3" t="str">
        <f xml:space="preserve"> FLOOR(sales[[#This Row],[Customer Age]],10) &amp; "-" &amp; FLOOR(sales[[#This Row],[Customer Age]],10)+9</f>
        <v>50-59</v>
      </c>
      <c r="J891" t="s">
        <v>22</v>
      </c>
      <c r="K891" s="3">
        <v>1</v>
      </c>
      <c r="L891" s="4">
        <v>985.95</v>
      </c>
      <c r="M891" s="4">
        <v>282.7</v>
      </c>
    </row>
    <row r="892" spans="1:13" x14ac:dyDescent="0.25">
      <c r="A892" s="1">
        <v>44680</v>
      </c>
      <c r="B892" s="8">
        <f>sales[[#This Row],[Date]]</f>
        <v>44680</v>
      </c>
      <c r="C892" t="s">
        <v>25</v>
      </c>
      <c r="D892" t="s">
        <v>15</v>
      </c>
      <c r="E892" t="s">
        <v>16</v>
      </c>
      <c r="F892" s="3">
        <v>44</v>
      </c>
      <c r="G892" s="4">
        <v>9189.91</v>
      </c>
      <c r="H892" s="3">
        <v>42</v>
      </c>
      <c r="I892" s="3" t="str">
        <f xml:space="preserve"> FLOOR(sales[[#This Row],[Customer Age]],10) &amp; "-" &amp; FLOOR(sales[[#This Row],[Customer Age]],10)+9</f>
        <v>40-49</v>
      </c>
      <c r="J892" t="s">
        <v>14</v>
      </c>
      <c r="K892" s="3">
        <v>5</v>
      </c>
      <c r="L892" s="4">
        <v>9333.82</v>
      </c>
      <c r="M892" s="4">
        <v>-143.91</v>
      </c>
    </row>
    <row r="893" spans="1:13" x14ac:dyDescent="0.25">
      <c r="A893" s="1">
        <v>44680</v>
      </c>
      <c r="B893" s="8">
        <f>sales[[#This Row],[Date]]</f>
        <v>44680</v>
      </c>
      <c r="C893" t="s">
        <v>11</v>
      </c>
      <c r="D893" t="s">
        <v>15</v>
      </c>
      <c r="E893" t="s">
        <v>16</v>
      </c>
      <c r="F893" s="3">
        <v>37</v>
      </c>
      <c r="G893" s="4">
        <v>14806.1</v>
      </c>
      <c r="H893" s="3">
        <v>39</v>
      </c>
      <c r="I893" s="3" t="str">
        <f xml:space="preserve"> FLOOR(sales[[#This Row],[Customer Age]],10) &amp; "-" &amp; FLOOR(sales[[#This Row],[Customer Age]],10)+9</f>
        <v>30-39</v>
      </c>
      <c r="J893" t="s">
        <v>14</v>
      </c>
      <c r="K893" s="3">
        <v>1</v>
      </c>
      <c r="L893" s="4">
        <v>5570.69</v>
      </c>
      <c r="M893" s="4">
        <v>9235.41</v>
      </c>
    </row>
    <row r="894" spans="1:13" x14ac:dyDescent="0.25">
      <c r="A894" s="1">
        <v>44679</v>
      </c>
      <c r="B894" s="8">
        <f>sales[[#This Row],[Date]]</f>
        <v>44679</v>
      </c>
      <c r="C894" t="s">
        <v>33</v>
      </c>
      <c r="D894" t="s">
        <v>12</v>
      </c>
      <c r="E894" t="s">
        <v>36</v>
      </c>
      <c r="F894" s="3">
        <v>13</v>
      </c>
      <c r="G894" s="4">
        <v>6035.57</v>
      </c>
      <c r="H894" s="3">
        <v>67</v>
      </c>
      <c r="I894" s="3" t="str">
        <f xml:space="preserve"> FLOOR(sales[[#This Row],[Customer Age]],10) &amp; "-" &amp; FLOOR(sales[[#This Row],[Customer Age]],10)+9</f>
        <v>60-69</v>
      </c>
      <c r="J894" t="s">
        <v>22</v>
      </c>
      <c r="K894" s="3">
        <v>4</v>
      </c>
      <c r="L894" s="4">
        <v>103.42</v>
      </c>
      <c r="M894" s="4">
        <v>5932.15</v>
      </c>
    </row>
    <row r="895" spans="1:13" x14ac:dyDescent="0.25">
      <c r="A895" s="1">
        <v>44679</v>
      </c>
      <c r="B895" s="8">
        <f>sales[[#This Row],[Date]]</f>
        <v>44679</v>
      </c>
      <c r="C895" t="s">
        <v>33</v>
      </c>
      <c r="D895" t="s">
        <v>18</v>
      </c>
      <c r="E895" t="s">
        <v>39</v>
      </c>
      <c r="F895" s="3">
        <v>22</v>
      </c>
      <c r="G895" s="4">
        <v>10838.8</v>
      </c>
      <c r="H895" s="3">
        <v>46</v>
      </c>
      <c r="I895" s="3" t="str">
        <f xml:space="preserve"> FLOOR(sales[[#This Row],[Customer Age]],10) &amp; "-" &amp; FLOOR(sales[[#This Row],[Customer Age]],10)+9</f>
        <v>40-49</v>
      </c>
      <c r="J895" t="s">
        <v>22</v>
      </c>
      <c r="K895" s="3">
        <v>2</v>
      </c>
      <c r="L895" s="4">
        <v>1427.5</v>
      </c>
      <c r="M895" s="4">
        <v>9411.2999999999993</v>
      </c>
    </row>
    <row r="896" spans="1:13" x14ac:dyDescent="0.25">
      <c r="A896" s="1">
        <v>44678</v>
      </c>
      <c r="B896" s="8">
        <f>sales[[#This Row],[Date]]</f>
        <v>44678</v>
      </c>
      <c r="C896" t="s">
        <v>11</v>
      </c>
      <c r="D896" t="s">
        <v>12</v>
      </c>
      <c r="E896" t="s">
        <v>13</v>
      </c>
      <c r="F896" s="3">
        <v>29</v>
      </c>
      <c r="G896" s="4">
        <v>2374.6799999999998</v>
      </c>
      <c r="H896" s="3">
        <v>43</v>
      </c>
      <c r="I896" s="3" t="str">
        <f xml:space="preserve"> FLOOR(sales[[#This Row],[Customer Age]],10) &amp; "-" &amp; FLOOR(sales[[#This Row],[Customer Age]],10)+9</f>
        <v>40-49</v>
      </c>
      <c r="J896" t="s">
        <v>22</v>
      </c>
      <c r="K896" s="3">
        <v>4</v>
      </c>
      <c r="L896" s="4">
        <v>7041.77</v>
      </c>
      <c r="M896" s="4">
        <v>-4667.09</v>
      </c>
    </row>
    <row r="897" spans="1:13" x14ac:dyDescent="0.25">
      <c r="A897" s="1">
        <v>44678</v>
      </c>
      <c r="B897" s="8">
        <f>sales[[#This Row],[Date]]</f>
        <v>44678</v>
      </c>
      <c r="C897" t="s">
        <v>25</v>
      </c>
      <c r="D897" t="s">
        <v>23</v>
      </c>
      <c r="E897" t="s">
        <v>38</v>
      </c>
      <c r="F897" s="3">
        <v>43</v>
      </c>
      <c r="G897" s="4">
        <v>9359.94</v>
      </c>
      <c r="H897" s="3">
        <v>56</v>
      </c>
      <c r="I897" s="3" t="str">
        <f xml:space="preserve"> FLOOR(sales[[#This Row],[Customer Age]],10) &amp; "-" &amp; FLOOR(sales[[#This Row],[Customer Age]],10)+9</f>
        <v>50-59</v>
      </c>
      <c r="J897" t="s">
        <v>22</v>
      </c>
      <c r="K897" s="3">
        <v>4</v>
      </c>
      <c r="L897" s="4">
        <v>6885.39</v>
      </c>
      <c r="M897" s="4">
        <v>2474.5500000000002</v>
      </c>
    </row>
    <row r="898" spans="1:13" x14ac:dyDescent="0.25">
      <c r="A898" s="1">
        <v>44676</v>
      </c>
      <c r="B898" s="8">
        <f>sales[[#This Row],[Date]]</f>
        <v>44676</v>
      </c>
      <c r="C898" t="s">
        <v>20</v>
      </c>
      <c r="D898" t="s">
        <v>15</v>
      </c>
      <c r="E898" t="s">
        <v>21</v>
      </c>
      <c r="F898" s="3">
        <v>44</v>
      </c>
      <c r="G898" s="4">
        <v>1538.52</v>
      </c>
      <c r="H898" s="3">
        <v>32</v>
      </c>
      <c r="I898" s="3" t="str">
        <f xml:space="preserve"> FLOOR(sales[[#This Row],[Customer Age]],10) &amp; "-" &amp; FLOOR(sales[[#This Row],[Customer Age]],10)+9</f>
        <v>30-39</v>
      </c>
      <c r="J898" t="s">
        <v>22</v>
      </c>
      <c r="K898" s="3">
        <v>1</v>
      </c>
      <c r="L898" s="4">
        <v>3035.13</v>
      </c>
      <c r="M898" s="4">
        <v>-1496.61</v>
      </c>
    </row>
    <row r="899" spans="1:13" x14ac:dyDescent="0.25">
      <c r="A899" s="1">
        <v>44672</v>
      </c>
      <c r="B899" s="8">
        <f>sales[[#This Row],[Date]]</f>
        <v>44672</v>
      </c>
      <c r="C899" t="s">
        <v>17</v>
      </c>
      <c r="D899" t="s">
        <v>23</v>
      </c>
      <c r="E899" t="s">
        <v>24</v>
      </c>
      <c r="F899" s="3">
        <v>2</v>
      </c>
      <c r="G899" s="4">
        <v>636.66</v>
      </c>
      <c r="H899" s="3">
        <v>47</v>
      </c>
      <c r="I899" s="3" t="str">
        <f xml:space="preserve"> FLOOR(sales[[#This Row],[Customer Age]],10) &amp; "-" &amp; FLOOR(sales[[#This Row],[Customer Age]],10)+9</f>
        <v>40-49</v>
      </c>
      <c r="J899" t="s">
        <v>14</v>
      </c>
      <c r="K899" s="3">
        <v>2</v>
      </c>
      <c r="L899" s="4">
        <v>292.81</v>
      </c>
      <c r="M899" s="4">
        <v>343.85</v>
      </c>
    </row>
    <row r="900" spans="1:13" x14ac:dyDescent="0.25">
      <c r="A900" s="1">
        <v>44671</v>
      </c>
      <c r="B900" s="8">
        <f>sales[[#This Row],[Date]]</f>
        <v>44671</v>
      </c>
      <c r="C900" t="s">
        <v>25</v>
      </c>
      <c r="D900" t="s">
        <v>12</v>
      </c>
      <c r="E900" t="s">
        <v>13</v>
      </c>
      <c r="F900" s="3">
        <v>24</v>
      </c>
      <c r="G900" s="4">
        <v>624.41</v>
      </c>
      <c r="H900" s="3">
        <v>36</v>
      </c>
      <c r="I900" s="3" t="str">
        <f xml:space="preserve"> FLOOR(sales[[#This Row],[Customer Age]],10) &amp; "-" &amp; FLOOR(sales[[#This Row],[Customer Age]],10)+9</f>
        <v>30-39</v>
      </c>
      <c r="J900" t="s">
        <v>22</v>
      </c>
      <c r="K900" s="3">
        <v>4</v>
      </c>
      <c r="L900" s="4">
        <v>2733.08</v>
      </c>
      <c r="M900" s="4">
        <v>-2108.67</v>
      </c>
    </row>
    <row r="901" spans="1:13" x14ac:dyDescent="0.25">
      <c r="A901" s="1">
        <v>44670</v>
      </c>
      <c r="B901" s="8">
        <f>sales[[#This Row],[Date]]</f>
        <v>44670</v>
      </c>
      <c r="C901" t="s">
        <v>17</v>
      </c>
      <c r="D901" t="s">
        <v>15</v>
      </c>
      <c r="E901" t="s">
        <v>16</v>
      </c>
      <c r="F901" s="3">
        <v>31</v>
      </c>
      <c r="G901" s="4">
        <v>13350.77</v>
      </c>
      <c r="H901" s="3">
        <v>62</v>
      </c>
      <c r="I901" s="3" t="str">
        <f xml:space="preserve"> FLOOR(sales[[#This Row],[Customer Age]],10) &amp; "-" &amp; FLOOR(sales[[#This Row],[Customer Age]],10)+9</f>
        <v>60-69</v>
      </c>
      <c r="J901" t="s">
        <v>22</v>
      </c>
      <c r="K901" s="3">
        <v>3</v>
      </c>
      <c r="L901" s="4">
        <v>3375.31</v>
      </c>
      <c r="M901" s="4">
        <v>9975.4599999999991</v>
      </c>
    </row>
    <row r="902" spans="1:13" x14ac:dyDescent="0.25">
      <c r="A902" s="1">
        <v>44668</v>
      </c>
      <c r="B902" s="8">
        <f>sales[[#This Row],[Date]]</f>
        <v>44668</v>
      </c>
      <c r="C902" t="s">
        <v>25</v>
      </c>
      <c r="D902" t="s">
        <v>23</v>
      </c>
      <c r="E902" t="s">
        <v>34</v>
      </c>
      <c r="F902" s="3">
        <v>24</v>
      </c>
      <c r="G902" s="4">
        <v>5008.9399999999996</v>
      </c>
      <c r="H902" s="3">
        <v>18</v>
      </c>
      <c r="I902" s="3" t="str">
        <f xml:space="preserve"> FLOOR(sales[[#This Row],[Customer Age]],10) &amp; "-" &amp; FLOOR(sales[[#This Row],[Customer Age]],10)+9</f>
        <v>10-19</v>
      </c>
      <c r="J902" t="s">
        <v>14</v>
      </c>
      <c r="K902" s="3">
        <v>3</v>
      </c>
      <c r="L902" s="4">
        <v>5836.38</v>
      </c>
      <c r="M902" s="4">
        <v>-827.44</v>
      </c>
    </row>
    <row r="903" spans="1:13" x14ac:dyDescent="0.25">
      <c r="A903" s="1">
        <v>44667</v>
      </c>
      <c r="B903" s="8">
        <f>sales[[#This Row],[Date]]</f>
        <v>44667</v>
      </c>
      <c r="C903" t="s">
        <v>11</v>
      </c>
      <c r="D903" t="s">
        <v>27</v>
      </c>
      <c r="E903" t="s">
        <v>28</v>
      </c>
      <c r="F903" s="3">
        <v>20</v>
      </c>
      <c r="G903" s="4">
        <v>8416.1</v>
      </c>
      <c r="H903" s="3">
        <v>53</v>
      </c>
      <c r="I903" s="3" t="str">
        <f xml:space="preserve"> FLOOR(sales[[#This Row],[Customer Age]],10) &amp; "-" &amp; FLOOR(sales[[#This Row],[Customer Age]],10)+9</f>
        <v>50-59</v>
      </c>
      <c r="J903" t="s">
        <v>14</v>
      </c>
      <c r="K903" s="3">
        <v>3</v>
      </c>
      <c r="L903" s="4">
        <v>2279.83</v>
      </c>
      <c r="M903" s="4">
        <v>6136.27</v>
      </c>
    </row>
    <row r="904" spans="1:13" x14ac:dyDescent="0.25">
      <c r="A904" s="1">
        <v>44667</v>
      </c>
      <c r="B904" s="8">
        <f>sales[[#This Row],[Date]]</f>
        <v>44667</v>
      </c>
      <c r="C904" t="s">
        <v>17</v>
      </c>
      <c r="D904" t="s">
        <v>27</v>
      </c>
      <c r="E904" t="s">
        <v>32</v>
      </c>
      <c r="F904" s="3">
        <v>15</v>
      </c>
      <c r="G904" s="4">
        <v>5383.81</v>
      </c>
      <c r="H904" s="3">
        <v>61</v>
      </c>
      <c r="I904" s="3" t="str">
        <f xml:space="preserve"> FLOOR(sales[[#This Row],[Customer Age]],10) &amp; "-" &amp; FLOOR(sales[[#This Row],[Customer Age]],10)+9</f>
        <v>60-69</v>
      </c>
      <c r="J904" t="s">
        <v>14</v>
      </c>
      <c r="K904" s="3">
        <v>3</v>
      </c>
      <c r="L904" s="4">
        <v>2454.92</v>
      </c>
      <c r="M904" s="4">
        <v>2928.89</v>
      </c>
    </row>
    <row r="905" spans="1:13" x14ac:dyDescent="0.25">
      <c r="A905" s="1">
        <v>44667</v>
      </c>
      <c r="B905" s="8">
        <f>sales[[#This Row],[Date]]</f>
        <v>44667</v>
      </c>
      <c r="C905" t="s">
        <v>25</v>
      </c>
      <c r="D905" t="s">
        <v>12</v>
      </c>
      <c r="E905" t="s">
        <v>37</v>
      </c>
      <c r="F905" s="3">
        <v>18</v>
      </c>
      <c r="G905" s="4">
        <v>5838.88</v>
      </c>
      <c r="H905" s="3">
        <v>38</v>
      </c>
      <c r="I905" s="3" t="str">
        <f xml:space="preserve"> FLOOR(sales[[#This Row],[Customer Age]],10) &amp; "-" &amp; FLOOR(sales[[#This Row],[Customer Age]],10)+9</f>
        <v>30-39</v>
      </c>
      <c r="J905" t="s">
        <v>22</v>
      </c>
      <c r="K905" s="3">
        <v>5</v>
      </c>
      <c r="L905" s="4">
        <v>1458.3</v>
      </c>
      <c r="M905" s="4">
        <v>4380.58</v>
      </c>
    </row>
    <row r="906" spans="1:13" x14ac:dyDescent="0.25">
      <c r="A906" s="1">
        <v>44666</v>
      </c>
      <c r="B906" s="8">
        <f>sales[[#This Row],[Date]]</f>
        <v>44666</v>
      </c>
      <c r="C906" t="s">
        <v>25</v>
      </c>
      <c r="D906" t="s">
        <v>27</v>
      </c>
      <c r="E906" t="s">
        <v>32</v>
      </c>
      <c r="F906" s="3">
        <v>11</v>
      </c>
      <c r="G906" s="4">
        <v>4538.43</v>
      </c>
      <c r="H906" s="3">
        <v>32</v>
      </c>
      <c r="I906" s="3" t="str">
        <f xml:space="preserve"> FLOOR(sales[[#This Row],[Customer Age]],10) &amp; "-" &amp; FLOOR(sales[[#This Row],[Customer Age]],10)+9</f>
        <v>30-39</v>
      </c>
      <c r="J906" t="s">
        <v>14</v>
      </c>
      <c r="K906" s="3">
        <v>3</v>
      </c>
      <c r="L906" s="4">
        <v>1809.47</v>
      </c>
      <c r="M906" s="4">
        <v>2728.96</v>
      </c>
    </row>
    <row r="907" spans="1:13" x14ac:dyDescent="0.25">
      <c r="A907" s="1">
        <v>44666</v>
      </c>
      <c r="B907" s="8">
        <f>sales[[#This Row],[Date]]</f>
        <v>44666</v>
      </c>
      <c r="C907" t="s">
        <v>17</v>
      </c>
      <c r="D907" t="s">
        <v>23</v>
      </c>
      <c r="E907" t="s">
        <v>34</v>
      </c>
      <c r="F907" s="3">
        <v>37</v>
      </c>
      <c r="G907" s="4">
        <v>12987.09</v>
      </c>
      <c r="H907" s="3">
        <v>65</v>
      </c>
      <c r="I907" s="3" t="str">
        <f xml:space="preserve"> FLOOR(sales[[#This Row],[Customer Age]],10) &amp; "-" &amp; FLOOR(sales[[#This Row],[Customer Age]],10)+9</f>
        <v>60-69</v>
      </c>
      <c r="J907" t="s">
        <v>14</v>
      </c>
      <c r="K907" s="3">
        <v>1</v>
      </c>
      <c r="L907" s="4">
        <v>8394.84</v>
      </c>
      <c r="M907" s="4">
        <v>4592.25</v>
      </c>
    </row>
    <row r="908" spans="1:13" x14ac:dyDescent="0.25">
      <c r="A908" s="1">
        <v>44665</v>
      </c>
      <c r="B908" s="8">
        <f>sales[[#This Row],[Date]]</f>
        <v>44665</v>
      </c>
      <c r="C908" t="s">
        <v>17</v>
      </c>
      <c r="D908" t="s">
        <v>18</v>
      </c>
      <c r="E908" t="s">
        <v>19</v>
      </c>
      <c r="F908" s="3">
        <v>39</v>
      </c>
      <c r="G908" s="4">
        <v>4950.1899999999996</v>
      </c>
      <c r="H908" s="3">
        <v>30</v>
      </c>
      <c r="I908" s="3" t="str">
        <f xml:space="preserve"> FLOOR(sales[[#This Row],[Customer Age]],10) &amp; "-" &amp; FLOOR(sales[[#This Row],[Customer Age]],10)+9</f>
        <v>30-39</v>
      </c>
      <c r="J908" t="s">
        <v>14</v>
      </c>
      <c r="K908" s="3">
        <v>3</v>
      </c>
      <c r="L908" s="4">
        <v>3048.14</v>
      </c>
      <c r="M908" s="4">
        <v>1902.05</v>
      </c>
    </row>
    <row r="909" spans="1:13" x14ac:dyDescent="0.25">
      <c r="A909" s="1">
        <v>44665</v>
      </c>
      <c r="B909" s="8">
        <f>sales[[#This Row],[Date]]</f>
        <v>44665</v>
      </c>
      <c r="C909" t="s">
        <v>25</v>
      </c>
      <c r="D909" t="s">
        <v>18</v>
      </c>
      <c r="E909" t="s">
        <v>26</v>
      </c>
      <c r="F909" s="3">
        <v>40</v>
      </c>
      <c r="G909" s="4">
        <v>15984.63</v>
      </c>
      <c r="H909" s="3">
        <v>66</v>
      </c>
      <c r="I909" s="3" t="str">
        <f xml:space="preserve"> FLOOR(sales[[#This Row],[Customer Age]],10) &amp; "-" &amp; FLOOR(sales[[#This Row],[Customer Age]],10)+9</f>
        <v>60-69</v>
      </c>
      <c r="J909" t="s">
        <v>22</v>
      </c>
      <c r="K909" s="3">
        <v>2</v>
      </c>
      <c r="L909" s="4">
        <v>9929.2900000000009</v>
      </c>
      <c r="M909" s="4">
        <v>6055.34</v>
      </c>
    </row>
    <row r="910" spans="1:13" x14ac:dyDescent="0.25">
      <c r="A910" s="1">
        <v>44663</v>
      </c>
      <c r="B910" s="8">
        <f>sales[[#This Row],[Date]]</f>
        <v>44663</v>
      </c>
      <c r="C910" t="s">
        <v>33</v>
      </c>
      <c r="D910" t="s">
        <v>15</v>
      </c>
      <c r="E910" t="s">
        <v>31</v>
      </c>
      <c r="F910" s="3">
        <v>41</v>
      </c>
      <c r="G910" s="4">
        <v>8756.34</v>
      </c>
      <c r="H910" s="3">
        <v>22</v>
      </c>
      <c r="I910" s="3" t="str">
        <f xml:space="preserve"> FLOOR(sales[[#This Row],[Customer Age]],10) &amp; "-" &amp; FLOOR(sales[[#This Row],[Customer Age]],10)+9</f>
        <v>20-29</v>
      </c>
      <c r="J910" t="s">
        <v>22</v>
      </c>
      <c r="K910" s="3">
        <v>3</v>
      </c>
      <c r="L910" s="4">
        <v>3955.92</v>
      </c>
      <c r="M910" s="4">
        <v>4800.42</v>
      </c>
    </row>
    <row r="911" spans="1:13" x14ac:dyDescent="0.25">
      <c r="A911" s="1">
        <v>44663</v>
      </c>
      <c r="B911" s="8">
        <f>sales[[#This Row],[Date]]</f>
        <v>44663</v>
      </c>
      <c r="C911" t="s">
        <v>11</v>
      </c>
      <c r="D911" t="s">
        <v>27</v>
      </c>
      <c r="E911" t="s">
        <v>32</v>
      </c>
      <c r="F911" s="3">
        <v>7</v>
      </c>
      <c r="G911" s="4">
        <v>391.87</v>
      </c>
      <c r="H911" s="3">
        <v>63</v>
      </c>
      <c r="I911" s="3" t="str">
        <f xml:space="preserve"> FLOOR(sales[[#This Row],[Customer Age]],10) &amp; "-" &amp; FLOOR(sales[[#This Row],[Customer Age]],10)+9</f>
        <v>60-69</v>
      </c>
      <c r="J911" t="s">
        <v>14</v>
      </c>
      <c r="K911" s="3">
        <v>4</v>
      </c>
      <c r="L911" s="4">
        <v>812.74</v>
      </c>
      <c r="M911" s="4">
        <v>-420.87</v>
      </c>
    </row>
    <row r="912" spans="1:13" x14ac:dyDescent="0.25">
      <c r="A912" s="1">
        <v>44663</v>
      </c>
      <c r="B912" s="8">
        <f>sales[[#This Row],[Date]]</f>
        <v>44663</v>
      </c>
      <c r="C912" t="s">
        <v>33</v>
      </c>
      <c r="D912" t="s">
        <v>15</v>
      </c>
      <c r="E912" t="s">
        <v>31</v>
      </c>
      <c r="F912" s="3">
        <v>30</v>
      </c>
      <c r="G912" s="4">
        <v>13184.63</v>
      </c>
      <c r="H912" s="3">
        <v>36</v>
      </c>
      <c r="I912" s="3" t="str">
        <f xml:space="preserve"> FLOOR(sales[[#This Row],[Customer Age]],10) &amp; "-" &amp; FLOOR(sales[[#This Row],[Customer Age]],10)+9</f>
        <v>30-39</v>
      </c>
      <c r="J912" t="s">
        <v>14</v>
      </c>
      <c r="K912" s="3">
        <v>1</v>
      </c>
      <c r="L912" s="4">
        <v>4568.04</v>
      </c>
      <c r="M912" s="4">
        <v>8616.59</v>
      </c>
    </row>
    <row r="913" spans="1:13" x14ac:dyDescent="0.25">
      <c r="A913" s="1">
        <v>44662</v>
      </c>
      <c r="B913" s="8">
        <f>sales[[#This Row],[Date]]</f>
        <v>44662</v>
      </c>
      <c r="C913" t="s">
        <v>25</v>
      </c>
      <c r="D913" t="s">
        <v>27</v>
      </c>
      <c r="E913" t="s">
        <v>32</v>
      </c>
      <c r="F913" s="3">
        <v>36</v>
      </c>
      <c r="G913" s="4">
        <v>4072.45</v>
      </c>
      <c r="H913" s="3">
        <v>41</v>
      </c>
      <c r="I913" s="3" t="str">
        <f xml:space="preserve"> FLOOR(sales[[#This Row],[Customer Age]],10) &amp; "-" &amp; FLOOR(sales[[#This Row],[Customer Age]],10)+9</f>
        <v>40-49</v>
      </c>
      <c r="J913" t="s">
        <v>14</v>
      </c>
      <c r="K913" s="3">
        <v>3</v>
      </c>
      <c r="L913" s="4">
        <v>4832.3999999999996</v>
      </c>
      <c r="M913" s="4">
        <v>-759.95</v>
      </c>
    </row>
    <row r="914" spans="1:13" x14ac:dyDescent="0.25">
      <c r="A914" s="1">
        <v>44662</v>
      </c>
      <c r="B914" s="8">
        <f>sales[[#This Row],[Date]]</f>
        <v>44662</v>
      </c>
      <c r="C914" t="s">
        <v>11</v>
      </c>
      <c r="D914" t="s">
        <v>27</v>
      </c>
      <c r="E914" t="s">
        <v>41</v>
      </c>
      <c r="F914" s="3">
        <v>5</v>
      </c>
      <c r="G914" s="4">
        <v>1173.3399999999999</v>
      </c>
      <c r="H914" s="3">
        <v>61</v>
      </c>
      <c r="I914" s="3" t="str">
        <f xml:space="preserve"> FLOOR(sales[[#This Row],[Customer Age]],10) &amp; "-" &amp; FLOOR(sales[[#This Row],[Customer Age]],10)+9</f>
        <v>60-69</v>
      </c>
      <c r="J914" t="s">
        <v>22</v>
      </c>
      <c r="K914" s="3">
        <v>5</v>
      </c>
      <c r="L914" s="4">
        <v>306.41000000000003</v>
      </c>
      <c r="M914" s="4">
        <v>866.93</v>
      </c>
    </row>
    <row r="915" spans="1:13" x14ac:dyDescent="0.25">
      <c r="A915" s="1">
        <v>44660</v>
      </c>
      <c r="B915" s="8">
        <f>sales[[#This Row],[Date]]</f>
        <v>44660</v>
      </c>
      <c r="C915" t="s">
        <v>33</v>
      </c>
      <c r="D915" t="s">
        <v>12</v>
      </c>
      <c r="E915" t="s">
        <v>13</v>
      </c>
      <c r="F915" s="3">
        <v>31</v>
      </c>
      <c r="G915" s="4">
        <v>6545.6</v>
      </c>
      <c r="H915" s="3">
        <v>49</v>
      </c>
      <c r="I915" s="3" t="str">
        <f xml:space="preserve"> FLOOR(sales[[#This Row],[Customer Age]],10) &amp; "-" &amp; FLOOR(sales[[#This Row],[Customer Age]],10)+9</f>
        <v>40-49</v>
      </c>
      <c r="J915" t="s">
        <v>14</v>
      </c>
      <c r="K915" s="3">
        <v>2</v>
      </c>
      <c r="L915" s="4">
        <v>1573.92</v>
      </c>
      <c r="M915" s="4">
        <v>4971.68</v>
      </c>
    </row>
    <row r="916" spans="1:13" x14ac:dyDescent="0.25">
      <c r="A916" s="1">
        <v>44660</v>
      </c>
      <c r="B916" s="8">
        <f>sales[[#This Row],[Date]]</f>
        <v>44660</v>
      </c>
      <c r="C916" t="s">
        <v>20</v>
      </c>
      <c r="D916" t="s">
        <v>12</v>
      </c>
      <c r="E916" t="s">
        <v>36</v>
      </c>
      <c r="F916" s="3">
        <v>17</v>
      </c>
      <c r="G916" s="4">
        <v>1227.6600000000001</v>
      </c>
      <c r="H916" s="3">
        <v>69</v>
      </c>
      <c r="I916" s="3" t="str">
        <f xml:space="preserve"> FLOOR(sales[[#This Row],[Customer Age]],10) &amp; "-" &amp; FLOOR(sales[[#This Row],[Customer Age]],10)+9</f>
        <v>60-69</v>
      </c>
      <c r="J916" t="s">
        <v>22</v>
      </c>
      <c r="K916" s="3">
        <v>1</v>
      </c>
      <c r="L916" s="4">
        <v>2899.13</v>
      </c>
      <c r="M916" s="4">
        <v>-1671.47</v>
      </c>
    </row>
    <row r="917" spans="1:13" x14ac:dyDescent="0.25">
      <c r="A917" s="1">
        <v>44659</v>
      </c>
      <c r="B917" s="8">
        <f>sales[[#This Row],[Date]]</f>
        <v>44659</v>
      </c>
      <c r="C917" t="s">
        <v>25</v>
      </c>
      <c r="D917" t="s">
        <v>18</v>
      </c>
      <c r="E917" t="s">
        <v>39</v>
      </c>
      <c r="F917" s="3">
        <v>27</v>
      </c>
      <c r="G917" s="4">
        <v>10981.95</v>
      </c>
      <c r="H917" s="3">
        <v>63</v>
      </c>
      <c r="I917" s="3" t="str">
        <f xml:space="preserve"> FLOOR(sales[[#This Row],[Customer Age]],10) &amp; "-" &amp; FLOOR(sales[[#This Row],[Customer Age]],10)+9</f>
        <v>60-69</v>
      </c>
      <c r="J917" t="s">
        <v>14</v>
      </c>
      <c r="K917" s="3">
        <v>3</v>
      </c>
      <c r="L917" s="4">
        <v>5830.26</v>
      </c>
      <c r="M917" s="4">
        <v>5151.6899999999996</v>
      </c>
    </row>
    <row r="918" spans="1:13" x14ac:dyDescent="0.25">
      <c r="A918" s="1">
        <v>44659</v>
      </c>
      <c r="B918" s="8">
        <f>sales[[#This Row],[Date]]</f>
        <v>44659</v>
      </c>
      <c r="C918" t="s">
        <v>11</v>
      </c>
      <c r="D918" t="s">
        <v>27</v>
      </c>
      <c r="E918" t="s">
        <v>41</v>
      </c>
      <c r="F918" s="3">
        <v>18</v>
      </c>
      <c r="G918" s="4">
        <v>3066.27</v>
      </c>
      <c r="H918" s="3">
        <v>43</v>
      </c>
      <c r="I918" s="3" t="str">
        <f xml:space="preserve"> FLOOR(sales[[#This Row],[Customer Age]],10) &amp; "-" &amp; FLOOR(sales[[#This Row],[Customer Age]],10)+9</f>
        <v>40-49</v>
      </c>
      <c r="J918" t="s">
        <v>14</v>
      </c>
      <c r="K918" s="3">
        <v>1</v>
      </c>
      <c r="L918" s="4">
        <v>3094.28</v>
      </c>
      <c r="M918" s="4">
        <v>-28.01</v>
      </c>
    </row>
    <row r="919" spans="1:13" x14ac:dyDescent="0.25">
      <c r="A919" s="1">
        <v>44658</v>
      </c>
      <c r="B919" s="8">
        <f>sales[[#This Row],[Date]]</f>
        <v>44658</v>
      </c>
      <c r="C919" t="s">
        <v>11</v>
      </c>
      <c r="D919" t="s">
        <v>23</v>
      </c>
      <c r="E919" t="s">
        <v>24</v>
      </c>
      <c r="F919" s="3">
        <v>32</v>
      </c>
      <c r="G919" s="4">
        <v>6784.15</v>
      </c>
      <c r="H919" s="3">
        <v>29</v>
      </c>
      <c r="I919" s="3" t="str">
        <f xml:space="preserve"> FLOOR(sales[[#This Row],[Customer Age]],10) &amp; "-" &amp; FLOOR(sales[[#This Row],[Customer Age]],10)+9</f>
        <v>20-29</v>
      </c>
      <c r="J919" t="s">
        <v>22</v>
      </c>
      <c r="K919" s="3">
        <v>5</v>
      </c>
      <c r="L919" s="4">
        <v>7112.47</v>
      </c>
      <c r="M919" s="4">
        <v>-328.32</v>
      </c>
    </row>
    <row r="920" spans="1:13" x14ac:dyDescent="0.25">
      <c r="A920" s="1">
        <v>44658</v>
      </c>
      <c r="B920" s="8">
        <f>sales[[#This Row],[Date]]</f>
        <v>44658</v>
      </c>
      <c r="C920" t="s">
        <v>17</v>
      </c>
      <c r="D920" t="s">
        <v>18</v>
      </c>
      <c r="E920" t="s">
        <v>39</v>
      </c>
      <c r="F920" s="3">
        <v>23</v>
      </c>
      <c r="G920" s="4">
        <v>1664.07</v>
      </c>
      <c r="H920" s="3">
        <v>59</v>
      </c>
      <c r="I920" s="3" t="str">
        <f xml:space="preserve"> FLOOR(sales[[#This Row],[Customer Age]],10) &amp; "-" &amp; FLOOR(sales[[#This Row],[Customer Age]],10)+9</f>
        <v>50-59</v>
      </c>
      <c r="J920" t="s">
        <v>22</v>
      </c>
      <c r="K920" s="3">
        <v>5</v>
      </c>
      <c r="L920" s="4">
        <v>4314.4399999999996</v>
      </c>
      <c r="M920" s="4">
        <v>-2650.37</v>
      </c>
    </row>
    <row r="921" spans="1:13" x14ac:dyDescent="0.25">
      <c r="A921" s="1">
        <v>44658</v>
      </c>
      <c r="B921" s="8">
        <f>sales[[#This Row],[Date]]</f>
        <v>44658</v>
      </c>
      <c r="C921" t="s">
        <v>20</v>
      </c>
      <c r="D921" t="s">
        <v>18</v>
      </c>
      <c r="E921" t="s">
        <v>29</v>
      </c>
      <c r="F921" s="3">
        <v>2</v>
      </c>
      <c r="G921" s="4">
        <v>358.99</v>
      </c>
      <c r="H921" s="3">
        <v>60</v>
      </c>
      <c r="I921" s="3" t="str">
        <f xml:space="preserve"> FLOOR(sales[[#This Row],[Customer Age]],10) &amp; "-" &amp; FLOOR(sales[[#This Row],[Customer Age]],10)+9</f>
        <v>60-69</v>
      </c>
      <c r="J921" t="s">
        <v>14</v>
      </c>
      <c r="K921" s="3">
        <v>5</v>
      </c>
      <c r="L921" s="4">
        <v>354.5</v>
      </c>
      <c r="M921" s="4">
        <v>4.49</v>
      </c>
    </row>
    <row r="922" spans="1:13" x14ac:dyDescent="0.25">
      <c r="A922" s="1">
        <v>44657</v>
      </c>
      <c r="B922" s="8">
        <f>sales[[#This Row],[Date]]</f>
        <v>44657</v>
      </c>
      <c r="C922" t="s">
        <v>20</v>
      </c>
      <c r="D922" t="s">
        <v>18</v>
      </c>
      <c r="E922" t="s">
        <v>39</v>
      </c>
      <c r="F922" s="3">
        <v>24</v>
      </c>
      <c r="G922" s="4">
        <v>2357.9899999999998</v>
      </c>
      <c r="H922" s="3">
        <v>63</v>
      </c>
      <c r="I922" s="3" t="str">
        <f xml:space="preserve"> FLOOR(sales[[#This Row],[Customer Age]],10) &amp; "-" &amp; FLOOR(sales[[#This Row],[Customer Age]],10)+9</f>
        <v>60-69</v>
      </c>
      <c r="J922" t="s">
        <v>14</v>
      </c>
      <c r="K922" s="3">
        <v>5</v>
      </c>
      <c r="L922" s="4">
        <v>5622.46</v>
      </c>
      <c r="M922" s="4">
        <v>-3264.47</v>
      </c>
    </row>
    <row r="923" spans="1:13" x14ac:dyDescent="0.25">
      <c r="A923" s="1">
        <v>44657</v>
      </c>
      <c r="B923" s="8">
        <f>sales[[#This Row],[Date]]</f>
        <v>44657</v>
      </c>
      <c r="C923" t="s">
        <v>25</v>
      </c>
      <c r="D923" t="s">
        <v>12</v>
      </c>
      <c r="E923" t="s">
        <v>36</v>
      </c>
      <c r="F923" s="3">
        <v>28</v>
      </c>
      <c r="G923" s="4">
        <v>11714.86</v>
      </c>
      <c r="H923" s="3">
        <v>64</v>
      </c>
      <c r="I923" s="3" t="str">
        <f xml:space="preserve"> FLOOR(sales[[#This Row],[Customer Age]],10) &amp; "-" &amp; FLOOR(sales[[#This Row],[Customer Age]],10)+9</f>
        <v>60-69</v>
      </c>
      <c r="J923" t="s">
        <v>22</v>
      </c>
      <c r="K923" s="3">
        <v>2</v>
      </c>
      <c r="L923" s="4">
        <v>4487.0600000000004</v>
      </c>
      <c r="M923" s="4">
        <v>7227.8</v>
      </c>
    </row>
    <row r="924" spans="1:13" x14ac:dyDescent="0.25">
      <c r="A924" s="1">
        <v>44656</v>
      </c>
      <c r="B924" s="8">
        <f>sales[[#This Row],[Date]]</f>
        <v>44656</v>
      </c>
      <c r="C924" t="s">
        <v>33</v>
      </c>
      <c r="D924" t="s">
        <v>18</v>
      </c>
      <c r="E924" t="s">
        <v>29</v>
      </c>
      <c r="F924" s="3">
        <v>30</v>
      </c>
      <c r="G924" s="4">
        <v>12238.16</v>
      </c>
      <c r="H924" s="3">
        <v>31</v>
      </c>
      <c r="I924" s="3" t="str">
        <f xml:space="preserve"> FLOOR(sales[[#This Row],[Customer Age]],10) &amp; "-" &amp; FLOOR(sales[[#This Row],[Customer Age]],10)+9</f>
        <v>30-39</v>
      </c>
      <c r="J924" t="s">
        <v>14</v>
      </c>
      <c r="K924" s="3">
        <v>3</v>
      </c>
      <c r="L924" s="4">
        <v>5166.46</v>
      </c>
      <c r="M924" s="4">
        <v>7071.7</v>
      </c>
    </row>
    <row r="925" spans="1:13" x14ac:dyDescent="0.25">
      <c r="A925" s="1">
        <v>44655</v>
      </c>
      <c r="B925" s="8">
        <f>sales[[#This Row],[Date]]</f>
        <v>44655</v>
      </c>
      <c r="C925" t="s">
        <v>33</v>
      </c>
      <c r="D925" t="s">
        <v>12</v>
      </c>
      <c r="E925" t="s">
        <v>30</v>
      </c>
      <c r="F925" s="3">
        <v>7</v>
      </c>
      <c r="G925" s="4">
        <v>766.28</v>
      </c>
      <c r="H925" s="3">
        <v>47</v>
      </c>
      <c r="I925" s="3" t="str">
        <f xml:space="preserve"> FLOOR(sales[[#This Row],[Customer Age]],10) &amp; "-" &amp; FLOOR(sales[[#This Row],[Customer Age]],10)+9</f>
        <v>40-49</v>
      </c>
      <c r="J925" t="s">
        <v>14</v>
      </c>
      <c r="K925" s="3">
        <v>5</v>
      </c>
      <c r="L925" s="4">
        <v>50.56</v>
      </c>
      <c r="M925" s="4">
        <v>715.72</v>
      </c>
    </row>
    <row r="926" spans="1:13" x14ac:dyDescent="0.25">
      <c r="A926" s="1">
        <v>44655</v>
      </c>
      <c r="B926" s="8">
        <f>sales[[#This Row],[Date]]</f>
        <v>44655</v>
      </c>
      <c r="C926" t="s">
        <v>20</v>
      </c>
      <c r="D926" t="s">
        <v>27</v>
      </c>
      <c r="E926" t="s">
        <v>32</v>
      </c>
      <c r="F926" s="3">
        <v>5</v>
      </c>
      <c r="G926" s="4">
        <v>2276.17</v>
      </c>
      <c r="H926" s="3">
        <v>38</v>
      </c>
      <c r="I926" s="3" t="str">
        <f xml:space="preserve"> FLOOR(sales[[#This Row],[Customer Age]],10) &amp; "-" &amp; FLOOR(sales[[#This Row],[Customer Age]],10)+9</f>
        <v>30-39</v>
      </c>
      <c r="J926" t="s">
        <v>22</v>
      </c>
      <c r="K926" s="3">
        <v>1</v>
      </c>
      <c r="L926" s="4">
        <v>954.9</v>
      </c>
      <c r="M926" s="4">
        <v>1321.27</v>
      </c>
    </row>
    <row r="927" spans="1:13" x14ac:dyDescent="0.25">
      <c r="A927" s="1">
        <v>44654</v>
      </c>
      <c r="B927" s="8">
        <f>sales[[#This Row],[Date]]</f>
        <v>44654</v>
      </c>
      <c r="C927" t="s">
        <v>11</v>
      </c>
      <c r="D927" t="s">
        <v>27</v>
      </c>
      <c r="E927" t="s">
        <v>28</v>
      </c>
      <c r="F927" s="3">
        <v>47</v>
      </c>
      <c r="G927" s="4">
        <v>16956.189999999999</v>
      </c>
      <c r="H927" s="3">
        <v>49</v>
      </c>
      <c r="I927" s="3" t="str">
        <f xml:space="preserve"> FLOOR(sales[[#This Row],[Customer Age]],10) &amp; "-" &amp; FLOOR(sales[[#This Row],[Customer Age]],10)+9</f>
        <v>40-49</v>
      </c>
      <c r="J927" t="s">
        <v>14</v>
      </c>
      <c r="K927" s="3">
        <v>3</v>
      </c>
      <c r="L927" s="4">
        <v>3435.81</v>
      </c>
      <c r="M927" s="4">
        <v>13520.38</v>
      </c>
    </row>
    <row r="928" spans="1:13" x14ac:dyDescent="0.25">
      <c r="A928" s="1">
        <v>44653</v>
      </c>
      <c r="B928" s="8">
        <f>sales[[#This Row],[Date]]</f>
        <v>44653</v>
      </c>
      <c r="C928" t="s">
        <v>33</v>
      </c>
      <c r="D928" t="s">
        <v>27</v>
      </c>
      <c r="E928" t="s">
        <v>40</v>
      </c>
      <c r="F928" s="3">
        <v>34</v>
      </c>
      <c r="G928" s="4">
        <v>16648.830000000002</v>
      </c>
      <c r="H928" s="3">
        <v>30</v>
      </c>
      <c r="I928" s="3" t="str">
        <f xml:space="preserve"> FLOOR(sales[[#This Row],[Customer Age]],10) &amp; "-" &amp; FLOOR(sales[[#This Row],[Customer Age]],10)+9</f>
        <v>30-39</v>
      </c>
      <c r="J928" t="s">
        <v>14</v>
      </c>
      <c r="K928" s="3">
        <v>3</v>
      </c>
      <c r="L928" s="4">
        <v>2046.46</v>
      </c>
      <c r="M928" s="4">
        <v>14602.37</v>
      </c>
    </row>
    <row r="929" spans="1:13" x14ac:dyDescent="0.25">
      <c r="A929" s="1">
        <v>44653</v>
      </c>
      <c r="B929" s="8">
        <f>sales[[#This Row],[Date]]</f>
        <v>44653</v>
      </c>
      <c r="C929" t="s">
        <v>11</v>
      </c>
      <c r="D929" t="s">
        <v>23</v>
      </c>
      <c r="E929" t="s">
        <v>34</v>
      </c>
      <c r="F929" s="3">
        <v>28</v>
      </c>
      <c r="G929" s="4">
        <v>1255.78</v>
      </c>
      <c r="H929" s="3">
        <v>28</v>
      </c>
      <c r="I929" s="3" t="str">
        <f xml:space="preserve"> FLOOR(sales[[#This Row],[Customer Age]],10) &amp; "-" &amp; FLOOR(sales[[#This Row],[Customer Age]],10)+9</f>
        <v>20-29</v>
      </c>
      <c r="J929" t="s">
        <v>14</v>
      </c>
      <c r="K929" s="3">
        <v>3</v>
      </c>
      <c r="L929" s="4">
        <v>2895.64</v>
      </c>
      <c r="M929" s="4">
        <v>-1639.86</v>
      </c>
    </row>
    <row r="930" spans="1:13" x14ac:dyDescent="0.25">
      <c r="A930" s="1">
        <v>44652</v>
      </c>
      <c r="B930" s="8">
        <f>sales[[#This Row],[Date]]</f>
        <v>44652</v>
      </c>
      <c r="C930" t="s">
        <v>25</v>
      </c>
      <c r="D930" t="s">
        <v>18</v>
      </c>
      <c r="E930" t="s">
        <v>19</v>
      </c>
      <c r="F930" s="3">
        <v>16</v>
      </c>
      <c r="G930" s="4">
        <v>1476.66</v>
      </c>
      <c r="H930" s="3">
        <v>18</v>
      </c>
      <c r="I930" s="3" t="str">
        <f xml:space="preserve"> FLOOR(sales[[#This Row],[Customer Age]],10) &amp; "-" &amp; FLOOR(sales[[#This Row],[Customer Age]],10)+9</f>
        <v>10-19</v>
      </c>
      <c r="J930" t="s">
        <v>14</v>
      </c>
      <c r="K930" s="3">
        <v>5</v>
      </c>
      <c r="L930" s="4">
        <v>2761.04</v>
      </c>
      <c r="M930" s="4">
        <v>-1284.3800000000001</v>
      </c>
    </row>
    <row r="931" spans="1:13" x14ac:dyDescent="0.25">
      <c r="A931" s="1">
        <v>44652</v>
      </c>
      <c r="B931" s="8">
        <f>sales[[#This Row],[Date]]</f>
        <v>44652</v>
      </c>
      <c r="C931" t="s">
        <v>25</v>
      </c>
      <c r="D931" t="s">
        <v>23</v>
      </c>
      <c r="E931" t="s">
        <v>24</v>
      </c>
      <c r="F931" s="3">
        <v>11</v>
      </c>
      <c r="G931" s="4">
        <v>5093.3100000000004</v>
      </c>
      <c r="H931" s="3">
        <v>66</v>
      </c>
      <c r="I931" s="3" t="str">
        <f xml:space="preserve"> FLOOR(sales[[#This Row],[Customer Age]],10) &amp; "-" &amp; FLOOR(sales[[#This Row],[Customer Age]],10)+9</f>
        <v>60-69</v>
      </c>
      <c r="J931" t="s">
        <v>14</v>
      </c>
      <c r="K931" s="3">
        <v>4</v>
      </c>
      <c r="L931" s="4">
        <v>321.51</v>
      </c>
      <c r="M931" s="4">
        <v>4771.8</v>
      </c>
    </row>
    <row r="932" spans="1:13" x14ac:dyDescent="0.25">
      <c r="A932" s="1">
        <v>44651</v>
      </c>
      <c r="B932" s="8">
        <f>sales[[#This Row],[Date]]</f>
        <v>44651</v>
      </c>
      <c r="C932" t="s">
        <v>20</v>
      </c>
      <c r="D932" t="s">
        <v>18</v>
      </c>
      <c r="E932" t="s">
        <v>29</v>
      </c>
      <c r="F932" s="3">
        <v>37</v>
      </c>
      <c r="G932" s="4">
        <v>15698.68</v>
      </c>
      <c r="H932" s="3">
        <v>37</v>
      </c>
      <c r="I932" s="3" t="str">
        <f xml:space="preserve"> FLOOR(sales[[#This Row],[Customer Age]],10) &amp; "-" &amp; FLOOR(sales[[#This Row],[Customer Age]],10)+9</f>
        <v>30-39</v>
      </c>
      <c r="J932" t="s">
        <v>22</v>
      </c>
      <c r="K932" s="3">
        <v>5</v>
      </c>
      <c r="L932" s="4">
        <v>408.35</v>
      </c>
      <c r="M932" s="4">
        <v>15290.33</v>
      </c>
    </row>
    <row r="933" spans="1:13" x14ac:dyDescent="0.25">
      <c r="A933" s="1">
        <v>44651</v>
      </c>
      <c r="B933" s="8">
        <f>sales[[#This Row],[Date]]</f>
        <v>44651</v>
      </c>
      <c r="C933" t="s">
        <v>33</v>
      </c>
      <c r="D933" t="s">
        <v>23</v>
      </c>
      <c r="E933" t="s">
        <v>35</v>
      </c>
      <c r="F933" s="3">
        <v>37</v>
      </c>
      <c r="G933" s="4">
        <v>7509.05</v>
      </c>
      <c r="H933" s="3">
        <v>32</v>
      </c>
      <c r="I933" s="3" t="str">
        <f xml:space="preserve"> FLOOR(sales[[#This Row],[Customer Age]],10) &amp; "-" &amp; FLOOR(sales[[#This Row],[Customer Age]],10)+9</f>
        <v>30-39</v>
      </c>
      <c r="J933" t="s">
        <v>14</v>
      </c>
      <c r="K933" s="3">
        <v>2</v>
      </c>
      <c r="L933" s="4">
        <v>3120.24</v>
      </c>
      <c r="M933" s="4">
        <v>4388.8100000000004</v>
      </c>
    </row>
    <row r="934" spans="1:13" x14ac:dyDescent="0.25">
      <c r="A934" s="1">
        <v>44650</v>
      </c>
      <c r="B934" s="8">
        <f>sales[[#This Row],[Date]]</f>
        <v>44650</v>
      </c>
      <c r="C934" t="s">
        <v>25</v>
      </c>
      <c r="D934" t="s">
        <v>18</v>
      </c>
      <c r="E934" t="s">
        <v>26</v>
      </c>
      <c r="F934" s="3">
        <v>32</v>
      </c>
      <c r="G934" s="4">
        <v>11367.02</v>
      </c>
      <c r="H934" s="3">
        <v>30</v>
      </c>
      <c r="I934" s="3" t="str">
        <f xml:space="preserve"> FLOOR(sales[[#This Row],[Customer Age]],10) &amp; "-" &amp; FLOOR(sales[[#This Row],[Customer Age]],10)+9</f>
        <v>30-39</v>
      </c>
      <c r="J934" t="s">
        <v>14</v>
      </c>
      <c r="K934" s="3">
        <v>5</v>
      </c>
      <c r="L934" s="4">
        <v>7586.18</v>
      </c>
      <c r="M934" s="4">
        <v>3780.84</v>
      </c>
    </row>
    <row r="935" spans="1:13" x14ac:dyDescent="0.25">
      <c r="A935" s="1">
        <v>44649</v>
      </c>
      <c r="B935" s="8">
        <f>sales[[#This Row],[Date]]</f>
        <v>44649</v>
      </c>
      <c r="C935" t="s">
        <v>20</v>
      </c>
      <c r="D935" t="s">
        <v>18</v>
      </c>
      <c r="E935" t="s">
        <v>19</v>
      </c>
      <c r="F935" s="3">
        <v>6</v>
      </c>
      <c r="G935" s="4">
        <v>566.14</v>
      </c>
      <c r="H935" s="3">
        <v>32</v>
      </c>
      <c r="I935" s="3" t="str">
        <f xml:space="preserve"> FLOOR(sales[[#This Row],[Customer Age]],10) &amp; "-" &amp; FLOOR(sales[[#This Row],[Customer Age]],10)+9</f>
        <v>30-39</v>
      </c>
      <c r="J935" t="s">
        <v>14</v>
      </c>
      <c r="K935" s="3">
        <v>2</v>
      </c>
      <c r="L935" s="4">
        <v>327.48</v>
      </c>
      <c r="M935" s="4">
        <v>238.66</v>
      </c>
    </row>
    <row r="936" spans="1:13" x14ac:dyDescent="0.25">
      <c r="A936" s="1">
        <v>44649</v>
      </c>
      <c r="B936" s="8">
        <f>sales[[#This Row],[Date]]</f>
        <v>44649</v>
      </c>
      <c r="C936" t="s">
        <v>25</v>
      </c>
      <c r="D936" t="s">
        <v>15</v>
      </c>
      <c r="E936" t="s">
        <v>31</v>
      </c>
      <c r="F936" s="3">
        <v>41</v>
      </c>
      <c r="G936" s="4">
        <v>16296.06</v>
      </c>
      <c r="H936" s="3">
        <v>35</v>
      </c>
      <c r="I936" s="3" t="str">
        <f xml:space="preserve"> FLOOR(sales[[#This Row],[Customer Age]],10) &amp; "-" &amp; FLOOR(sales[[#This Row],[Customer Age]],10)+9</f>
        <v>30-39</v>
      </c>
      <c r="J936" t="s">
        <v>22</v>
      </c>
      <c r="K936" s="3">
        <v>1</v>
      </c>
      <c r="L936" s="4">
        <v>3817.42</v>
      </c>
      <c r="M936" s="4">
        <v>12478.64</v>
      </c>
    </row>
    <row r="937" spans="1:13" x14ac:dyDescent="0.25">
      <c r="A937" s="1">
        <v>44648</v>
      </c>
      <c r="B937" s="8">
        <f>sales[[#This Row],[Date]]</f>
        <v>44648</v>
      </c>
      <c r="C937" t="s">
        <v>25</v>
      </c>
      <c r="D937" t="s">
        <v>15</v>
      </c>
      <c r="E937" t="s">
        <v>42</v>
      </c>
      <c r="F937" s="3">
        <v>46</v>
      </c>
      <c r="G937" s="4">
        <v>20885.71</v>
      </c>
      <c r="H937" s="3">
        <v>27</v>
      </c>
      <c r="I937" s="3" t="str">
        <f xml:space="preserve"> FLOOR(sales[[#This Row],[Customer Age]],10) &amp; "-" &amp; FLOOR(sales[[#This Row],[Customer Age]],10)+9</f>
        <v>20-29</v>
      </c>
      <c r="J937" t="s">
        <v>14</v>
      </c>
      <c r="K937" s="3">
        <v>4</v>
      </c>
      <c r="L937" s="4">
        <v>5414.01</v>
      </c>
      <c r="M937" s="4">
        <v>15471.7</v>
      </c>
    </row>
    <row r="938" spans="1:13" x14ac:dyDescent="0.25">
      <c r="A938" s="1">
        <v>44648</v>
      </c>
      <c r="B938" s="8">
        <f>sales[[#This Row],[Date]]</f>
        <v>44648</v>
      </c>
      <c r="C938" t="s">
        <v>11</v>
      </c>
      <c r="D938" t="s">
        <v>18</v>
      </c>
      <c r="E938" t="s">
        <v>19</v>
      </c>
      <c r="F938" s="3">
        <v>34</v>
      </c>
      <c r="G938" s="4">
        <v>5325.46</v>
      </c>
      <c r="H938" s="3">
        <v>61</v>
      </c>
      <c r="I938" s="3" t="str">
        <f xml:space="preserve"> FLOOR(sales[[#This Row],[Customer Age]],10) &amp; "-" &amp; FLOOR(sales[[#This Row],[Customer Age]],10)+9</f>
        <v>60-69</v>
      </c>
      <c r="J938" t="s">
        <v>22</v>
      </c>
      <c r="K938" s="3">
        <v>4</v>
      </c>
      <c r="L938" s="4">
        <v>3004.23</v>
      </c>
      <c r="M938" s="4">
        <v>2321.23</v>
      </c>
    </row>
    <row r="939" spans="1:13" x14ac:dyDescent="0.25">
      <c r="A939" s="1">
        <v>44648</v>
      </c>
      <c r="B939" s="8">
        <f>sales[[#This Row],[Date]]</f>
        <v>44648</v>
      </c>
      <c r="C939" t="s">
        <v>17</v>
      </c>
      <c r="D939" t="s">
        <v>15</v>
      </c>
      <c r="E939" t="s">
        <v>21</v>
      </c>
      <c r="F939" s="3">
        <v>26</v>
      </c>
      <c r="G939" s="4">
        <v>9215.7199999999993</v>
      </c>
      <c r="H939" s="3">
        <v>21</v>
      </c>
      <c r="I939" s="3" t="str">
        <f xml:space="preserve"> FLOOR(sales[[#This Row],[Customer Age]],10) &amp; "-" &amp; FLOOR(sales[[#This Row],[Customer Age]],10)+9</f>
        <v>20-29</v>
      </c>
      <c r="J939" t="s">
        <v>22</v>
      </c>
      <c r="K939" s="3">
        <v>2</v>
      </c>
      <c r="L939" s="4">
        <v>5495.99</v>
      </c>
      <c r="M939" s="4">
        <v>3719.73</v>
      </c>
    </row>
    <row r="940" spans="1:13" x14ac:dyDescent="0.25">
      <c r="A940" s="1">
        <v>44647</v>
      </c>
      <c r="B940" s="8">
        <f>sales[[#This Row],[Date]]</f>
        <v>44647</v>
      </c>
      <c r="C940" t="s">
        <v>25</v>
      </c>
      <c r="D940" t="s">
        <v>27</v>
      </c>
      <c r="E940" t="s">
        <v>32</v>
      </c>
      <c r="F940" s="3">
        <v>22</v>
      </c>
      <c r="G940" s="4">
        <v>6709.83</v>
      </c>
      <c r="H940" s="3">
        <v>48</v>
      </c>
      <c r="I940" s="3" t="str">
        <f xml:space="preserve"> FLOOR(sales[[#This Row],[Customer Age]],10) &amp; "-" &amp; FLOOR(sales[[#This Row],[Customer Age]],10)+9</f>
        <v>40-49</v>
      </c>
      <c r="J940" t="s">
        <v>22</v>
      </c>
      <c r="K940" s="3">
        <v>3</v>
      </c>
      <c r="L940" s="4">
        <v>3373.01</v>
      </c>
      <c r="M940" s="4">
        <v>3336.82</v>
      </c>
    </row>
    <row r="941" spans="1:13" x14ac:dyDescent="0.25">
      <c r="A941" s="1">
        <v>44644</v>
      </c>
      <c r="B941" s="8">
        <f>sales[[#This Row],[Date]]</f>
        <v>44644</v>
      </c>
      <c r="C941" t="s">
        <v>33</v>
      </c>
      <c r="D941" t="s">
        <v>12</v>
      </c>
      <c r="E941" t="s">
        <v>36</v>
      </c>
      <c r="F941" s="3">
        <v>4</v>
      </c>
      <c r="G941" s="4">
        <v>1414.97</v>
      </c>
      <c r="H941" s="3">
        <v>59</v>
      </c>
      <c r="I941" s="3" t="str">
        <f xml:space="preserve"> FLOOR(sales[[#This Row],[Customer Age]],10) &amp; "-" &amp; FLOOR(sales[[#This Row],[Customer Age]],10)+9</f>
        <v>50-59</v>
      </c>
      <c r="J941" t="s">
        <v>22</v>
      </c>
      <c r="K941" s="3">
        <v>2</v>
      </c>
      <c r="L941" s="4">
        <v>962.52</v>
      </c>
      <c r="M941" s="4">
        <v>452.45</v>
      </c>
    </row>
    <row r="942" spans="1:13" x14ac:dyDescent="0.25">
      <c r="A942" s="1">
        <v>44644</v>
      </c>
      <c r="B942" s="8">
        <f>sales[[#This Row],[Date]]</f>
        <v>44644</v>
      </c>
      <c r="C942" t="s">
        <v>17</v>
      </c>
      <c r="D942" t="s">
        <v>18</v>
      </c>
      <c r="E942" t="s">
        <v>19</v>
      </c>
      <c r="F942" s="3">
        <v>47</v>
      </c>
      <c r="G942" s="4">
        <v>8377.2099999999991</v>
      </c>
      <c r="H942" s="3">
        <v>25</v>
      </c>
      <c r="I942" s="3" t="str">
        <f xml:space="preserve"> FLOOR(sales[[#This Row],[Customer Age]],10) &amp; "-" &amp; FLOOR(sales[[#This Row],[Customer Age]],10)+9</f>
        <v>20-29</v>
      </c>
      <c r="J942" t="s">
        <v>14</v>
      </c>
      <c r="K942" s="3">
        <v>4</v>
      </c>
      <c r="L942" s="4">
        <v>1532.22</v>
      </c>
      <c r="M942" s="4">
        <v>6844.99</v>
      </c>
    </row>
    <row r="943" spans="1:13" x14ac:dyDescent="0.25">
      <c r="A943" s="1">
        <v>44644</v>
      </c>
      <c r="B943" s="8">
        <f>sales[[#This Row],[Date]]</f>
        <v>44644</v>
      </c>
      <c r="C943" t="s">
        <v>20</v>
      </c>
      <c r="D943" t="s">
        <v>12</v>
      </c>
      <c r="E943" t="s">
        <v>36</v>
      </c>
      <c r="F943" s="3">
        <v>15</v>
      </c>
      <c r="G943" s="4">
        <v>5853.05</v>
      </c>
      <c r="H943" s="3">
        <v>27</v>
      </c>
      <c r="I943" s="3" t="str">
        <f xml:space="preserve"> FLOOR(sales[[#This Row],[Customer Age]],10) &amp; "-" &amp; FLOOR(sales[[#This Row],[Customer Age]],10)+9</f>
        <v>20-29</v>
      </c>
      <c r="J943" t="s">
        <v>14</v>
      </c>
      <c r="K943" s="3">
        <v>2</v>
      </c>
      <c r="L943" s="4">
        <v>1504.72</v>
      </c>
      <c r="M943" s="4">
        <v>4348.33</v>
      </c>
    </row>
    <row r="944" spans="1:13" x14ac:dyDescent="0.25">
      <c r="A944" s="1">
        <v>44643</v>
      </c>
      <c r="B944" s="8">
        <f>sales[[#This Row],[Date]]</f>
        <v>44643</v>
      </c>
      <c r="C944" t="s">
        <v>17</v>
      </c>
      <c r="D944" t="s">
        <v>15</v>
      </c>
      <c r="E944" t="s">
        <v>42</v>
      </c>
      <c r="F944" s="3">
        <v>13</v>
      </c>
      <c r="G944" s="4">
        <v>1460.26</v>
      </c>
      <c r="H944" s="3">
        <v>23</v>
      </c>
      <c r="I944" s="3" t="str">
        <f xml:space="preserve"> FLOOR(sales[[#This Row],[Customer Age]],10) &amp; "-" &amp; FLOOR(sales[[#This Row],[Customer Age]],10)+9</f>
        <v>20-29</v>
      </c>
      <c r="J944" t="s">
        <v>22</v>
      </c>
      <c r="K944" s="3">
        <v>3</v>
      </c>
      <c r="L944" s="4">
        <v>1134.8699999999999</v>
      </c>
      <c r="M944" s="4">
        <v>325.39</v>
      </c>
    </row>
    <row r="945" spans="1:13" x14ac:dyDescent="0.25">
      <c r="A945" s="1">
        <v>44643</v>
      </c>
      <c r="B945" s="8">
        <f>sales[[#This Row],[Date]]</f>
        <v>44643</v>
      </c>
      <c r="C945" t="s">
        <v>11</v>
      </c>
      <c r="D945" t="s">
        <v>18</v>
      </c>
      <c r="E945" t="s">
        <v>19</v>
      </c>
      <c r="F945" s="3">
        <v>3</v>
      </c>
      <c r="G945" s="4">
        <v>209.72</v>
      </c>
      <c r="H945" s="3">
        <v>52</v>
      </c>
      <c r="I945" s="3" t="str">
        <f xml:space="preserve"> FLOOR(sales[[#This Row],[Customer Age]],10) &amp; "-" &amp; FLOOR(sales[[#This Row],[Customer Age]],10)+9</f>
        <v>50-59</v>
      </c>
      <c r="J945" t="s">
        <v>14</v>
      </c>
      <c r="K945" s="3">
        <v>3</v>
      </c>
      <c r="L945" s="4">
        <v>350.38</v>
      </c>
      <c r="M945" s="4">
        <v>-140.66</v>
      </c>
    </row>
    <row r="946" spans="1:13" x14ac:dyDescent="0.25">
      <c r="A946" s="1">
        <v>44642</v>
      </c>
      <c r="B946" s="8">
        <f>sales[[#This Row],[Date]]</f>
        <v>44642</v>
      </c>
      <c r="C946" t="s">
        <v>25</v>
      </c>
      <c r="D946" t="s">
        <v>18</v>
      </c>
      <c r="E946" t="s">
        <v>26</v>
      </c>
      <c r="F946" s="3">
        <v>33</v>
      </c>
      <c r="G946" s="4">
        <v>15209.62</v>
      </c>
      <c r="H946" s="3">
        <v>20</v>
      </c>
      <c r="I946" s="3" t="str">
        <f xml:space="preserve"> FLOOR(sales[[#This Row],[Customer Age]],10) &amp; "-" &amp; FLOOR(sales[[#This Row],[Customer Age]],10)+9</f>
        <v>20-29</v>
      </c>
      <c r="J946" t="s">
        <v>14</v>
      </c>
      <c r="K946" s="3">
        <v>3</v>
      </c>
      <c r="L946" s="4">
        <v>5544.03</v>
      </c>
      <c r="M946" s="4">
        <v>9665.59</v>
      </c>
    </row>
    <row r="947" spans="1:13" x14ac:dyDescent="0.25">
      <c r="A947" s="1">
        <v>44642</v>
      </c>
      <c r="B947" s="8">
        <f>sales[[#This Row],[Date]]</f>
        <v>44642</v>
      </c>
      <c r="C947" t="s">
        <v>11</v>
      </c>
      <c r="D947" t="s">
        <v>23</v>
      </c>
      <c r="E947" t="s">
        <v>34</v>
      </c>
      <c r="F947" s="3">
        <v>44</v>
      </c>
      <c r="G947" s="4">
        <v>14710.25</v>
      </c>
      <c r="H947" s="3">
        <v>33</v>
      </c>
      <c r="I947" s="3" t="str">
        <f xml:space="preserve"> FLOOR(sales[[#This Row],[Customer Age]],10) &amp; "-" &amp; FLOOR(sales[[#This Row],[Customer Age]],10)+9</f>
        <v>30-39</v>
      </c>
      <c r="J947" t="s">
        <v>22</v>
      </c>
      <c r="K947" s="3">
        <v>3</v>
      </c>
      <c r="L947" s="4">
        <v>10431.969999999999</v>
      </c>
      <c r="M947" s="4">
        <v>4278.28</v>
      </c>
    </row>
    <row r="948" spans="1:13" x14ac:dyDescent="0.25">
      <c r="A948" s="1">
        <v>44640</v>
      </c>
      <c r="B948" s="8">
        <f>sales[[#This Row],[Date]]</f>
        <v>44640</v>
      </c>
      <c r="C948" t="s">
        <v>33</v>
      </c>
      <c r="D948" t="s">
        <v>15</v>
      </c>
      <c r="E948" t="s">
        <v>21</v>
      </c>
      <c r="F948" s="3">
        <v>30</v>
      </c>
      <c r="G948" s="4">
        <v>6117.88</v>
      </c>
      <c r="H948" s="3">
        <v>49</v>
      </c>
      <c r="I948" s="3" t="str">
        <f xml:space="preserve"> FLOOR(sales[[#This Row],[Customer Age]],10) &amp; "-" &amp; FLOOR(sales[[#This Row],[Customer Age]],10)+9</f>
        <v>40-49</v>
      </c>
      <c r="J948" t="s">
        <v>22</v>
      </c>
      <c r="K948" s="3">
        <v>5</v>
      </c>
      <c r="L948" s="4">
        <v>3612.15</v>
      </c>
      <c r="M948" s="4">
        <v>2505.73</v>
      </c>
    </row>
    <row r="949" spans="1:13" x14ac:dyDescent="0.25">
      <c r="A949" s="1">
        <v>44639</v>
      </c>
      <c r="B949" s="8">
        <f>sales[[#This Row],[Date]]</f>
        <v>44639</v>
      </c>
      <c r="C949" t="s">
        <v>11</v>
      </c>
      <c r="D949" t="s">
        <v>18</v>
      </c>
      <c r="E949" t="s">
        <v>19</v>
      </c>
      <c r="F949" s="3">
        <v>33</v>
      </c>
      <c r="G949" s="4">
        <v>2748.76</v>
      </c>
      <c r="H949" s="3">
        <v>52</v>
      </c>
      <c r="I949" s="3" t="str">
        <f xml:space="preserve"> FLOOR(sales[[#This Row],[Customer Age]],10) &amp; "-" &amp; FLOOR(sales[[#This Row],[Customer Age]],10)+9</f>
        <v>50-59</v>
      </c>
      <c r="J949" t="s">
        <v>22</v>
      </c>
      <c r="K949" s="3">
        <v>2</v>
      </c>
      <c r="L949" s="4">
        <v>3428.72</v>
      </c>
      <c r="M949" s="4">
        <v>-679.96</v>
      </c>
    </row>
    <row r="950" spans="1:13" x14ac:dyDescent="0.25">
      <c r="A950" s="1">
        <v>44638</v>
      </c>
      <c r="B950" s="8">
        <f>sales[[#This Row],[Date]]</f>
        <v>44638</v>
      </c>
      <c r="C950" t="s">
        <v>20</v>
      </c>
      <c r="D950" t="s">
        <v>23</v>
      </c>
      <c r="E950" t="s">
        <v>24</v>
      </c>
      <c r="F950" s="3">
        <v>43</v>
      </c>
      <c r="G950" s="4">
        <v>18697.21</v>
      </c>
      <c r="H950" s="3">
        <v>45</v>
      </c>
      <c r="I950" s="3" t="str">
        <f xml:space="preserve"> FLOOR(sales[[#This Row],[Customer Age]],10) &amp; "-" &amp; FLOOR(sales[[#This Row],[Customer Age]],10)+9</f>
        <v>40-49</v>
      </c>
      <c r="J950" t="s">
        <v>22</v>
      </c>
      <c r="K950" s="3">
        <v>2</v>
      </c>
      <c r="L950" s="4">
        <v>9457.81</v>
      </c>
      <c r="M950" s="4">
        <v>9239.4</v>
      </c>
    </row>
    <row r="951" spans="1:13" x14ac:dyDescent="0.25">
      <c r="A951" s="1">
        <v>44638</v>
      </c>
      <c r="B951" s="8">
        <f>sales[[#This Row],[Date]]</f>
        <v>44638</v>
      </c>
      <c r="C951" t="s">
        <v>11</v>
      </c>
      <c r="D951" t="s">
        <v>27</v>
      </c>
      <c r="E951" t="s">
        <v>41</v>
      </c>
      <c r="F951" s="3">
        <v>45</v>
      </c>
      <c r="G951" s="4">
        <v>6946.85</v>
      </c>
      <c r="H951" s="3">
        <v>60</v>
      </c>
      <c r="I951" s="3" t="str">
        <f xml:space="preserve"> FLOOR(sales[[#This Row],[Customer Age]],10) &amp; "-" &amp; FLOOR(sales[[#This Row],[Customer Age]],10)+9</f>
        <v>60-69</v>
      </c>
      <c r="J951" t="s">
        <v>22</v>
      </c>
      <c r="K951" s="3">
        <v>5</v>
      </c>
      <c r="L951" s="4">
        <v>4001.77</v>
      </c>
      <c r="M951" s="4">
        <v>2945.08</v>
      </c>
    </row>
    <row r="952" spans="1:13" x14ac:dyDescent="0.25">
      <c r="A952" s="1">
        <v>44638</v>
      </c>
      <c r="B952" s="8">
        <f>sales[[#This Row],[Date]]</f>
        <v>44638</v>
      </c>
      <c r="C952" t="s">
        <v>33</v>
      </c>
      <c r="D952" t="s">
        <v>23</v>
      </c>
      <c r="E952" t="s">
        <v>24</v>
      </c>
      <c r="F952" s="3">
        <v>32</v>
      </c>
      <c r="G952" s="4">
        <v>2986.36</v>
      </c>
      <c r="H952" s="3">
        <v>65</v>
      </c>
      <c r="I952" s="3" t="str">
        <f xml:space="preserve"> FLOOR(sales[[#This Row],[Customer Age]],10) &amp; "-" &amp; FLOOR(sales[[#This Row],[Customer Age]],10)+9</f>
        <v>60-69</v>
      </c>
      <c r="J952" t="s">
        <v>22</v>
      </c>
      <c r="K952" s="3">
        <v>1</v>
      </c>
      <c r="L952" s="4">
        <v>784.48</v>
      </c>
      <c r="M952" s="4">
        <v>2201.88</v>
      </c>
    </row>
    <row r="953" spans="1:13" x14ac:dyDescent="0.25">
      <c r="A953" s="1">
        <v>44636</v>
      </c>
      <c r="B953" s="8">
        <f>sales[[#This Row],[Date]]</f>
        <v>44636</v>
      </c>
      <c r="C953" t="s">
        <v>25</v>
      </c>
      <c r="D953" t="s">
        <v>23</v>
      </c>
      <c r="E953" t="s">
        <v>38</v>
      </c>
      <c r="F953" s="3">
        <v>24</v>
      </c>
      <c r="G953" s="4">
        <v>10085.26</v>
      </c>
      <c r="H953" s="3">
        <v>34</v>
      </c>
      <c r="I953" s="3" t="str">
        <f xml:space="preserve"> FLOOR(sales[[#This Row],[Customer Age]],10) &amp; "-" &amp; FLOOR(sales[[#This Row],[Customer Age]],10)+9</f>
        <v>30-39</v>
      </c>
      <c r="J953" t="s">
        <v>14</v>
      </c>
      <c r="K953" s="3">
        <v>3</v>
      </c>
      <c r="L953" s="4">
        <v>2719.09</v>
      </c>
      <c r="M953" s="4">
        <v>7366.17</v>
      </c>
    </row>
    <row r="954" spans="1:13" x14ac:dyDescent="0.25">
      <c r="A954" s="1">
        <v>44634</v>
      </c>
      <c r="B954" s="8">
        <f>sales[[#This Row],[Date]]</f>
        <v>44634</v>
      </c>
      <c r="C954" t="s">
        <v>11</v>
      </c>
      <c r="D954" t="s">
        <v>15</v>
      </c>
      <c r="E954" t="s">
        <v>42</v>
      </c>
      <c r="F954" s="3">
        <v>48</v>
      </c>
      <c r="G954" s="4">
        <v>5674.09</v>
      </c>
      <c r="H954" s="3">
        <v>24</v>
      </c>
      <c r="I954" s="3" t="str">
        <f xml:space="preserve"> FLOOR(sales[[#This Row],[Customer Age]],10) &amp; "-" &amp; FLOOR(sales[[#This Row],[Customer Age]],10)+9</f>
        <v>20-29</v>
      </c>
      <c r="J954" t="s">
        <v>22</v>
      </c>
      <c r="K954" s="3">
        <v>3</v>
      </c>
      <c r="L954" s="4">
        <v>462.44</v>
      </c>
      <c r="M954" s="4">
        <v>5211.6499999999996</v>
      </c>
    </row>
    <row r="955" spans="1:13" x14ac:dyDescent="0.25">
      <c r="A955" s="1">
        <v>44634</v>
      </c>
      <c r="B955" s="8">
        <f>sales[[#This Row],[Date]]</f>
        <v>44634</v>
      </c>
      <c r="C955" t="s">
        <v>17</v>
      </c>
      <c r="D955" t="s">
        <v>18</v>
      </c>
      <c r="E955" t="s">
        <v>29</v>
      </c>
      <c r="F955" s="3">
        <v>46</v>
      </c>
      <c r="G955" s="4">
        <v>11280.76</v>
      </c>
      <c r="H955" s="3">
        <v>27</v>
      </c>
      <c r="I955" s="3" t="str">
        <f xml:space="preserve"> FLOOR(sales[[#This Row],[Customer Age]],10) &amp; "-" &amp; FLOOR(sales[[#This Row],[Customer Age]],10)+9</f>
        <v>20-29</v>
      </c>
      <c r="J955" t="s">
        <v>22</v>
      </c>
      <c r="K955" s="3">
        <v>5</v>
      </c>
      <c r="L955" s="4">
        <v>7734.22</v>
      </c>
      <c r="M955" s="4">
        <v>3546.54</v>
      </c>
    </row>
    <row r="956" spans="1:13" x14ac:dyDescent="0.25">
      <c r="A956" s="1">
        <v>44633</v>
      </c>
      <c r="B956" s="8">
        <f>sales[[#This Row],[Date]]</f>
        <v>44633</v>
      </c>
      <c r="C956" t="s">
        <v>25</v>
      </c>
      <c r="D956" t="s">
        <v>15</v>
      </c>
      <c r="E956" t="s">
        <v>21</v>
      </c>
      <c r="F956" s="3">
        <v>39</v>
      </c>
      <c r="G956" s="4">
        <v>18468.5</v>
      </c>
      <c r="H956" s="3">
        <v>39</v>
      </c>
      <c r="I956" s="3" t="str">
        <f xml:space="preserve"> FLOOR(sales[[#This Row],[Customer Age]],10) &amp; "-" &amp; FLOOR(sales[[#This Row],[Customer Age]],10)+9</f>
        <v>30-39</v>
      </c>
      <c r="J956" t="s">
        <v>14</v>
      </c>
      <c r="K956" s="3">
        <v>5</v>
      </c>
      <c r="L956" s="4">
        <v>7027.61</v>
      </c>
      <c r="M956" s="4">
        <v>11440.89</v>
      </c>
    </row>
    <row r="957" spans="1:13" x14ac:dyDescent="0.25">
      <c r="A957" s="1">
        <v>44633</v>
      </c>
      <c r="B957" s="8">
        <f>sales[[#This Row],[Date]]</f>
        <v>44633</v>
      </c>
      <c r="C957" t="s">
        <v>33</v>
      </c>
      <c r="D957" t="s">
        <v>15</v>
      </c>
      <c r="E957" t="s">
        <v>16</v>
      </c>
      <c r="F957" s="3">
        <v>17</v>
      </c>
      <c r="G957" s="4">
        <v>6103.41</v>
      </c>
      <c r="H957" s="3">
        <v>40</v>
      </c>
      <c r="I957" s="3" t="str">
        <f xml:space="preserve"> FLOOR(sales[[#This Row],[Customer Age]],10) &amp; "-" &amp; FLOOR(sales[[#This Row],[Customer Age]],10)+9</f>
        <v>40-49</v>
      </c>
      <c r="J957" t="s">
        <v>14</v>
      </c>
      <c r="K957" s="3">
        <v>3</v>
      </c>
      <c r="L957" s="4">
        <v>4059.81</v>
      </c>
      <c r="M957" s="4">
        <v>2043.6</v>
      </c>
    </row>
    <row r="958" spans="1:13" x14ac:dyDescent="0.25">
      <c r="A958" s="1">
        <v>44633</v>
      </c>
      <c r="B958" s="8">
        <f>sales[[#This Row],[Date]]</f>
        <v>44633</v>
      </c>
      <c r="C958" t="s">
        <v>25</v>
      </c>
      <c r="D958" t="s">
        <v>12</v>
      </c>
      <c r="E958" t="s">
        <v>37</v>
      </c>
      <c r="F958" s="3">
        <v>20</v>
      </c>
      <c r="G958" s="4">
        <v>3383.9</v>
      </c>
      <c r="H958" s="3">
        <v>46</v>
      </c>
      <c r="I958" s="3" t="str">
        <f xml:space="preserve"> FLOOR(sales[[#This Row],[Customer Age]],10) &amp; "-" &amp; FLOOR(sales[[#This Row],[Customer Age]],10)+9</f>
        <v>40-49</v>
      </c>
      <c r="J958" t="s">
        <v>22</v>
      </c>
      <c r="K958" s="3">
        <v>1</v>
      </c>
      <c r="L958" s="4">
        <v>3682.91</v>
      </c>
      <c r="M958" s="4">
        <v>-299.01</v>
      </c>
    </row>
    <row r="959" spans="1:13" x14ac:dyDescent="0.25">
      <c r="A959" s="1">
        <v>44633</v>
      </c>
      <c r="B959" s="8">
        <f>sales[[#This Row],[Date]]</f>
        <v>44633</v>
      </c>
      <c r="C959" t="s">
        <v>33</v>
      </c>
      <c r="D959" t="s">
        <v>18</v>
      </c>
      <c r="E959" t="s">
        <v>26</v>
      </c>
      <c r="F959" s="3">
        <v>21</v>
      </c>
      <c r="G959" s="4">
        <v>8545.09</v>
      </c>
      <c r="H959" s="3">
        <v>25</v>
      </c>
      <c r="I959" s="3" t="str">
        <f xml:space="preserve"> FLOOR(sales[[#This Row],[Customer Age]],10) &amp; "-" &amp; FLOOR(sales[[#This Row],[Customer Age]],10)+9</f>
        <v>20-29</v>
      </c>
      <c r="J959" t="s">
        <v>22</v>
      </c>
      <c r="K959" s="3">
        <v>5</v>
      </c>
      <c r="L959" s="4">
        <v>2839.67</v>
      </c>
      <c r="M959" s="4">
        <v>5705.42</v>
      </c>
    </row>
    <row r="960" spans="1:13" x14ac:dyDescent="0.25">
      <c r="A960" s="1">
        <v>44632</v>
      </c>
      <c r="B960" s="8">
        <f>sales[[#This Row],[Date]]</f>
        <v>44632</v>
      </c>
      <c r="C960" t="s">
        <v>11</v>
      </c>
      <c r="D960" t="s">
        <v>18</v>
      </c>
      <c r="E960" t="s">
        <v>39</v>
      </c>
      <c r="F960" s="3">
        <v>22</v>
      </c>
      <c r="G960" s="4">
        <v>5054.42</v>
      </c>
      <c r="H960" s="3">
        <v>47</v>
      </c>
      <c r="I960" s="3" t="str">
        <f xml:space="preserve"> FLOOR(sales[[#This Row],[Customer Age]],10) &amp; "-" &amp; FLOOR(sales[[#This Row],[Customer Age]],10)+9</f>
        <v>40-49</v>
      </c>
      <c r="J960" t="s">
        <v>22</v>
      </c>
      <c r="K960" s="3">
        <v>5</v>
      </c>
      <c r="L960" s="4">
        <v>1672.84</v>
      </c>
      <c r="M960" s="4">
        <v>3381.58</v>
      </c>
    </row>
    <row r="961" spans="1:13" x14ac:dyDescent="0.25">
      <c r="A961" s="1">
        <v>44629</v>
      </c>
      <c r="B961" s="8">
        <f>sales[[#This Row],[Date]]</f>
        <v>44629</v>
      </c>
      <c r="C961" t="s">
        <v>11</v>
      </c>
      <c r="D961" t="s">
        <v>15</v>
      </c>
      <c r="E961" t="s">
        <v>16</v>
      </c>
      <c r="F961" s="3">
        <v>22</v>
      </c>
      <c r="G961" s="4">
        <v>1700.5</v>
      </c>
      <c r="H961" s="3">
        <v>37</v>
      </c>
      <c r="I961" s="3" t="str">
        <f xml:space="preserve"> FLOOR(sales[[#This Row],[Customer Age]],10) &amp; "-" &amp; FLOOR(sales[[#This Row],[Customer Age]],10)+9</f>
        <v>30-39</v>
      </c>
      <c r="J961" t="s">
        <v>14</v>
      </c>
      <c r="K961" s="3">
        <v>1</v>
      </c>
      <c r="L961" s="4">
        <v>5308.2</v>
      </c>
      <c r="M961" s="4">
        <v>-3607.7</v>
      </c>
    </row>
    <row r="962" spans="1:13" x14ac:dyDescent="0.25">
      <c r="A962" s="1">
        <v>44629</v>
      </c>
      <c r="B962" s="8">
        <f>sales[[#This Row],[Date]]</f>
        <v>44629</v>
      </c>
      <c r="C962" t="s">
        <v>17</v>
      </c>
      <c r="D962" t="s">
        <v>15</v>
      </c>
      <c r="E962" t="s">
        <v>21</v>
      </c>
      <c r="F962" s="3">
        <v>39</v>
      </c>
      <c r="G962" s="4">
        <v>1107.29</v>
      </c>
      <c r="H962" s="3">
        <v>38</v>
      </c>
      <c r="I962" s="3" t="str">
        <f xml:space="preserve"> FLOOR(sales[[#This Row],[Customer Age]],10) &amp; "-" &amp; FLOOR(sales[[#This Row],[Customer Age]],10)+9</f>
        <v>30-39</v>
      </c>
      <c r="J962" t="s">
        <v>14</v>
      </c>
      <c r="K962" s="3">
        <v>5</v>
      </c>
      <c r="L962" s="4">
        <v>2614.89</v>
      </c>
      <c r="M962" s="4">
        <v>-1507.6</v>
      </c>
    </row>
    <row r="963" spans="1:13" x14ac:dyDescent="0.25">
      <c r="A963" s="1">
        <v>44629</v>
      </c>
      <c r="B963" s="8">
        <f>sales[[#This Row],[Date]]</f>
        <v>44629</v>
      </c>
      <c r="C963" t="s">
        <v>25</v>
      </c>
      <c r="D963" t="s">
        <v>27</v>
      </c>
      <c r="E963" t="s">
        <v>40</v>
      </c>
      <c r="F963" s="3">
        <v>34</v>
      </c>
      <c r="G963" s="4">
        <v>3010.29</v>
      </c>
      <c r="H963" s="3">
        <v>51</v>
      </c>
      <c r="I963" s="3" t="str">
        <f xml:space="preserve"> FLOOR(sales[[#This Row],[Customer Age]],10) &amp; "-" &amp; FLOOR(sales[[#This Row],[Customer Age]],10)+9</f>
        <v>50-59</v>
      </c>
      <c r="J963" t="s">
        <v>22</v>
      </c>
      <c r="K963" s="3">
        <v>5</v>
      </c>
      <c r="L963" s="4">
        <v>249.44</v>
      </c>
      <c r="M963" s="4">
        <v>2760.85</v>
      </c>
    </row>
    <row r="964" spans="1:13" x14ac:dyDescent="0.25">
      <c r="A964" s="1">
        <v>44629</v>
      </c>
      <c r="B964" s="8">
        <f>sales[[#This Row],[Date]]</f>
        <v>44629</v>
      </c>
      <c r="C964" t="s">
        <v>25</v>
      </c>
      <c r="D964" t="s">
        <v>12</v>
      </c>
      <c r="E964" t="s">
        <v>30</v>
      </c>
      <c r="F964" s="3">
        <v>42</v>
      </c>
      <c r="G964" s="4">
        <v>8140.37</v>
      </c>
      <c r="H964" s="3">
        <v>35</v>
      </c>
      <c r="I964" s="3" t="str">
        <f xml:space="preserve"> FLOOR(sales[[#This Row],[Customer Age]],10) &amp; "-" &amp; FLOOR(sales[[#This Row],[Customer Age]],10)+9</f>
        <v>30-39</v>
      </c>
      <c r="J964" t="s">
        <v>14</v>
      </c>
      <c r="K964" s="3">
        <v>3</v>
      </c>
      <c r="L964" s="4">
        <v>6468.06</v>
      </c>
      <c r="M964" s="4">
        <v>1672.31</v>
      </c>
    </row>
    <row r="965" spans="1:13" x14ac:dyDescent="0.25">
      <c r="A965" s="1">
        <v>44627</v>
      </c>
      <c r="B965" s="8">
        <f>sales[[#This Row],[Date]]</f>
        <v>44627</v>
      </c>
      <c r="C965" t="s">
        <v>17</v>
      </c>
      <c r="D965" t="s">
        <v>23</v>
      </c>
      <c r="E965" t="s">
        <v>24</v>
      </c>
      <c r="F965" s="3">
        <v>39</v>
      </c>
      <c r="G965" s="4">
        <v>16696.03</v>
      </c>
      <c r="H965" s="3">
        <v>32</v>
      </c>
      <c r="I965" s="3" t="str">
        <f xml:space="preserve"> FLOOR(sales[[#This Row],[Customer Age]],10) &amp; "-" &amp; FLOOR(sales[[#This Row],[Customer Age]],10)+9</f>
        <v>30-39</v>
      </c>
      <c r="J965" t="s">
        <v>14</v>
      </c>
      <c r="K965" s="3">
        <v>1</v>
      </c>
      <c r="L965" s="4">
        <v>1943.71</v>
      </c>
      <c r="M965" s="4">
        <v>14752.32</v>
      </c>
    </row>
    <row r="966" spans="1:13" x14ac:dyDescent="0.25">
      <c r="A966" s="1">
        <v>44627</v>
      </c>
      <c r="B966" s="8">
        <f>sales[[#This Row],[Date]]</f>
        <v>44627</v>
      </c>
      <c r="C966" t="s">
        <v>25</v>
      </c>
      <c r="D966" t="s">
        <v>27</v>
      </c>
      <c r="E966" t="s">
        <v>40</v>
      </c>
      <c r="F966" s="3">
        <v>48</v>
      </c>
      <c r="G966" s="4">
        <v>16227.88</v>
      </c>
      <c r="H966" s="3">
        <v>59</v>
      </c>
      <c r="I966" s="3" t="str">
        <f xml:space="preserve"> FLOOR(sales[[#This Row],[Customer Age]],10) &amp; "-" &amp; FLOOR(sales[[#This Row],[Customer Age]],10)+9</f>
        <v>50-59</v>
      </c>
      <c r="J966" t="s">
        <v>14</v>
      </c>
      <c r="K966" s="3">
        <v>4</v>
      </c>
      <c r="L966" s="4">
        <v>8999.23</v>
      </c>
      <c r="M966" s="4">
        <v>7228.65</v>
      </c>
    </row>
    <row r="967" spans="1:13" x14ac:dyDescent="0.25">
      <c r="A967" s="1">
        <v>44627</v>
      </c>
      <c r="B967" s="8">
        <f>sales[[#This Row],[Date]]</f>
        <v>44627</v>
      </c>
      <c r="C967" t="s">
        <v>11</v>
      </c>
      <c r="D967" t="s">
        <v>12</v>
      </c>
      <c r="E967" t="s">
        <v>37</v>
      </c>
      <c r="F967" s="3">
        <v>25</v>
      </c>
      <c r="G967" s="4">
        <v>10356.08</v>
      </c>
      <c r="H967" s="3">
        <v>57</v>
      </c>
      <c r="I967" s="3" t="str">
        <f xml:space="preserve"> FLOOR(sales[[#This Row],[Customer Age]],10) &amp; "-" &amp; FLOOR(sales[[#This Row],[Customer Age]],10)+9</f>
        <v>50-59</v>
      </c>
      <c r="J967" t="s">
        <v>22</v>
      </c>
      <c r="K967" s="3">
        <v>2</v>
      </c>
      <c r="L967" s="4">
        <v>1793.65</v>
      </c>
      <c r="M967" s="4">
        <v>8562.43</v>
      </c>
    </row>
    <row r="968" spans="1:13" x14ac:dyDescent="0.25">
      <c r="A968" s="1">
        <v>44626</v>
      </c>
      <c r="B968" s="8">
        <f>sales[[#This Row],[Date]]</f>
        <v>44626</v>
      </c>
      <c r="C968" t="s">
        <v>11</v>
      </c>
      <c r="D968" t="s">
        <v>15</v>
      </c>
      <c r="E968" t="s">
        <v>21</v>
      </c>
      <c r="F968" s="3">
        <v>39</v>
      </c>
      <c r="G968" s="4">
        <v>2857.47</v>
      </c>
      <c r="H968" s="3">
        <v>57</v>
      </c>
      <c r="I968" s="3" t="str">
        <f xml:space="preserve"> FLOOR(sales[[#This Row],[Customer Age]],10) &amp; "-" &amp; FLOOR(sales[[#This Row],[Customer Age]],10)+9</f>
        <v>50-59</v>
      </c>
      <c r="J968" t="s">
        <v>14</v>
      </c>
      <c r="K968" s="3">
        <v>5</v>
      </c>
      <c r="L968" s="4">
        <v>7190.77</v>
      </c>
      <c r="M968" s="4">
        <v>-4333.3</v>
      </c>
    </row>
    <row r="969" spans="1:13" x14ac:dyDescent="0.25">
      <c r="A969" s="1">
        <v>44623</v>
      </c>
      <c r="B969" s="8">
        <f>sales[[#This Row],[Date]]</f>
        <v>44623</v>
      </c>
      <c r="C969" t="s">
        <v>17</v>
      </c>
      <c r="D969" t="s">
        <v>18</v>
      </c>
      <c r="E969" t="s">
        <v>19</v>
      </c>
      <c r="F969" s="3">
        <v>26</v>
      </c>
      <c r="G969" s="4">
        <v>8635.42</v>
      </c>
      <c r="H969" s="3">
        <v>26</v>
      </c>
      <c r="I969" s="3" t="str">
        <f xml:space="preserve"> FLOOR(sales[[#This Row],[Customer Age]],10) &amp; "-" &amp; FLOOR(sales[[#This Row],[Customer Age]],10)+9</f>
        <v>20-29</v>
      </c>
      <c r="J969" t="s">
        <v>22</v>
      </c>
      <c r="K969" s="3">
        <v>4</v>
      </c>
      <c r="L969" s="4">
        <v>5972.97</v>
      </c>
      <c r="M969" s="4">
        <v>2662.45</v>
      </c>
    </row>
    <row r="970" spans="1:13" x14ac:dyDescent="0.25">
      <c r="A970" s="1">
        <v>44622</v>
      </c>
      <c r="B970" s="8">
        <f>sales[[#This Row],[Date]]</f>
        <v>44622</v>
      </c>
      <c r="C970" t="s">
        <v>25</v>
      </c>
      <c r="D970" t="s">
        <v>27</v>
      </c>
      <c r="E970" t="s">
        <v>41</v>
      </c>
      <c r="F970" s="3">
        <v>2</v>
      </c>
      <c r="G970" s="4">
        <v>509.77</v>
      </c>
      <c r="H970" s="3">
        <v>42</v>
      </c>
      <c r="I970" s="3" t="str">
        <f xml:space="preserve"> FLOOR(sales[[#This Row],[Customer Age]],10) &amp; "-" &amp; FLOOR(sales[[#This Row],[Customer Age]],10)+9</f>
        <v>40-49</v>
      </c>
      <c r="J970" t="s">
        <v>14</v>
      </c>
      <c r="K970" s="3">
        <v>3</v>
      </c>
      <c r="L970" s="4">
        <v>104.74</v>
      </c>
      <c r="M970" s="4">
        <v>405.03</v>
      </c>
    </row>
    <row r="971" spans="1:13" x14ac:dyDescent="0.25">
      <c r="A971" s="1">
        <v>44621</v>
      </c>
      <c r="B971" s="8">
        <f>sales[[#This Row],[Date]]</f>
        <v>44621</v>
      </c>
      <c r="C971" t="s">
        <v>17</v>
      </c>
      <c r="D971" t="s">
        <v>18</v>
      </c>
      <c r="E971" t="s">
        <v>19</v>
      </c>
      <c r="F971" s="3">
        <v>22</v>
      </c>
      <c r="G971" s="4">
        <v>6624.07</v>
      </c>
      <c r="H971" s="3">
        <v>62</v>
      </c>
      <c r="I971" s="3" t="str">
        <f xml:space="preserve"> FLOOR(sales[[#This Row],[Customer Age]],10) &amp; "-" &amp; FLOOR(sales[[#This Row],[Customer Age]],10)+9</f>
        <v>60-69</v>
      </c>
      <c r="J971" t="s">
        <v>14</v>
      </c>
      <c r="K971" s="3">
        <v>5</v>
      </c>
      <c r="L971" s="4">
        <v>3322.6</v>
      </c>
      <c r="M971" s="4">
        <v>3301.47</v>
      </c>
    </row>
    <row r="972" spans="1:13" x14ac:dyDescent="0.25">
      <c r="A972" s="1">
        <v>44620</v>
      </c>
      <c r="B972" s="8">
        <f>sales[[#This Row],[Date]]</f>
        <v>44620</v>
      </c>
      <c r="C972" t="s">
        <v>33</v>
      </c>
      <c r="D972" t="s">
        <v>15</v>
      </c>
      <c r="E972" t="s">
        <v>42</v>
      </c>
      <c r="F972" s="3">
        <v>36</v>
      </c>
      <c r="G972" s="4">
        <v>4646.59</v>
      </c>
      <c r="H972" s="3">
        <v>58</v>
      </c>
      <c r="I972" s="3" t="str">
        <f xml:space="preserve"> FLOOR(sales[[#This Row],[Customer Age]],10) &amp; "-" &amp; FLOOR(sales[[#This Row],[Customer Age]],10)+9</f>
        <v>50-59</v>
      </c>
      <c r="J972" t="s">
        <v>22</v>
      </c>
      <c r="K972" s="3">
        <v>5</v>
      </c>
      <c r="L972" s="4">
        <v>5945.21</v>
      </c>
      <c r="M972" s="4">
        <v>-1298.6199999999999</v>
      </c>
    </row>
    <row r="973" spans="1:13" x14ac:dyDescent="0.25">
      <c r="A973" s="1">
        <v>44620</v>
      </c>
      <c r="B973" s="8">
        <f>sales[[#This Row],[Date]]</f>
        <v>44620</v>
      </c>
      <c r="C973" t="s">
        <v>25</v>
      </c>
      <c r="D973" t="s">
        <v>12</v>
      </c>
      <c r="E973" t="s">
        <v>36</v>
      </c>
      <c r="F973" s="3">
        <v>38</v>
      </c>
      <c r="G973" s="4">
        <v>18064.490000000002</v>
      </c>
      <c r="H973" s="3">
        <v>47</v>
      </c>
      <c r="I973" s="3" t="str">
        <f xml:space="preserve"> FLOOR(sales[[#This Row],[Customer Age]],10) &amp; "-" &amp; FLOOR(sales[[#This Row],[Customer Age]],10)+9</f>
        <v>40-49</v>
      </c>
      <c r="J973" t="s">
        <v>14</v>
      </c>
      <c r="K973" s="3">
        <v>5</v>
      </c>
      <c r="L973" s="4">
        <v>722.35</v>
      </c>
      <c r="M973" s="4">
        <v>17342.14</v>
      </c>
    </row>
    <row r="974" spans="1:13" x14ac:dyDescent="0.25">
      <c r="A974" s="1">
        <v>44620</v>
      </c>
      <c r="B974" s="8">
        <f>sales[[#This Row],[Date]]</f>
        <v>44620</v>
      </c>
      <c r="C974" t="s">
        <v>20</v>
      </c>
      <c r="D974" t="s">
        <v>27</v>
      </c>
      <c r="E974" t="s">
        <v>28</v>
      </c>
      <c r="F974" s="3">
        <v>26</v>
      </c>
      <c r="G974" s="4">
        <v>11596.06</v>
      </c>
      <c r="H974" s="3">
        <v>45</v>
      </c>
      <c r="I974" s="3" t="str">
        <f xml:space="preserve"> FLOOR(sales[[#This Row],[Customer Age]],10) &amp; "-" &amp; FLOOR(sales[[#This Row],[Customer Age]],10)+9</f>
        <v>40-49</v>
      </c>
      <c r="J974" t="s">
        <v>22</v>
      </c>
      <c r="K974" s="3">
        <v>4</v>
      </c>
      <c r="L974" s="4">
        <v>3643.44</v>
      </c>
      <c r="M974" s="4">
        <v>7952.62</v>
      </c>
    </row>
    <row r="975" spans="1:13" x14ac:dyDescent="0.25">
      <c r="A975" s="1">
        <v>44619</v>
      </c>
      <c r="B975" s="8">
        <f>sales[[#This Row],[Date]]</f>
        <v>44619</v>
      </c>
      <c r="C975" t="s">
        <v>17</v>
      </c>
      <c r="D975" t="s">
        <v>27</v>
      </c>
      <c r="E975" t="s">
        <v>40</v>
      </c>
      <c r="F975" s="3">
        <v>49</v>
      </c>
      <c r="G975" s="4">
        <v>18716.36</v>
      </c>
      <c r="H975" s="3">
        <v>22</v>
      </c>
      <c r="I975" s="3" t="str">
        <f xml:space="preserve"> FLOOR(sales[[#This Row],[Customer Age]],10) &amp; "-" &amp; FLOOR(sales[[#This Row],[Customer Age]],10)+9</f>
        <v>20-29</v>
      </c>
      <c r="J975" t="s">
        <v>22</v>
      </c>
      <c r="K975" s="3">
        <v>2</v>
      </c>
      <c r="L975" s="4">
        <v>7073.52</v>
      </c>
      <c r="M975" s="4">
        <v>11642.84</v>
      </c>
    </row>
    <row r="976" spans="1:13" x14ac:dyDescent="0.25">
      <c r="A976" s="1">
        <v>44619</v>
      </c>
      <c r="B976" s="8">
        <f>sales[[#This Row],[Date]]</f>
        <v>44619</v>
      </c>
      <c r="C976" t="s">
        <v>20</v>
      </c>
      <c r="D976" t="s">
        <v>27</v>
      </c>
      <c r="E976" t="s">
        <v>28</v>
      </c>
      <c r="F976" s="3">
        <v>19</v>
      </c>
      <c r="G976" s="4">
        <v>9266.41</v>
      </c>
      <c r="H976" s="3">
        <v>54</v>
      </c>
      <c r="I976" s="3" t="str">
        <f xml:space="preserve"> FLOOR(sales[[#This Row],[Customer Age]],10) &amp; "-" &amp; FLOOR(sales[[#This Row],[Customer Age]],10)+9</f>
        <v>50-59</v>
      </c>
      <c r="J976" t="s">
        <v>14</v>
      </c>
      <c r="K976" s="3">
        <v>2</v>
      </c>
      <c r="L976" s="4">
        <v>3218.8</v>
      </c>
      <c r="M976" s="4">
        <v>6047.61</v>
      </c>
    </row>
    <row r="977" spans="1:13" x14ac:dyDescent="0.25">
      <c r="A977" s="1">
        <v>44619</v>
      </c>
      <c r="B977" s="8">
        <f>sales[[#This Row],[Date]]</f>
        <v>44619</v>
      </c>
      <c r="C977" t="s">
        <v>33</v>
      </c>
      <c r="D977" t="s">
        <v>27</v>
      </c>
      <c r="E977" t="s">
        <v>32</v>
      </c>
      <c r="F977" s="3">
        <v>16</v>
      </c>
      <c r="G977" s="4">
        <v>3125.23</v>
      </c>
      <c r="H977" s="3">
        <v>51</v>
      </c>
      <c r="I977" s="3" t="str">
        <f xml:space="preserve"> FLOOR(sales[[#This Row],[Customer Age]],10) &amp; "-" &amp; FLOOR(sales[[#This Row],[Customer Age]],10)+9</f>
        <v>50-59</v>
      </c>
      <c r="J977" t="s">
        <v>14</v>
      </c>
      <c r="K977" s="3">
        <v>3</v>
      </c>
      <c r="L977" s="4">
        <v>2414.69</v>
      </c>
      <c r="M977" s="4">
        <v>710.54</v>
      </c>
    </row>
    <row r="978" spans="1:13" x14ac:dyDescent="0.25">
      <c r="A978" s="1">
        <v>44618</v>
      </c>
      <c r="B978" s="8">
        <f>sales[[#This Row],[Date]]</f>
        <v>44618</v>
      </c>
      <c r="C978" t="s">
        <v>33</v>
      </c>
      <c r="D978" t="s">
        <v>23</v>
      </c>
      <c r="E978" t="s">
        <v>38</v>
      </c>
      <c r="F978" s="3">
        <v>46</v>
      </c>
      <c r="G978" s="4">
        <v>4697.76</v>
      </c>
      <c r="H978" s="3">
        <v>58</v>
      </c>
      <c r="I978" s="3" t="str">
        <f xml:space="preserve"> FLOOR(sales[[#This Row],[Customer Age]],10) &amp; "-" &amp; FLOOR(sales[[#This Row],[Customer Age]],10)+9</f>
        <v>50-59</v>
      </c>
      <c r="J978" t="s">
        <v>22</v>
      </c>
      <c r="K978" s="3">
        <v>1</v>
      </c>
      <c r="L978" s="4">
        <v>4921.1899999999996</v>
      </c>
      <c r="M978" s="4">
        <v>-223.43</v>
      </c>
    </row>
    <row r="979" spans="1:13" x14ac:dyDescent="0.25">
      <c r="A979" s="1">
        <v>44618</v>
      </c>
      <c r="B979" s="8">
        <f>sales[[#This Row],[Date]]</f>
        <v>44618</v>
      </c>
      <c r="C979" t="s">
        <v>25</v>
      </c>
      <c r="D979" t="s">
        <v>23</v>
      </c>
      <c r="E979" t="s">
        <v>38</v>
      </c>
      <c r="F979" s="3">
        <v>8</v>
      </c>
      <c r="G979" s="4">
        <v>1414.24</v>
      </c>
      <c r="H979" s="3">
        <v>53</v>
      </c>
      <c r="I979" s="3" t="str">
        <f xml:space="preserve"> FLOOR(sales[[#This Row],[Customer Age]],10) &amp; "-" &amp; FLOOR(sales[[#This Row],[Customer Age]],10)+9</f>
        <v>50-59</v>
      </c>
      <c r="J979" t="s">
        <v>22</v>
      </c>
      <c r="K979" s="3">
        <v>2</v>
      </c>
      <c r="L979" s="4">
        <v>780.04</v>
      </c>
      <c r="M979" s="4">
        <v>634.20000000000005</v>
      </c>
    </row>
    <row r="980" spans="1:13" x14ac:dyDescent="0.25">
      <c r="A980" s="1">
        <v>44617</v>
      </c>
      <c r="B980" s="8">
        <f>sales[[#This Row],[Date]]</f>
        <v>44617</v>
      </c>
      <c r="C980" t="s">
        <v>25</v>
      </c>
      <c r="D980" t="s">
        <v>27</v>
      </c>
      <c r="E980" t="s">
        <v>41</v>
      </c>
      <c r="F980" s="3">
        <v>29</v>
      </c>
      <c r="G980" s="4">
        <v>920.67</v>
      </c>
      <c r="H980" s="3">
        <v>36</v>
      </c>
      <c r="I980" s="3" t="str">
        <f xml:space="preserve"> FLOOR(sales[[#This Row],[Customer Age]],10) &amp; "-" &amp; FLOOR(sales[[#This Row],[Customer Age]],10)+9</f>
        <v>30-39</v>
      </c>
      <c r="J980" t="s">
        <v>22</v>
      </c>
      <c r="K980" s="3">
        <v>4</v>
      </c>
      <c r="L980" s="4">
        <v>5162.49</v>
      </c>
      <c r="M980" s="4">
        <v>-4241.82</v>
      </c>
    </row>
    <row r="981" spans="1:13" x14ac:dyDescent="0.25">
      <c r="A981" s="1">
        <v>44617</v>
      </c>
      <c r="B981" s="8">
        <f>sales[[#This Row],[Date]]</f>
        <v>44617</v>
      </c>
      <c r="C981" t="s">
        <v>33</v>
      </c>
      <c r="D981" t="s">
        <v>23</v>
      </c>
      <c r="E981" t="s">
        <v>38</v>
      </c>
      <c r="F981" s="3">
        <v>43</v>
      </c>
      <c r="G981" s="4">
        <v>12805.84</v>
      </c>
      <c r="H981" s="3">
        <v>52</v>
      </c>
      <c r="I981" s="3" t="str">
        <f xml:space="preserve"> FLOOR(sales[[#This Row],[Customer Age]],10) &amp; "-" &amp; FLOOR(sales[[#This Row],[Customer Age]],10)+9</f>
        <v>50-59</v>
      </c>
      <c r="J981" t="s">
        <v>14</v>
      </c>
      <c r="K981" s="3">
        <v>5</v>
      </c>
      <c r="L981" s="4">
        <v>4027.2</v>
      </c>
      <c r="M981" s="4">
        <v>8778.64</v>
      </c>
    </row>
    <row r="982" spans="1:13" x14ac:dyDescent="0.25">
      <c r="A982" s="1">
        <v>44617</v>
      </c>
      <c r="B982" s="8">
        <f>sales[[#This Row],[Date]]</f>
        <v>44617</v>
      </c>
      <c r="C982" t="s">
        <v>11</v>
      </c>
      <c r="D982" t="s">
        <v>15</v>
      </c>
      <c r="E982" t="s">
        <v>42</v>
      </c>
      <c r="F982" s="3">
        <v>18</v>
      </c>
      <c r="G982" s="4">
        <v>4859.24</v>
      </c>
      <c r="H982" s="3">
        <v>43</v>
      </c>
      <c r="I982" s="3" t="str">
        <f xml:space="preserve"> FLOOR(sales[[#This Row],[Customer Age]],10) &amp; "-" &amp; FLOOR(sales[[#This Row],[Customer Age]],10)+9</f>
        <v>40-49</v>
      </c>
      <c r="J982" t="s">
        <v>22</v>
      </c>
      <c r="K982" s="3">
        <v>1</v>
      </c>
      <c r="L982" s="4">
        <v>3775.51</v>
      </c>
      <c r="M982" s="4">
        <v>1083.73</v>
      </c>
    </row>
    <row r="983" spans="1:13" x14ac:dyDescent="0.25">
      <c r="A983" s="1">
        <v>44616</v>
      </c>
      <c r="B983" s="8">
        <f>sales[[#This Row],[Date]]</f>
        <v>44616</v>
      </c>
      <c r="C983" t="s">
        <v>11</v>
      </c>
      <c r="D983" t="s">
        <v>27</v>
      </c>
      <c r="E983" t="s">
        <v>32</v>
      </c>
      <c r="F983" s="3">
        <v>34</v>
      </c>
      <c r="G983" s="4">
        <v>16038.24</v>
      </c>
      <c r="H983" s="3">
        <v>56</v>
      </c>
      <c r="I983" s="3" t="str">
        <f xml:space="preserve"> FLOOR(sales[[#This Row],[Customer Age]],10) &amp; "-" &amp; FLOOR(sales[[#This Row],[Customer Age]],10)+9</f>
        <v>50-59</v>
      </c>
      <c r="J983" t="s">
        <v>14</v>
      </c>
      <c r="K983" s="3">
        <v>4</v>
      </c>
      <c r="L983" s="4">
        <v>4186.97</v>
      </c>
      <c r="M983" s="4">
        <v>11851.27</v>
      </c>
    </row>
    <row r="984" spans="1:13" x14ac:dyDescent="0.25">
      <c r="A984" s="1">
        <v>44614</v>
      </c>
      <c r="B984" s="8">
        <f>sales[[#This Row],[Date]]</f>
        <v>44614</v>
      </c>
      <c r="C984" t="s">
        <v>33</v>
      </c>
      <c r="D984" t="s">
        <v>23</v>
      </c>
      <c r="E984" t="s">
        <v>34</v>
      </c>
      <c r="F984" s="3">
        <v>37</v>
      </c>
      <c r="G984" s="4">
        <v>11784.37</v>
      </c>
      <c r="H984" s="3">
        <v>47</v>
      </c>
      <c r="I984" s="3" t="str">
        <f xml:space="preserve"> FLOOR(sales[[#This Row],[Customer Age]],10) &amp; "-" &amp; FLOOR(sales[[#This Row],[Customer Age]],10)+9</f>
        <v>40-49</v>
      </c>
      <c r="J984" t="s">
        <v>14</v>
      </c>
      <c r="K984" s="3">
        <v>4</v>
      </c>
      <c r="L984" s="4">
        <v>7448.69</v>
      </c>
      <c r="M984" s="4">
        <v>4335.68</v>
      </c>
    </row>
    <row r="985" spans="1:13" x14ac:dyDescent="0.25">
      <c r="A985" s="1">
        <v>44614</v>
      </c>
      <c r="B985" s="8">
        <f>sales[[#This Row],[Date]]</f>
        <v>44614</v>
      </c>
      <c r="C985" t="s">
        <v>33</v>
      </c>
      <c r="D985" t="s">
        <v>15</v>
      </c>
      <c r="E985" t="s">
        <v>21</v>
      </c>
      <c r="F985" s="3">
        <v>30</v>
      </c>
      <c r="G985" s="4">
        <v>550.85</v>
      </c>
      <c r="H985" s="3">
        <v>70</v>
      </c>
      <c r="I985" s="3" t="str">
        <f xml:space="preserve"> FLOOR(sales[[#This Row],[Customer Age]],10) &amp; "-" &amp; FLOOR(sales[[#This Row],[Customer Age]],10)+9</f>
        <v>70-79</v>
      </c>
      <c r="J985" t="s">
        <v>22</v>
      </c>
      <c r="K985" s="3">
        <v>3</v>
      </c>
      <c r="L985" s="4">
        <v>1632.81</v>
      </c>
      <c r="M985" s="4">
        <v>-1081.96</v>
      </c>
    </row>
    <row r="986" spans="1:13" x14ac:dyDescent="0.25">
      <c r="A986" s="1">
        <v>44614</v>
      </c>
      <c r="B986" s="8">
        <f>sales[[#This Row],[Date]]</f>
        <v>44614</v>
      </c>
      <c r="C986" t="s">
        <v>20</v>
      </c>
      <c r="D986" t="s">
        <v>23</v>
      </c>
      <c r="E986" t="s">
        <v>34</v>
      </c>
      <c r="F986" s="3">
        <v>33</v>
      </c>
      <c r="G986" s="4">
        <v>8110.77</v>
      </c>
      <c r="H986" s="3">
        <v>46</v>
      </c>
      <c r="I986" s="3" t="str">
        <f xml:space="preserve"> FLOOR(sales[[#This Row],[Customer Age]],10) &amp; "-" &amp; FLOOR(sales[[#This Row],[Customer Age]],10)+9</f>
        <v>40-49</v>
      </c>
      <c r="J986" t="s">
        <v>14</v>
      </c>
      <c r="K986" s="3">
        <v>4</v>
      </c>
      <c r="L986" s="4">
        <v>6955.27</v>
      </c>
      <c r="M986" s="4">
        <v>1155.5</v>
      </c>
    </row>
    <row r="987" spans="1:13" x14ac:dyDescent="0.25">
      <c r="A987" s="1">
        <v>44614</v>
      </c>
      <c r="B987" s="8">
        <f>sales[[#This Row],[Date]]</f>
        <v>44614</v>
      </c>
      <c r="C987" t="s">
        <v>33</v>
      </c>
      <c r="D987" t="s">
        <v>23</v>
      </c>
      <c r="E987" t="s">
        <v>24</v>
      </c>
      <c r="F987" s="3">
        <v>2</v>
      </c>
      <c r="G987" s="4">
        <v>289.76</v>
      </c>
      <c r="H987" s="3">
        <v>68</v>
      </c>
      <c r="I987" s="3" t="str">
        <f xml:space="preserve"> FLOOR(sales[[#This Row],[Customer Age]],10) &amp; "-" &amp; FLOOR(sales[[#This Row],[Customer Age]],10)+9</f>
        <v>60-69</v>
      </c>
      <c r="J987" t="s">
        <v>22</v>
      </c>
      <c r="K987" s="3">
        <v>1</v>
      </c>
      <c r="L987" s="4">
        <v>236.38</v>
      </c>
      <c r="M987" s="4">
        <v>53.38</v>
      </c>
    </row>
    <row r="988" spans="1:13" x14ac:dyDescent="0.25">
      <c r="A988" s="1">
        <v>44614</v>
      </c>
      <c r="B988" s="8">
        <f>sales[[#This Row],[Date]]</f>
        <v>44614</v>
      </c>
      <c r="C988" t="s">
        <v>25</v>
      </c>
      <c r="D988" t="s">
        <v>27</v>
      </c>
      <c r="E988" t="s">
        <v>40</v>
      </c>
      <c r="F988" s="3">
        <v>49</v>
      </c>
      <c r="G988" s="4">
        <v>23633.39</v>
      </c>
      <c r="H988" s="3">
        <v>47</v>
      </c>
      <c r="I988" s="3" t="str">
        <f xml:space="preserve"> FLOOR(sales[[#This Row],[Customer Age]],10) &amp; "-" &amp; FLOOR(sales[[#This Row],[Customer Age]],10)+9</f>
        <v>40-49</v>
      </c>
      <c r="J988" t="s">
        <v>22</v>
      </c>
      <c r="K988" s="3">
        <v>1</v>
      </c>
      <c r="L988" s="4">
        <v>2516.1</v>
      </c>
      <c r="M988" s="4">
        <v>21117.29</v>
      </c>
    </row>
    <row r="989" spans="1:13" x14ac:dyDescent="0.25">
      <c r="A989" s="1">
        <v>44613</v>
      </c>
      <c r="B989" s="8">
        <f>sales[[#This Row],[Date]]</f>
        <v>44613</v>
      </c>
      <c r="C989" t="s">
        <v>33</v>
      </c>
      <c r="D989" t="s">
        <v>12</v>
      </c>
      <c r="E989" t="s">
        <v>37</v>
      </c>
      <c r="F989" s="3">
        <v>30</v>
      </c>
      <c r="G989" s="4">
        <v>12799.01</v>
      </c>
      <c r="H989" s="3">
        <v>20</v>
      </c>
      <c r="I989" s="3" t="str">
        <f xml:space="preserve"> FLOOR(sales[[#This Row],[Customer Age]],10) &amp; "-" &amp; FLOOR(sales[[#This Row],[Customer Age]],10)+9</f>
        <v>20-29</v>
      </c>
      <c r="J989" t="s">
        <v>22</v>
      </c>
      <c r="K989" s="3">
        <v>1</v>
      </c>
      <c r="L989" s="4">
        <v>4359.5</v>
      </c>
      <c r="M989" s="4">
        <v>8439.51</v>
      </c>
    </row>
    <row r="990" spans="1:13" x14ac:dyDescent="0.25">
      <c r="A990" s="1">
        <v>44611</v>
      </c>
      <c r="B990" s="8">
        <f>sales[[#This Row],[Date]]</f>
        <v>44611</v>
      </c>
      <c r="C990" t="s">
        <v>11</v>
      </c>
      <c r="D990" t="s">
        <v>15</v>
      </c>
      <c r="E990" t="s">
        <v>31</v>
      </c>
      <c r="F990" s="3">
        <v>30</v>
      </c>
      <c r="G990" s="4">
        <v>10172.02</v>
      </c>
      <c r="H990" s="3">
        <v>35</v>
      </c>
      <c r="I990" s="3" t="str">
        <f xml:space="preserve"> FLOOR(sales[[#This Row],[Customer Age]],10) &amp; "-" &amp; FLOOR(sales[[#This Row],[Customer Age]],10)+9</f>
        <v>30-39</v>
      </c>
      <c r="J990" t="s">
        <v>22</v>
      </c>
      <c r="K990" s="3">
        <v>5</v>
      </c>
      <c r="L990" s="4">
        <v>1908.27</v>
      </c>
      <c r="M990" s="4">
        <v>8263.75</v>
      </c>
    </row>
    <row r="991" spans="1:13" x14ac:dyDescent="0.25">
      <c r="A991" s="1">
        <v>44610</v>
      </c>
      <c r="B991" s="8">
        <f>sales[[#This Row],[Date]]</f>
        <v>44610</v>
      </c>
      <c r="C991" t="s">
        <v>20</v>
      </c>
      <c r="D991" t="s">
        <v>18</v>
      </c>
      <c r="E991" t="s">
        <v>29</v>
      </c>
      <c r="F991" s="3">
        <v>11</v>
      </c>
      <c r="G991" s="4">
        <v>5179.43</v>
      </c>
      <c r="H991" s="3">
        <v>60</v>
      </c>
      <c r="I991" s="3" t="str">
        <f xml:space="preserve"> FLOOR(sales[[#This Row],[Customer Age]],10) &amp; "-" &amp; FLOOR(sales[[#This Row],[Customer Age]],10)+9</f>
        <v>60-69</v>
      </c>
      <c r="J991" t="s">
        <v>14</v>
      </c>
      <c r="K991" s="3">
        <v>4</v>
      </c>
      <c r="L991" s="4">
        <v>2673.67</v>
      </c>
      <c r="M991" s="4">
        <v>2505.7600000000002</v>
      </c>
    </row>
    <row r="992" spans="1:13" x14ac:dyDescent="0.25">
      <c r="A992" s="1">
        <v>44608</v>
      </c>
      <c r="B992" s="8">
        <f>sales[[#This Row],[Date]]</f>
        <v>44608</v>
      </c>
      <c r="C992" t="s">
        <v>25</v>
      </c>
      <c r="D992" t="s">
        <v>18</v>
      </c>
      <c r="E992" t="s">
        <v>39</v>
      </c>
      <c r="F992" s="3">
        <v>44</v>
      </c>
      <c r="G992" s="4">
        <v>13597.97</v>
      </c>
      <c r="H992" s="3">
        <v>48</v>
      </c>
      <c r="I992" s="3" t="str">
        <f xml:space="preserve"> FLOOR(sales[[#This Row],[Customer Age]],10) &amp; "-" &amp; FLOOR(sales[[#This Row],[Customer Age]],10)+9</f>
        <v>40-49</v>
      </c>
      <c r="J992" t="s">
        <v>22</v>
      </c>
      <c r="K992" s="3">
        <v>1</v>
      </c>
      <c r="L992" s="4">
        <v>8891.6200000000008</v>
      </c>
      <c r="M992" s="4">
        <v>4706.3500000000004</v>
      </c>
    </row>
    <row r="993" spans="1:13" x14ac:dyDescent="0.25">
      <c r="A993" s="1">
        <v>44608</v>
      </c>
      <c r="B993" s="8">
        <f>sales[[#This Row],[Date]]</f>
        <v>44608</v>
      </c>
      <c r="C993" t="s">
        <v>25</v>
      </c>
      <c r="D993" t="s">
        <v>15</v>
      </c>
      <c r="E993" t="s">
        <v>16</v>
      </c>
      <c r="F993" s="3">
        <v>12</v>
      </c>
      <c r="G993" s="4">
        <v>4662.7700000000004</v>
      </c>
      <c r="H993" s="3">
        <v>61</v>
      </c>
      <c r="I993" s="3" t="str">
        <f xml:space="preserve"> FLOOR(sales[[#This Row],[Customer Age]],10) &amp; "-" &amp; FLOOR(sales[[#This Row],[Customer Age]],10)+9</f>
        <v>60-69</v>
      </c>
      <c r="J993" t="s">
        <v>14</v>
      </c>
      <c r="K993" s="3">
        <v>2</v>
      </c>
      <c r="L993" s="4">
        <v>2744.4</v>
      </c>
      <c r="M993" s="4">
        <v>1918.37</v>
      </c>
    </row>
    <row r="994" spans="1:13" x14ac:dyDescent="0.25">
      <c r="A994" s="1">
        <v>44608</v>
      </c>
      <c r="B994" s="8">
        <f>sales[[#This Row],[Date]]</f>
        <v>44608</v>
      </c>
      <c r="C994" t="s">
        <v>11</v>
      </c>
      <c r="D994" t="s">
        <v>23</v>
      </c>
      <c r="E994" t="s">
        <v>35</v>
      </c>
      <c r="F994" s="3">
        <v>32</v>
      </c>
      <c r="G994" s="4">
        <v>1027</v>
      </c>
      <c r="H994" s="3">
        <v>28</v>
      </c>
      <c r="I994" s="3" t="str">
        <f xml:space="preserve"> FLOOR(sales[[#This Row],[Customer Age]],10) &amp; "-" &amp; FLOOR(sales[[#This Row],[Customer Age]],10)+9</f>
        <v>20-29</v>
      </c>
      <c r="J994" t="s">
        <v>22</v>
      </c>
      <c r="K994" s="3">
        <v>2</v>
      </c>
      <c r="L994" s="4">
        <v>5536.74</v>
      </c>
      <c r="M994" s="4">
        <v>-4509.74</v>
      </c>
    </row>
    <row r="995" spans="1:13" x14ac:dyDescent="0.25">
      <c r="A995" s="1">
        <v>44607</v>
      </c>
      <c r="B995" s="8">
        <f>sales[[#This Row],[Date]]</f>
        <v>44607</v>
      </c>
      <c r="C995" t="s">
        <v>17</v>
      </c>
      <c r="D995" t="s">
        <v>18</v>
      </c>
      <c r="E995" t="s">
        <v>29</v>
      </c>
      <c r="F995" s="3">
        <v>31</v>
      </c>
      <c r="G995" s="4">
        <v>11007.55</v>
      </c>
      <c r="H995" s="3">
        <v>22</v>
      </c>
      <c r="I995" s="3" t="str">
        <f xml:space="preserve"> FLOOR(sales[[#This Row],[Customer Age]],10) &amp; "-" &amp; FLOOR(sales[[#This Row],[Customer Age]],10)+9</f>
        <v>20-29</v>
      </c>
      <c r="J995" t="s">
        <v>22</v>
      </c>
      <c r="K995" s="3">
        <v>3</v>
      </c>
      <c r="L995" s="4">
        <v>7314.55</v>
      </c>
      <c r="M995" s="4">
        <v>3693</v>
      </c>
    </row>
    <row r="996" spans="1:13" x14ac:dyDescent="0.25">
      <c r="A996" s="1">
        <v>44607</v>
      </c>
      <c r="B996" s="8">
        <f>sales[[#This Row],[Date]]</f>
        <v>44607</v>
      </c>
      <c r="C996" t="s">
        <v>25</v>
      </c>
      <c r="D996" t="s">
        <v>15</v>
      </c>
      <c r="E996" t="s">
        <v>31</v>
      </c>
      <c r="F996" s="3">
        <v>44</v>
      </c>
      <c r="G996" s="4">
        <v>10043.77</v>
      </c>
      <c r="H996" s="3">
        <v>33</v>
      </c>
      <c r="I996" s="3" t="str">
        <f xml:space="preserve"> FLOOR(sales[[#This Row],[Customer Age]],10) &amp; "-" &amp; FLOOR(sales[[#This Row],[Customer Age]],10)+9</f>
        <v>30-39</v>
      </c>
      <c r="J996" t="s">
        <v>14</v>
      </c>
      <c r="K996" s="3">
        <v>4</v>
      </c>
      <c r="L996" s="4">
        <v>1187.22</v>
      </c>
      <c r="M996" s="4">
        <v>8856.5499999999993</v>
      </c>
    </row>
    <row r="997" spans="1:13" x14ac:dyDescent="0.25">
      <c r="A997" s="1">
        <v>44606</v>
      </c>
      <c r="B997" s="8">
        <f>sales[[#This Row],[Date]]</f>
        <v>44606</v>
      </c>
      <c r="C997" t="s">
        <v>33</v>
      </c>
      <c r="D997" t="s">
        <v>18</v>
      </c>
      <c r="E997" t="s">
        <v>26</v>
      </c>
      <c r="F997" s="3">
        <v>32</v>
      </c>
      <c r="G997" s="4">
        <v>8979.24</v>
      </c>
      <c r="H997" s="3">
        <v>40</v>
      </c>
      <c r="I997" s="3" t="str">
        <f xml:space="preserve"> FLOOR(sales[[#This Row],[Customer Age]],10) &amp; "-" &amp; FLOOR(sales[[#This Row],[Customer Age]],10)+9</f>
        <v>40-49</v>
      </c>
      <c r="J997" t="s">
        <v>14</v>
      </c>
      <c r="K997" s="3">
        <v>3</v>
      </c>
      <c r="L997" s="4">
        <v>4108.24</v>
      </c>
      <c r="M997" s="4">
        <v>4871</v>
      </c>
    </row>
    <row r="998" spans="1:13" x14ac:dyDescent="0.25">
      <c r="A998" s="1">
        <v>44606</v>
      </c>
      <c r="B998" s="8">
        <f>sales[[#This Row],[Date]]</f>
        <v>44606</v>
      </c>
      <c r="C998" t="s">
        <v>25</v>
      </c>
      <c r="D998" t="s">
        <v>12</v>
      </c>
      <c r="E998" t="s">
        <v>13</v>
      </c>
      <c r="F998" s="3">
        <v>34</v>
      </c>
      <c r="G998" s="4">
        <v>9075.7900000000009</v>
      </c>
      <c r="H998" s="3">
        <v>32</v>
      </c>
      <c r="I998" s="3" t="str">
        <f xml:space="preserve"> FLOOR(sales[[#This Row],[Customer Age]],10) &amp; "-" &amp; FLOOR(sales[[#This Row],[Customer Age]],10)+9</f>
        <v>30-39</v>
      </c>
      <c r="J998" t="s">
        <v>14</v>
      </c>
      <c r="K998" s="3">
        <v>3</v>
      </c>
      <c r="L998" s="4">
        <v>2561.06</v>
      </c>
      <c r="M998" s="4">
        <v>6514.73</v>
      </c>
    </row>
    <row r="999" spans="1:13" x14ac:dyDescent="0.25">
      <c r="A999" s="1">
        <v>44606</v>
      </c>
      <c r="B999" s="8">
        <f>sales[[#This Row],[Date]]</f>
        <v>44606</v>
      </c>
      <c r="C999" t="s">
        <v>17</v>
      </c>
      <c r="D999" t="s">
        <v>18</v>
      </c>
      <c r="E999" t="s">
        <v>39</v>
      </c>
      <c r="F999" s="3">
        <v>17</v>
      </c>
      <c r="G999" s="4">
        <v>6605.61</v>
      </c>
      <c r="H999" s="3">
        <v>50</v>
      </c>
      <c r="I999" s="3" t="str">
        <f xml:space="preserve"> FLOOR(sales[[#This Row],[Customer Age]],10) &amp; "-" &amp; FLOOR(sales[[#This Row],[Customer Age]],10)+9</f>
        <v>50-59</v>
      </c>
      <c r="J999" t="s">
        <v>14</v>
      </c>
      <c r="K999" s="3">
        <v>4</v>
      </c>
      <c r="L999" s="4">
        <v>905.45</v>
      </c>
      <c r="M999" s="4">
        <v>5700.16</v>
      </c>
    </row>
    <row r="1000" spans="1:13" x14ac:dyDescent="0.25">
      <c r="A1000" s="1">
        <v>44601</v>
      </c>
      <c r="B1000" s="8">
        <f>sales[[#This Row],[Date]]</f>
        <v>44601</v>
      </c>
      <c r="C1000" t="s">
        <v>17</v>
      </c>
      <c r="D1000" t="s">
        <v>23</v>
      </c>
      <c r="E1000" t="s">
        <v>34</v>
      </c>
      <c r="F1000" s="3">
        <v>24</v>
      </c>
      <c r="G1000" s="4">
        <v>3489.36</v>
      </c>
      <c r="H1000" s="3">
        <v>47</v>
      </c>
      <c r="I1000" s="3" t="str">
        <f xml:space="preserve"> FLOOR(sales[[#This Row],[Customer Age]],10) &amp; "-" &amp; FLOOR(sales[[#This Row],[Customer Age]],10)+9</f>
        <v>40-49</v>
      </c>
      <c r="J1000" t="s">
        <v>14</v>
      </c>
      <c r="K1000" s="3">
        <v>3</v>
      </c>
      <c r="L1000" s="4">
        <v>5414.25</v>
      </c>
      <c r="M1000" s="4">
        <v>-1924.89</v>
      </c>
    </row>
    <row r="1001" spans="1:13" x14ac:dyDescent="0.25">
      <c r="A1001" s="1">
        <v>44601</v>
      </c>
      <c r="B1001" s="8">
        <f>sales[[#This Row],[Date]]</f>
        <v>44601</v>
      </c>
      <c r="C1001" t="s">
        <v>25</v>
      </c>
      <c r="D1001" t="s">
        <v>12</v>
      </c>
      <c r="E1001" t="s">
        <v>37</v>
      </c>
      <c r="F1001" s="3">
        <v>25</v>
      </c>
      <c r="G1001" s="4">
        <v>10630.78</v>
      </c>
      <c r="H1001" s="3">
        <v>67</v>
      </c>
      <c r="I1001" s="3" t="str">
        <f xml:space="preserve"> FLOOR(sales[[#This Row],[Customer Age]],10) &amp; "-" &amp; FLOOR(sales[[#This Row],[Customer Age]],10)+9</f>
        <v>60-69</v>
      </c>
      <c r="J1001" t="s">
        <v>22</v>
      </c>
      <c r="K1001" s="3">
        <v>3</v>
      </c>
      <c r="L1001" s="4">
        <v>1285.3399999999999</v>
      </c>
      <c r="M1001" s="4">
        <v>9345.44</v>
      </c>
    </row>
    <row r="1002" spans="1:13" x14ac:dyDescent="0.25">
      <c r="A1002" s="1">
        <v>44600</v>
      </c>
      <c r="B1002" s="8">
        <f>sales[[#This Row],[Date]]</f>
        <v>44600</v>
      </c>
      <c r="C1002" t="s">
        <v>17</v>
      </c>
      <c r="D1002" t="s">
        <v>12</v>
      </c>
      <c r="E1002" t="s">
        <v>36</v>
      </c>
      <c r="F1002" s="3">
        <v>40</v>
      </c>
      <c r="G1002" s="4">
        <v>7729.4</v>
      </c>
      <c r="H1002" s="3">
        <v>26</v>
      </c>
      <c r="I1002" s="3" t="str">
        <f xml:space="preserve"> FLOOR(sales[[#This Row],[Customer Age]],10) &amp; "-" &amp; FLOOR(sales[[#This Row],[Customer Age]],10)+9</f>
        <v>20-29</v>
      </c>
      <c r="J1002" t="s">
        <v>22</v>
      </c>
      <c r="K1002" s="3">
        <v>4</v>
      </c>
      <c r="L1002" s="4">
        <v>6743.06</v>
      </c>
      <c r="M1002" s="4">
        <v>986.34</v>
      </c>
    </row>
    <row r="1003" spans="1:13" x14ac:dyDescent="0.25">
      <c r="A1003" s="1">
        <v>44598</v>
      </c>
      <c r="B1003" s="8">
        <f>sales[[#This Row],[Date]]</f>
        <v>44598</v>
      </c>
      <c r="C1003" t="s">
        <v>25</v>
      </c>
      <c r="D1003" t="s">
        <v>23</v>
      </c>
      <c r="E1003" t="s">
        <v>34</v>
      </c>
      <c r="F1003" s="3">
        <v>1</v>
      </c>
      <c r="G1003" s="4">
        <v>62.4</v>
      </c>
      <c r="H1003" s="3">
        <v>31</v>
      </c>
      <c r="I1003" s="3" t="str">
        <f xml:space="preserve"> FLOOR(sales[[#This Row],[Customer Age]],10) &amp; "-" &amp; FLOOR(sales[[#This Row],[Customer Age]],10)+9</f>
        <v>30-39</v>
      </c>
      <c r="J1003" t="s">
        <v>22</v>
      </c>
      <c r="K1003" s="3">
        <v>4</v>
      </c>
      <c r="L1003" s="4">
        <v>106.01</v>
      </c>
      <c r="M1003" s="4">
        <v>-43.61</v>
      </c>
    </row>
    <row r="1004" spans="1:13" x14ac:dyDescent="0.25">
      <c r="A1004" s="1">
        <v>44598</v>
      </c>
      <c r="B1004" s="8">
        <f>sales[[#This Row],[Date]]</f>
        <v>44598</v>
      </c>
      <c r="C1004" t="s">
        <v>11</v>
      </c>
      <c r="D1004" t="s">
        <v>15</v>
      </c>
      <c r="E1004" t="s">
        <v>31</v>
      </c>
      <c r="F1004" s="3">
        <v>27</v>
      </c>
      <c r="G1004" s="4">
        <v>1404.42</v>
      </c>
      <c r="H1004" s="3">
        <v>20</v>
      </c>
      <c r="I1004" s="3" t="str">
        <f xml:space="preserve"> FLOOR(sales[[#This Row],[Customer Age]],10) &amp; "-" &amp; FLOOR(sales[[#This Row],[Customer Age]],10)+9</f>
        <v>20-29</v>
      </c>
      <c r="J1004" t="s">
        <v>14</v>
      </c>
      <c r="K1004" s="3">
        <v>1</v>
      </c>
      <c r="L1004" s="4">
        <v>3319.84</v>
      </c>
      <c r="M1004" s="4">
        <v>-1915.42</v>
      </c>
    </row>
    <row r="1005" spans="1:13" x14ac:dyDescent="0.25">
      <c r="A1005" s="1">
        <v>44597</v>
      </c>
      <c r="B1005" s="8">
        <f>sales[[#This Row],[Date]]</f>
        <v>44597</v>
      </c>
      <c r="C1005" t="s">
        <v>20</v>
      </c>
      <c r="D1005" t="s">
        <v>15</v>
      </c>
      <c r="E1005" t="s">
        <v>31</v>
      </c>
      <c r="F1005" s="3">
        <v>49</v>
      </c>
      <c r="G1005" s="4">
        <v>21035.38</v>
      </c>
      <c r="H1005" s="3">
        <v>35</v>
      </c>
      <c r="I1005" s="3" t="str">
        <f xml:space="preserve"> FLOOR(sales[[#This Row],[Customer Age]],10) &amp; "-" &amp; FLOOR(sales[[#This Row],[Customer Age]],10)+9</f>
        <v>30-39</v>
      </c>
      <c r="J1005" t="s">
        <v>22</v>
      </c>
      <c r="K1005" s="3">
        <v>4</v>
      </c>
      <c r="L1005" s="4">
        <v>5436.16</v>
      </c>
      <c r="M1005" s="4">
        <v>15599.22</v>
      </c>
    </row>
    <row r="1006" spans="1:13" x14ac:dyDescent="0.25">
      <c r="A1006" s="1">
        <v>44596</v>
      </c>
      <c r="B1006" s="8">
        <f>sales[[#This Row],[Date]]</f>
        <v>44596</v>
      </c>
      <c r="C1006" t="s">
        <v>25</v>
      </c>
      <c r="D1006" t="s">
        <v>18</v>
      </c>
      <c r="E1006" t="s">
        <v>26</v>
      </c>
      <c r="F1006" s="3">
        <v>45</v>
      </c>
      <c r="G1006" s="4">
        <v>2193.4299999999998</v>
      </c>
      <c r="H1006" s="3">
        <v>49</v>
      </c>
      <c r="I1006" s="3" t="str">
        <f xml:space="preserve"> FLOOR(sales[[#This Row],[Customer Age]],10) &amp; "-" &amp; FLOOR(sales[[#This Row],[Customer Age]],10)+9</f>
        <v>40-49</v>
      </c>
      <c r="J1006" t="s">
        <v>14</v>
      </c>
      <c r="K1006" s="3">
        <v>4</v>
      </c>
      <c r="L1006" s="4">
        <v>7785.38</v>
      </c>
      <c r="M1006" s="4">
        <v>-5591.95</v>
      </c>
    </row>
    <row r="1007" spans="1:13" x14ac:dyDescent="0.25">
      <c r="A1007" s="1">
        <v>44596</v>
      </c>
      <c r="B1007" s="8">
        <f>sales[[#This Row],[Date]]</f>
        <v>44596</v>
      </c>
      <c r="C1007" t="s">
        <v>33</v>
      </c>
      <c r="D1007" t="s">
        <v>12</v>
      </c>
      <c r="E1007" t="s">
        <v>30</v>
      </c>
      <c r="F1007" s="3">
        <v>25</v>
      </c>
      <c r="G1007" s="4">
        <v>1332.45</v>
      </c>
      <c r="H1007" s="3">
        <v>39</v>
      </c>
      <c r="I1007" s="3" t="str">
        <f xml:space="preserve"> FLOOR(sales[[#This Row],[Customer Age]],10) &amp; "-" &amp; FLOOR(sales[[#This Row],[Customer Age]],10)+9</f>
        <v>30-39</v>
      </c>
      <c r="J1007" t="s">
        <v>22</v>
      </c>
      <c r="K1007" s="3">
        <v>2</v>
      </c>
      <c r="L1007" s="4">
        <v>3465.83</v>
      </c>
      <c r="M1007" s="4">
        <v>-2133.38</v>
      </c>
    </row>
    <row r="1008" spans="1:13" x14ac:dyDescent="0.25">
      <c r="A1008" s="1">
        <v>44596</v>
      </c>
      <c r="B1008" s="8">
        <f>sales[[#This Row],[Date]]</f>
        <v>44596</v>
      </c>
      <c r="C1008" t="s">
        <v>11</v>
      </c>
      <c r="D1008" t="s">
        <v>27</v>
      </c>
      <c r="E1008" t="s">
        <v>28</v>
      </c>
      <c r="F1008" s="3">
        <v>12</v>
      </c>
      <c r="G1008" s="4">
        <v>4239.01</v>
      </c>
      <c r="H1008" s="3">
        <v>44</v>
      </c>
      <c r="I1008" s="3" t="str">
        <f xml:space="preserve"> FLOOR(sales[[#This Row],[Customer Age]],10) &amp; "-" &amp; FLOOR(sales[[#This Row],[Customer Age]],10)+9</f>
        <v>40-49</v>
      </c>
      <c r="J1008" t="s">
        <v>22</v>
      </c>
      <c r="K1008" s="3">
        <v>4</v>
      </c>
      <c r="L1008" s="4">
        <v>2857.51</v>
      </c>
      <c r="M1008" s="4">
        <v>1381.5</v>
      </c>
    </row>
    <row r="1009" spans="1:13" x14ac:dyDescent="0.25">
      <c r="A1009" s="1">
        <v>44595</v>
      </c>
      <c r="B1009" s="8">
        <f>sales[[#This Row],[Date]]</f>
        <v>44595</v>
      </c>
      <c r="C1009" t="s">
        <v>11</v>
      </c>
      <c r="D1009" t="s">
        <v>18</v>
      </c>
      <c r="E1009" t="s">
        <v>19</v>
      </c>
      <c r="F1009" s="3">
        <v>1</v>
      </c>
      <c r="G1009" s="4">
        <v>118.91</v>
      </c>
      <c r="H1009" s="3">
        <v>21</v>
      </c>
      <c r="I1009" s="3" t="str">
        <f xml:space="preserve"> FLOOR(sales[[#This Row],[Customer Age]],10) &amp; "-" &amp; FLOOR(sales[[#This Row],[Customer Age]],10)+9</f>
        <v>20-29</v>
      </c>
      <c r="J1009" t="s">
        <v>14</v>
      </c>
      <c r="K1009" s="3">
        <v>3</v>
      </c>
      <c r="L1009" s="4">
        <v>200.77</v>
      </c>
      <c r="M1009" s="4">
        <v>-81.86</v>
      </c>
    </row>
    <row r="1010" spans="1:13" x14ac:dyDescent="0.25">
      <c r="A1010" s="1">
        <v>44595</v>
      </c>
      <c r="B1010" s="8">
        <f>sales[[#This Row],[Date]]</f>
        <v>44595</v>
      </c>
      <c r="C1010" t="s">
        <v>33</v>
      </c>
      <c r="D1010" t="s">
        <v>15</v>
      </c>
      <c r="E1010" t="s">
        <v>42</v>
      </c>
      <c r="F1010" s="3">
        <v>26</v>
      </c>
      <c r="G1010" s="4">
        <v>7040.83</v>
      </c>
      <c r="H1010" s="3">
        <v>31</v>
      </c>
      <c r="I1010" s="3" t="str">
        <f xml:space="preserve"> FLOOR(sales[[#This Row],[Customer Age]],10) &amp; "-" &amp; FLOOR(sales[[#This Row],[Customer Age]],10)+9</f>
        <v>30-39</v>
      </c>
      <c r="J1010" t="s">
        <v>22</v>
      </c>
      <c r="K1010" s="3">
        <v>4</v>
      </c>
      <c r="L1010" s="4">
        <v>1547.08</v>
      </c>
      <c r="M1010" s="4">
        <v>5493.75</v>
      </c>
    </row>
    <row r="1011" spans="1:13" x14ac:dyDescent="0.25">
      <c r="A1011" s="1">
        <v>44594</v>
      </c>
      <c r="B1011" s="8">
        <f>sales[[#This Row],[Date]]</f>
        <v>44594</v>
      </c>
      <c r="C1011" t="s">
        <v>17</v>
      </c>
      <c r="D1011" t="s">
        <v>27</v>
      </c>
      <c r="E1011" t="s">
        <v>32</v>
      </c>
      <c r="F1011" s="3">
        <v>30</v>
      </c>
      <c r="G1011" s="4">
        <v>3562.66</v>
      </c>
      <c r="H1011" s="3">
        <v>47</v>
      </c>
      <c r="I1011" s="3" t="str">
        <f xml:space="preserve"> FLOOR(sales[[#This Row],[Customer Age]],10) &amp; "-" &amp; FLOOR(sales[[#This Row],[Customer Age]],10)+9</f>
        <v>40-49</v>
      </c>
      <c r="J1011" t="s">
        <v>22</v>
      </c>
      <c r="K1011" s="3">
        <v>1</v>
      </c>
      <c r="L1011" s="4">
        <v>1307.24</v>
      </c>
      <c r="M1011" s="4">
        <v>2255.42</v>
      </c>
    </row>
    <row r="1012" spans="1:13" x14ac:dyDescent="0.25">
      <c r="A1012" s="1">
        <v>44593</v>
      </c>
      <c r="B1012" s="8">
        <f>sales[[#This Row],[Date]]</f>
        <v>44593</v>
      </c>
      <c r="C1012" t="s">
        <v>20</v>
      </c>
      <c r="D1012" t="s">
        <v>27</v>
      </c>
      <c r="E1012" t="s">
        <v>28</v>
      </c>
      <c r="F1012" s="3">
        <v>47</v>
      </c>
      <c r="G1012" s="4">
        <v>23032.400000000001</v>
      </c>
      <c r="H1012" s="3">
        <v>62</v>
      </c>
      <c r="I1012" s="3" t="str">
        <f xml:space="preserve"> FLOOR(sales[[#This Row],[Customer Age]],10) &amp; "-" &amp; FLOOR(sales[[#This Row],[Customer Age]],10)+9</f>
        <v>60-69</v>
      </c>
      <c r="J1012" t="s">
        <v>14</v>
      </c>
      <c r="K1012" s="3">
        <v>5</v>
      </c>
      <c r="L1012" s="4">
        <v>8096.19</v>
      </c>
      <c r="M1012" s="4">
        <v>14936.21</v>
      </c>
    </row>
    <row r="1013" spans="1:13" x14ac:dyDescent="0.25">
      <c r="A1013" s="1">
        <v>44593</v>
      </c>
      <c r="B1013" s="8">
        <f>sales[[#This Row],[Date]]</f>
        <v>44593</v>
      </c>
      <c r="C1013" t="s">
        <v>20</v>
      </c>
      <c r="D1013" t="s">
        <v>18</v>
      </c>
      <c r="E1013" t="s">
        <v>19</v>
      </c>
      <c r="F1013" s="3">
        <v>1</v>
      </c>
      <c r="G1013" s="4">
        <v>79.05</v>
      </c>
      <c r="H1013" s="3">
        <v>70</v>
      </c>
      <c r="I1013" s="3" t="str">
        <f xml:space="preserve"> FLOOR(sales[[#This Row],[Customer Age]],10) &amp; "-" &amp; FLOOR(sales[[#This Row],[Customer Age]],10)+9</f>
        <v>70-79</v>
      </c>
      <c r="J1013" t="s">
        <v>22</v>
      </c>
      <c r="K1013" s="3">
        <v>3</v>
      </c>
      <c r="L1013" s="4">
        <v>136.38999999999999</v>
      </c>
      <c r="M1013" s="4">
        <v>-57.34</v>
      </c>
    </row>
    <row r="1014" spans="1:13" x14ac:dyDescent="0.25">
      <c r="A1014" s="1">
        <v>44593</v>
      </c>
      <c r="B1014" s="8">
        <f>sales[[#This Row],[Date]]</f>
        <v>44593</v>
      </c>
      <c r="C1014" t="s">
        <v>20</v>
      </c>
      <c r="D1014" t="s">
        <v>18</v>
      </c>
      <c r="E1014" t="s">
        <v>26</v>
      </c>
      <c r="F1014" s="3">
        <v>33</v>
      </c>
      <c r="G1014" s="4">
        <v>12396.69</v>
      </c>
      <c r="H1014" s="3">
        <v>32</v>
      </c>
      <c r="I1014" s="3" t="str">
        <f xml:space="preserve"> FLOOR(sales[[#This Row],[Customer Age]],10) &amp; "-" &amp; FLOOR(sales[[#This Row],[Customer Age]],10)+9</f>
        <v>30-39</v>
      </c>
      <c r="J1014" t="s">
        <v>14</v>
      </c>
      <c r="K1014" s="3">
        <v>5</v>
      </c>
      <c r="L1014" s="4">
        <v>7446.26</v>
      </c>
      <c r="M1014" s="4">
        <v>4950.43</v>
      </c>
    </row>
    <row r="1015" spans="1:13" x14ac:dyDescent="0.25">
      <c r="A1015" s="1">
        <v>44592</v>
      </c>
      <c r="B1015" s="8">
        <f>sales[[#This Row],[Date]]</f>
        <v>44592</v>
      </c>
      <c r="C1015" t="s">
        <v>33</v>
      </c>
      <c r="D1015" t="s">
        <v>12</v>
      </c>
      <c r="E1015" t="s">
        <v>30</v>
      </c>
      <c r="F1015" s="3">
        <v>18</v>
      </c>
      <c r="G1015" s="4">
        <v>609.76</v>
      </c>
      <c r="H1015" s="3">
        <v>37</v>
      </c>
      <c r="I1015" s="3" t="str">
        <f xml:space="preserve"> FLOOR(sales[[#This Row],[Customer Age]],10) &amp; "-" &amp; FLOOR(sales[[#This Row],[Customer Age]],10)+9</f>
        <v>30-39</v>
      </c>
      <c r="J1015" t="s">
        <v>22</v>
      </c>
      <c r="K1015" s="3">
        <v>1</v>
      </c>
      <c r="L1015" s="4">
        <v>2746.66</v>
      </c>
      <c r="M1015" s="4">
        <v>-2136.9</v>
      </c>
    </row>
    <row r="1016" spans="1:13" x14ac:dyDescent="0.25">
      <c r="A1016" s="1">
        <v>44591</v>
      </c>
      <c r="B1016" s="8">
        <f>sales[[#This Row],[Date]]</f>
        <v>44591</v>
      </c>
      <c r="C1016" t="s">
        <v>17</v>
      </c>
      <c r="D1016" t="s">
        <v>12</v>
      </c>
      <c r="E1016" t="s">
        <v>36</v>
      </c>
      <c r="F1016" s="3">
        <v>18</v>
      </c>
      <c r="G1016" s="4">
        <v>8886.74</v>
      </c>
      <c r="H1016" s="3">
        <v>38</v>
      </c>
      <c r="I1016" s="3" t="str">
        <f xml:space="preserve"> FLOOR(sales[[#This Row],[Customer Age]],10) &amp; "-" &amp; FLOOR(sales[[#This Row],[Customer Age]],10)+9</f>
        <v>30-39</v>
      </c>
      <c r="J1016" t="s">
        <v>14</v>
      </c>
      <c r="K1016" s="3">
        <v>5</v>
      </c>
      <c r="L1016" s="4">
        <v>150.71</v>
      </c>
      <c r="M1016" s="4">
        <v>8736.0300000000007</v>
      </c>
    </row>
    <row r="1017" spans="1:13" x14ac:dyDescent="0.25">
      <c r="A1017" s="1">
        <v>44591</v>
      </c>
      <c r="B1017" s="8">
        <f>sales[[#This Row],[Date]]</f>
        <v>44591</v>
      </c>
      <c r="C1017" t="s">
        <v>17</v>
      </c>
      <c r="D1017" t="s">
        <v>23</v>
      </c>
      <c r="E1017" t="s">
        <v>35</v>
      </c>
      <c r="F1017" s="3">
        <v>34</v>
      </c>
      <c r="G1017" s="4">
        <v>7974.36</v>
      </c>
      <c r="H1017" s="3">
        <v>49</v>
      </c>
      <c r="I1017" s="3" t="str">
        <f xml:space="preserve"> FLOOR(sales[[#This Row],[Customer Age]],10) &amp; "-" &amp; FLOOR(sales[[#This Row],[Customer Age]],10)+9</f>
        <v>40-49</v>
      </c>
      <c r="J1017" t="s">
        <v>22</v>
      </c>
      <c r="K1017" s="3">
        <v>5</v>
      </c>
      <c r="L1017" s="4">
        <v>2404.7800000000002</v>
      </c>
      <c r="M1017" s="4">
        <v>5569.58</v>
      </c>
    </row>
    <row r="1018" spans="1:13" x14ac:dyDescent="0.25">
      <c r="A1018" s="1">
        <v>44590</v>
      </c>
      <c r="B1018" s="8">
        <f>sales[[#This Row],[Date]]</f>
        <v>44590</v>
      </c>
      <c r="C1018" t="s">
        <v>11</v>
      </c>
      <c r="D1018" t="s">
        <v>23</v>
      </c>
      <c r="E1018" t="s">
        <v>35</v>
      </c>
      <c r="F1018" s="3">
        <v>25</v>
      </c>
      <c r="G1018" s="4">
        <v>6475.4</v>
      </c>
      <c r="H1018" s="3">
        <v>37</v>
      </c>
      <c r="I1018" s="3" t="str">
        <f xml:space="preserve"> FLOOR(sales[[#This Row],[Customer Age]],10) &amp; "-" &amp; FLOOR(sales[[#This Row],[Customer Age]],10)+9</f>
        <v>30-39</v>
      </c>
      <c r="J1018" t="s">
        <v>22</v>
      </c>
      <c r="K1018" s="3">
        <v>2</v>
      </c>
      <c r="L1018" s="4">
        <v>178.17</v>
      </c>
      <c r="M1018" s="4">
        <v>6297.23</v>
      </c>
    </row>
    <row r="1019" spans="1:13" x14ac:dyDescent="0.25">
      <c r="A1019" s="1">
        <v>44589</v>
      </c>
      <c r="B1019" s="8">
        <f>sales[[#This Row],[Date]]</f>
        <v>44589</v>
      </c>
      <c r="C1019" t="s">
        <v>25</v>
      </c>
      <c r="D1019" t="s">
        <v>12</v>
      </c>
      <c r="E1019" t="s">
        <v>36</v>
      </c>
      <c r="F1019" s="3">
        <v>35</v>
      </c>
      <c r="G1019" s="4">
        <v>15697.03</v>
      </c>
      <c r="H1019" s="3">
        <v>52</v>
      </c>
      <c r="I1019" s="3" t="str">
        <f xml:space="preserve"> FLOOR(sales[[#This Row],[Customer Age]],10) &amp; "-" &amp; FLOOR(sales[[#This Row],[Customer Age]],10)+9</f>
        <v>50-59</v>
      </c>
      <c r="J1019" t="s">
        <v>22</v>
      </c>
      <c r="K1019" s="3">
        <v>1</v>
      </c>
      <c r="L1019" s="4">
        <v>3815.12</v>
      </c>
      <c r="M1019" s="4">
        <v>11881.91</v>
      </c>
    </row>
    <row r="1020" spans="1:13" x14ac:dyDescent="0.25">
      <c r="A1020" s="1">
        <v>44589</v>
      </c>
      <c r="B1020" s="8">
        <f>sales[[#This Row],[Date]]</f>
        <v>44589</v>
      </c>
      <c r="C1020" t="s">
        <v>33</v>
      </c>
      <c r="D1020" t="s">
        <v>18</v>
      </c>
      <c r="E1020" t="s">
        <v>19</v>
      </c>
      <c r="F1020" s="3">
        <v>47</v>
      </c>
      <c r="G1020" s="4">
        <v>22271.31</v>
      </c>
      <c r="H1020" s="3">
        <v>24</v>
      </c>
      <c r="I1020" s="3" t="str">
        <f xml:space="preserve"> FLOOR(sales[[#This Row],[Customer Age]],10) &amp; "-" &amp; FLOOR(sales[[#This Row],[Customer Age]],10)+9</f>
        <v>20-29</v>
      </c>
      <c r="J1020" t="s">
        <v>14</v>
      </c>
      <c r="K1020" s="3">
        <v>4</v>
      </c>
      <c r="L1020" s="4">
        <v>9758.34</v>
      </c>
      <c r="M1020" s="4">
        <v>12512.97</v>
      </c>
    </row>
    <row r="1021" spans="1:13" x14ac:dyDescent="0.25">
      <c r="A1021" s="1">
        <v>44588</v>
      </c>
      <c r="B1021" s="8">
        <f>sales[[#This Row],[Date]]</f>
        <v>44588</v>
      </c>
      <c r="C1021" t="s">
        <v>20</v>
      </c>
      <c r="D1021" t="s">
        <v>12</v>
      </c>
      <c r="E1021" t="s">
        <v>37</v>
      </c>
      <c r="F1021" s="3">
        <v>29</v>
      </c>
      <c r="G1021" s="4">
        <v>6338.53</v>
      </c>
      <c r="H1021" s="3">
        <v>68</v>
      </c>
      <c r="I1021" s="3" t="str">
        <f xml:space="preserve"> FLOOR(sales[[#This Row],[Customer Age]],10) &amp; "-" &amp; FLOOR(sales[[#This Row],[Customer Age]],10)+9</f>
        <v>60-69</v>
      </c>
      <c r="J1021" t="s">
        <v>14</v>
      </c>
      <c r="K1021" s="3">
        <v>2</v>
      </c>
      <c r="L1021" s="4">
        <v>2869.25</v>
      </c>
      <c r="M1021" s="4">
        <v>3469.28</v>
      </c>
    </row>
    <row r="1022" spans="1:13" x14ac:dyDescent="0.25">
      <c r="A1022" s="1">
        <v>44587</v>
      </c>
      <c r="B1022" s="8">
        <f>sales[[#This Row],[Date]]</f>
        <v>44587</v>
      </c>
      <c r="C1022" t="s">
        <v>11</v>
      </c>
      <c r="D1022" t="s">
        <v>27</v>
      </c>
      <c r="E1022" t="s">
        <v>41</v>
      </c>
      <c r="F1022" s="3">
        <v>44</v>
      </c>
      <c r="G1022" s="4">
        <v>16606.25</v>
      </c>
      <c r="H1022" s="3">
        <v>26</v>
      </c>
      <c r="I1022" s="3" t="str">
        <f xml:space="preserve"> FLOOR(sales[[#This Row],[Customer Age]],10) &amp; "-" &amp; FLOOR(sales[[#This Row],[Customer Age]],10)+9</f>
        <v>20-29</v>
      </c>
      <c r="J1022" t="s">
        <v>22</v>
      </c>
      <c r="K1022" s="3">
        <v>2</v>
      </c>
      <c r="L1022" s="4">
        <v>5384.56</v>
      </c>
      <c r="M1022" s="4">
        <v>11221.69</v>
      </c>
    </row>
    <row r="1023" spans="1:13" x14ac:dyDescent="0.25">
      <c r="A1023" s="1">
        <v>44584</v>
      </c>
      <c r="B1023" s="8">
        <f>sales[[#This Row],[Date]]</f>
        <v>44584</v>
      </c>
      <c r="C1023" t="s">
        <v>33</v>
      </c>
      <c r="D1023" t="s">
        <v>18</v>
      </c>
      <c r="E1023" t="s">
        <v>19</v>
      </c>
      <c r="F1023" s="3">
        <v>40</v>
      </c>
      <c r="G1023" s="4">
        <v>13967.14</v>
      </c>
      <c r="H1023" s="3">
        <v>63</v>
      </c>
      <c r="I1023" s="3" t="str">
        <f xml:space="preserve"> FLOOR(sales[[#This Row],[Customer Age]],10) &amp; "-" &amp; FLOOR(sales[[#This Row],[Customer Age]],10)+9</f>
        <v>60-69</v>
      </c>
      <c r="J1023" t="s">
        <v>22</v>
      </c>
      <c r="K1023" s="3">
        <v>5</v>
      </c>
      <c r="L1023" s="4">
        <v>1180.31</v>
      </c>
      <c r="M1023" s="4">
        <v>12786.83</v>
      </c>
    </row>
    <row r="1024" spans="1:13" x14ac:dyDescent="0.25">
      <c r="A1024" s="1">
        <v>44583</v>
      </c>
      <c r="B1024" s="8">
        <f>sales[[#This Row],[Date]]</f>
        <v>44583</v>
      </c>
      <c r="C1024" t="s">
        <v>25</v>
      </c>
      <c r="D1024" t="s">
        <v>15</v>
      </c>
      <c r="E1024" t="s">
        <v>21</v>
      </c>
      <c r="F1024" s="3">
        <v>1</v>
      </c>
      <c r="G1024" s="4">
        <v>210.4</v>
      </c>
      <c r="H1024" s="3">
        <v>49</v>
      </c>
      <c r="I1024" s="3" t="str">
        <f xml:space="preserve"> FLOOR(sales[[#This Row],[Customer Age]],10) &amp; "-" &amp; FLOOR(sales[[#This Row],[Customer Age]],10)+9</f>
        <v>40-49</v>
      </c>
      <c r="J1024" t="s">
        <v>22</v>
      </c>
      <c r="K1024" s="3">
        <v>2</v>
      </c>
      <c r="L1024" s="4">
        <v>84.42</v>
      </c>
      <c r="M1024" s="4">
        <v>125.98</v>
      </c>
    </row>
    <row r="1025" spans="1:13" x14ac:dyDescent="0.25">
      <c r="A1025" s="1">
        <v>44583</v>
      </c>
      <c r="B1025" s="8">
        <f>sales[[#This Row],[Date]]</f>
        <v>44583</v>
      </c>
      <c r="C1025" t="s">
        <v>33</v>
      </c>
      <c r="D1025" t="s">
        <v>18</v>
      </c>
      <c r="E1025" t="s">
        <v>26</v>
      </c>
      <c r="F1025" s="3">
        <v>23</v>
      </c>
      <c r="G1025" s="4">
        <v>6697.08</v>
      </c>
      <c r="H1025" s="3">
        <v>22</v>
      </c>
      <c r="I1025" s="3" t="str">
        <f xml:space="preserve"> FLOOR(sales[[#This Row],[Customer Age]],10) &amp; "-" &amp; FLOOR(sales[[#This Row],[Customer Age]],10)+9</f>
        <v>20-29</v>
      </c>
      <c r="J1025" t="s">
        <v>22</v>
      </c>
      <c r="K1025" s="3">
        <v>2</v>
      </c>
      <c r="L1025" s="4">
        <v>2214.31</v>
      </c>
      <c r="M1025" s="4">
        <v>4482.7700000000004</v>
      </c>
    </row>
    <row r="1026" spans="1:13" x14ac:dyDescent="0.25">
      <c r="A1026" s="1">
        <v>44583</v>
      </c>
      <c r="B1026" s="8">
        <f>sales[[#This Row],[Date]]</f>
        <v>44583</v>
      </c>
      <c r="C1026" t="s">
        <v>17</v>
      </c>
      <c r="D1026" t="s">
        <v>15</v>
      </c>
      <c r="E1026" t="s">
        <v>21</v>
      </c>
      <c r="F1026" s="3">
        <v>10</v>
      </c>
      <c r="G1026" s="4">
        <v>4114.22</v>
      </c>
      <c r="H1026" s="3">
        <v>34</v>
      </c>
      <c r="I1026" s="3" t="str">
        <f xml:space="preserve"> FLOOR(sales[[#This Row],[Customer Age]],10) &amp; "-" &amp; FLOOR(sales[[#This Row],[Customer Age]],10)+9</f>
        <v>30-39</v>
      </c>
      <c r="J1026" t="s">
        <v>22</v>
      </c>
      <c r="K1026" s="3">
        <v>3</v>
      </c>
      <c r="L1026" s="4">
        <v>863.24</v>
      </c>
      <c r="M1026" s="4">
        <v>3250.98</v>
      </c>
    </row>
    <row r="1027" spans="1:13" x14ac:dyDescent="0.25">
      <c r="A1027" s="1">
        <v>44582</v>
      </c>
      <c r="B1027" s="8">
        <f>sales[[#This Row],[Date]]</f>
        <v>44582</v>
      </c>
      <c r="C1027" t="s">
        <v>20</v>
      </c>
      <c r="D1027" t="s">
        <v>23</v>
      </c>
      <c r="E1027" t="s">
        <v>24</v>
      </c>
      <c r="F1027" s="3">
        <v>37</v>
      </c>
      <c r="G1027" s="4">
        <v>16492.46</v>
      </c>
      <c r="H1027" s="3">
        <v>39</v>
      </c>
      <c r="I1027" s="3" t="str">
        <f xml:space="preserve"> FLOOR(sales[[#This Row],[Customer Age]],10) &amp; "-" &amp; FLOOR(sales[[#This Row],[Customer Age]],10)+9</f>
        <v>30-39</v>
      </c>
      <c r="J1027" t="s">
        <v>14</v>
      </c>
      <c r="K1027" s="3">
        <v>1</v>
      </c>
      <c r="L1027" s="4">
        <v>3919.57</v>
      </c>
      <c r="M1027" s="4">
        <v>12572.89</v>
      </c>
    </row>
    <row r="1028" spans="1:13" x14ac:dyDescent="0.25">
      <c r="A1028" s="1">
        <v>44578</v>
      </c>
      <c r="B1028" s="8">
        <f>sales[[#This Row],[Date]]</f>
        <v>44578</v>
      </c>
      <c r="C1028" t="s">
        <v>11</v>
      </c>
      <c r="D1028" t="s">
        <v>12</v>
      </c>
      <c r="E1028" t="s">
        <v>36</v>
      </c>
      <c r="F1028" s="3">
        <v>28</v>
      </c>
      <c r="G1028" s="4">
        <v>3609.29</v>
      </c>
      <c r="H1028" s="3">
        <v>36</v>
      </c>
      <c r="I1028" s="3" t="str">
        <f xml:space="preserve"> FLOOR(sales[[#This Row],[Customer Age]],10) &amp; "-" &amp; FLOOR(sales[[#This Row],[Customer Age]],10)+9</f>
        <v>30-39</v>
      </c>
      <c r="J1028" t="s">
        <v>14</v>
      </c>
      <c r="K1028" s="3">
        <v>4</v>
      </c>
      <c r="L1028" s="4">
        <v>5920.39</v>
      </c>
      <c r="M1028" s="4">
        <v>-2311.1</v>
      </c>
    </row>
    <row r="1029" spans="1:13" x14ac:dyDescent="0.25">
      <c r="A1029" s="1">
        <v>44578</v>
      </c>
      <c r="B1029" s="8">
        <f>sales[[#This Row],[Date]]</f>
        <v>44578</v>
      </c>
      <c r="C1029" t="s">
        <v>25</v>
      </c>
      <c r="D1029" t="s">
        <v>15</v>
      </c>
      <c r="E1029" t="s">
        <v>42</v>
      </c>
      <c r="F1029" s="3">
        <v>31</v>
      </c>
      <c r="G1029" s="4">
        <v>13260.85</v>
      </c>
      <c r="H1029" s="3">
        <v>45</v>
      </c>
      <c r="I1029" s="3" t="str">
        <f xml:space="preserve"> FLOOR(sales[[#This Row],[Customer Age]],10) &amp; "-" &amp; FLOOR(sales[[#This Row],[Customer Age]],10)+9</f>
        <v>40-49</v>
      </c>
      <c r="J1029" t="s">
        <v>22</v>
      </c>
      <c r="K1029" s="3">
        <v>3</v>
      </c>
      <c r="L1029" s="4">
        <v>7589.66</v>
      </c>
      <c r="M1029" s="4">
        <v>5671.19</v>
      </c>
    </row>
    <row r="1030" spans="1:13" x14ac:dyDescent="0.25">
      <c r="A1030" s="1">
        <v>44577</v>
      </c>
      <c r="B1030" s="8">
        <f>sales[[#This Row],[Date]]</f>
        <v>44577</v>
      </c>
      <c r="C1030" t="s">
        <v>17</v>
      </c>
      <c r="D1030" t="s">
        <v>23</v>
      </c>
      <c r="E1030" t="s">
        <v>34</v>
      </c>
      <c r="F1030" s="3">
        <v>25</v>
      </c>
      <c r="G1030" s="4">
        <v>5042.28</v>
      </c>
      <c r="H1030" s="3">
        <v>38</v>
      </c>
      <c r="I1030" s="3" t="str">
        <f xml:space="preserve"> FLOOR(sales[[#This Row],[Customer Age]],10) &amp; "-" &amp; FLOOR(sales[[#This Row],[Customer Age]],10)+9</f>
        <v>30-39</v>
      </c>
      <c r="J1030" t="s">
        <v>22</v>
      </c>
      <c r="K1030" s="3">
        <v>1</v>
      </c>
      <c r="L1030" s="4">
        <v>5420.93</v>
      </c>
      <c r="M1030" s="4">
        <v>-378.65</v>
      </c>
    </row>
    <row r="1031" spans="1:13" x14ac:dyDescent="0.25">
      <c r="A1031" s="1">
        <v>44576</v>
      </c>
      <c r="B1031" s="8">
        <f>sales[[#This Row],[Date]]</f>
        <v>44576</v>
      </c>
      <c r="C1031" t="s">
        <v>33</v>
      </c>
      <c r="D1031" t="s">
        <v>27</v>
      </c>
      <c r="E1031" t="s">
        <v>40</v>
      </c>
      <c r="F1031" s="3">
        <v>17</v>
      </c>
      <c r="G1031" s="4">
        <v>8491.59</v>
      </c>
      <c r="H1031" s="3">
        <v>22</v>
      </c>
      <c r="I1031" s="3" t="str">
        <f xml:space="preserve"> FLOOR(sales[[#This Row],[Customer Age]],10) &amp; "-" &amp; FLOOR(sales[[#This Row],[Customer Age]],10)+9</f>
        <v>20-29</v>
      </c>
      <c r="J1031" t="s">
        <v>14</v>
      </c>
      <c r="K1031" s="3">
        <v>3</v>
      </c>
      <c r="L1031" s="4">
        <v>127.64</v>
      </c>
      <c r="M1031" s="4">
        <v>8363.9500000000007</v>
      </c>
    </row>
    <row r="1032" spans="1:13" x14ac:dyDescent="0.25">
      <c r="A1032" s="1">
        <v>44576</v>
      </c>
      <c r="B1032" s="8">
        <f>sales[[#This Row],[Date]]</f>
        <v>44576</v>
      </c>
      <c r="C1032" t="s">
        <v>11</v>
      </c>
      <c r="D1032" t="s">
        <v>23</v>
      </c>
      <c r="E1032" t="s">
        <v>38</v>
      </c>
      <c r="F1032" s="3">
        <v>36</v>
      </c>
      <c r="G1032" s="4">
        <v>2404.2399999999998</v>
      </c>
      <c r="H1032" s="3">
        <v>53</v>
      </c>
      <c r="I1032" s="3" t="str">
        <f xml:space="preserve"> FLOOR(sales[[#This Row],[Customer Age]],10) &amp; "-" &amp; FLOOR(sales[[#This Row],[Customer Age]],10)+9</f>
        <v>50-59</v>
      </c>
      <c r="J1032" t="s">
        <v>22</v>
      </c>
      <c r="K1032" s="3">
        <v>2</v>
      </c>
      <c r="L1032" s="4">
        <v>4255.17</v>
      </c>
      <c r="M1032" s="4">
        <v>-1850.93</v>
      </c>
    </row>
    <row r="1033" spans="1:13" x14ac:dyDescent="0.25">
      <c r="A1033" s="1">
        <v>44576</v>
      </c>
      <c r="B1033" s="8">
        <f>sales[[#This Row],[Date]]</f>
        <v>44576</v>
      </c>
      <c r="C1033" t="s">
        <v>17</v>
      </c>
      <c r="D1033" t="s">
        <v>15</v>
      </c>
      <c r="E1033" t="s">
        <v>16</v>
      </c>
      <c r="F1033" s="3">
        <v>41</v>
      </c>
      <c r="G1033" s="4">
        <v>16697.86</v>
      </c>
      <c r="H1033" s="3">
        <v>39</v>
      </c>
      <c r="I1033" s="3" t="str">
        <f xml:space="preserve"> FLOOR(sales[[#This Row],[Customer Age]],10) &amp; "-" &amp; FLOOR(sales[[#This Row],[Customer Age]],10)+9</f>
        <v>30-39</v>
      </c>
      <c r="J1033" t="s">
        <v>14</v>
      </c>
      <c r="K1033" s="3">
        <v>5</v>
      </c>
      <c r="L1033" s="4">
        <v>3471.48</v>
      </c>
      <c r="M1033" s="4">
        <v>13226.38</v>
      </c>
    </row>
    <row r="1034" spans="1:13" x14ac:dyDescent="0.25">
      <c r="A1034" s="1">
        <v>44574</v>
      </c>
      <c r="B1034" s="8">
        <f>sales[[#This Row],[Date]]</f>
        <v>44574</v>
      </c>
      <c r="C1034" t="s">
        <v>20</v>
      </c>
      <c r="D1034" t="s">
        <v>18</v>
      </c>
      <c r="E1034" t="s">
        <v>26</v>
      </c>
      <c r="F1034" s="3">
        <v>50</v>
      </c>
      <c r="G1034" s="4">
        <v>9307.27</v>
      </c>
      <c r="H1034" s="3">
        <v>21</v>
      </c>
      <c r="I1034" s="3" t="str">
        <f xml:space="preserve"> FLOOR(sales[[#This Row],[Customer Age]],10) &amp; "-" &amp; FLOOR(sales[[#This Row],[Customer Age]],10)+9</f>
        <v>20-29</v>
      </c>
      <c r="J1034" t="s">
        <v>22</v>
      </c>
      <c r="K1034" s="3">
        <v>3</v>
      </c>
      <c r="L1034" s="4">
        <v>8795</v>
      </c>
      <c r="M1034" s="4">
        <v>512.27</v>
      </c>
    </row>
    <row r="1035" spans="1:13" x14ac:dyDescent="0.25">
      <c r="A1035" s="1">
        <v>44573</v>
      </c>
      <c r="B1035" s="8">
        <f>sales[[#This Row],[Date]]</f>
        <v>44573</v>
      </c>
      <c r="C1035" t="s">
        <v>20</v>
      </c>
      <c r="D1035" t="s">
        <v>12</v>
      </c>
      <c r="E1035" t="s">
        <v>36</v>
      </c>
      <c r="F1035" s="3">
        <v>40</v>
      </c>
      <c r="G1035" s="4">
        <v>13807.58</v>
      </c>
      <c r="H1035" s="3">
        <v>45</v>
      </c>
      <c r="I1035" s="3" t="str">
        <f xml:space="preserve"> FLOOR(sales[[#This Row],[Customer Age]],10) &amp; "-" &amp; FLOOR(sales[[#This Row],[Customer Age]],10)+9</f>
        <v>40-49</v>
      </c>
      <c r="J1035" t="s">
        <v>14</v>
      </c>
      <c r="K1035" s="3">
        <v>2</v>
      </c>
      <c r="L1035" s="4">
        <v>3375.88</v>
      </c>
      <c r="M1035" s="4">
        <v>10431.700000000001</v>
      </c>
    </row>
    <row r="1036" spans="1:13" x14ac:dyDescent="0.25">
      <c r="A1036" s="1">
        <v>44573</v>
      </c>
      <c r="B1036" s="8">
        <f>sales[[#This Row],[Date]]</f>
        <v>44573</v>
      </c>
      <c r="C1036" t="s">
        <v>11</v>
      </c>
      <c r="D1036" t="s">
        <v>18</v>
      </c>
      <c r="E1036" t="s">
        <v>39</v>
      </c>
      <c r="F1036" s="3">
        <v>36</v>
      </c>
      <c r="G1036" s="4">
        <v>16891.71</v>
      </c>
      <c r="H1036" s="3">
        <v>50</v>
      </c>
      <c r="I1036" s="3" t="str">
        <f xml:space="preserve"> FLOOR(sales[[#This Row],[Customer Age]],10) &amp; "-" &amp; FLOOR(sales[[#This Row],[Customer Age]],10)+9</f>
        <v>50-59</v>
      </c>
      <c r="J1036" t="s">
        <v>22</v>
      </c>
      <c r="K1036" s="3">
        <v>4</v>
      </c>
      <c r="L1036" s="4">
        <v>8124.85</v>
      </c>
      <c r="M1036" s="4">
        <v>8766.86</v>
      </c>
    </row>
    <row r="1037" spans="1:13" x14ac:dyDescent="0.25">
      <c r="A1037" s="1">
        <v>44571</v>
      </c>
      <c r="B1037" s="8">
        <f>sales[[#This Row],[Date]]</f>
        <v>44571</v>
      </c>
      <c r="C1037" t="s">
        <v>25</v>
      </c>
      <c r="D1037" t="s">
        <v>27</v>
      </c>
      <c r="E1037" t="s">
        <v>32</v>
      </c>
      <c r="F1037" s="3">
        <v>33</v>
      </c>
      <c r="G1037" s="4">
        <v>8568.1</v>
      </c>
      <c r="H1037" s="3">
        <v>60</v>
      </c>
      <c r="I1037" s="3" t="str">
        <f xml:space="preserve"> FLOOR(sales[[#This Row],[Customer Age]],10) &amp; "-" &amp; FLOOR(sales[[#This Row],[Customer Age]],10)+9</f>
        <v>60-69</v>
      </c>
      <c r="J1037" t="s">
        <v>14</v>
      </c>
      <c r="K1037" s="3">
        <v>4</v>
      </c>
      <c r="L1037" s="4">
        <v>4654.46</v>
      </c>
      <c r="M1037" s="4">
        <v>3913.64</v>
      </c>
    </row>
    <row r="1038" spans="1:13" x14ac:dyDescent="0.25">
      <c r="A1038" s="1">
        <v>44571</v>
      </c>
      <c r="B1038" s="8">
        <f>sales[[#This Row],[Date]]</f>
        <v>44571</v>
      </c>
      <c r="C1038" t="s">
        <v>25</v>
      </c>
      <c r="D1038" t="s">
        <v>15</v>
      </c>
      <c r="E1038" t="s">
        <v>42</v>
      </c>
      <c r="F1038" s="3">
        <v>30</v>
      </c>
      <c r="G1038" s="4">
        <v>10964.35</v>
      </c>
      <c r="H1038" s="3">
        <v>18</v>
      </c>
      <c r="I1038" s="3" t="str">
        <f xml:space="preserve"> FLOOR(sales[[#This Row],[Customer Age]],10) &amp; "-" &amp; FLOOR(sales[[#This Row],[Customer Age]],10)+9</f>
        <v>10-19</v>
      </c>
      <c r="J1038" t="s">
        <v>14</v>
      </c>
      <c r="K1038" s="3">
        <v>5</v>
      </c>
      <c r="L1038" s="4">
        <v>3922.96</v>
      </c>
      <c r="M1038" s="4">
        <v>7041.39</v>
      </c>
    </row>
    <row r="1039" spans="1:13" x14ac:dyDescent="0.25">
      <c r="A1039" s="1">
        <v>44571</v>
      </c>
      <c r="B1039" s="8">
        <f>sales[[#This Row],[Date]]</f>
        <v>44571</v>
      </c>
      <c r="C1039" t="s">
        <v>33</v>
      </c>
      <c r="D1039" t="s">
        <v>27</v>
      </c>
      <c r="E1039" t="s">
        <v>32</v>
      </c>
      <c r="F1039" s="3">
        <v>25</v>
      </c>
      <c r="G1039" s="4">
        <v>4254.0200000000004</v>
      </c>
      <c r="H1039" s="3">
        <v>28</v>
      </c>
      <c r="I1039" s="3" t="str">
        <f xml:space="preserve"> FLOOR(sales[[#This Row],[Customer Age]],10) &amp; "-" &amp; FLOOR(sales[[#This Row],[Customer Age]],10)+9</f>
        <v>20-29</v>
      </c>
      <c r="J1039" t="s">
        <v>22</v>
      </c>
      <c r="K1039" s="3">
        <v>4</v>
      </c>
      <c r="L1039" s="4">
        <v>301.98</v>
      </c>
      <c r="M1039" s="4">
        <v>3952.04</v>
      </c>
    </row>
    <row r="1040" spans="1:13" x14ac:dyDescent="0.25">
      <c r="A1040" s="1">
        <v>44570</v>
      </c>
      <c r="B1040" s="8">
        <f>sales[[#This Row],[Date]]</f>
        <v>44570</v>
      </c>
      <c r="C1040" t="s">
        <v>25</v>
      </c>
      <c r="D1040" t="s">
        <v>27</v>
      </c>
      <c r="E1040" t="s">
        <v>40</v>
      </c>
      <c r="F1040" s="3">
        <v>27</v>
      </c>
      <c r="G1040" s="4">
        <v>12207.23</v>
      </c>
      <c r="H1040" s="3">
        <v>49</v>
      </c>
      <c r="I1040" s="3" t="str">
        <f xml:space="preserve"> FLOOR(sales[[#This Row],[Customer Age]],10) &amp; "-" &amp; FLOOR(sales[[#This Row],[Customer Age]],10)+9</f>
        <v>40-49</v>
      </c>
      <c r="J1040" t="s">
        <v>14</v>
      </c>
      <c r="K1040" s="3">
        <v>2</v>
      </c>
      <c r="L1040" s="4">
        <v>6726.36</v>
      </c>
      <c r="M1040" s="4">
        <v>5480.87</v>
      </c>
    </row>
    <row r="1041" spans="1:13" x14ac:dyDescent="0.25">
      <c r="A1041" s="1">
        <v>44569</v>
      </c>
      <c r="B1041" s="8">
        <f>sales[[#This Row],[Date]]</f>
        <v>44569</v>
      </c>
      <c r="C1041" t="s">
        <v>11</v>
      </c>
      <c r="D1041" t="s">
        <v>23</v>
      </c>
      <c r="E1041" t="s">
        <v>35</v>
      </c>
      <c r="F1041" s="3">
        <v>38</v>
      </c>
      <c r="G1041" s="4">
        <v>9334.93</v>
      </c>
      <c r="H1041" s="3">
        <v>34</v>
      </c>
      <c r="I1041" s="3" t="str">
        <f xml:space="preserve"> FLOOR(sales[[#This Row],[Customer Age]],10) &amp; "-" &amp; FLOOR(sales[[#This Row],[Customer Age]],10)+9</f>
        <v>30-39</v>
      </c>
      <c r="J1041" t="s">
        <v>14</v>
      </c>
      <c r="K1041" s="3">
        <v>4</v>
      </c>
      <c r="L1041" s="4">
        <v>8589.1299999999992</v>
      </c>
      <c r="M1041" s="4">
        <v>745.8</v>
      </c>
    </row>
    <row r="1042" spans="1:13" x14ac:dyDescent="0.25">
      <c r="A1042" s="1">
        <v>44568</v>
      </c>
      <c r="B1042" s="8">
        <f>sales[[#This Row],[Date]]</f>
        <v>44568</v>
      </c>
      <c r="C1042" t="s">
        <v>11</v>
      </c>
      <c r="D1042" t="s">
        <v>18</v>
      </c>
      <c r="E1042" t="s">
        <v>19</v>
      </c>
      <c r="F1042" s="3">
        <v>27</v>
      </c>
      <c r="G1042" s="4">
        <v>4050.84</v>
      </c>
      <c r="H1042" s="3">
        <v>49</v>
      </c>
      <c r="I1042" s="3" t="str">
        <f xml:space="preserve"> FLOOR(sales[[#This Row],[Customer Age]],10) &amp; "-" &amp; FLOOR(sales[[#This Row],[Customer Age]],10)+9</f>
        <v>40-49</v>
      </c>
      <c r="J1042" t="s">
        <v>14</v>
      </c>
      <c r="K1042" s="3">
        <v>1</v>
      </c>
      <c r="L1042" s="4">
        <v>5158.87</v>
      </c>
      <c r="M1042" s="4">
        <v>-1108.03</v>
      </c>
    </row>
    <row r="1043" spans="1:13" x14ac:dyDescent="0.25">
      <c r="A1043" s="1">
        <v>44567</v>
      </c>
      <c r="B1043" s="8">
        <f>sales[[#This Row],[Date]]</f>
        <v>44567</v>
      </c>
      <c r="C1043" t="s">
        <v>17</v>
      </c>
      <c r="D1043" t="s">
        <v>15</v>
      </c>
      <c r="E1043" t="s">
        <v>31</v>
      </c>
      <c r="F1043" s="3">
        <v>6</v>
      </c>
      <c r="G1043" s="4">
        <v>1169.3699999999999</v>
      </c>
      <c r="H1043" s="3">
        <v>19</v>
      </c>
      <c r="I1043" s="3" t="str">
        <f xml:space="preserve"> FLOOR(sales[[#This Row],[Customer Age]],10) &amp; "-" &amp; FLOOR(sales[[#This Row],[Customer Age]],10)+9</f>
        <v>10-19</v>
      </c>
      <c r="J1043" t="s">
        <v>22</v>
      </c>
      <c r="K1043" s="3">
        <v>2</v>
      </c>
      <c r="L1043" s="4">
        <v>529.91999999999996</v>
      </c>
      <c r="M1043" s="4">
        <v>639.45000000000005</v>
      </c>
    </row>
    <row r="1044" spans="1:13" x14ac:dyDescent="0.25">
      <c r="A1044" s="1">
        <v>44566</v>
      </c>
      <c r="B1044" s="8">
        <f>sales[[#This Row],[Date]]</f>
        <v>44566</v>
      </c>
      <c r="C1044" t="s">
        <v>17</v>
      </c>
      <c r="D1044" t="s">
        <v>18</v>
      </c>
      <c r="E1044" t="s">
        <v>19</v>
      </c>
      <c r="F1044" s="3">
        <v>17</v>
      </c>
      <c r="G1044" s="4">
        <v>4999.5600000000004</v>
      </c>
      <c r="H1044" s="3">
        <v>66</v>
      </c>
      <c r="I1044" s="3" t="str">
        <f xml:space="preserve"> FLOOR(sales[[#This Row],[Customer Age]],10) &amp; "-" &amp; FLOOR(sales[[#This Row],[Customer Age]],10)+9</f>
        <v>60-69</v>
      </c>
      <c r="J1044" t="s">
        <v>14</v>
      </c>
      <c r="K1044" s="3">
        <v>2</v>
      </c>
      <c r="L1044" s="4">
        <v>814.81</v>
      </c>
      <c r="M1044" s="4">
        <v>4184.75</v>
      </c>
    </row>
    <row r="1045" spans="1:13" x14ac:dyDescent="0.25">
      <c r="A1045" s="1">
        <v>44566</v>
      </c>
      <c r="B1045" s="8">
        <f>sales[[#This Row],[Date]]</f>
        <v>44566</v>
      </c>
      <c r="C1045" t="s">
        <v>20</v>
      </c>
      <c r="D1045" t="s">
        <v>15</v>
      </c>
      <c r="E1045" t="s">
        <v>31</v>
      </c>
      <c r="F1045" s="3">
        <v>11</v>
      </c>
      <c r="G1045" s="4">
        <v>5473.25</v>
      </c>
      <c r="H1045" s="3">
        <v>31</v>
      </c>
      <c r="I1045" s="3" t="str">
        <f xml:space="preserve"> FLOOR(sales[[#This Row],[Customer Age]],10) &amp; "-" &amp; FLOOR(sales[[#This Row],[Customer Age]],10)+9</f>
        <v>30-39</v>
      </c>
      <c r="J1045" t="s">
        <v>22</v>
      </c>
      <c r="K1045" s="3">
        <v>2</v>
      </c>
      <c r="L1045" s="4">
        <v>977.54</v>
      </c>
      <c r="M1045" s="4">
        <v>4495.71</v>
      </c>
    </row>
    <row r="1046" spans="1:13" x14ac:dyDescent="0.25">
      <c r="A1046" s="1">
        <v>44565</v>
      </c>
      <c r="B1046" s="8">
        <f>sales[[#This Row],[Date]]</f>
        <v>44565</v>
      </c>
      <c r="C1046" t="s">
        <v>11</v>
      </c>
      <c r="D1046" t="s">
        <v>23</v>
      </c>
      <c r="E1046" t="s">
        <v>38</v>
      </c>
      <c r="F1046" s="3">
        <v>34</v>
      </c>
      <c r="G1046" s="4">
        <v>15245.3</v>
      </c>
      <c r="H1046" s="3">
        <v>27</v>
      </c>
      <c r="I1046" s="3" t="str">
        <f xml:space="preserve"> FLOOR(sales[[#This Row],[Customer Age]],10) &amp; "-" &amp; FLOOR(sales[[#This Row],[Customer Age]],10)+9</f>
        <v>20-29</v>
      </c>
      <c r="J1046" t="s">
        <v>22</v>
      </c>
      <c r="K1046" s="3">
        <v>1</v>
      </c>
      <c r="L1046" s="4">
        <v>324.27</v>
      </c>
      <c r="M1046" s="4">
        <v>14921.03</v>
      </c>
    </row>
    <row r="1047" spans="1:13" x14ac:dyDescent="0.25">
      <c r="A1047" s="1">
        <v>44564</v>
      </c>
      <c r="B1047" s="8">
        <f>sales[[#This Row],[Date]]</f>
        <v>44564</v>
      </c>
      <c r="C1047" t="s">
        <v>17</v>
      </c>
      <c r="D1047" t="s">
        <v>23</v>
      </c>
      <c r="E1047" t="s">
        <v>38</v>
      </c>
      <c r="F1047" s="3">
        <v>36</v>
      </c>
      <c r="G1047" s="4">
        <v>14155.02</v>
      </c>
      <c r="H1047" s="3">
        <v>59</v>
      </c>
      <c r="I1047" s="3" t="str">
        <f xml:space="preserve"> FLOOR(sales[[#This Row],[Customer Age]],10) &amp; "-" &amp; FLOOR(sales[[#This Row],[Customer Age]],10)+9</f>
        <v>50-59</v>
      </c>
      <c r="J1047" t="s">
        <v>22</v>
      </c>
      <c r="K1047" s="3">
        <v>5</v>
      </c>
      <c r="L1047" s="4">
        <v>6161.55</v>
      </c>
      <c r="M1047" s="4">
        <v>7993.47</v>
      </c>
    </row>
    <row r="1048" spans="1:13" x14ac:dyDescent="0.25">
      <c r="A1048" s="1">
        <v>44562</v>
      </c>
      <c r="B1048" s="8">
        <f>sales[[#This Row],[Date]]</f>
        <v>44562</v>
      </c>
      <c r="C1048" t="s">
        <v>11</v>
      </c>
      <c r="D1048" t="s">
        <v>15</v>
      </c>
      <c r="E1048" t="s">
        <v>31</v>
      </c>
      <c r="F1048" s="3">
        <v>12</v>
      </c>
      <c r="G1048" s="4">
        <v>5913.59</v>
      </c>
      <c r="H1048" s="3">
        <v>27</v>
      </c>
      <c r="I1048" s="3" t="str">
        <f xml:space="preserve"> FLOOR(sales[[#This Row],[Customer Age]],10) &amp; "-" &amp; FLOOR(sales[[#This Row],[Customer Age]],10)+9</f>
        <v>20-29</v>
      </c>
      <c r="J1048" t="s">
        <v>22</v>
      </c>
      <c r="K1048" s="3">
        <v>2</v>
      </c>
      <c r="L1048" s="4">
        <v>321.54000000000002</v>
      </c>
      <c r="M1048" s="4">
        <v>5592.05</v>
      </c>
    </row>
    <row r="1049" spans="1:13" x14ac:dyDescent="0.25">
      <c r="A1049" s="1">
        <v>44562</v>
      </c>
      <c r="B1049" s="8">
        <f>sales[[#This Row],[Date]]</f>
        <v>44562</v>
      </c>
      <c r="C1049" t="s">
        <v>25</v>
      </c>
      <c r="D1049" t="s">
        <v>15</v>
      </c>
      <c r="E1049" t="s">
        <v>16</v>
      </c>
      <c r="F1049" s="3">
        <v>26</v>
      </c>
      <c r="G1049" s="4">
        <v>10852.34</v>
      </c>
      <c r="H1049" s="3">
        <v>24</v>
      </c>
      <c r="I1049" s="3" t="str">
        <f xml:space="preserve"> FLOOR(sales[[#This Row],[Customer Age]],10) &amp; "-" &amp; FLOOR(sales[[#This Row],[Customer Age]],10)+9</f>
        <v>20-29</v>
      </c>
      <c r="J1049" t="s">
        <v>14</v>
      </c>
      <c r="K1049" s="3">
        <v>1</v>
      </c>
      <c r="L1049" s="4">
        <v>5331.92</v>
      </c>
      <c r="M1049" s="4">
        <v>5520.42</v>
      </c>
    </row>
    <row r="1050" spans="1:13" x14ac:dyDescent="0.25">
      <c r="A1050" s="1">
        <v>44562</v>
      </c>
      <c r="B1050" s="8">
        <f>sales[[#This Row],[Date]]</f>
        <v>44562</v>
      </c>
      <c r="C1050" t="s">
        <v>25</v>
      </c>
      <c r="D1050" t="s">
        <v>23</v>
      </c>
      <c r="E1050" t="s">
        <v>24</v>
      </c>
      <c r="F1050" s="3">
        <v>39</v>
      </c>
      <c r="G1050" s="4">
        <v>16799.560000000001</v>
      </c>
      <c r="H1050" s="3">
        <v>40</v>
      </c>
      <c r="I1050" s="3" t="str">
        <f xml:space="preserve"> FLOOR(sales[[#This Row],[Customer Age]],10) &amp; "-" &amp; FLOOR(sales[[#This Row],[Customer Age]],10)+9</f>
        <v>40-49</v>
      </c>
      <c r="J1050" t="s">
        <v>14</v>
      </c>
      <c r="K1050" s="3">
        <v>1</v>
      </c>
      <c r="L1050" s="4">
        <v>5654.36</v>
      </c>
      <c r="M1050" s="4">
        <v>11145.2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DCB18-9862-4105-9356-599F356C06D7}">
  <dimension ref="A1:L27"/>
  <sheetViews>
    <sheetView topLeftCell="C1" workbookViewId="0">
      <selection activeCell="D16" sqref="D16"/>
    </sheetView>
  </sheetViews>
  <sheetFormatPr defaultRowHeight="15" x14ac:dyDescent="0.25"/>
  <cols>
    <col min="1" max="1" width="13.140625" bestFit="1" customWidth="1"/>
    <col min="2" max="2" width="16.140625" bestFit="1" customWidth="1"/>
    <col min="3" max="3" width="13.140625" bestFit="1" customWidth="1"/>
    <col min="4" max="4" width="14" bestFit="1" customWidth="1"/>
    <col min="5" max="5" width="16.7109375" bestFit="1" customWidth="1"/>
    <col min="6" max="6" width="13.140625" bestFit="1" customWidth="1"/>
    <col min="7" max="7" width="16.140625" bestFit="1" customWidth="1"/>
    <col min="8" max="8" width="12.28515625" bestFit="1" customWidth="1"/>
    <col min="9" max="9" width="16" bestFit="1" customWidth="1"/>
    <col min="10" max="10" width="16.140625" bestFit="1" customWidth="1"/>
    <col min="11" max="11" width="16" bestFit="1" customWidth="1"/>
    <col min="12" max="12" width="16.140625" bestFit="1" customWidth="1"/>
    <col min="13" max="13" width="16.28515625" bestFit="1" customWidth="1"/>
    <col min="14" max="14" width="13.140625" bestFit="1" customWidth="1"/>
    <col min="15" max="15" width="15.5703125" bestFit="1" customWidth="1"/>
    <col min="16" max="17" width="12.28515625" bestFit="1" customWidth="1"/>
    <col min="18" max="18" width="14" bestFit="1" customWidth="1"/>
  </cols>
  <sheetData>
    <row r="1" spans="1:12" x14ac:dyDescent="0.25">
      <c r="A1" s="5" t="s">
        <v>44</v>
      </c>
      <c r="B1" t="s">
        <v>43</v>
      </c>
      <c r="C1" s="5" t="s">
        <v>44</v>
      </c>
      <c r="D1" t="s">
        <v>43</v>
      </c>
      <c r="F1" s="5" t="s">
        <v>44</v>
      </c>
      <c r="G1" t="s">
        <v>63</v>
      </c>
      <c r="I1" s="5" t="s">
        <v>44</v>
      </c>
      <c r="J1" t="s">
        <v>63</v>
      </c>
    </row>
    <row r="2" spans="1:12" x14ac:dyDescent="0.25">
      <c r="A2" s="6" t="s">
        <v>65</v>
      </c>
      <c r="B2" s="4">
        <v>324879.05000000005</v>
      </c>
      <c r="C2" s="6" t="s">
        <v>20</v>
      </c>
      <c r="D2" s="4">
        <v>808528.57999999973</v>
      </c>
      <c r="F2" s="6" t="s">
        <v>22</v>
      </c>
      <c r="G2" s="4">
        <v>3590.7361567877615</v>
      </c>
      <c r="I2" s="6" t="s">
        <v>18</v>
      </c>
      <c r="J2" s="4">
        <v>3348.9359624413146</v>
      </c>
    </row>
    <row r="3" spans="1:12" x14ac:dyDescent="0.25">
      <c r="A3" s="6" t="s">
        <v>66</v>
      </c>
      <c r="B3" s="4">
        <v>310193.77</v>
      </c>
      <c r="C3" s="6" t="s">
        <v>17</v>
      </c>
      <c r="D3" s="4">
        <v>690800.98</v>
      </c>
      <c r="F3" s="6" t="s">
        <v>14</v>
      </c>
      <c r="G3" s="4">
        <v>3538.5715779467673</v>
      </c>
      <c r="I3" s="7" t="s">
        <v>39</v>
      </c>
      <c r="J3" s="4">
        <v>3855.787192982456</v>
      </c>
    </row>
    <row r="4" spans="1:12" x14ac:dyDescent="0.25">
      <c r="A4" s="6" t="s">
        <v>67</v>
      </c>
      <c r="B4" s="4">
        <v>321819.53000000003</v>
      </c>
      <c r="C4" s="6" t="s">
        <v>25</v>
      </c>
      <c r="D4" s="4">
        <v>893406.49999999953</v>
      </c>
      <c r="F4" s="6" t="s">
        <v>45</v>
      </c>
      <c r="G4" s="4">
        <v>3564.5792755004791</v>
      </c>
      <c r="I4" s="7" t="s">
        <v>26</v>
      </c>
      <c r="J4" s="4">
        <v>2882.6293999999984</v>
      </c>
    </row>
    <row r="5" spans="1:12" x14ac:dyDescent="0.25">
      <c r="A5" s="6" t="s">
        <v>68</v>
      </c>
      <c r="B5" s="4">
        <v>221821.85999999996</v>
      </c>
      <c r="C5" s="6" t="s">
        <v>33</v>
      </c>
      <c r="D5" s="4">
        <v>669263.42000000027</v>
      </c>
      <c r="I5" s="7" t="s">
        <v>29</v>
      </c>
      <c r="J5" s="4">
        <v>4460.853000000001</v>
      </c>
    </row>
    <row r="6" spans="1:12" x14ac:dyDescent="0.25">
      <c r="A6" s="6" t="s">
        <v>69</v>
      </c>
      <c r="B6" s="4">
        <v>257116.74000000005</v>
      </c>
      <c r="C6" s="6" t="s">
        <v>11</v>
      </c>
      <c r="D6" s="4">
        <v>677244.18000000017</v>
      </c>
      <c r="F6" s="5" t="s">
        <v>44</v>
      </c>
      <c r="G6" t="s">
        <v>52</v>
      </c>
      <c r="I6" s="7" t="s">
        <v>19</v>
      </c>
      <c r="J6" s="4">
        <v>2590.5742424242421</v>
      </c>
    </row>
    <row r="7" spans="1:12" x14ac:dyDescent="0.25">
      <c r="A7" s="6" t="s">
        <v>70</v>
      </c>
      <c r="B7" s="4">
        <v>369883.53999999992</v>
      </c>
      <c r="C7" s="6" t="s">
        <v>45</v>
      </c>
      <c r="D7" s="4">
        <v>3739243.6599999997</v>
      </c>
      <c r="F7" s="6" t="s">
        <v>55</v>
      </c>
      <c r="G7" s="4">
        <v>314721.54999999987</v>
      </c>
      <c r="I7" s="6" t="s">
        <v>15</v>
      </c>
      <c r="J7" s="4">
        <v>3493.9333183856493</v>
      </c>
      <c r="L7" s="11">
        <f>GETPIVOTDATA("Sum of Revenue",$C$24)</f>
        <v>7254173.1599999899</v>
      </c>
    </row>
    <row r="8" spans="1:12" x14ac:dyDescent="0.25">
      <c r="A8" s="6" t="s">
        <v>71</v>
      </c>
      <c r="B8" s="4">
        <v>294282.10000000003</v>
      </c>
      <c r="F8" s="6" t="s">
        <v>56</v>
      </c>
      <c r="G8" s="4">
        <v>1292856.060000001</v>
      </c>
      <c r="I8" s="7" t="s">
        <v>21</v>
      </c>
      <c r="J8" s="4">
        <v>3839.0487719298249</v>
      </c>
      <c r="L8" s="11"/>
    </row>
    <row r="9" spans="1:12" x14ac:dyDescent="0.25">
      <c r="A9" s="6" t="s">
        <v>72</v>
      </c>
      <c r="B9" s="4">
        <v>281840.61999999994</v>
      </c>
      <c r="C9" s="5" t="s">
        <v>44</v>
      </c>
      <c r="D9" t="s">
        <v>43</v>
      </c>
      <c r="F9" s="6" t="s">
        <v>57</v>
      </c>
      <c r="G9" s="4">
        <v>1452418.5799999996</v>
      </c>
      <c r="I9" s="7" t="s">
        <v>31</v>
      </c>
      <c r="J9" s="4">
        <v>3062.7415384615392</v>
      </c>
      <c r="L9" s="11">
        <f>GETPIVOTDATA("Sum of Profit",$C$24)</f>
        <v>3739243.6600000034</v>
      </c>
    </row>
    <row r="10" spans="1:12" x14ac:dyDescent="0.25">
      <c r="A10" s="6" t="s">
        <v>73</v>
      </c>
      <c r="B10" s="4">
        <v>339225.27999999991</v>
      </c>
      <c r="C10" s="6" t="s">
        <v>46</v>
      </c>
      <c r="D10" s="4"/>
      <c r="F10" s="6" t="s">
        <v>58</v>
      </c>
      <c r="G10" s="4">
        <v>1249553.48</v>
      </c>
      <c r="I10" s="7" t="s">
        <v>16</v>
      </c>
      <c r="J10" s="4">
        <v>3471.3429090909085</v>
      </c>
    </row>
    <row r="11" spans="1:12" x14ac:dyDescent="0.25">
      <c r="A11" s="6" t="s">
        <v>74</v>
      </c>
      <c r="B11" s="4">
        <v>406966.44999999995</v>
      </c>
      <c r="C11" s="7" t="s">
        <v>48</v>
      </c>
      <c r="D11" s="4">
        <v>561046.62</v>
      </c>
      <c r="F11" s="6" t="s">
        <v>59</v>
      </c>
      <c r="G11" s="4">
        <v>1419197.6700000006</v>
      </c>
      <c r="I11" s="7" t="s">
        <v>42</v>
      </c>
      <c r="J11" s="4">
        <v>3702.5932608695666</v>
      </c>
      <c r="L11">
        <f>GETPIVOTDATA("Sum of Units Sold",$C$24)</f>
        <v>26841</v>
      </c>
    </row>
    <row r="12" spans="1:12" x14ac:dyDescent="0.25">
      <c r="A12" s="6" t="s">
        <v>75</v>
      </c>
      <c r="B12" s="4">
        <v>354017.51999999979</v>
      </c>
      <c r="C12" s="7" t="s">
        <v>49</v>
      </c>
      <c r="D12" s="4">
        <v>401388.44000000012</v>
      </c>
      <c r="F12" s="6" t="s">
        <v>60</v>
      </c>
      <c r="G12" s="4">
        <v>1352985.0499999998</v>
      </c>
      <c r="I12" s="6" t="s">
        <v>12</v>
      </c>
      <c r="J12" s="4">
        <v>3703.9404838709693</v>
      </c>
    </row>
    <row r="13" spans="1:12" x14ac:dyDescent="0.25">
      <c r="A13" s="6" t="s">
        <v>76</v>
      </c>
      <c r="B13" s="4">
        <v>257197.2</v>
      </c>
      <c r="C13" s="7" t="s">
        <v>50</v>
      </c>
      <c r="D13" s="4">
        <v>545353.75</v>
      </c>
      <c r="F13" s="6" t="s">
        <v>61</v>
      </c>
      <c r="G13" s="4">
        <v>172440.77000000002</v>
      </c>
      <c r="I13" s="7" t="s">
        <v>13</v>
      </c>
      <c r="J13" s="4">
        <v>3096.2829545454542</v>
      </c>
      <c r="L13" s="2">
        <f>GETPIVOTDATA("Average of Customer Satisfaction",$C$24)</f>
        <v>3.0085795996186846</v>
      </c>
    </row>
    <row r="14" spans="1:12" x14ac:dyDescent="0.25">
      <c r="A14" s="6" t="s">
        <v>45</v>
      </c>
      <c r="B14" s="4">
        <v>3739243.6599999992</v>
      </c>
      <c r="C14" s="7" t="s">
        <v>51</v>
      </c>
      <c r="D14" s="4">
        <v>611971.23999999953</v>
      </c>
      <c r="F14" s="6" t="s">
        <v>45</v>
      </c>
      <c r="G14" s="4">
        <v>7254173.1600000001</v>
      </c>
      <c r="I14" s="7" t="s">
        <v>30</v>
      </c>
      <c r="J14" s="4">
        <v>3211.3983673469379</v>
      </c>
    </row>
    <row r="15" spans="1:12" x14ac:dyDescent="0.25">
      <c r="C15" s="6" t="s">
        <v>47</v>
      </c>
      <c r="D15" s="4"/>
      <c r="I15" s="7" t="s">
        <v>36</v>
      </c>
      <c r="J15" s="4">
        <v>4746.3123913043473</v>
      </c>
    </row>
    <row r="16" spans="1:12" x14ac:dyDescent="0.25">
      <c r="C16" s="7" t="s">
        <v>48</v>
      </c>
      <c r="D16" s="4">
        <v>395845.72999999992</v>
      </c>
      <c r="I16" s="7" t="s">
        <v>37</v>
      </c>
      <c r="J16" s="4">
        <v>3766.1189361702131</v>
      </c>
    </row>
    <row r="17" spans="1:10" x14ac:dyDescent="0.25">
      <c r="C17" s="7" t="s">
        <v>49</v>
      </c>
      <c r="D17" s="4">
        <v>447433.70000000013</v>
      </c>
      <c r="I17" s="6" t="s">
        <v>27</v>
      </c>
      <c r="J17" s="4">
        <v>3712.1705063291156</v>
      </c>
    </row>
    <row r="18" spans="1:10" x14ac:dyDescent="0.25">
      <c r="A18" s="5" t="s">
        <v>44</v>
      </c>
      <c r="B18" t="s">
        <v>63</v>
      </c>
      <c r="C18" s="7" t="s">
        <v>50</v>
      </c>
      <c r="D18" s="4">
        <v>369994.25</v>
      </c>
      <c r="I18" s="7" t="s">
        <v>40</v>
      </c>
      <c r="J18" s="4">
        <v>4847.8434482758621</v>
      </c>
    </row>
    <row r="19" spans="1:10" x14ac:dyDescent="0.25">
      <c r="A19" s="6" t="s">
        <v>55</v>
      </c>
      <c r="B19" s="4">
        <v>3784.4388636363642</v>
      </c>
      <c r="C19" s="7" t="s">
        <v>51</v>
      </c>
      <c r="D19" s="4">
        <v>406209.93000000011</v>
      </c>
      <c r="I19" s="7" t="s">
        <v>28</v>
      </c>
      <c r="J19" s="4">
        <v>3988.1130188679244</v>
      </c>
    </row>
    <row r="20" spans="1:10" x14ac:dyDescent="0.25">
      <c r="A20" s="6" t="s">
        <v>56</v>
      </c>
      <c r="B20" s="4">
        <v>3641.794378378379</v>
      </c>
      <c r="C20" s="6" t="s">
        <v>45</v>
      </c>
      <c r="D20" s="4">
        <v>3739243.66</v>
      </c>
      <c r="I20" s="7" t="s">
        <v>32</v>
      </c>
      <c r="J20" s="4">
        <v>2935.8273913043481</v>
      </c>
    </row>
    <row r="21" spans="1:10" x14ac:dyDescent="0.25">
      <c r="A21" s="6" t="s">
        <v>57</v>
      </c>
      <c r="B21" s="4">
        <v>3587.7048768472914</v>
      </c>
      <c r="I21" s="7" t="s">
        <v>41</v>
      </c>
      <c r="J21" s="4">
        <v>3239.7791228070164</v>
      </c>
    </row>
    <row r="22" spans="1:10" x14ac:dyDescent="0.25">
      <c r="A22" s="6" t="s">
        <v>58</v>
      </c>
      <c r="B22" s="4">
        <v>3528.6530054644795</v>
      </c>
      <c r="I22" s="6" t="s">
        <v>23</v>
      </c>
      <c r="J22" s="4">
        <v>3568.7148947368423</v>
      </c>
    </row>
    <row r="23" spans="1:10" x14ac:dyDescent="0.25">
      <c r="A23" s="6" t="s">
        <v>59</v>
      </c>
      <c r="B23" s="4">
        <v>3501.6519523809507</v>
      </c>
      <c r="I23" s="7" t="s">
        <v>34</v>
      </c>
      <c r="J23" s="4">
        <v>2244.6411363636362</v>
      </c>
    </row>
    <row r="24" spans="1:10" x14ac:dyDescent="0.25">
      <c r="A24" s="6" t="s">
        <v>60</v>
      </c>
      <c r="B24" s="4">
        <v>3355.436243902438</v>
      </c>
      <c r="C24" t="s">
        <v>52</v>
      </c>
      <c r="D24" t="s">
        <v>43</v>
      </c>
      <c r="E24" t="s">
        <v>78</v>
      </c>
      <c r="F24" t="s">
        <v>62</v>
      </c>
      <c r="I24" s="7" t="s">
        <v>38</v>
      </c>
      <c r="J24" s="4">
        <v>4015.2420408163275</v>
      </c>
    </row>
    <row r="25" spans="1:10" x14ac:dyDescent="0.25">
      <c r="A25" s="6" t="s">
        <v>61</v>
      </c>
      <c r="B25" s="4">
        <v>5354.6031578947368</v>
      </c>
      <c r="C25" s="11">
        <v>7254173.1599999899</v>
      </c>
      <c r="D25" s="11">
        <v>3739243.6600000034</v>
      </c>
      <c r="E25" s="3">
        <v>26841</v>
      </c>
      <c r="F25" s="2">
        <v>3.0085795996186846</v>
      </c>
      <c r="I25" s="7" t="s">
        <v>24</v>
      </c>
      <c r="J25" s="4">
        <v>5180.5930909090912</v>
      </c>
    </row>
    <row r="26" spans="1:10" x14ac:dyDescent="0.25">
      <c r="A26" s="6" t="s">
        <v>45</v>
      </c>
      <c r="B26" s="4">
        <v>3564.5792755004763</v>
      </c>
      <c r="I26" s="7" t="s">
        <v>35</v>
      </c>
      <c r="J26" s="4">
        <v>2324.0985714285716</v>
      </c>
    </row>
    <row r="27" spans="1:10" x14ac:dyDescent="0.25">
      <c r="I27" s="6" t="s">
        <v>45</v>
      </c>
      <c r="J27" s="4">
        <v>3564.5792755004695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40F0-D4D1-47C2-B452-45730EC34DC2}">
  <dimension ref="A1:E548"/>
  <sheetViews>
    <sheetView workbookViewId="0">
      <selection activeCell="B18" sqref="B18"/>
    </sheetView>
  </sheetViews>
  <sheetFormatPr defaultRowHeight="15" x14ac:dyDescent="0.25"/>
  <cols>
    <col min="1" max="1" width="13.140625" style="9" bestFit="1" customWidth="1"/>
    <col min="2" max="3" width="18.5703125" bestFit="1" customWidth="1"/>
    <col min="4" max="4" width="13.140625" bestFit="1" customWidth="1"/>
    <col min="5" max="5" width="18.5703125" bestFit="1" customWidth="1"/>
    <col min="6" max="6" width="14" bestFit="1" customWidth="1"/>
    <col min="7" max="7" width="18.5703125" bestFit="1" customWidth="1"/>
    <col min="10" max="10" width="12.42578125" bestFit="1" customWidth="1"/>
    <col min="11" max="11" width="15" customWidth="1"/>
  </cols>
  <sheetData>
    <row r="1" spans="1:5" x14ac:dyDescent="0.25">
      <c r="A1" s="5" t="s">
        <v>44</v>
      </c>
      <c r="B1" t="s">
        <v>77</v>
      </c>
      <c r="D1" s="5" t="s">
        <v>44</v>
      </c>
      <c r="E1" t="s">
        <v>77</v>
      </c>
    </row>
    <row r="2" spans="1:5" x14ac:dyDescent="0.25">
      <c r="A2" s="6" t="s">
        <v>46</v>
      </c>
      <c r="B2" s="10"/>
      <c r="D2" s="6" t="s">
        <v>46</v>
      </c>
      <c r="E2" s="10"/>
    </row>
    <row r="3" spans="1:5" ht="15.75" customHeight="1" x14ac:dyDescent="0.25">
      <c r="A3" s="7" t="s">
        <v>65</v>
      </c>
      <c r="B3" s="10"/>
      <c r="D3" s="6" t="s">
        <v>47</v>
      </c>
      <c r="E3" s="10">
        <v>-0.23600616494305476</v>
      </c>
    </row>
    <row r="4" spans="1:5" x14ac:dyDescent="0.25">
      <c r="A4" s="7" t="s">
        <v>66</v>
      </c>
      <c r="B4" s="10">
        <v>-0.13336075797934469</v>
      </c>
      <c r="D4" s="6" t="s">
        <v>45</v>
      </c>
      <c r="E4" s="10"/>
    </row>
    <row r="5" spans="1:5" x14ac:dyDescent="0.25">
      <c r="A5" s="7" t="s">
        <v>67</v>
      </c>
      <c r="B5" s="10">
        <v>-3.7284416398255187E-2</v>
      </c>
    </row>
    <row r="6" spans="1:5" x14ac:dyDescent="0.25">
      <c r="A6" s="7" t="s">
        <v>68</v>
      </c>
      <c r="B6" s="10">
        <v>-0.23476984572060855</v>
      </c>
    </row>
    <row r="7" spans="1:5" x14ac:dyDescent="0.25">
      <c r="A7" s="7" t="s">
        <v>69</v>
      </c>
      <c r="B7" s="10">
        <v>-0.33595441101344259</v>
      </c>
    </row>
    <row r="8" spans="1:5" x14ac:dyDescent="0.25">
      <c r="A8" s="7" t="s">
        <v>70</v>
      </c>
      <c r="B8" s="10">
        <v>1.0519159816845542</v>
      </c>
    </row>
    <row r="9" spans="1:5" x14ac:dyDescent="0.25">
      <c r="A9" s="7" t="s">
        <v>71</v>
      </c>
      <c r="B9" s="10">
        <v>8.3177585247139779E-2</v>
      </c>
    </row>
    <row r="10" spans="1:5" x14ac:dyDescent="0.25">
      <c r="A10" s="7" t="s">
        <v>72</v>
      </c>
      <c r="B10" s="10">
        <v>-0.25654243896218526</v>
      </c>
    </row>
    <row r="11" spans="1:5" x14ac:dyDescent="0.25">
      <c r="A11" s="7" t="s">
        <v>73</v>
      </c>
      <c r="B11" s="10">
        <v>0.40256395684402979</v>
      </c>
    </row>
    <row r="12" spans="1:5" x14ac:dyDescent="0.25">
      <c r="A12" s="7" t="s">
        <v>74</v>
      </c>
      <c r="B12" s="10">
        <v>0.16101234607097592</v>
      </c>
    </row>
    <row r="13" spans="1:5" x14ac:dyDescent="0.25">
      <c r="A13" s="7" t="s">
        <v>75</v>
      </c>
      <c r="B13" s="10">
        <v>-1.6663257558861406E-2</v>
      </c>
    </row>
    <row r="14" spans="1:5" x14ac:dyDescent="0.25">
      <c r="A14" s="7" t="s">
        <v>76</v>
      </c>
      <c r="B14" s="10">
        <v>-0.39062520049701588</v>
      </c>
    </row>
    <row r="15" spans="1:5" x14ac:dyDescent="0.25">
      <c r="A15" s="6" t="s">
        <v>47</v>
      </c>
      <c r="B15" s="10"/>
    </row>
    <row r="16" spans="1:5" x14ac:dyDescent="0.25">
      <c r="A16" s="7" t="s">
        <v>65</v>
      </c>
      <c r="B16" s="10"/>
    </row>
    <row r="17" spans="1:2" x14ac:dyDescent="0.25">
      <c r="A17" s="7" t="s">
        <v>66</v>
      </c>
      <c r="B17" s="10">
        <v>0.11110185488272931</v>
      </c>
    </row>
    <row r="18" spans="1:2" x14ac:dyDescent="0.25">
      <c r="A18" s="7" t="s">
        <v>67</v>
      </c>
      <c r="B18" s="10">
        <v>0.14086944284019182</v>
      </c>
    </row>
    <row r="19" spans="1:2" x14ac:dyDescent="0.25">
      <c r="A19" s="7" t="s">
        <v>68</v>
      </c>
      <c r="B19" s="10">
        <v>-0.39936303013375557</v>
      </c>
    </row>
    <row r="20" spans="1:2" x14ac:dyDescent="0.25">
      <c r="A20" s="7" t="s">
        <v>69</v>
      </c>
      <c r="B20" s="10">
        <v>0.89514777172871829</v>
      </c>
    </row>
    <row r="21" spans="1:2" x14ac:dyDescent="0.25">
      <c r="A21" s="7" t="s">
        <v>70</v>
      </c>
      <c r="B21" s="10">
        <v>0.11907181008733519</v>
      </c>
    </row>
    <row r="22" spans="1:2" x14ac:dyDescent="0.25">
      <c r="A22" s="7" t="s">
        <v>71</v>
      </c>
      <c r="B22" s="10">
        <v>-0.47907650691739168</v>
      </c>
    </row>
    <row r="23" spans="1:2" x14ac:dyDescent="0.25">
      <c r="A23" s="7" t="s">
        <v>72</v>
      </c>
      <c r="B23" s="10">
        <v>0.38328825232484459</v>
      </c>
    </row>
    <row r="24" spans="1:2" x14ac:dyDescent="0.25">
      <c r="A24" s="7" t="s">
        <v>73</v>
      </c>
      <c r="B24" s="10">
        <v>-8.7755365075420748E-3</v>
      </c>
    </row>
    <row r="25" spans="1:2" x14ac:dyDescent="0.25">
      <c r="A25" s="7" t="s">
        <v>74</v>
      </c>
      <c r="B25" s="10">
        <v>0.25812049786301106</v>
      </c>
    </row>
    <row r="26" spans="1:2" x14ac:dyDescent="0.25">
      <c r="A26" s="7" t="s">
        <v>75</v>
      </c>
      <c r="B26" s="10">
        <v>-0.28823196130801759</v>
      </c>
    </row>
    <row r="27" spans="1:2" x14ac:dyDescent="0.25">
      <c r="A27" s="7" t="s">
        <v>76</v>
      </c>
      <c r="B27" s="10">
        <v>-4.7923755171676713E-2</v>
      </c>
    </row>
    <row r="28" spans="1:2" x14ac:dyDescent="0.25">
      <c r="A28" s="6" t="s">
        <v>45</v>
      </c>
      <c r="B28" s="10"/>
    </row>
    <row r="29" spans="1:2" x14ac:dyDescent="0.25">
      <c r="A29"/>
    </row>
    <row r="30" spans="1:2" x14ac:dyDescent="0.25">
      <c r="A30"/>
    </row>
    <row r="31" spans="1:2" x14ac:dyDescent="0.25">
      <c r="A31"/>
    </row>
    <row r="32" spans="1:2"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
  <sheetViews>
    <sheetView topLeftCell="A2" workbookViewId="0">
      <selection activeCell="D38" sqref="D38"/>
    </sheetView>
  </sheetViews>
  <sheetFormatPr defaultRowHeight="15" x14ac:dyDescent="0.25"/>
  <cols>
    <col min="1" max="1" width="13.140625" bestFit="1" customWidth="1"/>
    <col min="2" max="2" width="15.5703125" bestFit="1" customWidth="1"/>
    <col min="3" max="3" width="14" bestFit="1" customWidth="1"/>
    <col min="4" max="4" width="13.140625" bestFit="1" customWidth="1"/>
    <col min="5" max="5" width="19.140625" bestFit="1" customWidth="1"/>
    <col min="6" max="7" width="14" bestFit="1" customWidth="1"/>
    <col min="8" max="8" width="11.28515625" customWidth="1"/>
    <col min="9" max="9" width="16" bestFit="1" customWidth="1"/>
    <col min="10" max="10" width="19.140625" bestFit="1" customWidth="1"/>
    <col min="11" max="14" width="10.28515625" bestFit="1" customWidth="1"/>
    <col min="15" max="15" width="12.140625" bestFit="1" customWidth="1"/>
    <col min="16" max="19" width="10.28515625" bestFit="1" customWidth="1"/>
    <col min="20" max="20" width="11.42578125" bestFit="1" customWidth="1"/>
    <col min="21" max="23" width="10.28515625" bestFit="1" customWidth="1"/>
    <col min="24" max="24" width="11.85546875" bestFit="1" customWidth="1"/>
    <col min="25" max="29" width="10.28515625" bestFit="1" customWidth="1"/>
    <col min="30" max="30" width="11.28515625" bestFit="1" customWidth="1"/>
    <col min="31" max="33" width="10.28515625" bestFit="1" customWidth="1"/>
    <col min="34" max="34" width="17.5703125" bestFit="1" customWidth="1"/>
    <col min="35" max="35" width="11.28515625" bestFit="1" customWidth="1"/>
  </cols>
  <sheetData>
    <row r="1" spans="1:10" x14ac:dyDescent="0.25">
      <c r="A1" s="5" t="s">
        <v>44</v>
      </c>
      <c r="B1" t="s">
        <v>52</v>
      </c>
      <c r="I1" s="5" t="s">
        <v>44</v>
      </c>
      <c r="J1" t="s">
        <v>53</v>
      </c>
    </row>
    <row r="2" spans="1:10" x14ac:dyDescent="0.25">
      <c r="A2" s="6" t="s">
        <v>46</v>
      </c>
      <c r="B2" s="4">
        <v>3918680.4700000007</v>
      </c>
      <c r="I2" s="6" t="s">
        <v>18</v>
      </c>
      <c r="J2" s="4">
        <v>6787.6163849765226</v>
      </c>
    </row>
    <row r="3" spans="1:10" x14ac:dyDescent="0.25">
      <c r="A3" s="7" t="s">
        <v>48</v>
      </c>
      <c r="B3" s="4">
        <v>1004624.8200000003</v>
      </c>
      <c r="I3" s="7" t="s">
        <v>39</v>
      </c>
      <c r="J3" s="4">
        <v>7076.5475438596504</v>
      </c>
    </row>
    <row r="4" spans="1:10" x14ac:dyDescent="0.25">
      <c r="A4" s="7" t="s">
        <v>49</v>
      </c>
      <c r="B4" s="4">
        <v>857176.43000000017</v>
      </c>
      <c r="I4" s="7" t="s">
        <v>26</v>
      </c>
      <c r="J4" s="4">
        <v>7130.3546000000024</v>
      </c>
    </row>
    <row r="5" spans="1:10" x14ac:dyDescent="0.25">
      <c r="A5" s="7" t="s">
        <v>50</v>
      </c>
      <c r="B5" s="4">
        <v>1008940.1299999998</v>
      </c>
      <c r="I5" s="7" t="s">
        <v>29</v>
      </c>
      <c r="J5" s="4">
        <v>7557.3749999999982</v>
      </c>
    </row>
    <row r="6" spans="1:10" x14ac:dyDescent="0.25">
      <c r="A6" s="7" t="s">
        <v>51</v>
      </c>
      <c r="B6" s="4">
        <v>1047939.0900000003</v>
      </c>
      <c r="I6" s="7" t="s">
        <v>19</v>
      </c>
      <c r="J6" s="4">
        <v>5811.9143939393944</v>
      </c>
    </row>
    <row r="7" spans="1:10" x14ac:dyDescent="0.25">
      <c r="A7" s="6" t="s">
        <v>47</v>
      </c>
      <c r="B7" s="4">
        <v>3335492.69</v>
      </c>
      <c r="I7" s="6" t="s">
        <v>15</v>
      </c>
      <c r="J7" s="4">
        <v>6868.6554260089697</v>
      </c>
    </row>
    <row r="8" spans="1:10" x14ac:dyDescent="0.25">
      <c r="A8" s="7" t="s">
        <v>48</v>
      </c>
      <c r="B8" s="4">
        <v>764884.22000000009</v>
      </c>
      <c r="I8" s="7" t="s">
        <v>21</v>
      </c>
      <c r="J8" s="4">
        <v>7456.7521052631555</v>
      </c>
    </row>
    <row r="9" spans="1:10" x14ac:dyDescent="0.25">
      <c r="A9" s="7" t="s">
        <v>49</v>
      </c>
      <c r="B9" s="4">
        <v>988175.39000000013</v>
      </c>
      <c r="I9" s="7" t="s">
        <v>31</v>
      </c>
      <c r="J9" s="4">
        <v>6550.7338461538475</v>
      </c>
    </row>
    <row r="10" spans="1:10" x14ac:dyDescent="0.25">
      <c r="A10" s="7" t="s">
        <v>50</v>
      </c>
      <c r="B10" s="4">
        <v>747513.09000000008</v>
      </c>
      <c r="I10" s="7" t="s">
        <v>16</v>
      </c>
      <c r="J10" s="4">
        <v>6741.1110909090885</v>
      </c>
    </row>
    <row r="11" spans="1:10" x14ac:dyDescent="0.25">
      <c r="A11" s="7" t="s">
        <v>51</v>
      </c>
      <c r="B11" s="4">
        <v>834919.98999999987</v>
      </c>
      <c r="I11" s="7" t="s">
        <v>42</v>
      </c>
      <c r="J11" s="4">
        <v>6741.6626086956521</v>
      </c>
    </row>
    <row r="12" spans="1:10" x14ac:dyDescent="0.25">
      <c r="A12" s="6" t="s">
        <v>45</v>
      </c>
      <c r="B12" s="4">
        <v>7254173.1600000001</v>
      </c>
      <c r="I12" s="6" t="s">
        <v>12</v>
      </c>
      <c r="J12" s="4">
        <v>6960.6754301075252</v>
      </c>
    </row>
    <row r="13" spans="1:10" x14ac:dyDescent="0.25">
      <c r="I13" s="7" t="s">
        <v>13</v>
      </c>
      <c r="J13" s="4">
        <v>6549.9145454545423</v>
      </c>
    </row>
    <row r="14" spans="1:10" x14ac:dyDescent="0.25">
      <c r="I14" s="7" t="s">
        <v>30</v>
      </c>
      <c r="J14" s="4">
        <v>6478.4187755102057</v>
      </c>
    </row>
    <row r="15" spans="1:10" x14ac:dyDescent="0.25">
      <c r="I15" s="7" t="s">
        <v>36</v>
      </c>
      <c r="J15" s="4">
        <v>7859.5721739130422</v>
      </c>
    </row>
    <row r="16" spans="1:10" x14ac:dyDescent="0.25">
      <c r="I16" s="7" t="s">
        <v>37</v>
      </c>
      <c r="J16" s="4">
        <v>6968.2244680851072</v>
      </c>
    </row>
    <row r="17" spans="1:18" x14ac:dyDescent="0.25">
      <c r="I17" s="6" t="s">
        <v>27</v>
      </c>
      <c r="J17" s="4">
        <v>6869.52135021097</v>
      </c>
    </row>
    <row r="18" spans="1:18" x14ac:dyDescent="0.25">
      <c r="A18" s="5" t="s">
        <v>44</v>
      </c>
      <c r="B18" t="s">
        <v>53</v>
      </c>
      <c r="D18" s="5" t="s">
        <v>44</v>
      </c>
      <c r="E18" t="s">
        <v>53</v>
      </c>
      <c r="I18" s="7" t="s">
        <v>40</v>
      </c>
      <c r="J18" s="4">
        <v>7573.6401724137932</v>
      </c>
    </row>
    <row r="19" spans="1:18" x14ac:dyDescent="0.25">
      <c r="A19" s="6" t="s">
        <v>55</v>
      </c>
      <c r="B19" s="4">
        <v>7152.7624999999971</v>
      </c>
      <c r="D19" s="6" t="s">
        <v>22</v>
      </c>
      <c r="E19" s="4">
        <v>7050.2367686424404</v>
      </c>
      <c r="I19" s="7" t="s">
        <v>28</v>
      </c>
      <c r="J19" s="4">
        <v>7457.6586792452817</v>
      </c>
    </row>
    <row r="20" spans="1:18" x14ac:dyDescent="0.25">
      <c r="A20" s="6" t="s">
        <v>56</v>
      </c>
      <c r="B20" s="4">
        <v>6988.4111351351403</v>
      </c>
      <c r="D20" s="6" t="s">
        <v>14</v>
      </c>
      <c r="E20" s="4">
        <v>6781.1774334600796</v>
      </c>
      <c r="I20" s="7" t="s">
        <v>32</v>
      </c>
      <c r="J20" s="4">
        <v>5625.0208695652173</v>
      </c>
    </row>
    <row r="21" spans="1:18" x14ac:dyDescent="0.25">
      <c r="A21" s="6" t="s">
        <v>57</v>
      </c>
      <c r="B21" s="4">
        <v>7154.7713300492587</v>
      </c>
      <c r="D21" s="6" t="s">
        <v>45</v>
      </c>
      <c r="E21" s="4">
        <v>6915.3223641563309</v>
      </c>
      <c r="I21" s="7" t="s">
        <v>41</v>
      </c>
      <c r="J21" s="4">
        <v>7112.6856140350919</v>
      </c>
    </row>
    <row r="22" spans="1:18" x14ac:dyDescent="0.25">
      <c r="A22" s="6" t="s">
        <v>58</v>
      </c>
      <c r="B22" s="4">
        <v>6828.1610928961745</v>
      </c>
      <c r="I22" s="6" t="s">
        <v>23</v>
      </c>
      <c r="J22" s="4">
        <v>7125.9922105263204</v>
      </c>
    </row>
    <row r="23" spans="1:18" x14ac:dyDescent="0.25">
      <c r="A23" s="6" t="s">
        <v>59</v>
      </c>
      <c r="B23" s="4">
        <v>6758.0841428571457</v>
      </c>
      <c r="I23" s="7" t="s">
        <v>34</v>
      </c>
      <c r="J23" s="4">
        <v>6426.5693181818197</v>
      </c>
    </row>
    <row r="24" spans="1:18" x14ac:dyDescent="0.25">
      <c r="A24" s="6" t="s">
        <v>60</v>
      </c>
      <c r="B24" s="4">
        <v>6599.9270731707311</v>
      </c>
      <c r="I24" s="7" t="s">
        <v>38</v>
      </c>
      <c r="J24" s="4">
        <v>7243.3124489795919</v>
      </c>
    </row>
    <row r="25" spans="1:18" x14ac:dyDescent="0.25">
      <c r="A25" s="6" t="s">
        <v>61</v>
      </c>
      <c r="B25" s="4">
        <v>9075.8300000000017</v>
      </c>
      <c r="I25" s="7" t="s">
        <v>24</v>
      </c>
      <c r="J25" s="4">
        <v>8247.3870909090911</v>
      </c>
    </row>
    <row r="26" spans="1:18" x14ac:dyDescent="0.25">
      <c r="A26" s="6" t="s">
        <v>45</v>
      </c>
      <c r="B26" s="4">
        <v>6915.3223641563382</v>
      </c>
      <c r="I26" s="7" t="s">
        <v>35</v>
      </c>
      <c r="J26" s="4">
        <v>6253.3540476190465</v>
      </c>
    </row>
    <row r="27" spans="1:18" x14ac:dyDescent="0.25">
      <c r="I27" s="6" t="s">
        <v>45</v>
      </c>
      <c r="J27" s="4">
        <v>6915.3223641563382</v>
      </c>
      <c r="R27">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6CC81-60AD-470E-BAEF-D1F62D79922B}">
  <dimension ref="A1:E27"/>
  <sheetViews>
    <sheetView workbookViewId="0">
      <selection activeCell="G9" sqref="G9"/>
    </sheetView>
  </sheetViews>
  <sheetFormatPr defaultRowHeight="15" x14ac:dyDescent="0.25"/>
  <cols>
    <col min="1" max="1" width="13.140625" bestFit="1" customWidth="1"/>
    <col min="2" max="2" width="31" bestFit="1" customWidth="1"/>
    <col min="4" max="4" width="16" bestFit="1" customWidth="1"/>
    <col min="5" max="5" width="31" bestFit="1" customWidth="1"/>
  </cols>
  <sheetData>
    <row r="1" spans="1:5" x14ac:dyDescent="0.25">
      <c r="A1" s="5" t="s">
        <v>44</v>
      </c>
      <c r="B1" t="s">
        <v>62</v>
      </c>
      <c r="D1" s="5" t="s">
        <v>44</v>
      </c>
      <c r="E1" t="s">
        <v>62</v>
      </c>
    </row>
    <row r="2" spans="1:5" x14ac:dyDescent="0.25">
      <c r="A2" s="6" t="s">
        <v>20</v>
      </c>
      <c r="B2" s="2">
        <v>3.1161616161616164</v>
      </c>
      <c r="D2" s="6" t="s">
        <v>18</v>
      </c>
      <c r="E2" s="2">
        <v>3.032863849765258</v>
      </c>
    </row>
    <row r="3" spans="1:5" x14ac:dyDescent="0.25">
      <c r="A3" s="6" t="s">
        <v>17</v>
      </c>
      <c r="B3" s="2">
        <v>2.8730964467005076</v>
      </c>
      <c r="D3" s="7" t="s">
        <v>39</v>
      </c>
      <c r="E3" s="2">
        <v>2.736842105263158</v>
      </c>
    </row>
    <row r="4" spans="1:5" x14ac:dyDescent="0.25">
      <c r="A4" s="6" t="s">
        <v>25</v>
      </c>
      <c r="B4" s="2">
        <v>2.9838056680161942</v>
      </c>
      <c r="D4" s="7" t="s">
        <v>26</v>
      </c>
      <c r="E4" s="2">
        <v>3.18</v>
      </c>
    </row>
    <row r="5" spans="1:5" x14ac:dyDescent="0.25">
      <c r="A5" s="6" t="s">
        <v>33</v>
      </c>
      <c r="B5" s="2">
        <v>3</v>
      </c>
      <c r="D5" s="7" t="s">
        <v>29</v>
      </c>
      <c r="E5" s="2">
        <v>3.05</v>
      </c>
    </row>
    <row r="6" spans="1:5" x14ac:dyDescent="0.25">
      <c r="A6" s="6" t="s">
        <v>11</v>
      </c>
      <c r="B6" s="2">
        <v>3.0721153846153846</v>
      </c>
      <c r="D6" s="7" t="s">
        <v>19</v>
      </c>
      <c r="E6" s="2">
        <v>3.1666666666666665</v>
      </c>
    </row>
    <row r="7" spans="1:5" x14ac:dyDescent="0.25">
      <c r="A7" s="6" t="s">
        <v>45</v>
      </c>
      <c r="B7" s="2">
        <v>3.0085795996186846</v>
      </c>
      <c r="D7" s="6" t="s">
        <v>15</v>
      </c>
      <c r="E7" s="2">
        <v>2.977578475336323</v>
      </c>
    </row>
    <row r="8" spans="1:5" x14ac:dyDescent="0.25">
      <c r="D8" s="7" t="s">
        <v>21</v>
      </c>
      <c r="E8" s="2">
        <v>2.7719298245614037</v>
      </c>
    </row>
    <row r="9" spans="1:5" x14ac:dyDescent="0.25">
      <c r="A9" s="5" t="s">
        <v>44</v>
      </c>
      <c r="B9" t="s">
        <v>62</v>
      </c>
      <c r="D9" s="7" t="s">
        <v>31</v>
      </c>
      <c r="E9" s="2">
        <v>3.1692307692307691</v>
      </c>
    </row>
    <row r="10" spans="1:5" x14ac:dyDescent="0.25">
      <c r="A10" s="6" t="s">
        <v>46</v>
      </c>
      <c r="B10" s="2"/>
      <c r="D10" s="7" t="s">
        <v>16</v>
      </c>
      <c r="E10" s="2">
        <v>2.8</v>
      </c>
    </row>
    <row r="11" spans="1:5" x14ac:dyDescent="0.25">
      <c r="A11" s="7" t="s">
        <v>48</v>
      </c>
      <c r="B11" s="2">
        <v>3.0420168067226889</v>
      </c>
      <c r="D11" s="7" t="s">
        <v>42</v>
      </c>
      <c r="E11" s="2">
        <v>3.1739130434782608</v>
      </c>
    </row>
    <row r="12" spans="1:5" x14ac:dyDescent="0.25">
      <c r="A12" s="7" t="s">
        <v>49</v>
      </c>
      <c r="B12" s="2">
        <v>2.7938931297709924</v>
      </c>
      <c r="D12" s="6" t="s">
        <v>12</v>
      </c>
      <c r="E12" s="2">
        <v>3.150537634408602</v>
      </c>
    </row>
    <row r="13" spans="1:5" x14ac:dyDescent="0.25">
      <c r="A13" s="7" t="s">
        <v>50</v>
      </c>
      <c r="B13" s="2">
        <v>3</v>
      </c>
      <c r="D13" s="7" t="s">
        <v>13</v>
      </c>
      <c r="E13" s="2">
        <v>3.1818181818181817</v>
      </c>
    </row>
    <row r="14" spans="1:5" x14ac:dyDescent="0.25">
      <c r="A14" s="7" t="s">
        <v>51</v>
      </c>
      <c r="B14" s="2">
        <v>2.875</v>
      </c>
      <c r="D14" s="7" t="s">
        <v>30</v>
      </c>
      <c r="E14" s="2">
        <v>3.2244897959183674</v>
      </c>
    </row>
    <row r="15" spans="1:5" x14ac:dyDescent="0.25">
      <c r="A15" s="6" t="s">
        <v>47</v>
      </c>
      <c r="B15" s="2"/>
      <c r="D15" s="7" t="s">
        <v>36</v>
      </c>
      <c r="E15" s="2">
        <v>3</v>
      </c>
    </row>
    <row r="16" spans="1:5" x14ac:dyDescent="0.25">
      <c r="A16" s="7" t="s">
        <v>48</v>
      </c>
      <c r="B16" s="2">
        <v>3.1150442477876106</v>
      </c>
      <c r="D16" s="7" t="s">
        <v>37</v>
      </c>
      <c r="E16" s="2">
        <v>3.1914893617021276</v>
      </c>
    </row>
    <row r="17" spans="1:5" x14ac:dyDescent="0.25">
      <c r="A17" s="7" t="s">
        <v>49</v>
      </c>
      <c r="B17" s="2">
        <v>3.2012987012987013</v>
      </c>
      <c r="D17" s="6" t="s">
        <v>27</v>
      </c>
      <c r="E17" s="2">
        <v>3.0801687763713081</v>
      </c>
    </row>
    <row r="18" spans="1:5" x14ac:dyDescent="0.25">
      <c r="A18" s="7" t="s">
        <v>50</v>
      </c>
      <c r="B18" s="2">
        <v>3</v>
      </c>
      <c r="D18" s="7" t="s">
        <v>40</v>
      </c>
      <c r="E18" s="2">
        <v>2.9655172413793105</v>
      </c>
    </row>
    <row r="19" spans="1:5" x14ac:dyDescent="0.25">
      <c r="A19" s="7" t="s">
        <v>51</v>
      </c>
      <c r="B19" s="2">
        <v>3.0423728813559321</v>
      </c>
      <c r="D19" s="7" t="s">
        <v>28</v>
      </c>
      <c r="E19" s="2">
        <v>3.4150943396226414</v>
      </c>
    </row>
    <row r="20" spans="1:5" x14ac:dyDescent="0.25">
      <c r="A20" s="6" t="s">
        <v>45</v>
      </c>
      <c r="B20" s="2">
        <v>3.0085795996186846</v>
      </c>
      <c r="D20" s="7" t="s">
        <v>32</v>
      </c>
      <c r="E20" s="2">
        <v>2.9420289855072466</v>
      </c>
    </row>
    <row r="21" spans="1:5" x14ac:dyDescent="0.25">
      <c r="D21" s="7" t="s">
        <v>41</v>
      </c>
      <c r="E21" s="2">
        <v>3.0526315789473686</v>
      </c>
    </row>
    <row r="22" spans="1:5" x14ac:dyDescent="0.25">
      <c r="D22" s="6" t="s">
        <v>23</v>
      </c>
      <c r="E22" s="2">
        <v>2.7894736842105261</v>
      </c>
    </row>
    <row r="23" spans="1:5" x14ac:dyDescent="0.25">
      <c r="D23" s="7" t="s">
        <v>34</v>
      </c>
      <c r="E23" s="2">
        <v>2.8181818181818183</v>
      </c>
    </row>
    <row r="24" spans="1:5" x14ac:dyDescent="0.25">
      <c r="B24" t="s">
        <v>62</v>
      </c>
      <c r="D24" s="7" t="s">
        <v>38</v>
      </c>
      <c r="E24" s="2">
        <v>2.7755102040816326</v>
      </c>
    </row>
    <row r="25" spans="1:5" x14ac:dyDescent="0.25">
      <c r="B25" s="2">
        <v>3.0085795996186846</v>
      </c>
      <c r="D25" s="7" t="s">
        <v>24</v>
      </c>
      <c r="E25" s="2">
        <v>2.7818181818181817</v>
      </c>
    </row>
    <row r="26" spans="1:5" x14ac:dyDescent="0.25">
      <c r="D26" s="7" t="s">
        <v>35</v>
      </c>
      <c r="E26" s="2">
        <v>2.7857142857142856</v>
      </c>
    </row>
    <row r="27" spans="1:5" x14ac:dyDescent="0.25">
      <c r="D27" s="6" t="s">
        <v>45</v>
      </c>
      <c r="E27" s="2">
        <v>3.0085795996186846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3C6D0-D07B-4974-BB50-6524AE791844}">
  <dimension ref="Y40"/>
  <sheetViews>
    <sheetView showGridLines="0" showRowColHeaders="0" tabSelected="1" zoomScale="96" zoomScaleNormal="118" workbookViewId="0">
      <selection activeCell="AE26" sqref="AE26"/>
    </sheetView>
  </sheetViews>
  <sheetFormatPr defaultRowHeight="15" x14ac:dyDescent="0.25"/>
  <sheetData>
    <row r="40" spans="25:25" x14ac:dyDescent="0.25">
      <c r="Y40" t="s">
        <v>79</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Q E A A B Q S w M E F A A C A A g A 1 6 w z W 7 t R O i a m A A A A 9 g A A A B I A H A B D b 2 5 m a W c v U G F j a 2 F n Z S 5 4 b W w g o h g A K K A U A A A A A A A A A A A A A A A A A A A A A A A A A A A A h Y 8 x D o I w G I W v Q r r T U j R K y E 8 Z j H G R x M T E u D a 1 Q i M U 0 x b L 3 R w 8 k l c Q o 6 i b 4 / v e N 7 x 3 v 9 4 g 7 5 s 6 u E h j V a s z R H G E A q l F e 1 C 6 z F D n j m G C c g Y b L k 6 8 l M E g a 5 v 2 9 p C h y r l z S o j 3 H v s J b k 1 J 4 i i i Z F + s t 6 K S D U c f W f 2 X Q 6 W t 4 1 p I x G D 3 G s N i T K c z T O c J j o C M E A q l v 0 I 8 7 H 2 2 P x A W X e 0 6 I x k 3 4 X I F Z I x A 3 h / Y A 1 B L A w Q U A A I A C A D X r D 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6 w z W x E h a u O M A Q A A 6 g I A A B M A H A B G b 3 J t d W x h c y 9 T Z W N 0 a W 9 u M S 5 t I K I Y A C i g F A A A A A A A A A A A A A A A A A A A A A A A A A A A A H V S T U / j M B S 8 V + p / s M K l l a x I W b E c Q D m g h F 2 Q d l k g 5 Y T R y i S v q Y V j I 7 / n Q F X x 3 3 m 0 p U W 0 5 O J 4 5 n 3 M a I x Q k / F O V K s z O x k O h g O c 6 Q C N Q G 0 B / z e a t M i F B R o O B H + V j 6 E G R g r s 0 9 L X s Q N H o 1 / G Q l p 4 R 3 z B U V I c q 1 u E g O q v n + k O G v X P Q R l M D 6 o E f C T / p C 6 4 N D h U Z x b 6 3 o s r T b N n P U c 1 0 f i I 6 g / 0 Y E W m t h L S G v t k L O 9 K s K Y z 3 J s n M p G i 8 D Z 2 D v M s k + L M 1 b 4 x r s 2 z H z + P p L i O n q C i u Y V 8 + 5 t e e g f 3 Y 7 n y c p B c B d 8 x 1 4 h z 0 A 0 L T t j Y R D 9 w 4 Z p Z 4 6 O V b S n u 1 v i p t V W t r Q 6 Y U 4 i f R x Y z 7 V q e O J k / w X b c J G i H U x + 6 l e J 3 E k d 7 9 s v F I i k 1 A X s j r h H s H V 6 l W C Q 3 0 H J A H z D B C y 1 h H t D E m k T B d a 0 P 8 2 8 L L j m H H f L W G U K O 1 D Z M c S R H h + m 7 s v X C H l z c 9 L j Y P U B Y M k V E 8 h 0 E c d r C b t + G / Q 2 O L e 3 s 3 P C V J o N T v X x 4 u 2 M 2 x j z S H g 1 M T 8 1 X 4 n U 8 H B i 3 N 4 i T N 1 B L A Q I t A B Q A A g A I A N e s M 1 u 7 U T o m p g A A A P Y A A A A S A A A A A A A A A A A A A A A A A A A A A A B D b 2 5 m a W c v U G F j a 2 F n Z S 5 4 b W x Q S w E C L Q A U A A I A C A D X r D N b D 8 r p q 6 Q A A A D p A A A A E w A A A A A A A A A A A A A A A A D y A A A A W 0 N v b n R l b n R f V H l w Z X N d L n h t b F B L A Q I t A B Q A A g A I A N e s M 1 s R I W r j j A E A A O o C A A A T A A A A A A A A A A A A A A A A A O M B A A B G b 3 J t d W x h c y 9 T Z W N 0 a W 9 u M S 5 t U E s F B g A A A A A D A A M A w g A A A L 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w P A A A A A A A A C g 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Y W x l c 1 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D h m Y W U 2 Y m M t Y z k 5 O S 0 0 N z R l L W E w Z m U t Z W F k N z V k O D A y N T M 2 I i A v P j x F b n R y e S B U e X B l P S J C d W Z m Z X J O Z X h 0 U m V m c m V z a C I g V m F s d W U 9 I m w x I i A v P j x F b n R y e S B U e X B l P S J S Z X N 1 b H R U e X B l I i B W Y W x 1 Z T 0 i c 1 R h Y m x l I i A v P j x F b n R y e S B U e X B l P S J O Y W 1 l V X B k Y X R l Z E F m d G V y R m l s b C I g V m F s d W U 9 I m w w I i A v P j x F b n R y e S B U e X B l P S J G a W x s V G F y Z 2 V 0 I i B W Y W x 1 Z T 0 i c 3 N h b G V z I i A v P j x F b n R y e S B U e X B l P S J G a W x s Z W R D b 2 1 w b G V 0 Z V J l c 3 V s d F R v V 2 9 y a 3 N o Z W V 0 I i B W Y W x 1 Z T 0 i b D E i I C 8 + P E V u d H J 5 I F R 5 c G U 9 I k F k Z G V k V G 9 E Y X R h T W 9 k Z W w i I F Z h b H V l P S J s M C I g L z 4 8 R W 5 0 c n k g V H l w Z T 0 i R m l s b E N v d W 5 0 I i B W Y W x 1 Z T 0 i b D E w N T A i I C 8 + P E V u d H J 5 I F R 5 c G U 9 I k Z p b G x F c n J v c k N v Z G U i I F Z h b H V l P S J z V W 5 r b m 9 3 b i I g L z 4 8 R W 5 0 c n k g V H l w Z T 0 i R m l s b E V y c m 9 y Q 2 9 1 b n Q i I F Z h b H V l P S J s M C I g L z 4 8 R W 5 0 c n k g V H l w Z T 0 i R m l s b E x h c 3 R V c G R h d G V k I i B W Y W x 1 Z T 0 i Z D I w M j U t M D k t M T l U M T g 6 M z c 6 M D c u O D E z M j Q w M V o i I C 8 + P E V u d H J 5 I F R 5 c G U 9 I k Z p b G x D b 2 x 1 b W 5 U e X B l c y I g V m F s d W U 9 I n N D U V l H Q m d N R k F 3 W U R C U V U 9 I i A v P j x F b n R y e S B U e X B l P S J G a W x s Q 2 9 s d W 1 u T m F t Z X M i I F Z h b H V l P S J z W y Z x d W 9 0 O 0 R h d G U m c X V v d D s s J n F 1 b 3 Q 7 U m V n a W 9 u J n F 1 b 3 Q 7 L C Z x d W 9 0 O 1 B y b 2 R 1 Y 3 Q g Q 2 F 0 Z W d v c n k m c X V v d D s s J n F 1 b 3 Q 7 U H J v Z H V j d C B O Y W 1 l J n F 1 b 3 Q 7 L C Z x d W 9 0 O 1 V u a X R z I F N v b G Q m c X V v d D s s J n F 1 b 3 Q 7 U m V 2 Z W 5 1 Z S Z x d W 9 0 O y w m c X V v d D t D d X N 0 b 2 1 l c i B B Z 2 U m c X V v d D s s J n F 1 b 3 Q 7 Q 3 V z d G 9 t Z X I g R 2 V u Z G V y J n F 1 b 3 Q 7 L C Z x d W 9 0 O 0 N 1 c 3 R v b W V y I F N h d G l z Z m F j d G l v b i Z x d W 9 0 O y w m c X V v d D t Q c m 9 k d W N 0 I E N v c 3 Q m c X V v d D s s J n F 1 b 3 Q 7 U H J v Z m l 0 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3 N h b G V z X 2 R h d G E v Q X V 0 b 1 J l b W 9 2 Z W R D b 2 x 1 b W 5 z M S 5 7 R G F 0 Z S w w f S Z x d W 9 0 O y w m c X V v d D t T Z W N 0 a W 9 u M S 9 z Y W x l c 1 9 k Y X R h L 0 F 1 d G 9 S Z W 1 v d m V k Q 2 9 s d W 1 u c z E u e 1 J l Z 2 l v b i w x f S Z x d W 9 0 O y w m c X V v d D t T Z W N 0 a W 9 u M S 9 z Y W x l c 1 9 k Y X R h L 0 F 1 d G 9 S Z W 1 v d m V k Q 2 9 s d W 1 u c z E u e 1 B y b 2 R 1 Y 3 Q g Q 2 F 0 Z W d v c n k s M n 0 m c X V v d D s s J n F 1 b 3 Q 7 U 2 V j d G l v b j E v c 2 F s Z X N f Z G F 0 Y S 9 B d X R v U m V t b 3 Z l Z E N v b H V t b n M x L n t Q c m 9 k d W N 0 I E 5 h b W U s M 3 0 m c X V v d D s s J n F 1 b 3 Q 7 U 2 V j d G l v b j E v c 2 F s Z X N f Z G F 0 Y S 9 B d X R v U m V t b 3 Z l Z E N v b H V t b n M x L n t V b m l 0 c y B T b 2 x k L D R 9 J n F 1 b 3 Q 7 L C Z x d W 9 0 O 1 N l Y 3 R p b 2 4 x L 3 N h b G V z X 2 R h d G E v Q X V 0 b 1 J l b W 9 2 Z W R D b 2 x 1 b W 5 z M S 5 7 U m V 2 Z W 5 1 Z S w 1 f S Z x d W 9 0 O y w m c X V v d D t T Z W N 0 a W 9 u M S 9 z Y W x l c 1 9 k Y X R h L 0 F 1 d G 9 S Z W 1 v d m V k Q 2 9 s d W 1 u c z E u e 0 N 1 c 3 R v b W V y I E F n Z S w 2 f S Z x d W 9 0 O y w m c X V v d D t T Z W N 0 a W 9 u M S 9 z Y W x l c 1 9 k Y X R h L 0 F 1 d G 9 S Z W 1 v d m V k Q 2 9 s d W 1 u c z E u e 0 N 1 c 3 R v b W V y I E d l b m R l c i w 3 f S Z x d W 9 0 O y w m c X V v d D t T Z W N 0 a W 9 u M S 9 z Y W x l c 1 9 k Y X R h L 0 F 1 d G 9 S Z W 1 v d m V k Q 2 9 s d W 1 u c z E u e 0 N 1 c 3 R v b W V y I F N h d G l z Z m F j d G l v b i w 4 f S Z x d W 9 0 O y w m c X V v d D t T Z W N 0 a W 9 u M S 9 z Y W x l c 1 9 k Y X R h L 0 F 1 d G 9 S Z W 1 v d m V k Q 2 9 s d W 1 u c z E u e 1 B y b 2 R 1 Y 3 Q g Q 2 9 z d C w 5 f S Z x d W 9 0 O y w m c X V v d D t T Z W N 0 a W 9 u M S 9 z Y W x l c 1 9 k Y X R h L 0 F 1 d G 9 S Z W 1 v d m V k Q 2 9 s d W 1 u c z E u e 1 B y b 2 Z p d C w x M H 0 m c X V v d D t d L C Z x d W 9 0 O 0 N v b H V t b k N v d W 5 0 J n F 1 b 3 Q 7 O j E x L C Z x d W 9 0 O 0 t l e U N v b H V t b k 5 h b W V z J n F 1 b 3 Q 7 O l t d L C Z x d W 9 0 O 0 N v b H V t b k l k Z W 5 0 a X R p Z X M m c X V v d D s 6 W y Z x d W 9 0 O 1 N l Y 3 R p b 2 4 x L 3 N h b G V z X 2 R h d G E v Q X V 0 b 1 J l b W 9 2 Z W R D b 2 x 1 b W 5 z M S 5 7 R G F 0 Z S w w f S Z x d W 9 0 O y w m c X V v d D t T Z W N 0 a W 9 u M S 9 z Y W x l c 1 9 k Y X R h L 0 F 1 d G 9 S Z W 1 v d m V k Q 2 9 s d W 1 u c z E u e 1 J l Z 2 l v b i w x f S Z x d W 9 0 O y w m c X V v d D t T Z W N 0 a W 9 u M S 9 z Y W x l c 1 9 k Y X R h L 0 F 1 d G 9 S Z W 1 v d m V k Q 2 9 s d W 1 u c z E u e 1 B y b 2 R 1 Y 3 Q g Q 2 F 0 Z W d v c n k s M n 0 m c X V v d D s s J n F 1 b 3 Q 7 U 2 V j d G l v b j E v c 2 F s Z X N f Z G F 0 Y S 9 B d X R v U m V t b 3 Z l Z E N v b H V t b n M x L n t Q c m 9 k d W N 0 I E 5 h b W U s M 3 0 m c X V v d D s s J n F 1 b 3 Q 7 U 2 V j d G l v b j E v c 2 F s Z X N f Z G F 0 Y S 9 B d X R v U m V t b 3 Z l Z E N v b H V t b n M x L n t V b m l 0 c y B T b 2 x k L D R 9 J n F 1 b 3 Q 7 L C Z x d W 9 0 O 1 N l Y 3 R p b 2 4 x L 3 N h b G V z X 2 R h d G E v Q X V 0 b 1 J l b W 9 2 Z W R D b 2 x 1 b W 5 z M S 5 7 U m V 2 Z W 5 1 Z S w 1 f S Z x d W 9 0 O y w m c X V v d D t T Z W N 0 a W 9 u M S 9 z Y W x l c 1 9 k Y X R h L 0 F 1 d G 9 S Z W 1 v d m V k Q 2 9 s d W 1 u c z E u e 0 N 1 c 3 R v b W V y I E F n Z S w 2 f S Z x d W 9 0 O y w m c X V v d D t T Z W N 0 a W 9 u M S 9 z Y W x l c 1 9 k Y X R h L 0 F 1 d G 9 S Z W 1 v d m V k Q 2 9 s d W 1 u c z E u e 0 N 1 c 3 R v b W V y I E d l b m R l c i w 3 f S Z x d W 9 0 O y w m c X V v d D t T Z W N 0 a W 9 u M S 9 z Y W x l c 1 9 k Y X R h L 0 F 1 d G 9 S Z W 1 v d m V k Q 2 9 s d W 1 u c z E u e 0 N 1 c 3 R v b W V y I F N h d G l z Z m F j d G l v b i w 4 f S Z x d W 9 0 O y w m c X V v d D t T Z W N 0 a W 9 u M S 9 z Y W x l c 1 9 k Y X R h L 0 F 1 d G 9 S Z W 1 v d m V k Q 2 9 s d W 1 u c z E u e 1 B y b 2 R 1 Y 3 Q g Q 2 9 z d C w 5 f S Z x d W 9 0 O y w m c X V v d D t T Z W N 0 a W 9 u M S 9 z Y W x l c 1 9 k Y X R h L 0 F 1 d G 9 S Z W 1 v d m V k Q 2 9 s d W 1 u c z E u e 1 B y b 2 Z p d C w x M H 0 m c X V v d D t d L C Z x d W 9 0 O 1 J l b G F 0 a W 9 u c 2 h p c E l u Z m 8 m c X V v d D s 6 W 1 1 9 I i A v P j x F b n R y e S B U e X B l P S J G a W x s V G F y Z 2 V 0 T m F t Z U N 1 c 3 R v b W l 6 Z W Q i I F Z h b H V l P S J s M S I g L z 4 8 L 1 N 0 Y W J s Z U V u d H J p Z X M + P C 9 J d G V t P j x J d G V t P j x J d G V t T G 9 j Y X R p b 2 4 + P E l 0 Z W 1 U e X B l P k Z v c m 1 1 b G E 8 L 0 l 0 Z W 1 U e X B l P j x J d G V t U G F 0 a D 5 T Z W N 0 a W 9 u M S 9 z Y W x l c 1 9 k Y X R h L 1 N v d X J j Z T w v S X R l b V B h d G g + P C 9 J d G V t T G 9 j Y X R p b 2 4 + P F N 0 Y W J s Z U V u d H J p Z X M g L z 4 8 L 0 l 0 Z W 0 + P E l 0 Z W 0 + P E l 0 Z W 1 M b 2 N h d G l v b j 4 8 S X R l b V R 5 c G U + R m 9 y b X V s Y T w v S X R l b V R 5 c G U + P E l 0 Z W 1 Q Y X R o P l N l Y 3 R p b 2 4 x L 3 N h b G V z X 2 R h d G E v U H J v b W 9 0 Z W Q l M j B I Z W F k Z X J z P C 9 J d G V t U G F 0 a D 4 8 L 0 l 0 Z W 1 M b 2 N h d G l v b j 4 8 U 3 R h Y m x l R W 5 0 c m l l c y A v P j w v S X R l b T 4 8 S X R l b T 4 8 S X R l b U x v Y 2 F 0 a W 9 u P j x J d G V t V H l w Z T 5 G b 3 J t d W x h P C 9 J d G V t V H l w Z T 4 8 S X R l b V B h d G g + U 2 V j d G l v b j E v c 2 F s Z X N f Z G F 0 Y S 9 D a G F u Z 2 V k J T I w V H l w Z T w v S X R l b V B h d G g + P C 9 J d G V t T G 9 j Y X R p b 2 4 + P F N 0 Y W J s Z U V u d H J p Z X M g L z 4 8 L 0 l 0 Z W 0 + P C 9 J d G V t c z 4 8 L 0 x v Y 2 F s U G F j a 2 F n Z U 1 l d G F k Y X R h R m l s Z T 4 W A A A A U E s F B g A A A A A A A A A A A A A A A A A A A A A A A C Y B A A A B A A A A 0 I y d 3 w E V 0 R G M e g D A T 8 K X 6 w E A A A A n C X a R 6 I 9 2 S 7 8 A N l u S 4 8 t f A A A A A A I A A A A A A B B m A A A A A Q A A I A A A A M d V i j + 4 A b S P b r / o Y W a t j R g Y B k L B j 4 / 8 d Z p 6 J J 8 u s v W B A A A A A A 6 A A A A A A g A A I A A A A I S 5 L u u 0 4 3 p i D p N f f Q a j t B v J 0 x e C L n m I j R H T h R t j V / c A U A A A A F m l 0 A / B 1 a 8 d k F L 4 E i I Q T W V q k k w c d d V F x 0 w u 0 c Q p b 6 y 7 g X 4 k o G L N u o 4 Z s J o Q 4 M K e 7 s e F N S D O + R f H B w h E T Y 1 c + / B x x Q K 4 / p S m Q g 1 d 2 1 d M s X 1 m Q A A A A G h T I C n d N r 2 j Z T Z C V 3 R h U 7 D r D N B C m V e 6 j i K P 6 D 6 s I p G W H E 0 9 T S J p 4 r 1 V l C r 9 e T X L v T i P Z I f T P 2 M T 3 h 9 0 p 8 o X s / c = < / D a t a M a s h u p > 
</file>

<file path=customXml/itemProps1.xml><?xml version="1.0" encoding="utf-8"?>
<ds:datastoreItem xmlns:ds="http://schemas.openxmlformats.org/officeDocument/2006/customXml" ds:itemID="{245EA370-6B0B-4AA1-A458-C33704D7990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sales_data</vt:lpstr>
      <vt:lpstr>Profit Summary</vt:lpstr>
      <vt:lpstr>MoM profit</vt:lpstr>
      <vt:lpstr>Revenue Summary</vt:lpstr>
      <vt:lpstr>Satisfaction Summary</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dc:creator>
  <cp:lastModifiedBy>Mohammed Yasser</cp:lastModifiedBy>
  <dcterms:created xsi:type="dcterms:W3CDTF">2025-07-21T09:59:32Z</dcterms:created>
  <dcterms:modified xsi:type="dcterms:W3CDTF">2025-10-03T09:26:37Z</dcterms:modified>
</cp:coreProperties>
</file>