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CA Course\MCA-Coursework\SEM-2\Business-Intelligence\Session-2-Pivot-Table-&amp;-Chart\"/>
    </mc:Choice>
  </mc:AlternateContent>
  <xr:revisionPtr revIDLastSave="0" documentId="13_ncr:1_{E3C1D23B-C9CE-422A-82F2-9B8459CC9CA3}" xr6:coauthVersionLast="47" xr6:coauthVersionMax="47" xr10:uidLastSave="{00000000-0000-0000-0000-000000000000}"/>
  <bookViews>
    <workbookView xWindow="-120" yWindow="-120" windowWidth="29040" windowHeight="15720" activeTab="2" xr2:uid="{50BB6F3B-0C06-4683-8F17-2BFF0AD3C564}"/>
  </bookViews>
  <sheets>
    <sheet name="DataSet" sheetId="1" r:id="rId1"/>
    <sheet name="Pivot Table" sheetId="7" r:id="rId2"/>
    <sheet name="Pivot Chart" sheetId="8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G13" i="1"/>
  <c r="F13" i="1"/>
  <c r="E13" i="1"/>
  <c r="I12" i="1"/>
  <c r="G12" i="1"/>
  <c r="F12" i="1"/>
  <c r="E12" i="1"/>
  <c r="I11" i="1"/>
  <c r="G11" i="1"/>
  <c r="F11" i="1"/>
  <c r="E11" i="1"/>
  <c r="I10" i="1"/>
  <c r="G10" i="1"/>
  <c r="F10" i="1"/>
  <c r="E10" i="1"/>
  <c r="I9" i="1"/>
  <c r="G9" i="1"/>
  <c r="F9" i="1"/>
  <c r="E9" i="1"/>
  <c r="I8" i="1"/>
  <c r="G8" i="1"/>
  <c r="F8" i="1"/>
  <c r="E8" i="1"/>
  <c r="I7" i="1"/>
  <c r="G7" i="1"/>
  <c r="F7" i="1"/>
  <c r="E7" i="1"/>
  <c r="I6" i="1"/>
  <c r="G6" i="1"/>
  <c r="F6" i="1"/>
  <c r="E6" i="1"/>
  <c r="I5" i="1"/>
  <c r="G5" i="1"/>
  <c r="F5" i="1"/>
  <c r="E5" i="1"/>
  <c r="I4" i="1"/>
  <c r="G4" i="1"/>
  <c r="F4" i="1"/>
  <c r="E4" i="1"/>
  <c r="I3" i="1"/>
  <c r="G3" i="1"/>
  <c r="F3" i="1"/>
  <c r="E3" i="1"/>
  <c r="I2" i="1"/>
  <c r="G2" i="1"/>
  <c r="F2" i="1"/>
  <c r="E2" i="1"/>
</calcChain>
</file>

<file path=xl/sharedStrings.xml><?xml version="1.0" encoding="utf-8"?>
<sst xmlns="http://schemas.openxmlformats.org/spreadsheetml/2006/main" count="125" uniqueCount="81">
  <si>
    <t>EmpId</t>
  </si>
  <si>
    <t>Emp Name</t>
  </si>
  <si>
    <t>DOJ</t>
  </si>
  <si>
    <t>Designation</t>
  </si>
  <si>
    <t>A101</t>
  </si>
  <si>
    <t>A102</t>
  </si>
  <si>
    <t>A103</t>
  </si>
  <si>
    <t>A104</t>
  </si>
  <si>
    <t>A105</t>
  </si>
  <si>
    <t>A106</t>
  </si>
  <si>
    <t>A107</t>
  </si>
  <si>
    <t>John Doe</t>
  </si>
  <si>
    <t>John Smith</t>
  </si>
  <si>
    <t>John Johny</t>
  </si>
  <si>
    <t>John Walker</t>
  </si>
  <si>
    <t>Shane Watson</t>
  </si>
  <si>
    <t>Virat Smith</t>
  </si>
  <si>
    <t>19-08-2001</t>
  </si>
  <si>
    <t>19-08-2005</t>
  </si>
  <si>
    <t>19-08-2006</t>
  </si>
  <si>
    <t>19-08-2007</t>
  </si>
  <si>
    <t>30-04-2002</t>
  </si>
  <si>
    <t>22-11-2003</t>
  </si>
  <si>
    <t>21-11-2003</t>
  </si>
  <si>
    <t>SDE</t>
  </si>
  <si>
    <t>IT Manager</t>
  </si>
  <si>
    <t>Prod Manager</t>
  </si>
  <si>
    <t>HR</t>
  </si>
  <si>
    <t>Designer</t>
  </si>
  <si>
    <t>Tester</t>
  </si>
  <si>
    <t>SE</t>
  </si>
  <si>
    <t>Row Labels</t>
  </si>
  <si>
    <t>Grand Total</t>
  </si>
  <si>
    <t>Location</t>
  </si>
  <si>
    <t>Mumbai</t>
  </si>
  <si>
    <t>Delhi</t>
  </si>
  <si>
    <t>Gurgaon</t>
  </si>
  <si>
    <t>Department</t>
  </si>
  <si>
    <t>Gender</t>
  </si>
  <si>
    <t>Age</t>
  </si>
  <si>
    <t>Performance Rating</t>
  </si>
  <si>
    <t>Bonus</t>
  </si>
  <si>
    <t>IT</t>
  </si>
  <si>
    <t>Male</t>
  </si>
  <si>
    <t>Production</t>
  </si>
  <si>
    <t>Design</t>
  </si>
  <si>
    <t>Software</t>
  </si>
  <si>
    <t>QA</t>
  </si>
  <si>
    <t>Chris</t>
  </si>
  <si>
    <t>A108</t>
  </si>
  <si>
    <t>Emily Davis</t>
  </si>
  <si>
    <t>15-01-2010</t>
  </si>
  <si>
    <t>Marketing Head</t>
  </si>
  <si>
    <t>Pune</t>
  </si>
  <si>
    <t>Marketing</t>
  </si>
  <si>
    <t>Female</t>
  </si>
  <si>
    <t>A109</t>
  </si>
  <si>
    <t>Sarah Lee</t>
  </si>
  <si>
    <t>Product Owner</t>
  </si>
  <si>
    <t>Bangalore</t>
  </si>
  <si>
    <t>Product</t>
  </si>
  <si>
    <t>A110</t>
  </si>
  <si>
    <t>Robert Smith</t>
  </si>
  <si>
    <t>19-07-2015</t>
  </si>
  <si>
    <t>Business Analyst</t>
  </si>
  <si>
    <t>Business</t>
  </si>
  <si>
    <t>A111</t>
  </si>
  <si>
    <t>Naomi Campbell</t>
  </si>
  <si>
    <t>Data Scientist</t>
  </si>
  <si>
    <t>Data</t>
  </si>
  <si>
    <t>A112</t>
  </si>
  <si>
    <t>Liam Brown</t>
  </si>
  <si>
    <t>DevOps Engineer</t>
  </si>
  <si>
    <t>DevOps</t>
  </si>
  <si>
    <t>Basic Salary</t>
  </si>
  <si>
    <t>PF (10%)</t>
  </si>
  <si>
    <t>HR (15%)</t>
  </si>
  <si>
    <t>Gross Total Salary</t>
  </si>
  <si>
    <t>Deduction</t>
  </si>
  <si>
    <t>Net Salary</t>
  </si>
  <si>
    <t>Sum of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</si>
</sst>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[Pivot-Table-Table-&amp;-Chart.xlsx]Pivot Chart!PivotTable4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Chart'!$A$2:$A$14</c:f>
              <c:strCache>
                <c:ptCount val="12"/>
                <c:pt idx="0">
                  <c:v>Chris</c:v>
                </c:pt>
                <c:pt idx="1">
                  <c:v>Emily Davis</c:v>
                </c:pt>
                <c:pt idx="2">
                  <c:v>John Doe</c:v>
                </c:pt>
                <c:pt idx="3">
                  <c:v>John Johny</c:v>
                </c:pt>
                <c:pt idx="4">
                  <c:v>John Smith</c:v>
                </c:pt>
                <c:pt idx="5">
                  <c:v>John Walker</c:v>
                </c:pt>
                <c:pt idx="6">
                  <c:v>Liam Brown</c:v>
                </c:pt>
                <c:pt idx="7">
                  <c:v>Naomi Campbell</c:v>
                </c:pt>
                <c:pt idx="8">
                  <c:v>Robert Smith</c:v>
                </c:pt>
                <c:pt idx="9">
                  <c:v>Sarah Lee</c:v>
                </c:pt>
                <c:pt idx="10">
                  <c:v>Shane Watson</c:v>
                </c:pt>
                <c:pt idx="11">
                  <c:v>Virat Smith</c:v>
                </c:pt>
              </c:strCache>
            </c:strRef>
          </c:cat>
          <c:val>
            <c:numRef>
              <c:f>'Pivot Chart'!$B$2:$B$14</c:f>
              <c:numCache>
                <c:formatCode>General</c:formatCode>
                <c:ptCount val="12"/>
                <c:pt idx="0">
                  <c:v>275000</c:v>
                </c:pt>
                <c:pt idx="1">
                  <c:v>92750</c:v>
                </c:pt>
                <c:pt idx="2">
                  <c:v>9000</c:v>
                </c:pt>
                <c:pt idx="3">
                  <c:v>12000</c:v>
                </c:pt>
                <c:pt idx="4">
                  <c:v>4250</c:v>
                </c:pt>
                <c:pt idx="5">
                  <c:v>10750</c:v>
                </c:pt>
                <c:pt idx="6">
                  <c:v>73000</c:v>
                </c:pt>
                <c:pt idx="7">
                  <c:v>117750</c:v>
                </c:pt>
                <c:pt idx="8">
                  <c:v>40750</c:v>
                </c:pt>
                <c:pt idx="9">
                  <c:v>66750</c:v>
                </c:pt>
                <c:pt idx="10">
                  <c:v>180250</c:v>
                </c:pt>
                <c:pt idx="11">
                  <c:v>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1-47BE-B4EA-13DC5FCA5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1882656"/>
        <c:axId val="1071884096"/>
      </c:barChart>
      <c:catAx>
        <c:axId val="10718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84096"/>
        <c:crosses val="autoZero"/>
        <c:auto val="1"/>
        <c:lblAlgn val="ctr"/>
        <c:lblOffset val="100"/>
        <c:noMultiLvlLbl val="0"/>
      </c:catAx>
      <c:valAx>
        <c:axId val="10718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8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617483</xdr:colOff>
      <xdr:row>0</xdr:row>
      <xdr:rowOff>59121</xdr:rowOff>
    </xdr:from>
    <xdr:to>
      <xdr:col>9</xdr:col>
      <xdr:colOff>472965</xdr:colOff>
      <xdr:row>23</xdr:row>
      <xdr:rowOff>85396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3DD8A-4CEA-FB1C-ECBE-8FFA2E90E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am" refreshedDate="45687.633984490742" createdVersion="8" refreshedVersion="8" minRefreshableVersion="3" recordCount="12" xr:uid="{8116C491-B8FD-42F5-9ADB-28D1CEDBBDF0}">
  <cacheSource type="worksheet">
    <worksheetSource ref="A1:P13" sheet="DataSet"/>
  </cacheSource>
  <cacheFields count="16">
    <cacheField name="EmpId" numFmtId="0">
      <sharedItems count="12">
        <s v="A101"/>
        <s v="A102"/>
        <s v="A103"/>
        <s v="A104"/>
        <s v="A105"/>
        <s v="A106"/>
        <s v="A107"/>
        <s v="A108"/>
        <s v="A109"/>
        <s v="A110"/>
        <s v="A111"/>
        <s v="A112"/>
      </sharedItems>
    </cacheField>
    <cacheField name="Emp Name" numFmtId="0">
      <sharedItems count="12">
        <s v="John Doe"/>
        <s v="John Smith"/>
        <s v="John Johny"/>
        <s v="John Walker"/>
        <s v="Shane Watson"/>
        <s v="Virat Smith"/>
        <s v="Chris"/>
        <s v="Emily Davis"/>
        <s v="Sarah Lee"/>
        <s v="Robert Smith"/>
        <s v="Naomi Campbell"/>
        <s v="Liam Brown"/>
      </sharedItems>
    </cacheField>
    <cacheField name="DOJ" numFmtId="14">
      <sharedItems containsDate="1" containsMixedTypes="1" minDate="2011-02-03T00:00:00" maxDate="2018-10-11T00:00:00"/>
    </cacheField>
    <cacheField name="Basic Salary" numFmtId="0">
      <sharedItems containsSemiMixedTypes="0" containsString="0" containsNumber="1" containsInteger="1" minValue="5000" maxValue="220000"/>
    </cacheField>
    <cacheField name="PF (10%)" numFmtId="0">
      <sharedItems containsSemiMixedTypes="0" containsString="0" containsNumber="1" containsInteger="1" minValue="500" maxValue="22000"/>
    </cacheField>
    <cacheField name="HR (15%)" numFmtId="0">
      <sharedItems containsSemiMixedTypes="0" containsString="0" containsNumber="1" containsInteger="1" minValue="750" maxValue="33000"/>
    </cacheField>
    <cacheField name="Gross Total Salary" numFmtId="0">
      <sharedItems containsSemiMixedTypes="0" containsString="0" containsNumber="1" containsInteger="1" minValue="6250" maxValue="275000"/>
    </cacheField>
    <cacheField name="Deduction" numFmtId="0">
      <sharedItems containsString="0" containsBlank="1" containsNumber="1" containsInteger="1" minValue="1000" maxValue="3000"/>
    </cacheField>
    <cacheField name="Net Salary" numFmtId="0">
      <sharedItems containsSemiMixedTypes="0" containsString="0" containsNumber="1" containsInteger="1" minValue="4250" maxValue="275000"/>
    </cacheField>
    <cacheField name="Designation" numFmtId="0">
      <sharedItems count="12">
        <s v="IT Manager"/>
        <s v="Prod Manager"/>
        <s v="HR"/>
        <s v="Designer"/>
        <s v="SDE"/>
        <s v="Tester"/>
        <s v="SE"/>
        <s v="Marketing Head"/>
        <s v="Product Owner"/>
        <s v="Business Analyst"/>
        <s v="Data Scientist"/>
        <s v="DevOps Engineer"/>
      </sharedItems>
    </cacheField>
    <cacheField name="Location" numFmtId="0">
      <sharedItems count="5">
        <s v="Mumbai"/>
        <s v="Delhi"/>
        <s v="Gurgaon"/>
        <s v="Pune"/>
        <s v="Bangalore"/>
      </sharedItems>
    </cacheField>
    <cacheField name="Department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9" maxValue="42"/>
    </cacheField>
    <cacheField name="Performance Rating" numFmtId="0">
      <sharedItems containsSemiMixedTypes="0" containsString="0" containsNumber="1" minValue="3.8" maxValue="5"/>
    </cacheField>
    <cacheField name="Bonus" numFmtId="0">
      <sharedItems containsSemiMixedTypes="0" containsString="0" containsNumber="1" containsInteger="1" minValue="50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s v="19-08-2001"/>
    <n v="8000"/>
    <n v="800"/>
    <n v="1200"/>
    <n v="10000"/>
    <n v="1000"/>
    <n v="9000"/>
    <x v="0"/>
    <x v="0"/>
    <s v="IT"/>
    <x v="0"/>
    <n v="42"/>
    <n v="4.5"/>
    <n v="800"/>
  </r>
  <r>
    <x v="1"/>
    <x v="1"/>
    <s v="30-04-2002"/>
    <n v="5000"/>
    <n v="500"/>
    <n v="750"/>
    <n v="6250"/>
    <n v="2000"/>
    <n v="4250"/>
    <x v="1"/>
    <x v="1"/>
    <s v="Production"/>
    <x v="0"/>
    <n v="41"/>
    <n v="3.8"/>
    <n v="500"/>
  </r>
  <r>
    <x v="2"/>
    <x v="2"/>
    <s v="22-11-2003"/>
    <n v="12000"/>
    <n v="1200"/>
    <n v="1800"/>
    <n v="15000"/>
    <n v="3000"/>
    <n v="12000"/>
    <x v="2"/>
    <x v="2"/>
    <s v="HR"/>
    <x v="0"/>
    <n v="39"/>
    <n v="4.2"/>
    <n v="1000"/>
  </r>
  <r>
    <x v="3"/>
    <x v="3"/>
    <s v="21-11-2003"/>
    <n v="11000"/>
    <n v="1100"/>
    <n v="1650"/>
    <n v="13750"/>
    <n v="3000"/>
    <n v="10750"/>
    <x v="3"/>
    <x v="0"/>
    <s v="Design"/>
    <x v="0"/>
    <n v="40"/>
    <n v="4"/>
    <n v="700"/>
  </r>
  <r>
    <x v="4"/>
    <x v="4"/>
    <s v="19-08-2005"/>
    <n v="145000"/>
    <n v="14500"/>
    <n v="21750"/>
    <n v="181250"/>
    <n v="1000"/>
    <n v="180250"/>
    <x v="4"/>
    <x v="1"/>
    <s v="Software"/>
    <x v="0"/>
    <n v="37"/>
    <n v="4.9000000000000004"/>
    <n v="20000"/>
  </r>
  <r>
    <x v="5"/>
    <x v="5"/>
    <s v="19-08-2006"/>
    <n v="22000"/>
    <n v="2200"/>
    <n v="3300"/>
    <n v="27500"/>
    <n v="2000"/>
    <n v="25500"/>
    <x v="5"/>
    <x v="2"/>
    <s v="QA"/>
    <x v="0"/>
    <n v="38"/>
    <n v="4.5999999999999996"/>
    <n v="1500"/>
  </r>
  <r>
    <x v="6"/>
    <x v="6"/>
    <s v="19-08-2007"/>
    <n v="220000"/>
    <n v="22000"/>
    <n v="33000"/>
    <n v="275000"/>
    <m/>
    <n v="275000"/>
    <x v="6"/>
    <x v="0"/>
    <s v="Software"/>
    <x v="0"/>
    <n v="36"/>
    <n v="5"/>
    <n v="30000"/>
  </r>
  <r>
    <x v="7"/>
    <x v="7"/>
    <s v="15-01-2010"/>
    <n v="75000"/>
    <n v="7500"/>
    <n v="11250"/>
    <n v="93750"/>
    <n v="1000"/>
    <n v="92750"/>
    <x v="7"/>
    <x v="3"/>
    <s v="Marketing"/>
    <x v="1"/>
    <n v="35"/>
    <n v="4.7"/>
    <n v="5000"/>
  </r>
  <r>
    <x v="8"/>
    <x v="8"/>
    <d v="2011-02-03T00:00:00"/>
    <n v="55000"/>
    <n v="5500"/>
    <n v="8250"/>
    <n v="68750"/>
    <n v="2000"/>
    <n v="66750"/>
    <x v="8"/>
    <x v="4"/>
    <s v="Product"/>
    <x v="1"/>
    <n v="34"/>
    <n v="4.3"/>
    <n v="4000"/>
  </r>
  <r>
    <x v="9"/>
    <x v="9"/>
    <s v="19-07-2015"/>
    <n v="35000"/>
    <n v="3500"/>
    <n v="5250"/>
    <n v="43750"/>
    <n v="3000"/>
    <n v="40750"/>
    <x v="9"/>
    <x v="0"/>
    <s v="Business"/>
    <x v="0"/>
    <n v="30"/>
    <n v="4.0999999999999996"/>
    <n v="3500"/>
  </r>
  <r>
    <x v="10"/>
    <x v="10"/>
    <d v="2018-10-10T00:00:00"/>
    <n v="95000"/>
    <n v="9500"/>
    <n v="14250"/>
    <n v="118750"/>
    <n v="1000"/>
    <n v="117750"/>
    <x v="10"/>
    <x v="1"/>
    <s v="Data"/>
    <x v="1"/>
    <n v="29"/>
    <n v="4.8"/>
    <n v="7000"/>
  </r>
  <r>
    <x v="11"/>
    <x v="11"/>
    <d v="2017-12-06T00:00:00"/>
    <n v="60000"/>
    <n v="6000"/>
    <n v="9000"/>
    <n v="75000"/>
    <n v="2000"/>
    <n v="73000"/>
    <x v="11"/>
    <x v="3"/>
    <s v="DevOps"/>
    <x v="0"/>
    <n v="32"/>
    <n v="4.4000000000000004"/>
    <n v="4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C97F9-2460-47D9-A327-9B5280A5203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6">
    <pivotField showAll="0"/>
    <pivotField axis="axisRow" showAll="0" measureFilter="1">
      <items count="13">
        <item x="6"/>
        <item x="7"/>
        <item x="0"/>
        <item x="2"/>
        <item x="1"/>
        <item x="3"/>
        <item x="11"/>
        <item x="10"/>
        <item x="9"/>
        <item x="8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et Salary" fld="8" baseField="0" baseItem="0"/>
  </dataFields>
  <pivotTableStyleInfo name="PivotStyleLight16" showRowHeaders="1" showColHeaders="1" showRowStripes="0" showColStripes="0" showLastColumn="1"/>
  <filters count="1">
    <filter fld="1" type="count" evalOrder="-1" id="19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39181-CB96-4454-A0DC-E6574E7095D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14" firstHeaderRow="1" firstDataRow="1" firstDataCol="1"/>
  <pivotFields count="16">
    <pivotField showAll="0"/>
    <pivotField axis="axisRow" showAll="0">
      <items count="13">
        <item x="6"/>
        <item x="7"/>
        <item x="0"/>
        <item x="2"/>
        <item x="1"/>
        <item x="3"/>
        <item x="11"/>
        <item x="10"/>
        <item x="9"/>
        <item x="8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>
      <items count="13">
        <item x="9"/>
        <item x="10"/>
        <item x="3"/>
        <item x="11"/>
        <item x="2"/>
        <item x="0"/>
        <item x="7"/>
        <item x="1"/>
        <item x="8"/>
        <item x="4"/>
        <item x="6"/>
        <item x="5"/>
        <item t="default"/>
      </items>
    </pivotField>
    <pivotField showAll="0">
      <items count="6">
        <item x="4"/>
        <item x="1"/>
        <item x="2"/>
        <item x="0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et Salary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961-592B-48CF-AAF7-4ED2FF75C7BA}">
  <dimension ref="A1:P13"/>
  <sheetViews>
    <sheetView zoomScale="130" zoomScaleNormal="130" workbookViewId="0">
      <selection activeCell="B15" sqref="B15"/>
    </sheetView>
  </sheetViews>
  <sheetFormatPr defaultRowHeight="15" x14ac:dyDescent="0.25"/>
  <cols>
    <col min="1" max="1" width="7.28515625" bestFit="1" customWidth="1"/>
    <col min="2" max="2" width="13.7109375" bestFit="1" customWidth="1"/>
    <col min="3" max="3" width="11.85546875" bestFit="1" customWidth="1"/>
    <col min="4" max="4" width="12.42578125" bestFit="1" customWidth="1"/>
    <col min="6" max="6" width="9.7109375" bestFit="1" customWidth="1"/>
    <col min="7" max="7" width="18.7109375" bestFit="1" customWidth="1"/>
    <col min="8" max="8" width="11.140625" bestFit="1" customWidth="1"/>
    <col min="9" max="9" width="11.140625" customWidth="1"/>
    <col min="10" max="10" width="13.42578125" bestFit="1" customWidth="1"/>
    <col min="11" max="11" width="9.42578125" bestFit="1" customWidth="1"/>
    <col min="12" max="12" width="12.85546875" bestFit="1" customWidth="1"/>
    <col min="13" max="13" width="8.140625" bestFit="1" customWidth="1"/>
    <col min="14" max="14" width="4.7109375" bestFit="1" customWidth="1"/>
    <col min="15" max="15" width="20.7109375" bestFit="1" customWidth="1"/>
    <col min="16" max="16" width="7" bestFit="1" customWidth="1"/>
  </cols>
  <sheetData>
    <row r="1" spans="1:16" ht="15.75" x14ac:dyDescent="0.25">
      <c r="A1" s="6" t="s">
        <v>0</v>
      </c>
      <c r="B1" s="6" t="s">
        <v>1</v>
      </c>
      <c r="C1" s="6" t="s">
        <v>2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3</v>
      </c>
      <c r="K1" s="6" t="s">
        <v>33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</row>
    <row r="2" spans="1:16" x14ac:dyDescent="0.25">
      <c r="A2" s="3" t="s">
        <v>4</v>
      </c>
      <c r="B2" s="3" t="s">
        <v>11</v>
      </c>
      <c r="C2" s="4" t="s">
        <v>17</v>
      </c>
      <c r="D2" s="3">
        <v>8000</v>
      </c>
      <c r="E2" s="5">
        <f>D2*0.1</f>
        <v>800</v>
      </c>
      <c r="F2" s="5">
        <f>D2*0.15</f>
        <v>1200</v>
      </c>
      <c r="G2" s="5">
        <f>SUM(D2:F2)</f>
        <v>10000</v>
      </c>
      <c r="H2" s="5">
        <v>1000</v>
      </c>
      <c r="I2" s="5">
        <f>G2-H2</f>
        <v>9000</v>
      </c>
      <c r="J2" s="3" t="s">
        <v>25</v>
      </c>
      <c r="K2" s="3" t="s">
        <v>34</v>
      </c>
      <c r="L2" s="3" t="s">
        <v>42</v>
      </c>
      <c r="M2" s="3" t="s">
        <v>43</v>
      </c>
      <c r="N2" s="3">
        <v>42</v>
      </c>
      <c r="O2" s="3">
        <v>4.5</v>
      </c>
      <c r="P2" s="3">
        <v>800</v>
      </c>
    </row>
    <row r="3" spans="1:16" x14ac:dyDescent="0.25">
      <c r="A3" s="3" t="s">
        <v>5</v>
      </c>
      <c r="B3" s="3" t="s">
        <v>12</v>
      </c>
      <c r="C3" s="4" t="s">
        <v>21</v>
      </c>
      <c r="D3" s="3">
        <v>5000</v>
      </c>
      <c r="E3" s="5">
        <f t="shared" ref="E3:E13" si="0">D3*0.1</f>
        <v>500</v>
      </c>
      <c r="F3" s="5">
        <f t="shared" ref="F3:F13" si="1">D3*0.15</f>
        <v>750</v>
      </c>
      <c r="G3" s="5">
        <f t="shared" ref="G3:G13" si="2">SUM(D3:F3)</f>
        <v>6250</v>
      </c>
      <c r="H3" s="5">
        <v>2000</v>
      </c>
      <c r="I3" s="5">
        <f t="shared" ref="I3:I13" si="3">G3-H3</f>
        <v>4250</v>
      </c>
      <c r="J3" s="3" t="s">
        <v>26</v>
      </c>
      <c r="K3" s="3" t="s">
        <v>35</v>
      </c>
      <c r="L3" s="3" t="s">
        <v>44</v>
      </c>
      <c r="M3" s="3" t="s">
        <v>43</v>
      </c>
      <c r="N3" s="3">
        <v>41</v>
      </c>
      <c r="O3" s="3">
        <v>3.8</v>
      </c>
      <c r="P3" s="3">
        <v>500</v>
      </c>
    </row>
    <row r="4" spans="1:16" x14ac:dyDescent="0.25">
      <c r="A4" s="3" t="s">
        <v>6</v>
      </c>
      <c r="B4" s="3" t="s">
        <v>13</v>
      </c>
      <c r="C4" s="4" t="s">
        <v>22</v>
      </c>
      <c r="D4" s="3">
        <v>12000</v>
      </c>
      <c r="E4" s="5">
        <f t="shared" si="0"/>
        <v>1200</v>
      </c>
      <c r="F4" s="5">
        <f t="shared" si="1"/>
        <v>1800</v>
      </c>
      <c r="G4" s="5">
        <f t="shared" si="2"/>
        <v>15000</v>
      </c>
      <c r="H4" s="5">
        <v>3000</v>
      </c>
      <c r="I4" s="5">
        <f t="shared" si="3"/>
        <v>12000</v>
      </c>
      <c r="J4" s="3" t="s">
        <v>27</v>
      </c>
      <c r="K4" s="3" t="s">
        <v>36</v>
      </c>
      <c r="L4" s="3" t="s">
        <v>27</v>
      </c>
      <c r="M4" s="3" t="s">
        <v>43</v>
      </c>
      <c r="N4" s="3">
        <v>39</v>
      </c>
      <c r="O4" s="3">
        <v>4.2</v>
      </c>
      <c r="P4" s="3">
        <v>1000</v>
      </c>
    </row>
    <row r="5" spans="1:16" x14ac:dyDescent="0.25">
      <c r="A5" s="3" t="s">
        <v>7</v>
      </c>
      <c r="B5" s="3" t="s">
        <v>14</v>
      </c>
      <c r="C5" s="4" t="s">
        <v>23</v>
      </c>
      <c r="D5" s="3">
        <v>11000</v>
      </c>
      <c r="E5" s="5">
        <f t="shared" si="0"/>
        <v>1100</v>
      </c>
      <c r="F5" s="5">
        <f t="shared" si="1"/>
        <v>1650</v>
      </c>
      <c r="G5" s="5">
        <f t="shared" si="2"/>
        <v>13750</v>
      </c>
      <c r="H5" s="5">
        <v>3000</v>
      </c>
      <c r="I5" s="5">
        <f t="shared" si="3"/>
        <v>10750</v>
      </c>
      <c r="J5" s="3" t="s">
        <v>28</v>
      </c>
      <c r="K5" s="3" t="s">
        <v>34</v>
      </c>
      <c r="L5" s="3" t="s">
        <v>45</v>
      </c>
      <c r="M5" s="3" t="s">
        <v>43</v>
      </c>
      <c r="N5" s="3">
        <v>40</v>
      </c>
      <c r="O5" s="3">
        <v>4</v>
      </c>
      <c r="P5" s="3">
        <v>700</v>
      </c>
    </row>
    <row r="6" spans="1:16" x14ac:dyDescent="0.25">
      <c r="A6" s="3" t="s">
        <v>8</v>
      </c>
      <c r="B6" s="3" t="s">
        <v>15</v>
      </c>
      <c r="C6" s="4" t="s">
        <v>18</v>
      </c>
      <c r="D6" s="3">
        <v>145000</v>
      </c>
      <c r="E6" s="5">
        <f t="shared" si="0"/>
        <v>14500</v>
      </c>
      <c r="F6" s="5">
        <f t="shared" si="1"/>
        <v>21750</v>
      </c>
      <c r="G6" s="5">
        <f t="shared" si="2"/>
        <v>181250</v>
      </c>
      <c r="H6" s="5">
        <v>1000</v>
      </c>
      <c r="I6" s="5">
        <f t="shared" si="3"/>
        <v>180250</v>
      </c>
      <c r="J6" s="3" t="s">
        <v>24</v>
      </c>
      <c r="K6" s="3" t="s">
        <v>35</v>
      </c>
      <c r="L6" s="3" t="s">
        <v>46</v>
      </c>
      <c r="M6" s="3" t="s">
        <v>43</v>
      </c>
      <c r="N6" s="3">
        <v>37</v>
      </c>
      <c r="O6" s="3">
        <v>4.9000000000000004</v>
      </c>
      <c r="P6" s="3">
        <v>20000</v>
      </c>
    </row>
    <row r="7" spans="1:16" x14ac:dyDescent="0.25">
      <c r="A7" s="3" t="s">
        <v>9</v>
      </c>
      <c r="B7" s="3" t="s">
        <v>16</v>
      </c>
      <c r="C7" s="4" t="s">
        <v>19</v>
      </c>
      <c r="D7" s="3">
        <v>22000</v>
      </c>
      <c r="E7" s="5">
        <f t="shared" si="0"/>
        <v>2200</v>
      </c>
      <c r="F7" s="5">
        <f t="shared" si="1"/>
        <v>3300</v>
      </c>
      <c r="G7" s="5">
        <f t="shared" si="2"/>
        <v>27500</v>
      </c>
      <c r="H7" s="5">
        <v>2000</v>
      </c>
      <c r="I7" s="5">
        <f t="shared" si="3"/>
        <v>25500</v>
      </c>
      <c r="J7" s="3" t="s">
        <v>29</v>
      </c>
      <c r="K7" s="3" t="s">
        <v>36</v>
      </c>
      <c r="L7" s="3" t="s">
        <v>47</v>
      </c>
      <c r="M7" s="3" t="s">
        <v>43</v>
      </c>
      <c r="N7" s="3">
        <v>38</v>
      </c>
      <c r="O7" s="3">
        <v>4.5999999999999996</v>
      </c>
      <c r="P7" s="3">
        <v>1500</v>
      </c>
    </row>
    <row r="8" spans="1:16" x14ac:dyDescent="0.25">
      <c r="A8" s="3" t="s">
        <v>10</v>
      </c>
      <c r="B8" s="3" t="s">
        <v>48</v>
      </c>
      <c r="C8" s="4" t="s">
        <v>20</v>
      </c>
      <c r="D8" s="3">
        <v>220000</v>
      </c>
      <c r="E8" s="5">
        <f t="shared" si="0"/>
        <v>22000</v>
      </c>
      <c r="F8" s="5">
        <f t="shared" si="1"/>
        <v>33000</v>
      </c>
      <c r="G8" s="5">
        <f t="shared" si="2"/>
        <v>275000</v>
      </c>
      <c r="H8" s="5"/>
      <c r="I8" s="5">
        <f t="shared" si="3"/>
        <v>275000</v>
      </c>
      <c r="J8" s="3" t="s">
        <v>30</v>
      </c>
      <c r="K8" s="3" t="s">
        <v>34</v>
      </c>
      <c r="L8" s="3" t="s">
        <v>46</v>
      </c>
      <c r="M8" s="3" t="s">
        <v>43</v>
      </c>
      <c r="N8" s="3">
        <v>36</v>
      </c>
      <c r="O8" s="3">
        <v>5</v>
      </c>
      <c r="P8" s="3">
        <v>30000</v>
      </c>
    </row>
    <row r="9" spans="1:16" ht="30" x14ac:dyDescent="0.25">
      <c r="A9" s="3" t="s">
        <v>49</v>
      </c>
      <c r="B9" s="3" t="s">
        <v>50</v>
      </c>
      <c r="C9" s="4" t="s">
        <v>51</v>
      </c>
      <c r="D9" s="3">
        <v>75000</v>
      </c>
      <c r="E9" s="5">
        <f t="shared" si="0"/>
        <v>7500</v>
      </c>
      <c r="F9" s="5">
        <f t="shared" si="1"/>
        <v>11250</v>
      </c>
      <c r="G9" s="5">
        <f t="shared" si="2"/>
        <v>93750</v>
      </c>
      <c r="H9" s="5">
        <v>1000</v>
      </c>
      <c r="I9" s="5">
        <f t="shared" si="3"/>
        <v>92750</v>
      </c>
      <c r="J9" s="3" t="s">
        <v>52</v>
      </c>
      <c r="K9" s="3" t="s">
        <v>53</v>
      </c>
      <c r="L9" s="3" t="s">
        <v>54</v>
      </c>
      <c r="M9" s="3" t="s">
        <v>55</v>
      </c>
      <c r="N9" s="3">
        <v>35</v>
      </c>
      <c r="O9" s="3">
        <v>4.7</v>
      </c>
      <c r="P9" s="3">
        <v>5000</v>
      </c>
    </row>
    <row r="10" spans="1:16" ht="30" x14ac:dyDescent="0.25">
      <c r="A10" s="3" t="s">
        <v>56</v>
      </c>
      <c r="B10" s="3" t="s">
        <v>57</v>
      </c>
      <c r="C10" s="4">
        <v>40577</v>
      </c>
      <c r="D10" s="3">
        <v>55000</v>
      </c>
      <c r="E10" s="5">
        <f t="shared" si="0"/>
        <v>5500</v>
      </c>
      <c r="F10" s="5">
        <f t="shared" si="1"/>
        <v>8250</v>
      </c>
      <c r="G10" s="5">
        <f t="shared" si="2"/>
        <v>68750</v>
      </c>
      <c r="H10" s="5">
        <v>2000</v>
      </c>
      <c r="I10" s="5">
        <f t="shared" si="3"/>
        <v>66750</v>
      </c>
      <c r="J10" s="3" t="s">
        <v>58</v>
      </c>
      <c r="K10" s="3" t="s">
        <v>59</v>
      </c>
      <c r="L10" s="3" t="s">
        <v>60</v>
      </c>
      <c r="M10" s="3" t="s">
        <v>55</v>
      </c>
      <c r="N10" s="3">
        <v>34</v>
      </c>
      <c r="O10" s="3">
        <v>4.3</v>
      </c>
      <c r="P10" s="3">
        <v>4000</v>
      </c>
    </row>
    <row r="11" spans="1:16" ht="30" x14ac:dyDescent="0.25">
      <c r="A11" s="3" t="s">
        <v>61</v>
      </c>
      <c r="B11" s="3" t="s">
        <v>62</v>
      </c>
      <c r="C11" s="4" t="s">
        <v>63</v>
      </c>
      <c r="D11" s="3">
        <v>35000</v>
      </c>
      <c r="E11" s="5">
        <f t="shared" si="0"/>
        <v>3500</v>
      </c>
      <c r="F11" s="5">
        <f t="shared" si="1"/>
        <v>5250</v>
      </c>
      <c r="G11" s="5">
        <f t="shared" si="2"/>
        <v>43750</v>
      </c>
      <c r="H11" s="5">
        <v>3000</v>
      </c>
      <c r="I11" s="5">
        <f t="shared" si="3"/>
        <v>40750</v>
      </c>
      <c r="J11" s="3" t="s">
        <v>64</v>
      </c>
      <c r="K11" s="3" t="s">
        <v>34</v>
      </c>
      <c r="L11" s="3" t="s">
        <v>65</v>
      </c>
      <c r="M11" s="3" t="s">
        <v>43</v>
      </c>
      <c r="N11" s="3">
        <v>30</v>
      </c>
      <c r="O11" s="3">
        <v>4.0999999999999996</v>
      </c>
      <c r="P11" s="3">
        <v>3500</v>
      </c>
    </row>
    <row r="12" spans="1:16" ht="30" x14ac:dyDescent="0.25">
      <c r="A12" s="3" t="s">
        <v>66</v>
      </c>
      <c r="B12" s="3" t="s">
        <v>67</v>
      </c>
      <c r="C12" s="4">
        <v>43383</v>
      </c>
      <c r="D12" s="3">
        <v>95000</v>
      </c>
      <c r="E12" s="5">
        <f t="shared" si="0"/>
        <v>9500</v>
      </c>
      <c r="F12" s="5">
        <f t="shared" si="1"/>
        <v>14250</v>
      </c>
      <c r="G12" s="5">
        <f t="shared" si="2"/>
        <v>118750</v>
      </c>
      <c r="H12" s="5">
        <v>1000</v>
      </c>
      <c r="I12" s="5">
        <f t="shared" si="3"/>
        <v>117750</v>
      </c>
      <c r="J12" s="3" t="s">
        <v>68</v>
      </c>
      <c r="K12" s="3" t="s">
        <v>35</v>
      </c>
      <c r="L12" s="3" t="s">
        <v>69</v>
      </c>
      <c r="M12" s="3" t="s">
        <v>55</v>
      </c>
      <c r="N12" s="3">
        <v>29</v>
      </c>
      <c r="O12" s="3">
        <v>4.8</v>
      </c>
      <c r="P12" s="3">
        <v>7000</v>
      </c>
    </row>
    <row r="13" spans="1:16" ht="30" x14ac:dyDescent="0.25">
      <c r="A13" s="3" t="s">
        <v>70</v>
      </c>
      <c r="B13" s="3" t="s">
        <v>71</v>
      </c>
      <c r="C13" s="4">
        <v>43075</v>
      </c>
      <c r="D13" s="3">
        <v>60000</v>
      </c>
      <c r="E13" s="5">
        <f t="shared" si="0"/>
        <v>6000</v>
      </c>
      <c r="F13" s="5">
        <f t="shared" si="1"/>
        <v>9000</v>
      </c>
      <c r="G13" s="5">
        <f t="shared" si="2"/>
        <v>75000</v>
      </c>
      <c r="H13" s="5">
        <v>2000</v>
      </c>
      <c r="I13" s="5">
        <f t="shared" si="3"/>
        <v>73000</v>
      </c>
      <c r="J13" s="3" t="s">
        <v>72</v>
      </c>
      <c r="K13" s="3" t="s">
        <v>53</v>
      </c>
      <c r="L13" s="3" t="s">
        <v>73</v>
      </c>
      <c r="M13" s="3" t="s">
        <v>43</v>
      </c>
      <c r="N13" s="3">
        <v>32</v>
      </c>
      <c r="O13" s="3">
        <v>4.4000000000000004</v>
      </c>
      <c r="P13" s="3">
        <v>4500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9AF6-CF03-461D-9A14-2A4BD0896EEB}">
  <dimension ref="A3:B14"/>
  <sheetViews>
    <sheetView zoomScale="205" zoomScaleNormal="205"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16.7109375" bestFit="1" customWidth="1"/>
  </cols>
  <sheetData>
    <row r="3" spans="1:2" x14ac:dyDescent="0.25">
      <c r="A3" s="1" t="s">
        <v>31</v>
      </c>
      <c r="B3" t="s">
        <v>80</v>
      </c>
    </row>
    <row r="4" spans="1:2" x14ac:dyDescent="0.25">
      <c r="A4" s="2" t="s">
        <v>48</v>
      </c>
      <c r="B4" s="7">
        <v>275000</v>
      </c>
    </row>
    <row r="5" spans="1:2" x14ac:dyDescent="0.25">
      <c r="A5" s="2" t="s">
        <v>50</v>
      </c>
      <c r="B5" s="7">
        <v>92750</v>
      </c>
    </row>
    <row r="6" spans="1:2" x14ac:dyDescent="0.25">
      <c r="A6" s="2" t="s">
        <v>13</v>
      </c>
      <c r="B6" s="7">
        <v>12000</v>
      </c>
    </row>
    <row r="7" spans="1:2" x14ac:dyDescent="0.25">
      <c r="A7" s="2" t="s">
        <v>14</v>
      </c>
      <c r="B7" s="7">
        <v>10750</v>
      </c>
    </row>
    <row r="8" spans="1:2" x14ac:dyDescent="0.25">
      <c r="A8" s="2" t="s">
        <v>71</v>
      </c>
      <c r="B8" s="7">
        <v>73000</v>
      </c>
    </row>
    <row r="9" spans="1:2" x14ac:dyDescent="0.25">
      <c r="A9" s="2" t="s">
        <v>67</v>
      </c>
      <c r="B9" s="7">
        <v>117750</v>
      </c>
    </row>
    <row r="10" spans="1:2" x14ac:dyDescent="0.25">
      <c r="A10" s="2" t="s">
        <v>62</v>
      </c>
      <c r="B10" s="7">
        <v>40750</v>
      </c>
    </row>
    <row r="11" spans="1:2" x14ac:dyDescent="0.25">
      <c r="A11" s="2" t="s">
        <v>57</v>
      </c>
      <c r="B11" s="7">
        <v>66750</v>
      </c>
    </row>
    <row r="12" spans="1:2" x14ac:dyDescent="0.25">
      <c r="A12" s="2" t="s">
        <v>15</v>
      </c>
      <c r="B12" s="7">
        <v>180250</v>
      </c>
    </row>
    <row r="13" spans="1:2" x14ac:dyDescent="0.25">
      <c r="A13" s="2" t="s">
        <v>16</v>
      </c>
      <c r="B13" s="7">
        <v>25500</v>
      </c>
    </row>
    <row r="14" spans="1:2" x14ac:dyDescent="0.25">
      <c r="A14" s="2" t="s">
        <v>32</v>
      </c>
      <c r="B14" s="7">
        <v>894500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7349-F027-4ACA-BBFA-7A47E79B9FD4}">
  <dimension ref="A1:B14"/>
  <sheetViews>
    <sheetView tabSelected="1" zoomScale="145" zoomScaleNormal="145" workbookViewId="0">
      <selection activeCell="K12" sqref="K12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16.85546875" bestFit="1" customWidth="1"/>
    <col min="4" max="4" width="15.5703125" bestFit="1" customWidth="1"/>
    <col min="5" max="5" width="23.5703125" bestFit="1" customWidth="1"/>
  </cols>
  <sheetData>
    <row r="1" spans="1:2" x14ac:dyDescent="0.25">
      <c r="A1" s="1" t="s">
        <v>31</v>
      </c>
      <c r="B1" t="s">
        <v>80</v>
      </c>
    </row>
    <row r="2" spans="1:2" x14ac:dyDescent="0.25">
      <c r="A2" s="2" t="s">
        <v>48</v>
      </c>
      <c r="B2" s="7">
        <v>275000</v>
      </c>
    </row>
    <row r="3" spans="1:2" x14ac:dyDescent="0.25">
      <c r="A3" s="2" t="s">
        <v>50</v>
      </c>
      <c r="B3" s="7">
        <v>92750</v>
      </c>
    </row>
    <row r="4" spans="1:2" x14ac:dyDescent="0.25">
      <c r="A4" s="2" t="s">
        <v>11</v>
      </c>
      <c r="B4" s="7">
        <v>9000</v>
      </c>
    </row>
    <row r="5" spans="1:2" x14ac:dyDescent="0.25">
      <c r="A5" s="2" t="s">
        <v>13</v>
      </c>
      <c r="B5" s="7">
        <v>12000</v>
      </c>
    </row>
    <row r="6" spans="1:2" x14ac:dyDescent="0.25">
      <c r="A6" s="2" t="s">
        <v>12</v>
      </c>
      <c r="B6" s="7">
        <v>4250</v>
      </c>
    </row>
    <row r="7" spans="1:2" x14ac:dyDescent="0.25">
      <c r="A7" s="2" t="s">
        <v>14</v>
      </c>
      <c r="B7" s="7">
        <v>10750</v>
      </c>
    </row>
    <row r="8" spans="1:2" x14ac:dyDescent="0.25">
      <c r="A8" s="2" t="s">
        <v>71</v>
      </c>
      <c r="B8" s="7">
        <v>73000</v>
      </c>
    </row>
    <row r="9" spans="1:2" x14ac:dyDescent="0.25">
      <c r="A9" s="2" t="s">
        <v>67</v>
      </c>
      <c r="B9" s="7">
        <v>117750</v>
      </c>
    </row>
    <row r="10" spans="1:2" x14ac:dyDescent="0.25">
      <c r="A10" s="2" t="s">
        <v>62</v>
      </c>
      <c r="B10" s="7">
        <v>40750</v>
      </c>
    </row>
    <row r="11" spans="1:2" x14ac:dyDescent="0.25">
      <c r="A11" s="2" t="s">
        <v>57</v>
      </c>
      <c r="B11" s="7">
        <v>66750</v>
      </c>
    </row>
    <row r="12" spans="1:2" x14ac:dyDescent="0.25">
      <c r="A12" s="2" t="s">
        <v>15</v>
      </c>
      <c r="B12" s="7">
        <v>180250</v>
      </c>
    </row>
    <row r="13" spans="1:2" x14ac:dyDescent="0.25">
      <c r="A13" s="2" t="s">
        <v>16</v>
      </c>
      <c r="B13" s="7">
        <v>25500</v>
      </c>
    </row>
    <row r="14" spans="1:2" x14ac:dyDescent="0.25">
      <c r="A14" s="2" t="s">
        <v>32</v>
      </c>
      <c r="B14" s="7">
        <v>907750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Pivot Table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Mohammed Varaliya</cp:lastModifiedBy>
  <dcterms:created xsi:type="dcterms:W3CDTF">2025-01-30T09:12:07Z</dcterms:created>
  <dcterms:modified xsi:type="dcterms:W3CDTF">2025-01-30T14:19:40Z</dcterms:modified>
</cp:coreProperties>
</file>