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ushumikhanam/Downloads/FitBit Dataset/final project/"/>
    </mc:Choice>
  </mc:AlternateContent>
  <xr:revisionPtr revIDLastSave="0" documentId="13_ncr:1_{E9901ABD-EF75-6344-8807-5E27E72BD9BC}" xr6:coauthVersionLast="47" xr6:coauthVersionMax="47" xr10:uidLastSave="{00000000-0000-0000-0000-000000000000}"/>
  <bookViews>
    <workbookView xWindow="380" yWindow="500" windowWidth="28040" windowHeight="15940" activeTab="4" xr2:uid="{51B7E35F-5364-FE4F-80D1-508657F359B1}"/>
  </bookViews>
  <sheets>
    <sheet name="dailyActivity_merged" sheetId="2" r:id="rId1"/>
    <sheet name="pivot" sheetId="3" r:id="rId2"/>
    <sheet name="pivot-date filtered" sheetId="6" r:id="rId3"/>
    <sheet name="filtered data" sheetId="1" r:id="rId4"/>
    <sheet name="charts" sheetId="5" r:id="rId5"/>
  </sheets>
  <definedNames>
    <definedName name="ExternalData_1" localSheetId="0" hidden="1">dailyActivity_merged!$A$1:$O$941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C38" i="1" s="1"/>
  <c r="C37" i="1" l="1"/>
  <c r="C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81BED9-30C4-8946-969C-7A039C2A4B16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<sst xmlns="http://schemas.openxmlformats.org/spreadsheetml/2006/main" count="52" uniqueCount="34">
  <si>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</si>
  <si>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</si>
  <si>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</si>
  <si>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</si>
  <si>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</si>
  <si>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</si>
  <si>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</si>
  <si>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</si>
  <si>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</si>
  <si>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</si>
  <si>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</si>
  <si>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</si>
  <si>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</si>
  <si>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</si>
  <si>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</si>
  <si>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</si>
  <si>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</si>
  <si>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Count of ActivityDate</t>
  </si>
  <si>
    <t>userType</t>
  </si>
  <si>
    <t>Active</t>
  </si>
  <si>
    <t>moderate</t>
  </si>
  <si>
    <t>light</t>
  </si>
  <si>
    <t>Sum of TotalDistance</t>
  </si>
  <si>
    <t>MeanDistance</t>
  </si>
  <si>
    <t>MeanDistanceType</t>
  </si>
  <si>
    <t>Pro</t>
  </si>
  <si>
    <t>Intermediate</t>
  </si>
  <si>
    <t>Beginner</t>
  </si>
  <si>
    <t>Sum of TotalSteps</t>
  </si>
  <si>
    <t>Sum of Calories</t>
  </si>
  <si>
    <t>Sum of VeryActiveMinutes</t>
  </si>
  <si>
    <t>Sum of FairlyActiveMinutes</t>
  </si>
  <si>
    <t>Sum of LightlyActiveMinutes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</si>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</sst>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26">
    <dxf>
      <fill>
        <patternFill>
          <bgColor theme="7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User's 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'filtered data'!$B$37:$B$39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'filtered data'!$C$37:$C$39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C-F344-986C-8F7702948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84835999"/>
        <c:axId val="468088351"/>
      </c:barChart>
      <c:catAx>
        <c:axId val="4848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88351"/>
        <c:crosses val="autoZero"/>
        <c:auto val="1"/>
        <c:lblAlgn val="ctr"/>
        <c:lblOffset val="100"/>
        <c:noMultiLvlLbl val="0"/>
      </c:catAx>
      <c:valAx>
        <c:axId val="46808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USER</a:t>
            </a:r>
            <a:r>
              <a:rPr lang="en-GB" baseline="0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A09-F44B-9A04-75B31BFBAE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'filtered data'!$E$37:$E$39</c:f>
              <c:strCache>
                <c:ptCount val="3"/>
                <c:pt idx="0">
                  <c:v>Pro</c:v>
                </c:pt>
                <c:pt idx="1">
                  <c:v>Intermediate</c:v>
                </c:pt>
                <c:pt idx="2">
                  <c:v>Beginner</c:v>
                </c:pt>
              </c:strCache>
            </c:strRef>
          </c:cat>
          <c:val>
            <c:numRef>
              <c:f>'filtered data'!$F$37:$F$39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09-F44B-9A04-75B31BFBAE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 VS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TotalSteps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'filtered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'filtered data'!$G$2:$G$34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F-774D-91E8-B69C646F7833}"/>
            </c:ext>
          </c:extLst>
        </c:ser>
        <c:ser>
          <c:idx val="1"/>
          <c:order val="1"/>
          <c:tx>
            <c:v>Calories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'filtered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'filtered data'!$H$2:$H$34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F-774D-91E8-B69C646F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351247"/>
        <c:axId val="171527999"/>
      </c:barChart>
      <c:catAx>
        <c:axId val="1413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7999"/>
        <c:crosses val="autoZero"/>
        <c:auto val="1"/>
        <c:lblAlgn val="ctr"/>
        <c:lblOffset val="100"/>
        <c:noMultiLvlLbl val="0"/>
      </c:catAx>
      <c:valAx>
        <c:axId val="171527999"/>
        <c:scaling>
          <c:orientation val="minMax"/>
          <c:max val="550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Very,</a:t>
            </a:r>
            <a:r>
              <a:rPr lang="en-US" b="1" baseline="0"/>
              <a:t> Fairly &amp; Lightly Active Minutes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VeryActive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'filtered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'filtered data'!$I$2:$I$34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2-FF4B-942D-6B933056616C}"/>
            </c:ext>
          </c:extLst>
        </c:ser>
        <c:ser>
          <c:idx val="1"/>
          <c:order val="1"/>
          <c:tx>
            <c:v>FairlyActive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'filtered data'!$J$2:$J$34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2-FF4B-942D-6B933056616C}"/>
            </c:ext>
          </c:extLst>
        </c:ser>
        <c:ser>
          <c:idx val="2"/>
          <c:order val="2"/>
          <c:tx>
            <c:v>LightlyActive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'filtered data'!$K$2:$K$34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2-FF4B-942D-6B933056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17823"/>
        <c:axId val="460295215"/>
      </c:lineChart>
      <c:catAx>
        <c:axId val="5859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5215"/>
        <c:crosses val="autoZero"/>
        <c:auto val="1"/>
        <c:lblAlgn val="ctr"/>
        <c:lblOffset val="100"/>
        <c:noMultiLvlLbl val="0"/>
      </c:catAx>
      <c:valAx>
        <c:axId val="4602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[Q4.xlsx]pivot-date filtered!PivotTable4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'pivot-date filtered'!$B$4</c:f>
              <c:strCache>
                <c:ptCount val="1"/>
                <c:pt idx="0">
                  <c:v>Count of ActivityDate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'pivot-date filtered'!$A$5:$A$38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'pivot-date filtered'!$B$5:$B$38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A-1143-838C-238739319123}"/>
            </c:ext>
          </c:extLst>
        </c:ser>
        <c:ser>
          <c:idx val="1"/>
          <c:order val="1"/>
          <c:tx>
            <c:strRef>
              <c:f>'pivot-date filtered'!$C$4</c:f>
              <c:strCache>
                <c:ptCount val="1"/>
                <c:pt idx="0">
                  <c:v>Sum of TotalDistance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'pivot-date filtered'!$A$5:$A$38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'pivot-date filtered'!$C$5:$C$38</c:f>
              <c:numCache>
                <c:formatCode>General</c:formatCode>
                <c:ptCount val="33"/>
                <c:pt idx="0">
                  <c:v>242.09999895095828</c:v>
                </c:pt>
                <c:pt idx="1">
                  <c:v>121.36000061035156</c:v>
                </c:pt>
                <c:pt idx="2">
                  <c:v>158.86000061035162</c:v>
                </c:pt>
                <c:pt idx="3">
                  <c:v>52.890000142157113</c:v>
                </c:pt>
                <c:pt idx="4">
                  <c:v>19.669999815523635</c:v>
                </c:pt>
                <c:pt idx="5">
                  <c:v>250.60999822616574</c:v>
                </c:pt>
                <c:pt idx="6">
                  <c:v>107.10000017285348</c:v>
                </c:pt>
                <c:pt idx="7">
                  <c:v>98.819999039173126</c:v>
                </c:pt>
                <c:pt idx="8">
                  <c:v>114.39999964647002</c:v>
                </c:pt>
                <c:pt idx="9">
                  <c:v>158.14999866485596</c:v>
                </c:pt>
                <c:pt idx="10">
                  <c:v>94.140000820159912</c:v>
                </c:pt>
                <c:pt idx="11">
                  <c:v>225.50999832153329</c:v>
                </c:pt>
                <c:pt idx="12">
                  <c:v>50.410000206902637</c:v>
                </c:pt>
                <c:pt idx="13">
                  <c:v>11.450000047683719</c:v>
                </c:pt>
                <c:pt idx="14">
                  <c:v>151.65999945811927</c:v>
                </c:pt>
                <c:pt idx="15">
                  <c:v>260.19000267982472</c:v>
                </c:pt>
                <c:pt idx="16">
                  <c:v>100.6199996471405</c:v>
                </c:pt>
                <c:pt idx="17">
                  <c:v>157.50000047683716</c:v>
                </c:pt>
                <c:pt idx="18">
                  <c:v>215.60999977588656</c:v>
                </c:pt>
                <c:pt idx="19">
                  <c:v>174.83000093698496</c:v>
                </c:pt>
                <c:pt idx="20">
                  <c:v>186.39999914169312</c:v>
                </c:pt>
                <c:pt idx="21">
                  <c:v>149.58000159263608</c:v>
                </c:pt>
                <c:pt idx="22">
                  <c:v>123.90000033378601</c:v>
                </c:pt>
                <c:pt idx="23">
                  <c:v>47.149999419227257</c:v>
                </c:pt>
                <c:pt idx="24">
                  <c:v>204.16000080108648</c:v>
                </c:pt>
                <c:pt idx="25">
                  <c:v>208.39999938011169</c:v>
                </c:pt>
                <c:pt idx="26">
                  <c:v>198.02999974228445</c:v>
                </c:pt>
                <c:pt idx="27">
                  <c:v>355.72999715805037</c:v>
                </c:pt>
                <c:pt idx="28">
                  <c:v>88.680000901222243</c:v>
                </c:pt>
                <c:pt idx="29">
                  <c:v>214.32000231742848</c:v>
                </c:pt>
                <c:pt idx="30">
                  <c:v>174.07999849319464</c:v>
                </c:pt>
                <c:pt idx="31">
                  <c:v>34.409999787807486</c:v>
                </c:pt>
                <c:pt idx="32">
                  <c:v>409.59999728202826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A-1143-838C-238739319123}"/>
            </c:ext>
          </c:extLst>
        </c:ser>
        <c:ser>
          <c:idx val="2"/>
          <c:order val="2"/>
          <c:tx>
            <c:strRef>
              <c:f>'pivot-date filtered'!$D$4</c:f>
              <c:strCache>
                <c:ptCount val="1"/>
                <c:pt idx="0">
                  <c:v>Sum of TotalSteps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'pivot-date filtered'!$A$5:$A$38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'pivot-date filtered'!$D$5:$D$38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A-1143-838C-238739319123}"/>
            </c:ext>
          </c:extLst>
        </c:ser>
        <c:ser>
          <c:idx val="3"/>
          <c:order val="3"/>
          <c:tx>
            <c:strRef>
              <c:f>'pivot-date filtered'!$E$4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'pivot-date filtered'!$A$5:$A$38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'pivot-date filtered'!$E$5:$E$38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A-1143-838C-238739319123}"/>
            </c:ext>
          </c:extLst>
        </c:ser>
        <c:ser>
          <c:idx val="4"/>
          <c:order val="4"/>
          <c:tx>
            <c:strRef>
              <c:f>'pivot-date filtered'!$F$4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'pivot-date filtered'!$A$5:$A$38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'pivot-date filtered'!$F$5:$F$38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A-1143-838C-238739319123}"/>
            </c:ext>
          </c:extLst>
        </c:ser>
        <c:ser>
          <c:idx val="5"/>
          <c:order val="5"/>
          <c:tx>
            <c:strRef>
              <c:f>'pivot-date filtered'!$G$4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'pivot-date filtered'!$A$5:$A$38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'pivot-date filtered'!$G$5:$G$38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A-1143-838C-238739319123}"/>
            </c:ext>
          </c:extLst>
        </c:ser>
        <c:ser>
          <c:idx val="6"/>
          <c:order val="6"/>
          <c:tx>
            <c:strRef>
              <c:f>'pivot-date filtered'!$H$4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'pivot-date filtered'!$A$5:$A$38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'pivot-date filtered'!$H$5:$H$38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2A-1143-838C-23873931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57647"/>
        <c:axId val="173090639"/>
      </c:barChart>
      <c:catAx>
        <c:axId val="17395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0639"/>
        <c:crosses val="autoZero"/>
        <c:auto val="1"/>
        <c:lblAlgn val="ctr"/>
        <c:lblOffset val="100"/>
        <c:noMultiLvlLbl val="0"/>
      </c:catAx>
      <c:valAx>
        <c:axId val="173090639"/>
        <c:scaling>
          <c:orientation val="minMax"/>
          <c:max val="50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47035</xdr:rowOff>
    </xdr:from>
    <xdr:to>
      <xdr:col>6</xdr:col>
      <xdr:colOff>787400</xdr:colOff>
      <xdr:row>14</xdr:row>
      <xdr:rowOff>47035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A0C93-BB90-1D4B-BD9B-410BF6DF6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16</xdr:row>
      <xdr:rowOff>32564</xdr:rowOff>
    </xdr:from>
    <xdr:to>
      <xdr:col>7</xdr:col>
      <xdr:colOff>25400</xdr:colOff>
      <xdr:row>29</xdr:row>
      <xdr:rowOff>86838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6AE5D-8198-2C44-8D07-9CCB38613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279400</xdr:colOff>
      <xdr:row>1</xdr:row>
      <xdr:rowOff>56678</xdr:rowOff>
    </xdr:from>
    <xdr:to>
      <xdr:col>13</xdr:col>
      <xdr:colOff>419100</xdr:colOff>
      <xdr:row>14</xdr:row>
      <xdr:rowOff>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6282C-1BE9-8513-998B-4B49B8F3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36922</xdr:rowOff>
    </xdr:from>
    <xdr:to>
      <xdr:col>13</xdr:col>
      <xdr:colOff>444500</xdr:colOff>
      <xdr:row>29</xdr:row>
      <xdr:rowOff>142285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7E1E1-1317-258A-BB16-E5B2E001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627767</xdr:colOff>
      <xdr:row>0</xdr:row>
      <xdr:rowOff>177519</xdr:rowOff>
    </xdr:from>
    <xdr:to>
      <xdr:col>21</xdr:col>
      <xdr:colOff>469900</xdr:colOff>
      <xdr:row>29</xdr:row>
      <xdr:rowOff>48846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C38EFE-9870-DF40-BEEE-00804CF2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4.888788888886" createdVersion="8" refreshedVersion="8" minRefreshableVersion="3" recordCount="940" xr:uid="{74E9F7C0-7AAF-3542-A929-CCDD07C1EEF4}">
  <cacheSource type="worksheet">
    <worksheetSource name="dailyActivity_merged"/>
  </cacheSource>
  <cacheFields count="17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6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 count="333">
        <n v="1.87999999523163"/>
        <n v="1.5700000524520901"/>
        <n v="2.4400000572204599"/>
        <n v="2.1400001049041699"/>
        <n v="2.71000003814697"/>
        <n v="3.1900000572204599"/>
        <n v="3.25"/>
        <n v="3.5299999713897701"/>
        <n v="1.96000003814697"/>
        <n v="1.3400000333786"/>
        <n v="4.7600002288818404"/>
        <n v="2.8099999427795401"/>
        <n v="2.9200000762939502"/>
        <n v="5.28999996185303"/>
        <n v="2.3299999237060498"/>
        <n v="6.4000000953674299"/>
        <n v="3.53999996185303"/>
        <n v="1.0599999427795399"/>
        <n v="3.5599999427795401"/>
        <n v="2.28999996185303"/>
        <n v="3.21000003814697"/>
        <n v="3.7300000190734899"/>
        <n v="2.46000003814697"/>
        <n v="1.9700000286102299"/>
        <n v="3.4500000476837198"/>
        <n v="3.3499999046325701"/>
        <n v="2.5599999427795401"/>
        <n v="0"/>
        <n v="1.0299999713897701"/>
        <n v="2.1500000953674299"/>
        <n v="1.1499999761581401"/>
        <n v="1.1100000143051101"/>
        <n v="0.89999997615814198"/>
        <n v="21.920000076293899"/>
        <n v="0.86000001430511497"/>
        <n v="0.140000000596046"/>
        <n v="2.2799999713897701"/>
        <n v="0.36000001430511502"/>
        <n v="0.21999999880790699"/>
        <n v="4.0999999046325701"/>
        <n v="2.25"/>
        <n v="1.0700000524520901"/>
        <n v="0.58999997377395597"/>
        <n v="0.80000001192092896"/>
        <n v="0.20000000298023199"/>
        <n v="0.62999999523162797"/>
        <n v="0.239999994635582"/>
        <n v="7.0000000298023196E-2"/>
        <n v="0.72000002861022905"/>
        <n v="0.519999980926514"/>
        <n v="0.81999999284744296"/>
        <n v="3.2599999904632599"/>
        <n v="2.3900001049041699"/>
        <n v="0.87999999523162797"/>
        <n v="0.119999997317791"/>
        <n v="1.0099999904632599"/>
        <n v="1.1599999666214"/>
        <n v="0.730000019073486"/>
        <n v="3.3099999427795401"/>
        <n v="2.9900000095367401"/>
        <n v="2.4800000190734899"/>
        <n v="1.9400000572204601"/>
        <n v="3.1500000953674299"/>
        <n v="3.8699998855590798"/>
        <n v="3.6400001049041699"/>
        <n v="3.28999996185303"/>
        <n v="3.3399999141693102"/>
        <n v="3.3299999237060498"/>
        <n v="4.4299998283386204"/>
        <n v="4.5500001907348597"/>
        <n v="1.4299999475479099"/>
        <n v="1.03999996185303"/>
        <n v="0.40999999642372098"/>
        <n v="0.479999989271164"/>
        <n v="0.93999999761581399"/>
        <n v="2.6099998950958301"/>
        <n v="3.9900000095367401"/>
        <n v="2.5099999904632599"/>
        <n v="2.78999996185303"/>
        <n v="1.87000000476837"/>
        <n v="1.6100000143051101"/>
        <n v="2.1199998855590798"/>
        <n v="2.2200000286102299"/>
        <n v="4.1799998283386204"/>
        <n v="1.2799999713897701"/>
        <n v="0.18999999761581399"/>
        <n v="1.16999995708466"/>
        <n v="5.9999998658895499E-2"/>
        <n v="0.230000004172325"/>
        <n v="1.4900000095367401"/>
        <n v="2"/>
        <n v="1.6599999666214"/>
        <n v="1.9999999552965199E-2"/>
        <n v="5.4499998092651403"/>
        <n v="7.9999998211860698E-2"/>
        <n v="0.79000002145767201"/>
        <n v="0.68000000715255704"/>
        <n v="1.8500000238418599"/>
        <n v="0.56000000238418601"/>
        <n v="2.7799999713897701"/>
        <n v="1.2699999809265099"/>
        <n v="1.8600000143051101"/>
        <n v="0.109999999403954"/>
        <n v="3.1099998950958301"/>
        <n v="1.5099999904632599"/>
        <n v="0.129999995231628"/>
        <n v="0.46000000834464999"/>
        <n v="2.0899999141693102"/>
        <n v="3"/>
        <n v="2.1600000858306898"/>
        <n v="1.3600000143051101"/>
        <n v="0.33000001311302202"/>
        <n v="0.490000009536743"/>
        <n v="0.77999997138977095"/>
        <n v="2.9000000953674299"/>
        <n v="0.99000000953674305"/>
        <n v="0.34000000357627902"/>
        <n v="1.4099999666214"/>
        <n v="1.08000004291534"/>
        <n v="0.83999997377395597"/>
        <n v="1.3999999761581401"/>
        <n v="0.88999998569488503"/>
        <n v="1.58000004291534"/>
        <n v="3.0599999427795401"/>
        <n v="2.0299999713897701"/>
        <n v="0.31999999284744302"/>
        <n v="1.04999995231628"/>
        <n v="0.69999998807907104"/>
        <n v="0.25"/>
        <n v="2.2400000095367401"/>
        <n v="3.2699999809265101"/>
        <n v="5.6199998855590803"/>
        <n v="0.44999998807907099"/>
        <n v="1.37000000476837"/>
        <n v="3.7400000095367401"/>
        <n v="3.6900000572204599"/>
        <n v="2.6700000762939502"/>
        <n v="1.53999996185303"/>
        <n v="3.3199999332428001"/>
        <n v="1.8099999427795399"/>
        <n v="1.7599999904632599"/>
        <n v="0.769999980926514"/>
        <n v="0.37000000476837203"/>
        <n v="0.15000000596046401"/>
        <n v="0.20999999344348899"/>
        <n v="0.67000001668930098"/>
        <n v="2.6199998855590798"/>
        <n v="0.52999997138977095"/>
        <n v="0.56999999284744296"/>
        <n v="0.40000000596046398"/>
        <n v="0.57999998331069902"/>
        <n v="2.6300001144409202"/>
        <n v="1.1000000238418599"/>
        <n v="3.2999999523162802"/>
        <n v="4.5"/>
        <n v="1.28999996185303"/>
        <n v="3.7699999809265101"/>
        <n v="1.12999999523163"/>
        <n v="2.1099998950958301"/>
        <n v="9.4499998092651403"/>
        <n v="9.8900003433227504"/>
        <n v="0.81000000238418601"/>
        <n v="2.4100000858306898"/>
        <n v="2.21000003814697"/>
        <n v="2.1300001144409202"/>
        <n v="1.2400000095367401"/>
        <n v="0.55000001192092896"/>
        <n v="0.980000019073486"/>
        <n v="5.0000000745058101E-2"/>
        <n v="0.41999998688697798"/>
        <n v="0.43000000715255698"/>
        <n v="1.0199999809265099"/>
        <n v="0.46999999880790699"/>
        <n v="0.60000002384185802"/>
        <n v="1.79999995231628"/>
        <n v="0.74000000953674305"/>
        <n v="0.259999990463257"/>
        <n v="0.95999997854232799"/>
        <n v="1.8200000524520901"/>
        <n v="0.15999999642372101"/>
        <n v="0.31000000238418601"/>
        <n v="0.75999999046325695"/>
        <n v="1.20000004768372"/>
        <n v="9.00000035762787E-2"/>
        <n v="0.37999999523162797"/>
        <n v="4"/>
        <n v="4.1599998474121103"/>
        <n v="4.2800002098083496"/>
        <n v="2.9500000476837198"/>
        <n v="1.37999999523163"/>
        <n v="2.9300000667571999"/>
        <n v="2.3699998855590798"/>
        <n v="1.1399999856948899"/>
        <n v="3.71000003814697"/>
        <n v="1.5"/>
        <n v="3.4300000667571999"/>
        <n v="1.5199999809265099"/>
        <n v="3.5999999046325701"/>
        <n v="3.9200000762939502"/>
        <n v="6.6399998664856001"/>
        <n v="5.9800000190734899"/>
        <n v="4.8600001335143999"/>
        <n v="7.0199999809265101"/>
        <n v="4.1199998855590803"/>
        <n v="3.6500000953674299"/>
        <n v="2.4200000762939502"/>
        <n v="1.21000003814697"/>
        <n v="7.6500000953674299"/>
        <n v="1.3500000238418599"/>
        <n v="0.85000002384185802"/>
        <n v="2.8399999141693102"/>
        <n v="5.8299999237060502"/>
        <n v="5.3099999427795401"/>
        <n v="1.12000000476837"/>
        <n v="4.5199999809265101"/>
        <n v="1.5599999427795399"/>
        <n v="2.5"/>
        <n v="1.9299999475479099"/>
        <n v="1.83000004291534"/>
        <n v="0.66000002622604403"/>
        <n v="0.87000000476837203"/>
        <n v="2.5199999809265101"/>
        <n v="0.34999999403953602"/>
        <n v="2.2699999809265101"/>
        <n v="3.4800000190734899"/>
        <n v="3.4000000953674299"/>
        <n v="3.6600000858306898"/>
        <n v="0.82999998331069902"/>
        <n v="2.0999999046325701"/>
        <n v="1.7699999809265099"/>
        <n v="4.1999998092651403"/>
        <n v="3.0199999809265101"/>
        <n v="2.5799999237060498"/>
        <n v="1.7400000095367401"/>
        <n v="3.9000000953674299"/>
        <n v="3.4700000286102299"/>
        <n v="4.6100001335143999"/>
        <n v="3.78999996185303"/>
        <n v="4.4099998474121103"/>
        <n v="4.78999996185303"/>
        <n v="4.3099999427795401"/>
        <n v="0.93000000715255704"/>
        <n v="4.2699999809265101"/>
        <n v="1.0900000333786"/>
        <n v="4.6399998664856001"/>
        <n v="4.4800000190734899"/>
        <n v="4.3299999237060502"/>
        <n v="5.2699999809265101"/>
        <n v="2.03999996185303"/>
        <n v="3.1700000762939502"/>
        <n v="7.6399998664856001"/>
        <n v="2.8699998855590798"/>
        <n v="3.75"/>
        <n v="5.6300001144409197"/>
        <n v="3.1199998855590798"/>
        <n v="2.2999999523162802"/>
        <n v="2.7400000095367401"/>
        <n v="5.2800002098083496"/>
        <n v="1.7799999713897701"/>
        <n v="3.8199999332428001"/>
        <n v="1.46000003814697"/>
        <n v="2.3099999427795401"/>
        <n v="4.2600002288818404"/>
        <n v="7.1100001335143999"/>
        <n v="2.8900001049041699"/>
        <n v="11.6400003433228"/>
        <n v="10.430000305175801"/>
        <n v="12.3400001525879"/>
        <n v="13.2600002288818"/>
        <n v="9.3599996566772496"/>
        <n v="9.2399997711181605"/>
        <n v="9.0799999237060494"/>
        <n v="9.2200002670288104"/>
        <n v="9.5799999237060494"/>
        <n v="9.6700000762939506"/>
        <n v="6.2600002288818404"/>
        <n v="12.539999961853001"/>
        <n v="13.1300001144409"/>
        <n v="11.3699998855591"/>
        <n v="6.3099999427795401"/>
        <n v="6.46000003814697"/>
        <n v="6.1700000762939498"/>
        <n v="8.3900003433227504"/>
        <n v="8.8199996948242205"/>
        <n v="8.8500003814697301"/>
        <n v="9.1000003814697301"/>
        <n v="12.439999580383301"/>
        <n v="13.3999996185303"/>
        <n v="6.1199998855590803"/>
        <n v="9.0900001525878906"/>
        <n v="6.0799999237060502"/>
        <n v="5.4299998283386204"/>
        <n v="4.1700000762939498"/>
        <n v="5.8800001144409197"/>
        <n v="5.5999999046325701"/>
        <n v="1.1799999475479099"/>
        <n v="6.2399997711181596"/>
        <n v="4.96000003814697"/>
        <n v="4.9099998474121103"/>
        <n v="5.3699998855590803"/>
        <n v="5.0500001907348597"/>
        <n v="5.3000001907348597"/>
        <n v="2.2300000190734899"/>
        <n v="6.9000000953674299"/>
        <n v="7.5100002288818404"/>
        <n v="6.0300002098083496"/>
        <n v="1.54999995231628"/>
        <n v="1.3899999856948899"/>
        <n v="0.64999997615814198"/>
        <n v="0.28999999165535001"/>
        <n v="1.4700000286102299"/>
        <n v="6.5999999046325701"/>
        <n v="5.7600002288818404"/>
        <n v="0.68999999761581399"/>
        <n v="3.9999999105930301E-2"/>
        <n v="12.2200002670288"/>
        <n v="3.5499999523162802"/>
        <n v="10.550000190734901"/>
        <n v="13.2399997711182"/>
        <n v="12.1499996185303"/>
        <n v="11.0200004577637"/>
        <n v="12.289999961853001"/>
        <n v="10.2299995422363"/>
        <n v="11.0100002288818"/>
        <n v="13.069999694824199"/>
        <n v="4.9299998283386204"/>
        <n v="21.659999847412099"/>
        <n v="3.1300001144409202"/>
        <n v="10.420000076293899"/>
        <n v="5.46000003814697"/>
        <n v="12.789999961853001"/>
        <n v="11.1000003814697"/>
        <n v="13.2200002670288"/>
      </sharedItems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Days (ActivityDate)" numFmtId="0" databaseField="0">
      <fieldGroup base="1">
        <rangePr groupBy="days" startDate="2016-04-12T00:00:00" endDate="2016-05-13T00:00:00"/>
        <groupItems count="368">
          <s v="&lt;12/04/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/05/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12/04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16"/>
        </groupItems>
      </fieldGroup>
    </cacheField>
  </cacheFields>
  <extLst>
    <ext xmlns:x14="http://schemas.microsoft.com/office/spreadsheetml/2009/9/main" uri="{725AE2AE-9491-48be-B2B4-4EB974FC3084}">
      <x14:pivotCacheDefinition pivotCacheId="18125648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x v="0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x v="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x v="2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x v="3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x v="4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x v="5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x v="6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x v="7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x v="8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x v="9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x v="10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x v="1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x v="1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x v="1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x v="14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x v="15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x v="16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x v="17"/>
    <n v="0.5"/>
    <n v="5.5799999237060502"/>
    <n v="0"/>
    <n v="16"/>
    <n v="12"/>
    <n v="243"/>
    <n v="815"/>
    <n v="1837"/>
  </r>
  <r>
    <x v="0"/>
    <x v="18"/>
    <n v="14673"/>
    <n v="9.25"/>
    <n v="9.25"/>
    <n v="0"/>
    <x v="18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x v="19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x v="20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x v="21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x v="22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x v="1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x v="23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x v="22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x v="7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x v="24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x v="25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x v="26"/>
    <n v="1.0099999904632599"/>
    <n v="4.5500001907348597"/>
    <n v="0"/>
    <n v="36"/>
    <n v="23"/>
    <n v="251"/>
    <n v="669"/>
    <n v="1783"/>
  </r>
  <r>
    <x v="0"/>
    <x v="30"/>
    <n v="0"/>
    <n v="0"/>
    <n v="0"/>
    <n v="0"/>
    <x v="27"/>
    <n v="0"/>
    <n v="0"/>
    <n v="0"/>
    <n v="0"/>
    <n v="0"/>
    <n v="0"/>
    <n v="1440"/>
    <n v="0"/>
  </r>
  <r>
    <x v="1"/>
    <x v="0"/>
    <n v="8163"/>
    <n v="5.3099999427795401"/>
    <n v="5.3099999427795401"/>
    <n v="0"/>
    <x v="27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x v="27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x v="27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x v="27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x v="27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x v="28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x v="2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x v="27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x v="27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x v="27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x v="27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x v="27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x v="30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x v="27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x v="27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x v="3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x v="27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x v="27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x v="32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x v="33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x v="34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x v="27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x v="27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x v="27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x v="27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x v="27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x v="27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x v="27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x v="27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x v="27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x v="27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x v="35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x v="36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x v="37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x v="38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x v="39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x v="40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x v="4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x v="37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x v="27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x v="27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x v="27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x v="27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x v="27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x v="42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x v="43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x v="27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x v="44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x v="27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x v="45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x v="46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x v="47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x v="48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x v="27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x v="49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x v="50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x v="51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x v="27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x v="52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x v="53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x v="27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x v="27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x v="27"/>
    <n v="0"/>
    <n v="3.2599999904632599"/>
    <n v="0"/>
    <n v="0"/>
    <n v="0"/>
    <n v="248"/>
    <n v="1192"/>
    <n v="1860"/>
  </r>
  <r>
    <x v="3"/>
    <x v="2"/>
    <n v="7937"/>
    <n v="5.25"/>
    <n v="5.25"/>
    <n v="0"/>
    <x v="27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x v="27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x v="27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x v="35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x v="27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x v="27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x v="27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x v="54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x v="27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x v="27"/>
    <n v="0"/>
    <n v="2.3599998950958301"/>
    <n v="0"/>
    <n v="0"/>
    <n v="0"/>
    <n v="139"/>
    <n v="1301"/>
    <n v="1645"/>
  </r>
  <r>
    <x v="3"/>
    <x v="12"/>
    <n v="0"/>
    <n v="0"/>
    <n v="0"/>
    <n v="0"/>
    <x v="27"/>
    <n v="0"/>
    <n v="0"/>
    <n v="0"/>
    <n v="0"/>
    <n v="0"/>
    <n v="0"/>
    <n v="1440"/>
    <n v="1347"/>
  </r>
  <r>
    <x v="3"/>
    <x v="13"/>
    <n v="0"/>
    <n v="0"/>
    <n v="0"/>
    <n v="0"/>
    <x v="27"/>
    <n v="0"/>
    <n v="0"/>
    <n v="0"/>
    <n v="0"/>
    <n v="0"/>
    <n v="0"/>
    <n v="1440"/>
    <n v="1347"/>
  </r>
  <r>
    <x v="3"/>
    <x v="14"/>
    <n v="0"/>
    <n v="0"/>
    <n v="0"/>
    <n v="0"/>
    <x v="27"/>
    <n v="0"/>
    <n v="0"/>
    <n v="0"/>
    <n v="0"/>
    <n v="0"/>
    <n v="0"/>
    <n v="1440"/>
    <n v="1347"/>
  </r>
  <r>
    <x v="3"/>
    <x v="15"/>
    <n v="4"/>
    <n v="0"/>
    <n v="0"/>
    <n v="0"/>
    <x v="27"/>
    <n v="0"/>
    <n v="0"/>
    <n v="0"/>
    <n v="0"/>
    <n v="0"/>
    <n v="1"/>
    <n v="1439"/>
    <n v="1348"/>
  </r>
  <r>
    <x v="3"/>
    <x v="16"/>
    <n v="6907"/>
    <n v="4.5700001716613796"/>
    <n v="4.5700001716613796"/>
    <n v="0"/>
    <x v="27"/>
    <n v="0"/>
    <n v="4.5599999427795401"/>
    <n v="0"/>
    <n v="0"/>
    <n v="0"/>
    <n v="302"/>
    <n v="1138"/>
    <n v="1992"/>
  </r>
  <r>
    <x v="3"/>
    <x v="17"/>
    <n v="4920"/>
    <n v="3.25"/>
    <n v="3.25"/>
    <n v="0"/>
    <x v="27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x v="27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x v="27"/>
    <n v="0.259999990463257"/>
    <n v="1.45000004768372"/>
    <n v="0"/>
    <n v="0"/>
    <n v="7"/>
    <n v="75"/>
    <n v="585"/>
    <n v="1541"/>
  </r>
  <r>
    <x v="3"/>
    <x v="20"/>
    <n v="0"/>
    <n v="0"/>
    <n v="0"/>
    <n v="0"/>
    <x v="27"/>
    <n v="0"/>
    <n v="0"/>
    <n v="0"/>
    <n v="0"/>
    <n v="0"/>
    <n v="0"/>
    <n v="1440"/>
    <n v="1348"/>
  </r>
  <r>
    <x v="3"/>
    <x v="21"/>
    <n v="4059"/>
    <n v="2.6800000667571999"/>
    <n v="2.6800000667571999"/>
    <n v="0"/>
    <x v="27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x v="27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x v="27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x v="27"/>
    <n v="0"/>
    <n v="2.9999999329447701E-2"/>
    <n v="0"/>
    <n v="0"/>
    <n v="0"/>
    <n v="2"/>
    <n v="1438"/>
    <n v="1351"/>
  </r>
  <r>
    <x v="3"/>
    <x v="25"/>
    <n v="0"/>
    <n v="0"/>
    <n v="0"/>
    <n v="0"/>
    <x v="27"/>
    <n v="0"/>
    <n v="0"/>
    <n v="0"/>
    <n v="0"/>
    <n v="0"/>
    <n v="0"/>
    <n v="1440"/>
    <n v="1347"/>
  </r>
  <r>
    <x v="3"/>
    <x v="26"/>
    <n v="0"/>
    <n v="0"/>
    <n v="0"/>
    <n v="0"/>
    <x v="27"/>
    <n v="0"/>
    <n v="0"/>
    <n v="0"/>
    <n v="0"/>
    <n v="0"/>
    <n v="0"/>
    <n v="1440"/>
    <n v="1347"/>
  </r>
  <r>
    <x v="3"/>
    <x v="27"/>
    <n v="0"/>
    <n v="0"/>
    <n v="0"/>
    <n v="0"/>
    <x v="27"/>
    <n v="0"/>
    <n v="0"/>
    <n v="0"/>
    <n v="0"/>
    <n v="0"/>
    <n v="0"/>
    <n v="1440"/>
    <n v="1347"/>
  </r>
  <r>
    <x v="3"/>
    <x v="28"/>
    <n v="0"/>
    <n v="0"/>
    <n v="0"/>
    <n v="0"/>
    <x v="27"/>
    <n v="0"/>
    <n v="0"/>
    <n v="0"/>
    <n v="0"/>
    <n v="0"/>
    <n v="0"/>
    <n v="1440"/>
    <n v="1347"/>
  </r>
  <r>
    <x v="3"/>
    <x v="29"/>
    <n v="0"/>
    <n v="0"/>
    <n v="0"/>
    <n v="0"/>
    <x v="27"/>
    <n v="0"/>
    <n v="0"/>
    <n v="0"/>
    <n v="0"/>
    <n v="0"/>
    <n v="0"/>
    <n v="1440"/>
    <n v="1347"/>
  </r>
  <r>
    <x v="3"/>
    <x v="30"/>
    <n v="0"/>
    <n v="0"/>
    <n v="0"/>
    <n v="0"/>
    <x v="27"/>
    <n v="0"/>
    <n v="0"/>
    <n v="0"/>
    <n v="0"/>
    <n v="0"/>
    <n v="0"/>
    <n v="711"/>
    <n v="665"/>
  </r>
  <r>
    <x v="4"/>
    <x v="0"/>
    <n v="678"/>
    <n v="0.46999999880790699"/>
    <n v="0.46999999880790699"/>
    <n v="0"/>
    <x v="27"/>
    <n v="0"/>
    <n v="0.46999999880790699"/>
    <n v="0"/>
    <n v="0"/>
    <n v="0"/>
    <n v="55"/>
    <n v="734"/>
    <n v="2220"/>
  </r>
  <r>
    <x v="4"/>
    <x v="1"/>
    <n v="356"/>
    <n v="0.25"/>
    <n v="0.25"/>
    <n v="0"/>
    <x v="27"/>
    <n v="0"/>
    <n v="0.25"/>
    <n v="0"/>
    <n v="0"/>
    <n v="0"/>
    <n v="32"/>
    <n v="986"/>
    <n v="2151"/>
  </r>
  <r>
    <x v="4"/>
    <x v="2"/>
    <n v="2163"/>
    <n v="1.5"/>
    <n v="1.5"/>
    <n v="0"/>
    <x v="27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x v="27"/>
    <n v="0"/>
    <n v="0.68000000715255704"/>
    <n v="0"/>
    <n v="0"/>
    <n v="0"/>
    <n v="51"/>
    <n v="941"/>
    <n v="2221"/>
  </r>
  <r>
    <x v="4"/>
    <x v="4"/>
    <n v="0"/>
    <n v="0"/>
    <n v="0"/>
    <n v="0"/>
    <x v="27"/>
    <n v="0"/>
    <n v="0"/>
    <n v="0"/>
    <n v="0"/>
    <n v="0"/>
    <n v="0"/>
    <n v="1440"/>
    <n v="2064"/>
  </r>
  <r>
    <x v="4"/>
    <x v="5"/>
    <n v="0"/>
    <n v="0"/>
    <n v="0"/>
    <n v="0"/>
    <x v="27"/>
    <n v="0"/>
    <n v="0"/>
    <n v="0"/>
    <n v="0"/>
    <n v="0"/>
    <n v="0"/>
    <n v="1440"/>
    <n v="2063"/>
  </r>
  <r>
    <x v="4"/>
    <x v="6"/>
    <n v="244"/>
    <n v="0.17000000178813901"/>
    <n v="0.17000000178813901"/>
    <n v="0"/>
    <x v="27"/>
    <n v="0"/>
    <n v="0.17000000178813901"/>
    <n v="0"/>
    <n v="0"/>
    <n v="0"/>
    <n v="17"/>
    <n v="1423"/>
    <n v="2111"/>
  </r>
  <r>
    <x v="4"/>
    <x v="7"/>
    <n v="0"/>
    <n v="0"/>
    <n v="0"/>
    <n v="0"/>
    <x v="27"/>
    <n v="0"/>
    <n v="0"/>
    <n v="0"/>
    <n v="0"/>
    <n v="0"/>
    <n v="0"/>
    <n v="1440"/>
    <n v="2063"/>
  </r>
  <r>
    <x v="4"/>
    <x v="8"/>
    <n v="0"/>
    <n v="0"/>
    <n v="0"/>
    <n v="0"/>
    <x v="27"/>
    <n v="0"/>
    <n v="0"/>
    <n v="0"/>
    <n v="0"/>
    <n v="0"/>
    <n v="0"/>
    <n v="1440"/>
    <n v="2063"/>
  </r>
  <r>
    <x v="4"/>
    <x v="9"/>
    <n v="0"/>
    <n v="0"/>
    <n v="0"/>
    <n v="0"/>
    <x v="27"/>
    <n v="0"/>
    <n v="0"/>
    <n v="0"/>
    <n v="0"/>
    <n v="0"/>
    <n v="0"/>
    <n v="1440"/>
    <n v="2064"/>
  </r>
  <r>
    <x v="4"/>
    <x v="10"/>
    <n v="149"/>
    <n v="0.10000000149011599"/>
    <n v="0.10000000149011599"/>
    <n v="0"/>
    <x v="27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x v="27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x v="47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x v="27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x v="27"/>
    <n v="0"/>
    <n v="2.5999999046325701"/>
    <n v="0"/>
    <n v="0"/>
    <n v="0"/>
    <n v="192"/>
    <n v="1058"/>
    <n v="2638"/>
  </r>
  <r>
    <x v="4"/>
    <x v="15"/>
    <n v="0"/>
    <n v="0"/>
    <n v="0"/>
    <n v="0"/>
    <x v="27"/>
    <n v="0"/>
    <n v="0"/>
    <n v="0"/>
    <n v="0"/>
    <n v="0"/>
    <n v="0"/>
    <n v="1440"/>
    <n v="2063"/>
  </r>
  <r>
    <x v="4"/>
    <x v="16"/>
    <n v="1675"/>
    <n v="1.1599999666214"/>
    <n v="1.1599999666214"/>
    <n v="0"/>
    <x v="27"/>
    <n v="0"/>
    <n v="1.1599999666214"/>
    <n v="0"/>
    <n v="0"/>
    <n v="0"/>
    <n v="95"/>
    <n v="1167"/>
    <n v="2351"/>
  </r>
  <r>
    <x v="4"/>
    <x v="17"/>
    <n v="0"/>
    <n v="0"/>
    <n v="0"/>
    <n v="0"/>
    <x v="27"/>
    <n v="0"/>
    <n v="0"/>
    <n v="0"/>
    <n v="0"/>
    <n v="0"/>
    <n v="0"/>
    <n v="1440"/>
    <n v="2063"/>
  </r>
  <r>
    <x v="4"/>
    <x v="18"/>
    <n v="0"/>
    <n v="0"/>
    <n v="0"/>
    <n v="0"/>
    <x v="27"/>
    <n v="0"/>
    <n v="0"/>
    <n v="0"/>
    <n v="0"/>
    <n v="0"/>
    <n v="0"/>
    <n v="1440"/>
    <n v="2064"/>
  </r>
  <r>
    <x v="4"/>
    <x v="19"/>
    <n v="2704"/>
    <n v="1.87000000476837"/>
    <n v="1.87000000476837"/>
    <n v="0"/>
    <x v="55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x v="56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x v="57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x v="27"/>
    <n v="0"/>
    <n v="1.2400000095367401"/>
    <n v="0"/>
    <n v="0"/>
    <n v="0"/>
    <n v="87"/>
    <n v="1353"/>
    <n v="2338"/>
  </r>
  <r>
    <x v="4"/>
    <x v="23"/>
    <n v="0"/>
    <n v="0"/>
    <n v="0"/>
    <n v="0"/>
    <x v="27"/>
    <n v="0"/>
    <n v="0"/>
    <n v="0"/>
    <n v="0"/>
    <n v="0"/>
    <n v="0"/>
    <n v="1440"/>
    <n v="2063"/>
  </r>
  <r>
    <x v="4"/>
    <x v="24"/>
    <n v="2091"/>
    <n v="1.45000004768372"/>
    <n v="1.45000004768372"/>
    <n v="0"/>
    <x v="27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x v="27"/>
    <n v="0"/>
    <n v="1.03999996185303"/>
    <n v="0"/>
    <n v="0"/>
    <n v="0"/>
    <n v="48"/>
    <n v="1392"/>
    <n v="2229"/>
  </r>
  <r>
    <x v="4"/>
    <x v="26"/>
    <n v="0"/>
    <n v="0"/>
    <n v="0"/>
    <n v="0"/>
    <x v="27"/>
    <n v="0"/>
    <n v="0"/>
    <n v="0"/>
    <n v="0"/>
    <n v="0"/>
    <n v="0"/>
    <n v="1440"/>
    <n v="2063"/>
  </r>
  <r>
    <x v="4"/>
    <x v="27"/>
    <n v="0"/>
    <n v="0"/>
    <n v="0"/>
    <n v="0"/>
    <x v="27"/>
    <n v="0"/>
    <n v="0"/>
    <n v="0"/>
    <n v="0"/>
    <n v="0"/>
    <n v="0"/>
    <n v="1440"/>
    <n v="2063"/>
  </r>
  <r>
    <x v="4"/>
    <x v="28"/>
    <n v="0"/>
    <n v="0"/>
    <n v="0"/>
    <n v="0"/>
    <x v="27"/>
    <n v="0"/>
    <n v="0"/>
    <n v="0"/>
    <n v="0"/>
    <n v="0"/>
    <n v="0"/>
    <n v="1440"/>
    <n v="2063"/>
  </r>
  <r>
    <x v="4"/>
    <x v="29"/>
    <n v="0"/>
    <n v="0"/>
    <n v="0"/>
    <n v="0"/>
    <x v="27"/>
    <n v="0"/>
    <n v="0"/>
    <n v="0"/>
    <n v="0"/>
    <n v="0"/>
    <n v="0"/>
    <n v="1440"/>
    <n v="2063"/>
  </r>
  <r>
    <x v="4"/>
    <x v="30"/>
    <n v="0"/>
    <n v="0"/>
    <n v="0"/>
    <n v="0"/>
    <x v="27"/>
    <n v="0"/>
    <n v="0"/>
    <n v="0"/>
    <n v="0"/>
    <n v="0"/>
    <n v="0"/>
    <n v="966"/>
    <n v="1383"/>
  </r>
  <r>
    <x v="5"/>
    <x v="0"/>
    <n v="11875"/>
    <n v="8.3400001525878906"/>
    <n v="8.3400001525878906"/>
    <n v="0"/>
    <x v="58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x v="59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x v="60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x v="6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x v="62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x v="63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x v="64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x v="65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x v="66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x v="67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x v="68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x v="27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x v="69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x v="67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x v="70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x v="71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x v="72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x v="73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x v="74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x v="6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x v="75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x v="76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x v="77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x v="78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x v="79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x v="80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x v="27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x v="81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x v="82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x v="83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x v="84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x v="85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x v="27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x v="27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x v="27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x v="27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x v="27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x v="27"/>
    <n v="0"/>
    <n v="2.0599999427795401"/>
    <n v="0"/>
    <n v="0"/>
    <n v="0"/>
    <n v="182"/>
    <n v="1062"/>
    <n v="1419"/>
  </r>
  <r>
    <x v="6"/>
    <x v="7"/>
    <n v="2424"/>
    <n v="1.5"/>
    <n v="1.5"/>
    <n v="0"/>
    <x v="27"/>
    <n v="0"/>
    <n v="1.5"/>
    <n v="0"/>
    <n v="0"/>
    <n v="0"/>
    <n v="141"/>
    <n v="785"/>
    <n v="1356"/>
  </r>
  <r>
    <x v="6"/>
    <x v="8"/>
    <n v="7222"/>
    <n v="4.4800000190734899"/>
    <n v="4.4800000190734899"/>
    <n v="0"/>
    <x v="27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x v="27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x v="27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x v="27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x v="27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x v="27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x v="27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x v="27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x v="27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x v="27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x v="27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x v="27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x v="27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x v="27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x v="27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x v="27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x v="27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x v="27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x v="27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x v="27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x v="27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x v="27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x v="27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x v="8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x v="27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x v="27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x v="27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x v="27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x v="27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x v="27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x v="27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x v="27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x v="87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x v="27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x v="27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x v="27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x v="88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x v="27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x v="27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x v="27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x v="27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x v="27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x v="27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x v="37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x v="89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x v="27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x v="27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x v="27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x v="27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x v="27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x v="27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x v="27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x v="27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x v="27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x v="90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x v="91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x v="9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x v="47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x v="9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x v="94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x v="95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x v="27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x v="96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x v="97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x v="98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x v="99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x v="27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x v="100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x v="27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x v="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x v="27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x v="27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x v="102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x v="27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x v="27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x v="27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x v="103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x v="27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x v="47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x v="27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x v="104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x v="105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x v="106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x v="107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x v="108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x v="27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x v="54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x v="27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x v="109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x v="110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x v="111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x v="112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x v="27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x v="87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x v="27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x v="113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x v="27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x v="36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x v="114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x v="27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x v="27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x v="27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x v="27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x v="27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x v="11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x v="116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x v="27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x v="27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x v="117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x v="118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x v="27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x v="119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x v="30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x v="27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x v="120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x v="121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x v="27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x v="97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x v="122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x v="27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x v="27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x v="17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x v="27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x v="123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x v="124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x v="125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x v="126"/>
    <n v="1.75"/>
    <n v="3.2599999904632599"/>
    <n v="0"/>
    <n v="15"/>
    <n v="42"/>
    <n v="183"/>
    <n v="644"/>
    <n v="1468"/>
  </r>
  <r>
    <x v="11"/>
    <x v="4"/>
    <n v="13459"/>
    <n v="9"/>
    <n v="9"/>
    <n v="0"/>
    <x v="124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x v="127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x v="128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x v="129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x v="44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x v="27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x v="14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x v="27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x v="130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x v="131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x v="132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x v="27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x v="133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x v="134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x v="135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x v="136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x v="137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x v="138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x v="13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x v="140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x v="103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x v="27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x v="96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x v="141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x v="47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x v="142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x v="143"/>
    <n v="0.239999994635582"/>
    <n v="5.6799998283386204"/>
    <n v="0"/>
    <n v="4"/>
    <n v="15"/>
    <n v="331"/>
    <n v="712"/>
    <n v="3654"/>
  </r>
  <r>
    <x v="12"/>
    <x v="1"/>
    <n v="0"/>
    <n v="0"/>
    <n v="0"/>
    <n v="0"/>
    <x v="27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x v="27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x v="144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x v="132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x v="27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x v="27"/>
    <n v="0"/>
    <n v="3.9999999105930301E-2"/>
    <n v="0"/>
    <n v="0"/>
    <n v="0"/>
    <n v="2"/>
    <n v="1438"/>
    <n v="1995"/>
  </r>
  <r>
    <x v="12"/>
    <x v="7"/>
    <n v="0"/>
    <n v="0"/>
    <n v="0"/>
    <n v="0"/>
    <x v="27"/>
    <n v="0"/>
    <n v="0"/>
    <n v="0"/>
    <n v="0"/>
    <n v="0"/>
    <n v="0"/>
    <n v="1440"/>
    <n v="1980"/>
  </r>
  <r>
    <x v="12"/>
    <x v="8"/>
    <n v="0"/>
    <n v="0"/>
    <n v="0"/>
    <n v="0"/>
    <x v="27"/>
    <n v="0"/>
    <n v="0"/>
    <n v="0"/>
    <n v="0"/>
    <n v="0"/>
    <n v="0"/>
    <n v="1440"/>
    <n v="1980"/>
  </r>
  <r>
    <x v="12"/>
    <x v="9"/>
    <n v="0"/>
    <n v="0"/>
    <n v="0"/>
    <n v="0"/>
    <x v="27"/>
    <n v="0"/>
    <n v="0"/>
    <n v="0"/>
    <n v="0"/>
    <n v="0"/>
    <n v="0"/>
    <n v="1440"/>
    <n v="1980"/>
  </r>
  <r>
    <x v="12"/>
    <x v="10"/>
    <n v="0"/>
    <n v="0"/>
    <n v="0"/>
    <n v="0"/>
    <x v="27"/>
    <n v="0"/>
    <n v="0"/>
    <n v="0"/>
    <n v="0"/>
    <n v="0"/>
    <n v="0"/>
    <n v="1440"/>
    <n v="1980"/>
  </r>
  <r>
    <x v="12"/>
    <x v="11"/>
    <n v="0"/>
    <n v="0"/>
    <n v="0"/>
    <n v="0"/>
    <x v="27"/>
    <n v="0"/>
    <n v="0"/>
    <n v="0"/>
    <n v="0"/>
    <n v="0"/>
    <n v="0"/>
    <n v="1440"/>
    <n v="1980"/>
  </r>
  <r>
    <x v="12"/>
    <x v="12"/>
    <n v="0"/>
    <n v="0"/>
    <n v="0"/>
    <n v="0"/>
    <x v="27"/>
    <n v="0"/>
    <n v="0"/>
    <n v="0"/>
    <n v="0"/>
    <n v="0"/>
    <n v="0"/>
    <n v="1440"/>
    <n v="1980"/>
  </r>
  <r>
    <x v="12"/>
    <x v="13"/>
    <n v="0"/>
    <n v="0"/>
    <n v="0"/>
    <n v="0"/>
    <x v="27"/>
    <n v="0"/>
    <n v="0"/>
    <n v="0"/>
    <n v="0"/>
    <n v="0"/>
    <n v="0"/>
    <n v="1440"/>
    <n v="1980"/>
  </r>
  <r>
    <x v="12"/>
    <x v="14"/>
    <n v="0"/>
    <n v="0"/>
    <n v="0"/>
    <n v="0"/>
    <x v="27"/>
    <n v="0"/>
    <n v="0"/>
    <n v="0"/>
    <n v="0"/>
    <n v="0"/>
    <n v="0"/>
    <n v="1440"/>
    <n v="1980"/>
  </r>
  <r>
    <x v="12"/>
    <x v="15"/>
    <n v="0"/>
    <n v="0"/>
    <n v="0"/>
    <n v="0"/>
    <x v="27"/>
    <n v="0"/>
    <n v="0"/>
    <n v="0"/>
    <n v="0"/>
    <n v="0"/>
    <n v="0"/>
    <n v="1440"/>
    <n v="1980"/>
  </r>
  <r>
    <x v="12"/>
    <x v="16"/>
    <n v="0"/>
    <n v="0"/>
    <n v="0"/>
    <n v="0"/>
    <x v="27"/>
    <n v="0"/>
    <n v="0"/>
    <n v="0"/>
    <n v="0"/>
    <n v="0"/>
    <n v="0"/>
    <n v="1440"/>
    <n v="1980"/>
  </r>
  <r>
    <x v="12"/>
    <x v="17"/>
    <n v="0"/>
    <n v="0"/>
    <n v="0"/>
    <n v="0"/>
    <x v="27"/>
    <n v="0"/>
    <n v="0"/>
    <n v="0"/>
    <n v="0"/>
    <n v="0"/>
    <n v="0"/>
    <n v="1440"/>
    <n v="1980"/>
  </r>
  <r>
    <x v="12"/>
    <x v="18"/>
    <n v="0"/>
    <n v="0"/>
    <n v="0"/>
    <n v="0"/>
    <x v="27"/>
    <n v="0"/>
    <n v="0"/>
    <n v="0"/>
    <n v="0"/>
    <n v="0"/>
    <n v="0"/>
    <n v="1440"/>
    <n v="1980"/>
  </r>
  <r>
    <x v="12"/>
    <x v="19"/>
    <n v="0"/>
    <n v="0"/>
    <n v="0"/>
    <n v="0"/>
    <x v="27"/>
    <n v="0"/>
    <n v="0"/>
    <n v="0"/>
    <n v="0"/>
    <n v="0"/>
    <n v="0"/>
    <n v="1440"/>
    <n v="1980"/>
  </r>
  <r>
    <x v="12"/>
    <x v="20"/>
    <n v="475"/>
    <n v="0.34000000357627902"/>
    <n v="0.34000000357627902"/>
    <n v="0"/>
    <x v="27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x v="27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x v="145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x v="146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x v="27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x v="27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x v="27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x v="44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x v="27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x v="102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x v="27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x v="27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x v="27"/>
    <n v="0"/>
    <n v="4.3699998855590803"/>
    <n v="0"/>
    <n v="0"/>
    <n v="0"/>
    <n v="160"/>
    <n v="1280"/>
    <n v="2306"/>
  </r>
  <r>
    <x v="13"/>
    <x v="2"/>
    <n v="0"/>
    <n v="0"/>
    <n v="0"/>
    <n v="0"/>
    <x v="27"/>
    <n v="0"/>
    <n v="0"/>
    <n v="0"/>
    <n v="0"/>
    <n v="0"/>
    <n v="0"/>
    <n v="1440"/>
    <n v="1776"/>
  </r>
  <r>
    <x v="13"/>
    <x v="3"/>
    <n v="3984"/>
    <n v="2.9500000476837198"/>
    <n v="2.9500000476837198"/>
    <n v="0"/>
    <x v="144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x v="27"/>
    <n v="0"/>
    <n v="0"/>
    <n v="0"/>
    <n v="0"/>
    <n v="0"/>
    <n v="0"/>
    <n v="1440"/>
    <n v="2115"/>
  </r>
  <r>
    <x v="14"/>
    <x v="1"/>
    <n v="8204"/>
    <n v="5.5"/>
    <n v="5.5"/>
    <n v="0"/>
    <x v="147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x v="102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x v="27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x v="27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x v="27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x v="47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x v="27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x v="27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x v="27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x v="87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x v="27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x v="87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x v="27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x v="148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x v="72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x v="55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x v="132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x v="149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x v="27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x v="27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x v="150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x v="42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x v="151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x v="72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x v="85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x v="27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x v="35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x v="144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x v="44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x v="27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x v="27"/>
    <n v="0"/>
    <n v="0"/>
    <n v="0"/>
    <n v="0"/>
    <n v="0"/>
    <n v="0"/>
    <n v="1440"/>
    <n v="2955"/>
  </r>
  <r>
    <x v="15"/>
    <x v="1"/>
    <n v="10993"/>
    <n v="8.4499998092651403"/>
    <n v="8.4499998092651403"/>
    <n v="0"/>
    <x v="87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x v="105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x v="27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x v="144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x v="27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x v="18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x v="133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x v="152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x v="142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x v="153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x v="154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x v="118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x v="57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x v="74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x v="127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x v="155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x v="43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x v="127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x v="55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x v="156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x v="157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x v="78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x v="45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x v="158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x v="159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x v="160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x v="116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x v="16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x v="147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x v="27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x v="27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x v="27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x v="27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x v="27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x v="27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x v="27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x v="90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x v="27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x v="27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x v="27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x v="27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x v="27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x v="27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x v="27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x v="162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x v="146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x v="27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x v="27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x v="27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x v="27"/>
    <n v="0"/>
    <n v="3.5099999904632599"/>
    <n v="0"/>
    <n v="0"/>
    <n v="0"/>
    <n v="240"/>
    <n v="741"/>
    <n v="2246"/>
  </r>
  <r>
    <x v="16"/>
    <x v="20"/>
    <n v="6910"/>
    <n v="4.75"/>
    <n v="4.75"/>
    <n v="0"/>
    <x v="163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x v="60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x v="27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x v="54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x v="27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x v="164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x v="27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x v="27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x v="27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x v="40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x v="27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x v="27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x v="165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x v="27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x v="42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x v="16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x v="16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x v="167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x v="168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x v="27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x v="169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x v="133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x v="116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x v="27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x v="42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x v="170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x v="8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x v="9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x v="171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x v="172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x v="27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x v="27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x v="173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x v="27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x v="55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x v="27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x v="80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x v="174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x v="170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x v="17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x v="176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x v="27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x v="27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x v="27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x v="27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x v="47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x v="46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x v="177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x v="178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x v="53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x v="179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x v="180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x v="27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x v="181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x v="18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x v="112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x v="47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x v="183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x v="157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x v="17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x v="125"/>
    <n v="2.0299999713897701"/>
    <n v="5.8800001144409197"/>
    <n v="0"/>
    <n v="4"/>
    <n v="36"/>
    <n v="263"/>
    <n v="728"/>
    <n v="3115"/>
  </r>
  <r>
    <x v="18"/>
    <x v="19"/>
    <n v="0"/>
    <n v="0"/>
    <n v="0"/>
    <n v="0"/>
    <x v="27"/>
    <n v="0"/>
    <n v="0"/>
    <n v="0"/>
    <n v="0"/>
    <n v="0"/>
    <n v="0"/>
    <n v="1440"/>
    <n v="2017"/>
  </r>
  <r>
    <x v="18"/>
    <x v="20"/>
    <n v="7245"/>
    <n v="5.9200000762939498"/>
    <n v="5.9200000762939498"/>
    <n v="0"/>
    <x v="184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x v="27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x v="116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x v="145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x v="94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x v="142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x v="96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x v="27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x v="94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x v="113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x v="27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x v="133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x v="27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x v="185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x v="186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x v="27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x v="27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x v="27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x v="187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x v="27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x v="18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x v="189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x v="27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x v="27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x v="190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x v="191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x v="192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x v="193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x v="78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x v="27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x v="27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x v="17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x v="194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x v="27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x v="195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x v="196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x v="27"/>
    <n v="0"/>
    <n v="1.2200000286102299"/>
    <n v="0"/>
    <n v="0"/>
    <n v="0"/>
    <n v="96"/>
    <n v="902"/>
    <n v="1494"/>
  </r>
  <r>
    <x v="19"/>
    <x v="26"/>
    <n v="6083"/>
    <n v="4"/>
    <n v="4"/>
    <n v="0"/>
    <x v="38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x v="164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x v="63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x v="27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x v="150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x v="197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x v="125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x v="67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x v="198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x v="199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x v="200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x v="201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x v="202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x v="2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x v="204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x v="205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x v="206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x v="207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x v="208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x v="209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x v="13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x v="6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x v="210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x v="211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x v="212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x v="213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x v="214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x v="215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x v="216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x v="217"/>
    <n v="0.31999999284744302"/>
    <n v="1.45000004768372"/>
    <n v="0"/>
    <n v="41"/>
    <n v="16"/>
    <n v="79"/>
    <n v="1304"/>
    <n v="2643"/>
  </r>
  <r>
    <x v="20"/>
    <x v="25"/>
    <n v="0"/>
    <n v="0"/>
    <n v="0"/>
    <n v="0"/>
    <x v="27"/>
    <n v="0"/>
    <n v="0"/>
    <n v="0"/>
    <n v="0"/>
    <n v="0"/>
    <n v="0"/>
    <n v="1440"/>
    <n v="1819"/>
  </r>
  <r>
    <x v="20"/>
    <x v="26"/>
    <n v="0"/>
    <n v="0"/>
    <n v="0"/>
    <n v="0"/>
    <x v="27"/>
    <n v="0"/>
    <n v="0"/>
    <n v="0"/>
    <n v="0"/>
    <n v="0"/>
    <n v="0"/>
    <n v="1440"/>
    <n v="1819"/>
  </r>
  <r>
    <x v="20"/>
    <x v="27"/>
    <n v="3421"/>
    <n v="2.5599999427795401"/>
    <n v="2.5599999427795401"/>
    <n v="0"/>
    <x v="70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x v="26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x v="218"/>
    <n v="0.30000001192092901"/>
    <n v="0.88999998569488503"/>
    <n v="0"/>
    <n v="45"/>
    <n v="15"/>
    <n v="63"/>
    <n v="257"/>
    <n v="1665"/>
  </r>
  <r>
    <x v="21"/>
    <x v="0"/>
    <n v="0"/>
    <n v="0"/>
    <n v="0"/>
    <n v="0"/>
    <x v="27"/>
    <n v="0"/>
    <n v="0"/>
    <n v="0"/>
    <n v="0"/>
    <n v="0"/>
    <n v="0"/>
    <n v="1440"/>
    <n v="1496"/>
  </r>
  <r>
    <x v="21"/>
    <x v="1"/>
    <n v="0"/>
    <n v="0"/>
    <n v="0"/>
    <n v="0"/>
    <x v="27"/>
    <n v="0"/>
    <n v="0"/>
    <n v="0"/>
    <n v="0"/>
    <n v="0"/>
    <n v="0"/>
    <n v="1440"/>
    <n v="1496"/>
  </r>
  <r>
    <x v="21"/>
    <x v="2"/>
    <n v="0"/>
    <n v="0"/>
    <n v="0"/>
    <n v="0"/>
    <x v="27"/>
    <n v="0"/>
    <n v="0"/>
    <n v="0"/>
    <n v="0"/>
    <n v="0"/>
    <n v="0"/>
    <n v="1440"/>
    <n v="1496"/>
  </r>
  <r>
    <x v="21"/>
    <x v="3"/>
    <n v="14019"/>
    <n v="10.5900001525879"/>
    <n v="10.5900001525879"/>
    <n v="0"/>
    <x v="27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x v="150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x v="27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x v="27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x v="27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x v="124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x v="167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x v="27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x v="27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x v="27"/>
    <n v="0"/>
    <n v="5.7600002288818404"/>
    <n v="0"/>
    <n v="0"/>
    <n v="0"/>
    <n v="362"/>
    <n v="711"/>
    <n v="2305"/>
  </r>
  <r>
    <x v="21"/>
    <x v="13"/>
    <n v="0"/>
    <n v="0"/>
    <n v="0"/>
    <n v="0"/>
    <x v="27"/>
    <n v="0"/>
    <n v="0"/>
    <n v="0"/>
    <n v="0"/>
    <n v="0"/>
    <n v="0"/>
    <n v="1440"/>
    <n v="1497"/>
  </r>
  <r>
    <x v="21"/>
    <x v="14"/>
    <n v="9543"/>
    <n v="7.21000003814697"/>
    <n v="7.21000003814697"/>
    <n v="0"/>
    <x v="27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x v="27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x v="27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x v="27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x v="27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x v="27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x v="27"/>
    <n v="0"/>
    <n v="3.7300000190734899"/>
    <n v="0"/>
    <n v="0"/>
    <n v="0"/>
    <n v="236"/>
    <n v="1204"/>
    <n v="2044"/>
  </r>
  <r>
    <x v="21"/>
    <x v="21"/>
    <n v="0"/>
    <n v="0"/>
    <n v="0"/>
    <n v="0"/>
    <x v="27"/>
    <n v="0"/>
    <n v="0"/>
    <n v="0"/>
    <n v="0"/>
    <n v="0"/>
    <n v="0"/>
    <n v="1440"/>
    <n v="1496"/>
  </r>
  <r>
    <x v="21"/>
    <x v="22"/>
    <n v="2997"/>
    <n v="2.2599999904632599"/>
    <n v="2.2599999904632599"/>
    <n v="0"/>
    <x v="27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x v="27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x v="27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x v="27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x v="27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x v="27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x v="27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x v="27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x v="27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x v="27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x v="27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x v="192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x v="27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x v="27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x v="27"/>
    <n v="0"/>
    <n v="4.8000001907348597"/>
    <n v="9.9999997764825804E-3"/>
    <n v="0"/>
    <n v="0"/>
    <n v="258"/>
    <n v="1182"/>
    <n v="2701"/>
  </r>
  <r>
    <x v="22"/>
    <x v="9"/>
    <n v="0"/>
    <n v="0"/>
    <n v="0"/>
    <n v="0"/>
    <x v="27"/>
    <n v="0"/>
    <n v="0"/>
    <n v="0"/>
    <n v="0"/>
    <n v="0"/>
    <n v="0"/>
    <n v="1440"/>
    <n v="2060"/>
  </r>
  <r>
    <x v="22"/>
    <x v="10"/>
    <n v="6238"/>
    <n v="4.7199997901916504"/>
    <n v="4.7199997901916504"/>
    <n v="0"/>
    <x v="27"/>
    <n v="0"/>
    <n v="4.7199997901916504"/>
    <n v="0"/>
    <n v="0"/>
    <n v="0"/>
    <n v="302"/>
    <n v="1138"/>
    <n v="2796"/>
  </r>
  <r>
    <x v="22"/>
    <x v="11"/>
    <n v="0"/>
    <n v="0"/>
    <n v="0"/>
    <n v="0"/>
    <x v="27"/>
    <n v="0"/>
    <n v="0"/>
    <n v="0"/>
    <n v="33"/>
    <n v="0"/>
    <n v="0"/>
    <n v="1407"/>
    <n v="2664"/>
  </r>
  <r>
    <x v="22"/>
    <x v="12"/>
    <n v="5896"/>
    <n v="4.46000003814697"/>
    <n v="4.46000003814697"/>
    <n v="0"/>
    <x v="27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x v="96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x v="27"/>
    <n v="0"/>
    <n v="0"/>
    <n v="0"/>
    <n v="0"/>
    <n v="0"/>
    <n v="0"/>
    <n v="1440"/>
    <n v="2060"/>
  </r>
  <r>
    <x v="22"/>
    <x v="15"/>
    <n v="5565"/>
    <n v="4.21000003814697"/>
    <n v="4.21000003814697"/>
    <n v="0"/>
    <x v="27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x v="27"/>
    <n v="0"/>
    <n v="4.3299999237060502"/>
    <n v="0"/>
    <n v="0"/>
    <n v="0"/>
    <n v="255"/>
    <n v="1185"/>
    <n v="2687"/>
  </r>
  <r>
    <x v="22"/>
    <x v="17"/>
    <n v="0"/>
    <n v="0"/>
    <n v="0"/>
    <n v="0"/>
    <x v="27"/>
    <n v="0"/>
    <n v="0"/>
    <n v="0"/>
    <n v="0"/>
    <n v="0"/>
    <n v="0"/>
    <n v="1440"/>
    <n v="2060"/>
  </r>
  <r>
    <x v="22"/>
    <x v="18"/>
    <n v="6744"/>
    <n v="5.0999999046325701"/>
    <n v="5.0999999046325701"/>
    <n v="0"/>
    <x v="27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x v="219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x v="27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x v="27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x v="27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x v="27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x v="27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x v="27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x v="27"/>
    <n v="0"/>
    <n v="5.8200001716613796"/>
    <n v="0"/>
    <n v="0"/>
    <n v="0"/>
    <n v="251"/>
    <n v="1189"/>
    <n v="2712"/>
  </r>
  <r>
    <x v="22"/>
    <x v="27"/>
    <n v="6277"/>
    <n v="4.75"/>
    <n v="4.75"/>
    <n v="0"/>
    <x v="27"/>
    <n v="0"/>
    <n v="4.7300000190734899"/>
    <n v="1.9999999552965199E-2"/>
    <n v="0"/>
    <n v="0"/>
    <n v="264"/>
    <n v="800"/>
    <n v="2175"/>
  </r>
  <r>
    <x v="22"/>
    <x v="28"/>
    <n v="0"/>
    <n v="0"/>
    <n v="0"/>
    <n v="0"/>
    <x v="27"/>
    <n v="0"/>
    <n v="0"/>
    <n v="0"/>
    <n v="0"/>
    <n v="0"/>
    <n v="0"/>
    <n v="1440"/>
    <n v="0"/>
  </r>
  <r>
    <x v="23"/>
    <x v="0"/>
    <n v="0"/>
    <n v="0"/>
    <n v="0"/>
    <n v="0"/>
    <x v="27"/>
    <n v="0"/>
    <n v="0"/>
    <n v="0"/>
    <n v="0"/>
    <n v="0"/>
    <n v="0"/>
    <n v="1440"/>
    <n v="1841"/>
  </r>
  <r>
    <x v="23"/>
    <x v="1"/>
    <n v="4053"/>
    <n v="2.9100000858306898"/>
    <n v="2.9100000858306898"/>
    <n v="0"/>
    <x v="3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x v="220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x v="27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x v="22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x v="22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x v="90"/>
    <n v="0.769999980926514"/>
    <n v="3.1700000762939502"/>
    <n v="0"/>
    <n v="30"/>
    <n v="31"/>
    <n v="146"/>
    <n v="1233"/>
    <n v="2798"/>
  </r>
  <r>
    <x v="23"/>
    <x v="7"/>
    <n v="0"/>
    <n v="0"/>
    <n v="0"/>
    <n v="0"/>
    <x v="27"/>
    <n v="0"/>
    <n v="0"/>
    <n v="0"/>
    <n v="0"/>
    <n v="0"/>
    <n v="0"/>
    <n v="1440"/>
    <n v="1841"/>
  </r>
  <r>
    <x v="23"/>
    <x v="8"/>
    <n v="10771"/>
    <n v="7.7199997901916504"/>
    <n v="7.7199997901916504"/>
    <n v="0"/>
    <x v="156"/>
    <n v="1.7400000095367401"/>
    <n v="2.2200000286102299"/>
    <n v="0"/>
    <n v="70"/>
    <n v="113"/>
    <n v="178"/>
    <n v="1079"/>
    <n v="3727"/>
  </r>
  <r>
    <x v="23"/>
    <x v="9"/>
    <n v="0"/>
    <n v="0"/>
    <n v="0"/>
    <n v="0"/>
    <x v="27"/>
    <n v="0"/>
    <n v="0"/>
    <n v="0"/>
    <n v="0"/>
    <n v="0"/>
    <n v="0"/>
    <n v="1440"/>
    <n v="1841"/>
  </r>
  <r>
    <x v="23"/>
    <x v="10"/>
    <n v="637"/>
    <n v="0.46000000834464999"/>
    <n v="0.46000000834464999"/>
    <n v="0"/>
    <x v="27"/>
    <n v="0"/>
    <n v="0.46000000834464999"/>
    <n v="0"/>
    <n v="0"/>
    <n v="0"/>
    <n v="20"/>
    <n v="1420"/>
    <n v="1922"/>
  </r>
  <r>
    <x v="23"/>
    <x v="11"/>
    <n v="0"/>
    <n v="0"/>
    <n v="0"/>
    <n v="0"/>
    <x v="27"/>
    <n v="0"/>
    <n v="0"/>
    <n v="0"/>
    <n v="0"/>
    <n v="0"/>
    <n v="0"/>
    <n v="1440"/>
    <n v="1841"/>
  </r>
  <r>
    <x v="23"/>
    <x v="12"/>
    <n v="2153"/>
    <n v="1.53999996185303"/>
    <n v="1.53999996185303"/>
    <n v="0"/>
    <x v="141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x v="223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2"/>
    <x v="224"/>
    <n v="0.87000000476837203"/>
    <n v="0.730000019073486"/>
    <n v="0"/>
    <n v="42"/>
    <n v="30"/>
    <n v="47"/>
    <n v="1321"/>
    <n v="2584"/>
  </r>
  <r>
    <x v="23"/>
    <x v="15"/>
    <n v="0"/>
    <n v="0"/>
    <n v="0"/>
    <n v="0"/>
    <x v="27"/>
    <n v="0"/>
    <n v="0"/>
    <n v="0"/>
    <n v="0"/>
    <n v="0"/>
    <n v="0"/>
    <n v="1440"/>
    <n v="1841"/>
  </r>
  <r>
    <x v="23"/>
    <x v="16"/>
    <n v="703"/>
    <n v="0.5"/>
    <n v="0.5"/>
    <n v="0"/>
    <x v="87"/>
    <n v="0.20000000298023199"/>
    <n v="0.239999994635582"/>
    <n v="0"/>
    <n v="2"/>
    <n v="13"/>
    <n v="15"/>
    <n v="1410"/>
    <n v="1993"/>
  </r>
  <r>
    <x v="23"/>
    <x v="17"/>
    <n v="0"/>
    <n v="0"/>
    <n v="0"/>
    <n v="0"/>
    <x v="27"/>
    <n v="0"/>
    <n v="0"/>
    <n v="0"/>
    <n v="0"/>
    <n v="0"/>
    <n v="0"/>
    <n v="1440"/>
    <n v="1841"/>
  </r>
  <r>
    <x v="23"/>
    <x v="18"/>
    <n v="2503"/>
    <n v="1.78999996185303"/>
    <n v="1.78999996185303"/>
    <n v="0"/>
    <x v="179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x v="73"/>
    <n v="0.62000000476837203"/>
    <n v="0.68000000715255704"/>
    <n v="0"/>
    <n v="9"/>
    <n v="34"/>
    <n v="50"/>
    <n v="1347"/>
    <n v="2319"/>
  </r>
  <r>
    <x v="23"/>
    <x v="20"/>
    <n v="0"/>
    <n v="0"/>
    <n v="0"/>
    <n v="0"/>
    <x v="27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x v="27"/>
    <n v="0"/>
    <n v="9.9999997764825804E-3"/>
    <n v="0"/>
    <n v="0"/>
    <n v="0"/>
    <n v="1"/>
    <n v="1439"/>
    <n v="1843"/>
  </r>
  <r>
    <x v="23"/>
    <x v="22"/>
    <n v="0"/>
    <n v="0"/>
    <n v="0"/>
    <n v="0"/>
    <x v="27"/>
    <n v="0"/>
    <n v="0"/>
    <n v="0"/>
    <n v="0"/>
    <n v="0"/>
    <n v="0"/>
    <n v="1440"/>
    <n v="1841"/>
  </r>
  <r>
    <x v="23"/>
    <x v="23"/>
    <n v="0"/>
    <n v="0"/>
    <n v="0"/>
    <n v="0"/>
    <x v="27"/>
    <n v="0"/>
    <n v="0"/>
    <n v="0"/>
    <n v="0"/>
    <n v="0"/>
    <n v="0"/>
    <n v="1440"/>
    <n v="1841"/>
  </r>
  <r>
    <x v="23"/>
    <x v="24"/>
    <n v="4697"/>
    <n v="3.3699998855590798"/>
    <n v="3.3699998855590798"/>
    <n v="0"/>
    <x v="172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x v="105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x v="225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x v="148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x v="27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x v="27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x v="226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x v="111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x v="227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x v="228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x v="187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"/>
    <x v="76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x v="22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x v="230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x v="27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3"/>
    <x v="23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x v="232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x v="16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x v="77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x v="50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x v="129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x v="27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x v="18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x v="233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x v="172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x v="11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x v="27"/>
    <n v="0"/>
    <n v="3.9100000858306898"/>
    <n v="0"/>
    <n v="0"/>
    <n v="0"/>
    <n v="299"/>
    <n v="717"/>
    <n v="1850"/>
  </r>
  <r>
    <x v="24"/>
    <x v="25"/>
    <n v="6815"/>
    <n v="4.5"/>
    <n v="4.5"/>
    <n v="0"/>
    <x v="27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x v="27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"/>
    <x v="234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x v="235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x v="89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x v="27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5"/>
    <x v="154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5"/>
    <x v="236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"/>
    <x v="18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x v="27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x v="27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x v="27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5"/>
    <x v="237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5"/>
    <x v="238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5"/>
    <x v="239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x v="2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x v="39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x v="105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x v="27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5"/>
    <x v="240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x v="241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5"/>
    <x v="242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x v="243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5"/>
    <x v="240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x v="27"/>
    <n v="0"/>
    <n v="2.5199999809265101"/>
    <n v="0"/>
    <n v="0"/>
    <n v="0"/>
    <n v="200"/>
    <n v="1240"/>
    <n v="2051"/>
  </r>
  <r>
    <x v="25"/>
    <x v="19"/>
    <n v="5600"/>
    <n v="3.75"/>
    <n v="3.75"/>
    <n v="0"/>
    <x v="27"/>
    <n v="0"/>
    <n v="3.75"/>
    <n v="0"/>
    <n v="0"/>
    <n v="0"/>
    <n v="237"/>
    <n v="1142"/>
    <n v="2225"/>
  </r>
  <r>
    <x v="25"/>
    <x v="20"/>
    <n v="13041"/>
    <n v="9.1800003051757795"/>
    <n v="8.7200002670288104"/>
    <n v="3"/>
    <x v="244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5"/>
    <x v="245"/>
    <n v="1.0199999809265099"/>
    <n v="5.3600001335143999"/>
    <n v="0"/>
    <n v="58"/>
    <n v="31"/>
    <n v="330"/>
    <n v="1021"/>
    <n v="2976"/>
  </r>
  <r>
    <x v="25"/>
    <x v="22"/>
    <n v="0"/>
    <n v="0"/>
    <n v="0"/>
    <n v="0"/>
    <x v="27"/>
    <n v="0"/>
    <n v="0"/>
    <n v="0"/>
    <n v="0"/>
    <n v="0"/>
    <n v="0"/>
    <n v="1440"/>
    <n v="1557"/>
  </r>
  <r>
    <x v="25"/>
    <x v="23"/>
    <n v="15010"/>
    <n v="11.1000003814697"/>
    <n v="10.039999961853001"/>
    <n v="5"/>
    <x v="246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x v="108"/>
    <n v="0.81000000238418601"/>
    <n v="3.8599998950958301"/>
    <n v="0"/>
    <n v="44"/>
    <n v="13"/>
    <n v="247"/>
    <n v="1136"/>
    <n v="2553"/>
  </r>
  <r>
    <x v="25"/>
    <x v="25"/>
    <n v="0"/>
    <n v="0"/>
    <n v="0"/>
    <n v="0"/>
    <x v="27"/>
    <n v="0"/>
    <n v="0"/>
    <n v="0"/>
    <n v="0"/>
    <n v="0"/>
    <n v="0"/>
    <n v="111"/>
    <n v="120"/>
  </r>
  <r>
    <x v="26"/>
    <x v="0"/>
    <n v="11317"/>
    <n v="8.4099998474121094"/>
    <n v="8.4099998474121094"/>
    <n v="0"/>
    <x v="247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x v="98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x v="124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x v="248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x v="27"/>
    <n v="0"/>
    <n v="9.9999997764825804E-3"/>
    <n v="0"/>
    <n v="0"/>
    <n v="0"/>
    <n v="3"/>
    <n v="1437"/>
    <n v="1635"/>
  </r>
  <r>
    <x v="26"/>
    <x v="5"/>
    <n v="0"/>
    <n v="0"/>
    <n v="0"/>
    <n v="0"/>
    <x v="27"/>
    <n v="0"/>
    <n v="0"/>
    <n v="0"/>
    <n v="0"/>
    <n v="0"/>
    <n v="0"/>
    <n v="1440"/>
    <n v="1629"/>
  </r>
  <r>
    <x v="26"/>
    <x v="6"/>
    <n v="9827"/>
    <n v="6.71000003814697"/>
    <n v="6.71000003814697"/>
    <n v="0"/>
    <x v="249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x v="7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x v="250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x v="110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x v="251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x v="27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x v="27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x v="252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x v="186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x v="253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x v="78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x v="112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x v="254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x v="255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x v="224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x v="256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x v="257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x v="258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x v="259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x v="260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x v="26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x v="262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x v="263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x v="264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x v="184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x v="265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x v="266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x v="267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x v="26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x v="269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x v="270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x v="271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x v="272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x v="273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x v="274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x v="275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x v="276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x v="277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x v="278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x v="279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x v="280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x v="274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x v="281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x v="59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x v="27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x v="27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x v="282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x v="283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x v="284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x v="285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x v="286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x v="287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x v="288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x v="289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x v="290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x v="18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x v="291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x v="292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x v="217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x v="27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x v="170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x v="291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x v="71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x v="27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x v="111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x v="293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x v="27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x v="107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x v="294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x v="37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x v="295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x v="2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x v="145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x v="155"/>
    <n v="0.54000002145767201"/>
    <n v="2.4000000953674299"/>
    <n v="0"/>
    <n v="16"/>
    <n v="14"/>
    <n v="136"/>
    <n v="1257"/>
    <n v="1854"/>
  </r>
  <r>
    <x v="28"/>
    <x v="18"/>
    <n v="0"/>
    <n v="0"/>
    <n v="0"/>
    <n v="0"/>
    <x v="27"/>
    <n v="0"/>
    <n v="0"/>
    <n v="0"/>
    <n v="0"/>
    <n v="0"/>
    <n v="0"/>
    <n v="1440"/>
    <n v="0"/>
  </r>
  <r>
    <x v="29"/>
    <x v="0"/>
    <n v="7626"/>
    <n v="6.0500001907348597"/>
    <n v="6.0500001907348597"/>
    <n v="2"/>
    <x v="227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"/>
    <x v="2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"/>
    <x v="131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x v="298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x v="299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x v="27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"/>
    <x v="300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"/>
    <x v="301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"/>
    <x v="302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"/>
    <x v="303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"/>
    <x v="298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x v="196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x v="27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"/>
    <x v="300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x v="3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x v="111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x v="32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x v="128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x v="27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x v="305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"/>
    <x v="45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"/>
    <x v="9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x v="215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"/>
    <x v="121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"/>
    <x v="306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x v="27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x v="27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"/>
    <x v="100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"/>
    <x v="219"/>
    <n v="0.63999998569488503"/>
    <n v="3.9200000762939502"/>
    <n v="0"/>
    <n v="63"/>
    <n v="13"/>
    <n v="152"/>
    <n v="840"/>
    <n v="3586"/>
  </r>
  <r>
    <x v="29"/>
    <x v="29"/>
    <n v="9143"/>
    <n v="7.25"/>
    <n v="7.25"/>
    <n v="2"/>
    <x v="307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x v="30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x v="27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x v="143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x v="27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x v="27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x v="27"/>
    <n v="0"/>
    <n v="0"/>
    <n v="0"/>
    <n v="0"/>
    <n v="0"/>
    <n v="0"/>
    <n v="1440"/>
    <n v="2693"/>
  </r>
  <r>
    <x v="30"/>
    <x v="5"/>
    <n v="3008"/>
    <n v="2.3499999046325701"/>
    <n v="2.3499999046325701"/>
    <n v="0"/>
    <x v="27"/>
    <n v="0"/>
    <n v="0"/>
    <n v="0"/>
    <n v="0"/>
    <n v="0"/>
    <n v="0"/>
    <n v="1440"/>
    <n v="2439"/>
  </r>
  <r>
    <x v="30"/>
    <x v="6"/>
    <n v="3864"/>
    <n v="3.0099999904632599"/>
    <n v="3.0099999904632599"/>
    <n v="0"/>
    <x v="180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x v="147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x v="27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x v="151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x v="309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x v="147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x v="143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x v="310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x v="47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x v="31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x v="27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x v="234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x v="143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x v="113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x v="27"/>
    <n v="0"/>
    <n v="0"/>
    <n v="0"/>
    <n v="0"/>
    <n v="0"/>
    <n v="0"/>
    <n v="1440"/>
    <n v="2894"/>
  </r>
  <r>
    <x v="30"/>
    <x v="21"/>
    <n v="12015"/>
    <n v="9.3699998855590803"/>
    <n v="9.3699998855590803"/>
    <n v="0"/>
    <x v="27"/>
    <n v="0"/>
    <n v="0"/>
    <n v="0"/>
    <n v="0"/>
    <n v="0"/>
    <n v="0"/>
    <n v="1440"/>
    <n v="3212"/>
  </r>
  <r>
    <x v="30"/>
    <x v="22"/>
    <n v="3588"/>
    <n v="2.7999999523162802"/>
    <n v="2.7999999523162802"/>
    <n v="0"/>
    <x v="27"/>
    <n v="0"/>
    <n v="0"/>
    <n v="0"/>
    <n v="0"/>
    <n v="0"/>
    <n v="0"/>
    <n v="1440"/>
    <n v="2516"/>
  </r>
  <r>
    <x v="30"/>
    <x v="23"/>
    <n v="12427"/>
    <n v="9.6899995803833008"/>
    <n v="9.6899995803833008"/>
    <n v="0"/>
    <x v="27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x v="35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x v="27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x v="38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x v="312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x v="313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x v="142"/>
    <n v="3.2400000095367401"/>
    <n v="3.1700000762939502"/>
    <n v="0"/>
    <n v="5"/>
    <n v="71"/>
    <n v="177"/>
    <n v="1106"/>
    <n v="2804"/>
  </r>
  <r>
    <x v="30"/>
    <x v="30"/>
    <n v="0"/>
    <n v="0"/>
    <n v="0"/>
    <n v="0"/>
    <x v="27"/>
    <n v="0"/>
    <n v="0"/>
    <n v="0"/>
    <n v="0"/>
    <n v="0"/>
    <n v="0"/>
    <n v="1440"/>
    <n v="0"/>
  </r>
  <r>
    <x v="31"/>
    <x v="0"/>
    <n v="2564"/>
    <n v="1.6399999856948899"/>
    <n v="1.6399999856948899"/>
    <n v="0"/>
    <x v="27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x v="27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x v="27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x v="27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x v="27"/>
    <n v="0"/>
    <n v="0.15999999642372101"/>
    <n v="0"/>
    <n v="0"/>
    <n v="0"/>
    <n v="12"/>
    <n v="1428"/>
    <n v="1721"/>
  </r>
  <r>
    <x v="31"/>
    <x v="5"/>
    <n v="0"/>
    <n v="0"/>
    <n v="0"/>
    <n v="0"/>
    <x v="27"/>
    <n v="0"/>
    <n v="0"/>
    <n v="0"/>
    <n v="0"/>
    <n v="0"/>
    <n v="0"/>
    <n v="1440"/>
    <n v="1688"/>
  </r>
  <r>
    <x v="31"/>
    <x v="6"/>
    <n v="0"/>
    <n v="0"/>
    <n v="0"/>
    <n v="0"/>
    <x v="27"/>
    <n v="0"/>
    <n v="0"/>
    <n v="0"/>
    <n v="0"/>
    <n v="0"/>
    <n v="0"/>
    <n v="1440"/>
    <n v="1688"/>
  </r>
  <r>
    <x v="31"/>
    <x v="7"/>
    <n v="0"/>
    <n v="0"/>
    <n v="0"/>
    <n v="0"/>
    <x v="27"/>
    <n v="0"/>
    <n v="0"/>
    <n v="0"/>
    <n v="0"/>
    <n v="0"/>
    <n v="0"/>
    <n v="1440"/>
    <n v="1688"/>
  </r>
  <r>
    <x v="31"/>
    <x v="8"/>
    <n v="3147"/>
    <n v="2.0099999904632599"/>
    <n v="2.0099999904632599"/>
    <n v="0"/>
    <x v="27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x v="27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x v="168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x v="179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x v="314"/>
    <n v="5.0000000745058101E-2"/>
    <n v="0.15999999642372101"/>
    <n v="0"/>
    <n v="3"/>
    <n v="8"/>
    <n v="19"/>
    <n v="1410"/>
    <n v="1799"/>
  </r>
  <r>
    <x v="31"/>
    <x v="13"/>
    <n v="0"/>
    <n v="0"/>
    <n v="0"/>
    <n v="0"/>
    <x v="27"/>
    <n v="0"/>
    <n v="0"/>
    <n v="0"/>
    <n v="0"/>
    <n v="0"/>
    <n v="0"/>
    <n v="1440"/>
    <n v="1688"/>
  </r>
  <r>
    <x v="31"/>
    <x v="14"/>
    <n v="1321"/>
    <n v="0.85000002384185802"/>
    <n v="0.85000002384185802"/>
    <n v="0"/>
    <x v="27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x v="27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x v="27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x v="35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x v="111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x v="27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x v="27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x v="27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x v="27"/>
    <n v="0"/>
    <n v="1.46000003814697"/>
    <n v="0"/>
    <n v="0"/>
    <n v="0"/>
    <n v="129"/>
    <n v="848"/>
    <n v="2067"/>
  </r>
  <r>
    <x v="31"/>
    <x v="23"/>
    <n v="0"/>
    <n v="0"/>
    <n v="0"/>
    <n v="0"/>
    <x v="27"/>
    <n v="0"/>
    <n v="0"/>
    <n v="0"/>
    <n v="0"/>
    <n v="0"/>
    <n v="0"/>
    <n v="1440"/>
    <n v="1688"/>
  </r>
  <r>
    <x v="31"/>
    <x v="24"/>
    <n v="0"/>
    <n v="0"/>
    <n v="0"/>
    <n v="0"/>
    <x v="27"/>
    <n v="0"/>
    <n v="0"/>
    <n v="0"/>
    <n v="0"/>
    <n v="0"/>
    <n v="0"/>
    <n v="1440"/>
    <n v="1688"/>
  </r>
  <r>
    <x v="31"/>
    <x v="25"/>
    <n v="0"/>
    <n v="0"/>
    <n v="0"/>
    <n v="0"/>
    <x v="27"/>
    <n v="0"/>
    <n v="0"/>
    <n v="0"/>
    <n v="0"/>
    <n v="0"/>
    <n v="0"/>
    <n v="1440"/>
    <n v="1688"/>
  </r>
  <r>
    <x v="31"/>
    <x v="26"/>
    <n v="0"/>
    <n v="0"/>
    <n v="0"/>
    <n v="0"/>
    <x v="27"/>
    <n v="0"/>
    <n v="0"/>
    <n v="0"/>
    <n v="0"/>
    <n v="0"/>
    <n v="0"/>
    <n v="1440"/>
    <n v="1688"/>
  </r>
  <r>
    <x v="31"/>
    <x v="27"/>
    <n v="0"/>
    <n v="0"/>
    <n v="0"/>
    <n v="0"/>
    <x v="27"/>
    <n v="0"/>
    <n v="0"/>
    <n v="0"/>
    <n v="0"/>
    <n v="0"/>
    <n v="0"/>
    <n v="1440"/>
    <n v="1688"/>
  </r>
  <r>
    <x v="31"/>
    <x v="28"/>
    <n v="0"/>
    <n v="0"/>
    <n v="0"/>
    <n v="0"/>
    <x v="27"/>
    <n v="0"/>
    <n v="0"/>
    <n v="0"/>
    <n v="0"/>
    <n v="0"/>
    <n v="0"/>
    <n v="48"/>
    <n v="57"/>
  </r>
  <r>
    <x v="32"/>
    <x v="0"/>
    <n v="23186"/>
    <n v="20.399999618530298"/>
    <n v="20.399999618530298"/>
    <n v="0"/>
    <x v="315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x v="316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x v="317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x v="168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x v="318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x v="27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x v="2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x v="319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x v="320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x v="32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x v="322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x v="27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x v="323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x v="191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x v="140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x v="324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x v="325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x v="189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x v="326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x v="327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x v="27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x v="307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x v="328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x v="329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x v="330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x v="94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x v="118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x v="331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x v="208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x v="332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x v="178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26424-4B0B-AB43-93A6-547198F754E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7" firstHeaderRow="0" firstDataRow="1" firstDataCol="1"/>
  <pivotFields count="17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showAll="0"/>
    <pivotField showAll="0"/>
    <pivotField showAll="0">
      <items count="334">
        <item x="27"/>
        <item x="92"/>
        <item x="314"/>
        <item x="168"/>
        <item x="87"/>
        <item x="47"/>
        <item x="94"/>
        <item x="183"/>
        <item x="102"/>
        <item x="54"/>
        <item x="105"/>
        <item x="35"/>
        <item x="143"/>
        <item x="179"/>
        <item x="85"/>
        <item x="44"/>
        <item x="144"/>
        <item x="38"/>
        <item x="88"/>
        <item x="46"/>
        <item x="128"/>
        <item x="176"/>
        <item x="309"/>
        <item x="180"/>
        <item x="125"/>
        <item x="111"/>
        <item x="116"/>
        <item x="222"/>
        <item x="37"/>
        <item x="142"/>
        <item x="184"/>
        <item x="149"/>
        <item x="72"/>
        <item x="169"/>
        <item x="170"/>
        <item x="132"/>
        <item x="106"/>
        <item x="172"/>
        <item x="73"/>
        <item x="112"/>
        <item x="49"/>
        <item x="147"/>
        <item x="166"/>
        <item x="98"/>
        <item x="148"/>
        <item x="150"/>
        <item x="42"/>
        <item x="173"/>
        <item x="45"/>
        <item x="308"/>
        <item x="219"/>
        <item x="145"/>
        <item x="96"/>
        <item x="313"/>
        <item x="127"/>
        <item x="48"/>
        <item x="57"/>
        <item x="175"/>
        <item x="181"/>
        <item x="141"/>
        <item x="113"/>
        <item x="95"/>
        <item x="43"/>
        <item x="161"/>
        <item x="50"/>
        <item x="227"/>
        <item x="119"/>
        <item x="209"/>
        <item x="34"/>
        <item x="220"/>
        <item x="53"/>
        <item x="121"/>
        <item x="32"/>
        <item x="241"/>
        <item x="74"/>
        <item x="177"/>
        <item x="167"/>
        <item x="115"/>
        <item x="55"/>
        <item x="171"/>
        <item x="28"/>
        <item x="71"/>
        <item x="126"/>
        <item x="17"/>
        <item x="41"/>
        <item x="118"/>
        <item x="243"/>
        <item x="152"/>
        <item x="31"/>
        <item x="213"/>
        <item x="157"/>
        <item x="192"/>
        <item x="30"/>
        <item x="56"/>
        <item x="86"/>
        <item x="295"/>
        <item x="182"/>
        <item x="206"/>
        <item x="165"/>
        <item x="100"/>
        <item x="84"/>
        <item x="155"/>
        <item x="9"/>
        <item x="208"/>
        <item x="110"/>
        <item x="133"/>
        <item x="189"/>
        <item x="307"/>
        <item x="120"/>
        <item x="117"/>
        <item x="70"/>
        <item x="260"/>
        <item x="310"/>
        <item x="89"/>
        <item x="194"/>
        <item x="104"/>
        <item x="196"/>
        <item x="137"/>
        <item x="306"/>
        <item x="215"/>
        <item x="1"/>
        <item x="122"/>
        <item x="80"/>
        <item x="91"/>
        <item x="233"/>
        <item x="140"/>
        <item x="229"/>
        <item x="258"/>
        <item x="174"/>
        <item x="139"/>
        <item x="178"/>
        <item x="218"/>
        <item x="97"/>
        <item x="101"/>
        <item x="79"/>
        <item x="0"/>
        <item x="217"/>
        <item x="61"/>
        <item x="8"/>
        <item x="23"/>
        <item x="90"/>
        <item x="124"/>
        <item x="248"/>
        <item x="107"/>
        <item x="228"/>
        <item x="158"/>
        <item x="81"/>
        <item x="164"/>
        <item x="3"/>
        <item x="29"/>
        <item x="109"/>
        <item x="163"/>
        <item x="82"/>
        <item x="302"/>
        <item x="129"/>
        <item x="40"/>
        <item x="223"/>
        <item x="36"/>
        <item x="19"/>
        <item x="255"/>
        <item x="261"/>
        <item x="14"/>
        <item x="191"/>
        <item x="52"/>
        <item x="162"/>
        <item x="205"/>
        <item x="2"/>
        <item x="22"/>
        <item x="60"/>
        <item x="216"/>
        <item x="77"/>
        <item x="221"/>
        <item x="26"/>
        <item x="232"/>
        <item x="75"/>
        <item x="146"/>
        <item x="151"/>
        <item x="136"/>
        <item x="4"/>
        <item x="256"/>
        <item x="99"/>
        <item x="78"/>
        <item x="11"/>
        <item x="210"/>
        <item x="251"/>
        <item x="264"/>
        <item x="114"/>
        <item x="12"/>
        <item x="190"/>
        <item x="188"/>
        <item x="59"/>
        <item x="108"/>
        <item x="231"/>
        <item x="123"/>
        <item x="103"/>
        <item x="254"/>
        <item x="327"/>
        <item x="62"/>
        <item x="249"/>
        <item x="5"/>
        <item x="20"/>
        <item x="6"/>
        <item x="51"/>
        <item x="130"/>
        <item x="65"/>
        <item x="153"/>
        <item x="58"/>
        <item x="138"/>
        <item x="67"/>
        <item x="66"/>
        <item x="25"/>
        <item x="225"/>
        <item x="195"/>
        <item x="24"/>
        <item x="235"/>
        <item x="224"/>
        <item x="7"/>
        <item x="16"/>
        <item x="316"/>
        <item x="18"/>
        <item x="197"/>
        <item x="64"/>
        <item x="204"/>
        <item x="226"/>
        <item x="135"/>
        <item x="193"/>
        <item x="21"/>
        <item x="134"/>
        <item x="252"/>
        <item x="156"/>
        <item x="237"/>
        <item x="259"/>
        <item x="63"/>
        <item x="234"/>
        <item x="198"/>
        <item x="76"/>
        <item x="185"/>
        <item x="39"/>
        <item x="203"/>
        <item x="186"/>
        <item x="292"/>
        <item x="83"/>
        <item x="230"/>
        <item x="262"/>
        <item x="242"/>
        <item x="187"/>
        <item x="240"/>
        <item x="246"/>
        <item x="238"/>
        <item x="68"/>
        <item x="245"/>
        <item x="154"/>
        <item x="214"/>
        <item x="69"/>
        <item x="236"/>
        <item x="244"/>
        <item x="10"/>
        <item x="239"/>
        <item x="201"/>
        <item x="298"/>
        <item x="325"/>
        <item x="297"/>
        <item x="300"/>
        <item x="247"/>
        <item x="257"/>
        <item x="13"/>
        <item x="301"/>
        <item x="212"/>
        <item x="299"/>
        <item x="291"/>
        <item x="93"/>
        <item x="329"/>
        <item x="294"/>
        <item x="131"/>
        <item x="253"/>
        <item x="312"/>
        <item x="211"/>
        <item x="293"/>
        <item x="200"/>
        <item x="305"/>
        <item x="290"/>
        <item x="288"/>
        <item x="281"/>
        <item x="296"/>
        <item x="275"/>
        <item x="279"/>
        <item x="15"/>
        <item x="280"/>
        <item x="311"/>
        <item x="199"/>
        <item x="303"/>
        <item x="202"/>
        <item x="263"/>
        <item x="304"/>
        <item x="250"/>
        <item x="207"/>
        <item x="282"/>
        <item x="283"/>
        <item x="284"/>
        <item x="271"/>
        <item x="289"/>
        <item x="285"/>
        <item x="272"/>
        <item x="270"/>
        <item x="269"/>
        <item x="159"/>
        <item x="273"/>
        <item x="274"/>
        <item x="160"/>
        <item x="322"/>
        <item x="328"/>
        <item x="266"/>
        <item x="317"/>
        <item x="323"/>
        <item x="320"/>
        <item x="331"/>
        <item x="278"/>
        <item x="265"/>
        <item x="319"/>
        <item x="315"/>
        <item x="321"/>
        <item x="267"/>
        <item x="286"/>
        <item x="276"/>
        <item x="330"/>
        <item x="324"/>
        <item x="277"/>
        <item x="332"/>
        <item x="318"/>
        <item x="268"/>
        <item x="287"/>
        <item x="326"/>
        <item x="3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Sum of TotalDistance" fld="3" baseField="0" baseItem="0"/>
    <dataField name="Sum of TotalSteps" fld="2" baseField="0" baseItem="0"/>
    <dataField name="Sum of Calories" fld="14" baseField="0" baseItem="0"/>
    <dataField name="Sum of VeryActiveMinutes" fld="10" baseField="0" baseItem="0"/>
    <dataField name="Sum of FairlyActiveMinutes" fld="11" baseField="0" baseItem="0"/>
    <dataField name="Sum of LightlyActiveMinu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07EFA-C55B-1546-A61B-E180E07F609B}" name="PivotTable4" cacheId="1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4">
  <location ref="A4:H38" firstHeaderRow="0" firstDataRow="1" firstDataCol="1" rowPageCount="1" colPageCount="1"/>
  <pivotFields count="17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Page" dataField="1" numFmtId="14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hier="-1"/>
  </pageFields>
  <dataFields count="7">
    <dataField name="Count of ActivityDate" fld="1" subtotal="count" baseField="0" baseItem="0"/>
    <dataField name="Sum of TotalDistance" fld="3" baseField="0" baseItem="0"/>
    <dataField name="Sum of TotalSteps" fld="2" baseField="0" baseItem="0"/>
    <dataField name="Sum of Calories" fld="14" baseField="0" baseItem="0"/>
    <dataField name="Sum of VeryActiveMinutes" fld="10" baseField="0" baseItem="0"/>
    <dataField name="Sum of FairlyActiveMinutes" fld="11" baseField="0" baseItem="0"/>
    <dataField name="Sum of LightlyActiveMinutes" fld="12" baseField="0" baseItem="0"/>
  </dataFields>
  <chartFormats count="28"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1058ED-112A-1948-8C05-E5AC55334982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A8162-7F1F-D949-8E09-BDDAAD956AAB}" name="dailyActivity_merged" displayName="dailyActivity_merged" ref="A1:O941" tableType="queryTable" totalsRowShown="0">
  <autoFilter ref="A1:O941" xr:uid="{971A8162-7F1F-D949-8E09-BDDAAD956AAB}"/>
  <tableColumns count="15">
    <tableColumn id="1" xr3:uid="{ACFE8D9A-0ED0-5F47-B1FD-8EBAC88C2140}" uniqueName="1" name="Id" queryTableFieldId="1"/>
    <tableColumn id="2" xr3:uid="{C2B249F7-AED3-A646-95A7-C892546D1DBA}" uniqueName="2" name="ActivityDate" queryTableFieldId="2" dataDxfId="25"/>
    <tableColumn id="3" xr3:uid="{5ED153C9-E4BC-DA48-B5DF-ADE3462EA3AD}" uniqueName="3" name="TotalSteps" queryTableFieldId="3"/>
    <tableColumn id="4" xr3:uid="{A2665B67-8AD1-D742-BBCA-A1D185C64372}" uniqueName="4" name="TotalDistance" queryTableFieldId="4"/>
    <tableColumn id="5" xr3:uid="{76C4A2DF-F823-E94A-94DA-46313C35B30E}" uniqueName="5" name="TrackerDistance" queryTableFieldId="5"/>
    <tableColumn id="6" xr3:uid="{9CD7144A-8C8B-EF4C-8E8A-6D7EFAFE0EDC}" uniqueName="6" name="LoggedActivitiesDistance" queryTableFieldId="6"/>
    <tableColumn id="7" xr3:uid="{C591BEE1-1431-4340-BDE7-CB3A23C39588}" uniqueName="7" name="VeryActiveDistance" queryTableFieldId="7"/>
    <tableColumn id="8" xr3:uid="{36632A22-8E59-0347-884F-3B3E04FDC6BF}" uniqueName="8" name="ModeratelyActiveDistance" queryTableFieldId="8"/>
    <tableColumn id="9" xr3:uid="{D4D4151B-786D-6E43-BD2E-8746F1BE5960}" uniqueName="9" name="LightActiveDistance" queryTableFieldId="9"/>
    <tableColumn id="10" xr3:uid="{F3902138-FD87-0A4E-B9E9-A4961BEFBF09}" uniqueName="10" name="SedentaryActiveDistance" queryTableFieldId="10"/>
    <tableColumn id="11" xr3:uid="{CCB9B256-45B9-BF43-9424-123852109FCC}" uniqueName="11" name="VeryActiveMinutes" queryTableFieldId="11"/>
    <tableColumn id="12" xr3:uid="{F704EE66-2C86-AA45-8324-F3D198C36CF4}" uniqueName="12" name="FairlyActiveMinutes" queryTableFieldId="12"/>
    <tableColumn id="13" xr3:uid="{48A5E1DE-169B-6C4A-A033-270DC8BA95EA}" uniqueName="13" name="LightlyActiveMinutes" queryTableFieldId="13"/>
    <tableColumn id="14" xr3:uid="{87F4DB11-7118-B74B-9FE8-85658235AE2C}" uniqueName="14" name="SedentaryMinutes" queryTableFieldId="14"/>
    <tableColumn id="15" xr3:uid="{0348F315-571A-784B-A1BB-F179831A4627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9DE3-AD39-4C4D-AB56-D2ACBE1DDCA0}">
  <dimension ref="A1:O941"/>
  <sheetViews>
    <sheetView zoomScaleNormal="100" workbookViewId="0">
      <selection activeCell="D26" sqref="D26"/>
    </sheetView>
  </sheetViews>
  <sheetFormatPr baseColWidth="10" defaultRowHeight="16" x14ac:dyDescent="0.2"/>
  <cols>
    <col min="1" max="1" width="11.1640625" bestFit="1" customWidth="1"/>
    <col min="2" max="2" width="14" bestFit="1" customWidth="1"/>
    <col min="3" max="3" width="12.33203125" bestFit="1" customWidth="1"/>
    <col min="4" max="4" width="15" bestFit="1" customWidth="1"/>
    <col min="5" max="5" width="17" bestFit="1" customWidth="1"/>
    <col min="6" max="6" width="24.6640625" bestFit="1" customWidth="1"/>
    <col min="7" max="7" width="20" bestFit="1" customWidth="1"/>
    <col min="8" max="8" width="25.83203125" bestFit="1" customWidth="1"/>
    <col min="9" max="9" width="20.1640625" bestFit="1" customWidth="1"/>
    <col min="10" max="10" width="24.6640625" bestFit="1" customWidth="1"/>
    <col min="11" max="11" width="19.5" bestFit="1" customWidth="1"/>
    <col min="12" max="12" width="20.33203125" bestFit="1" customWidth="1"/>
    <col min="13" max="13" width="21.1640625" bestFit="1" customWidth="1"/>
    <col min="14" max="14" width="18.83203125" bestFit="1" customWidth="1"/>
    <col min="15" max="15" width="10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DF0D-8D83-BB4A-A044-C2827CE9ACB3}">
  <dimension ref="A3:H37"/>
  <sheetViews>
    <sheetView topLeftCell="A2" zoomScale="95" zoomScaleNormal="125" workbookViewId="0">
      <selection activeCell="D19" sqref="D19"/>
    </sheetView>
  </sheetViews>
  <sheetFormatPr baseColWidth="10" defaultRowHeight="16" x14ac:dyDescent="0.2"/>
  <cols>
    <col min="1" max="1" width="13" bestFit="1" customWidth="1"/>
    <col min="2" max="3" width="19" bestFit="1" customWidth="1"/>
    <col min="4" max="4" width="16.33203125" bestFit="1" customWidth="1"/>
    <col min="5" max="5" width="14" bestFit="1" customWidth="1"/>
    <col min="6" max="6" width="23.5" bestFit="1" customWidth="1"/>
    <col min="7" max="7" width="24.33203125" bestFit="1" customWidth="1"/>
    <col min="8" max="8" width="25.1640625" bestFit="1" customWidth="1"/>
    <col min="9" max="9" width="24.1640625" bestFit="1" customWidth="1"/>
    <col min="10" max="10" width="23.83203125" bestFit="1" customWidth="1"/>
    <col min="11" max="11" width="28.83203125" bestFit="1" customWidth="1"/>
    <col min="12" max="12" width="34.6640625" bestFit="1" customWidth="1"/>
    <col min="13" max="13" width="29" bestFit="1" customWidth="1"/>
    <col min="14" max="32" width="8.83203125" bestFit="1" customWidth="1"/>
  </cols>
  <sheetData>
    <row r="3" spans="1:8" x14ac:dyDescent="0.2">
      <c r="A3" s="2" t="s">
        <v>15</v>
      </c>
      <c r="B3" t="s">
        <v>17</v>
      </c>
      <c r="C3" t="s">
        <v>22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</row>
    <row r="4" spans="1:8" x14ac:dyDescent="0.2">
      <c r="A4" s="3">
        <v>1503960366</v>
      </c>
      <c r="B4" s="4">
        <v>31</v>
      </c>
      <c r="C4" s="4">
        <v>242.09999895095828</v>
      </c>
      <c r="D4" s="4">
        <v>375619</v>
      </c>
      <c r="E4" s="4">
        <v>56309</v>
      </c>
      <c r="F4" s="4">
        <v>1200</v>
      </c>
      <c r="G4" s="4">
        <v>594</v>
      </c>
      <c r="H4" s="4">
        <v>6818</v>
      </c>
    </row>
    <row r="5" spans="1:8" x14ac:dyDescent="0.2">
      <c r="A5" s="3">
        <v>1624580081</v>
      </c>
      <c r="B5" s="4">
        <v>31</v>
      </c>
      <c r="C5" s="4">
        <v>121.36000061035156</v>
      </c>
      <c r="D5" s="4">
        <v>178061</v>
      </c>
      <c r="E5" s="4">
        <v>45984</v>
      </c>
      <c r="F5" s="4">
        <v>269</v>
      </c>
      <c r="G5" s="4">
        <v>180</v>
      </c>
      <c r="H5" s="4">
        <v>4758</v>
      </c>
    </row>
    <row r="6" spans="1:8" x14ac:dyDescent="0.2">
      <c r="A6" s="3">
        <v>1644430081</v>
      </c>
      <c r="B6" s="4">
        <v>30</v>
      </c>
      <c r="C6" s="4">
        <v>158.86000061035162</v>
      </c>
      <c r="D6" s="4">
        <v>218489</v>
      </c>
      <c r="E6" s="4">
        <v>84339</v>
      </c>
      <c r="F6" s="4">
        <v>287</v>
      </c>
      <c r="G6" s="4">
        <v>641</v>
      </c>
      <c r="H6" s="4">
        <v>5354</v>
      </c>
    </row>
    <row r="7" spans="1:8" x14ac:dyDescent="0.2">
      <c r="A7" s="3">
        <v>1844505072</v>
      </c>
      <c r="B7" s="4">
        <v>31</v>
      </c>
      <c r="C7" s="4">
        <v>52.890000142157113</v>
      </c>
      <c r="D7" s="4">
        <v>79982</v>
      </c>
      <c r="E7" s="4">
        <v>48778</v>
      </c>
      <c r="F7" s="4">
        <v>4</v>
      </c>
      <c r="G7" s="4">
        <v>40</v>
      </c>
      <c r="H7" s="4">
        <v>3579</v>
      </c>
    </row>
    <row r="8" spans="1:8" x14ac:dyDescent="0.2">
      <c r="A8" s="3">
        <v>1927972279</v>
      </c>
      <c r="B8" s="4">
        <v>31</v>
      </c>
      <c r="C8" s="4">
        <v>19.669999815523635</v>
      </c>
      <c r="D8" s="4">
        <v>28400</v>
      </c>
      <c r="E8" s="4">
        <v>67357</v>
      </c>
      <c r="F8" s="4">
        <v>41</v>
      </c>
      <c r="G8" s="4">
        <v>24</v>
      </c>
      <c r="H8" s="4">
        <v>1196</v>
      </c>
    </row>
    <row r="9" spans="1:8" x14ac:dyDescent="0.2">
      <c r="A9" s="3">
        <v>2022484408</v>
      </c>
      <c r="B9" s="4">
        <v>31</v>
      </c>
      <c r="C9" s="4">
        <v>250.60999822616574</v>
      </c>
      <c r="D9" s="4">
        <v>352490</v>
      </c>
      <c r="E9" s="4">
        <v>77809</v>
      </c>
      <c r="F9" s="4">
        <v>1125</v>
      </c>
      <c r="G9" s="4">
        <v>600</v>
      </c>
      <c r="H9" s="4">
        <v>7981</v>
      </c>
    </row>
    <row r="10" spans="1:8" x14ac:dyDescent="0.2">
      <c r="A10" s="3">
        <v>2026352035</v>
      </c>
      <c r="B10" s="4">
        <v>31</v>
      </c>
      <c r="C10" s="4">
        <v>107.10000017285348</v>
      </c>
      <c r="D10" s="4">
        <v>172573</v>
      </c>
      <c r="E10" s="4">
        <v>47760</v>
      </c>
      <c r="F10" s="4">
        <v>3</v>
      </c>
      <c r="G10" s="4">
        <v>8</v>
      </c>
      <c r="H10" s="4">
        <v>7956</v>
      </c>
    </row>
    <row r="11" spans="1:8" x14ac:dyDescent="0.2">
      <c r="A11" s="3">
        <v>2320127002</v>
      </c>
      <c r="B11" s="4">
        <v>31</v>
      </c>
      <c r="C11" s="4">
        <v>98.819999039173126</v>
      </c>
      <c r="D11" s="4">
        <v>146223</v>
      </c>
      <c r="E11" s="4">
        <v>53449</v>
      </c>
      <c r="F11" s="4">
        <v>42</v>
      </c>
      <c r="G11" s="4">
        <v>80</v>
      </c>
      <c r="H11" s="4">
        <v>6144</v>
      </c>
    </row>
    <row r="12" spans="1:8" x14ac:dyDescent="0.2">
      <c r="A12" s="3">
        <v>2347167796</v>
      </c>
      <c r="B12" s="4">
        <v>18</v>
      </c>
      <c r="C12" s="4">
        <v>114.39999964647002</v>
      </c>
      <c r="D12" s="4">
        <v>171354</v>
      </c>
      <c r="E12" s="4">
        <v>36782</v>
      </c>
      <c r="F12" s="4">
        <v>243</v>
      </c>
      <c r="G12" s="4">
        <v>370</v>
      </c>
      <c r="H12" s="4">
        <v>4545</v>
      </c>
    </row>
    <row r="13" spans="1:8" x14ac:dyDescent="0.2">
      <c r="A13" s="3">
        <v>2873212765</v>
      </c>
      <c r="B13" s="4">
        <v>31</v>
      </c>
      <c r="C13" s="4">
        <v>158.14999866485596</v>
      </c>
      <c r="D13" s="4">
        <v>234229</v>
      </c>
      <c r="E13" s="4">
        <v>59426</v>
      </c>
      <c r="F13" s="4">
        <v>437</v>
      </c>
      <c r="G13" s="4">
        <v>190</v>
      </c>
      <c r="H13" s="4">
        <v>9548</v>
      </c>
    </row>
    <row r="14" spans="1:8" x14ac:dyDescent="0.2">
      <c r="A14" s="3">
        <v>3372868164</v>
      </c>
      <c r="B14" s="4">
        <v>20</v>
      </c>
      <c r="C14" s="4">
        <v>94.140000820159912</v>
      </c>
      <c r="D14" s="4">
        <v>137233</v>
      </c>
      <c r="E14" s="4">
        <v>38662</v>
      </c>
      <c r="F14" s="4">
        <v>183</v>
      </c>
      <c r="G14" s="4">
        <v>82</v>
      </c>
      <c r="H14" s="4">
        <v>6558</v>
      </c>
    </row>
    <row r="15" spans="1:8" x14ac:dyDescent="0.2">
      <c r="A15" s="3">
        <v>3977333714</v>
      </c>
      <c r="B15" s="4">
        <v>30</v>
      </c>
      <c r="C15" s="4">
        <v>225.50999832153329</v>
      </c>
      <c r="D15" s="4">
        <v>329537</v>
      </c>
      <c r="E15" s="4">
        <v>45410</v>
      </c>
      <c r="F15" s="4">
        <v>567</v>
      </c>
      <c r="G15" s="4">
        <v>1838</v>
      </c>
      <c r="H15" s="4">
        <v>5243</v>
      </c>
    </row>
    <row r="16" spans="1:8" x14ac:dyDescent="0.2">
      <c r="A16" s="3">
        <v>4020332650</v>
      </c>
      <c r="B16" s="4">
        <v>31</v>
      </c>
      <c r="C16" s="4">
        <v>50.410000206902637</v>
      </c>
      <c r="D16" s="4">
        <v>70284</v>
      </c>
      <c r="E16" s="4">
        <v>73960</v>
      </c>
      <c r="F16" s="4">
        <v>161</v>
      </c>
      <c r="G16" s="4">
        <v>166</v>
      </c>
      <c r="H16" s="4">
        <v>2385</v>
      </c>
    </row>
    <row r="17" spans="1:8" x14ac:dyDescent="0.2">
      <c r="A17" s="3">
        <v>4057192912</v>
      </c>
      <c r="B17" s="4">
        <v>4</v>
      </c>
      <c r="C17" s="4">
        <v>11.450000047683719</v>
      </c>
      <c r="D17" s="4">
        <v>15352</v>
      </c>
      <c r="E17" s="4">
        <v>7895</v>
      </c>
      <c r="F17" s="4">
        <v>3</v>
      </c>
      <c r="G17" s="4">
        <v>6</v>
      </c>
      <c r="H17" s="4">
        <v>412</v>
      </c>
    </row>
    <row r="18" spans="1:8" x14ac:dyDescent="0.2">
      <c r="A18" s="3">
        <v>4319703577</v>
      </c>
      <c r="B18" s="4">
        <v>31</v>
      </c>
      <c r="C18" s="4">
        <v>151.65999945811927</v>
      </c>
      <c r="D18" s="4">
        <v>225334</v>
      </c>
      <c r="E18" s="4">
        <v>63168</v>
      </c>
      <c r="F18" s="4">
        <v>111</v>
      </c>
      <c r="G18" s="4">
        <v>382</v>
      </c>
      <c r="H18" s="4">
        <v>7092</v>
      </c>
    </row>
    <row r="19" spans="1:8" x14ac:dyDescent="0.2">
      <c r="A19" s="3">
        <v>4388161847</v>
      </c>
      <c r="B19" s="4">
        <v>31</v>
      </c>
      <c r="C19" s="4">
        <v>260.19000267982472</v>
      </c>
      <c r="D19" s="4">
        <v>335232</v>
      </c>
      <c r="E19" s="4">
        <v>95910</v>
      </c>
      <c r="F19" s="4">
        <v>718</v>
      </c>
      <c r="G19" s="4">
        <v>631</v>
      </c>
      <c r="H19" s="4">
        <v>7110</v>
      </c>
    </row>
    <row r="20" spans="1:8" x14ac:dyDescent="0.2">
      <c r="A20" s="3">
        <v>4445114986</v>
      </c>
      <c r="B20" s="4">
        <v>31</v>
      </c>
      <c r="C20" s="4">
        <v>100.6199996471405</v>
      </c>
      <c r="D20" s="4">
        <v>148693</v>
      </c>
      <c r="E20" s="4">
        <v>67772</v>
      </c>
      <c r="F20" s="4">
        <v>205</v>
      </c>
      <c r="G20" s="4">
        <v>54</v>
      </c>
      <c r="H20" s="4">
        <v>6482</v>
      </c>
    </row>
    <row r="21" spans="1:8" x14ac:dyDescent="0.2">
      <c r="A21" s="3">
        <v>4558609924</v>
      </c>
      <c r="B21" s="4">
        <v>31</v>
      </c>
      <c r="C21" s="4">
        <v>157.50000047683716</v>
      </c>
      <c r="D21" s="4">
        <v>238239</v>
      </c>
      <c r="E21" s="4">
        <v>63031</v>
      </c>
      <c r="F21" s="4">
        <v>322</v>
      </c>
      <c r="G21" s="4">
        <v>425</v>
      </c>
      <c r="H21" s="4">
        <v>8834</v>
      </c>
    </row>
    <row r="22" spans="1:8" x14ac:dyDescent="0.2">
      <c r="A22" s="3">
        <v>4702921684</v>
      </c>
      <c r="B22" s="4">
        <v>31</v>
      </c>
      <c r="C22" s="4">
        <v>215.60999977588656</v>
      </c>
      <c r="D22" s="4">
        <v>265734</v>
      </c>
      <c r="E22" s="4">
        <v>91932</v>
      </c>
      <c r="F22" s="4">
        <v>159</v>
      </c>
      <c r="G22" s="4">
        <v>807</v>
      </c>
      <c r="H22" s="4">
        <v>7362</v>
      </c>
    </row>
    <row r="23" spans="1:8" x14ac:dyDescent="0.2">
      <c r="A23" s="3">
        <v>5553957443</v>
      </c>
      <c r="B23" s="4">
        <v>31</v>
      </c>
      <c r="C23" s="4">
        <v>174.83000093698496</v>
      </c>
      <c r="D23" s="4">
        <v>266990</v>
      </c>
      <c r="E23" s="4">
        <v>58146</v>
      </c>
      <c r="F23" s="4">
        <v>726</v>
      </c>
      <c r="G23" s="4">
        <v>403</v>
      </c>
      <c r="H23" s="4">
        <v>6392</v>
      </c>
    </row>
    <row r="24" spans="1:8" x14ac:dyDescent="0.2">
      <c r="A24" s="3">
        <v>5577150313</v>
      </c>
      <c r="B24" s="4">
        <v>30</v>
      </c>
      <c r="C24" s="4">
        <v>186.39999914169312</v>
      </c>
      <c r="D24" s="4">
        <v>249133</v>
      </c>
      <c r="E24" s="4">
        <v>100789</v>
      </c>
      <c r="F24" s="4">
        <v>2620</v>
      </c>
      <c r="G24" s="4">
        <v>895</v>
      </c>
      <c r="H24" s="4">
        <v>4438</v>
      </c>
    </row>
    <row r="25" spans="1:8" x14ac:dyDescent="0.2">
      <c r="A25" s="3">
        <v>6117666160</v>
      </c>
      <c r="B25" s="4">
        <v>28</v>
      </c>
      <c r="C25" s="4">
        <v>149.58000159263608</v>
      </c>
      <c r="D25" s="4">
        <v>197308</v>
      </c>
      <c r="E25" s="4">
        <v>63312</v>
      </c>
      <c r="F25" s="4">
        <v>44</v>
      </c>
      <c r="G25" s="4">
        <v>57</v>
      </c>
      <c r="H25" s="4">
        <v>8074</v>
      </c>
    </row>
    <row r="26" spans="1:8" x14ac:dyDescent="0.2">
      <c r="A26" s="3">
        <v>6290855005</v>
      </c>
      <c r="B26" s="4">
        <v>29</v>
      </c>
      <c r="C26" s="4">
        <v>123.90000033378601</v>
      </c>
      <c r="D26" s="4">
        <v>163837</v>
      </c>
      <c r="E26" s="4">
        <v>75389</v>
      </c>
      <c r="F26" s="4">
        <v>80</v>
      </c>
      <c r="G26" s="4">
        <v>110</v>
      </c>
      <c r="H26" s="4">
        <v>6596</v>
      </c>
    </row>
    <row r="27" spans="1:8" x14ac:dyDescent="0.2">
      <c r="A27" s="3">
        <v>6775888955</v>
      </c>
      <c r="B27" s="4">
        <v>26</v>
      </c>
      <c r="C27" s="4">
        <v>47.149999419227257</v>
      </c>
      <c r="D27" s="4">
        <v>65512</v>
      </c>
      <c r="E27" s="4">
        <v>55426</v>
      </c>
      <c r="F27" s="4">
        <v>286</v>
      </c>
      <c r="G27" s="4">
        <v>385</v>
      </c>
      <c r="H27" s="4">
        <v>1044</v>
      </c>
    </row>
    <row r="28" spans="1:8" x14ac:dyDescent="0.2">
      <c r="A28" s="3">
        <v>6962181067</v>
      </c>
      <c r="B28" s="4">
        <v>31</v>
      </c>
      <c r="C28" s="4">
        <v>204.16000080108648</v>
      </c>
      <c r="D28" s="4">
        <v>303639</v>
      </c>
      <c r="E28" s="4">
        <v>61443</v>
      </c>
      <c r="F28" s="4">
        <v>707</v>
      </c>
      <c r="G28" s="4">
        <v>574</v>
      </c>
      <c r="H28" s="4">
        <v>7620</v>
      </c>
    </row>
    <row r="29" spans="1:8" x14ac:dyDescent="0.2">
      <c r="A29" s="3">
        <v>7007744171</v>
      </c>
      <c r="B29" s="4">
        <v>26</v>
      </c>
      <c r="C29" s="4">
        <v>208.39999938011169</v>
      </c>
      <c r="D29" s="4">
        <v>294409</v>
      </c>
      <c r="E29" s="4">
        <v>66144</v>
      </c>
      <c r="F29" s="4">
        <v>807</v>
      </c>
      <c r="G29" s="4">
        <v>423</v>
      </c>
      <c r="H29" s="4">
        <v>7299</v>
      </c>
    </row>
    <row r="30" spans="1:8" x14ac:dyDescent="0.2">
      <c r="A30" s="3">
        <v>7086361926</v>
      </c>
      <c r="B30" s="4">
        <v>31</v>
      </c>
      <c r="C30" s="4">
        <v>198.02999974228445</v>
      </c>
      <c r="D30" s="4">
        <v>290525</v>
      </c>
      <c r="E30" s="4">
        <v>79557</v>
      </c>
      <c r="F30" s="4">
        <v>1320</v>
      </c>
      <c r="G30" s="4">
        <v>786</v>
      </c>
      <c r="H30" s="4">
        <v>4459</v>
      </c>
    </row>
    <row r="31" spans="1:8" x14ac:dyDescent="0.2">
      <c r="A31" s="3">
        <v>8053475328</v>
      </c>
      <c r="B31" s="4">
        <v>31</v>
      </c>
      <c r="C31" s="4">
        <v>355.72999715805037</v>
      </c>
      <c r="D31" s="4">
        <v>457662</v>
      </c>
      <c r="E31" s="4">
        <v>91320</v>
      </c>
      <c r="F31" s="4">
        <v>2640</v>
      </c>
      <c r="G31" s="4">
        <v>297</v>
      </c>
      <c r="H31" s="4">
        <v>4680</v>
      </c>
    </row>
    <row r="32" spans="1:8" x14ac:dyDescent="0.2">
      <c r="A32" s="3">
        <v>8253242879</v>
      </c>
      <c r="B32" s="4">
        <v>19</v>
      </c>
      <c r="C32" s="4">
        <v>88.680000901222243</v>
      </c>
      <c r="D32" s="4">
        <v>123161</v>
      </c>
      <c r="E32" s="4">
        <v>33972</v>
      </c>
      <c r="F32" s="4">
        <v>390</v>
      </c>
      <c r="G32" s="4">
        <v>272</v>
      </c>
      <c r="H32" s="4">
        <v>2221</v>
      </c>
    </row>
    <row r="33" spans="1:8" x14ac:dyDescent="0.2">
      <c r="A33" s="3">
        <v>8378563200</v>
      </c>
      <c r="B33" s="4">
        <v>31</v>
      </c>
      <c r="C33" s="4">
        <v>214.32000231742848</v>
      </c>
      <c r="D33" s="4">
        <v>270249</v>
      </c>
      <c r="E33" s="4">
        <v>106534</v>
      </c>
      <c r="F33" s="4">
        <v>1819</v>
      </c>
      <c r="G33" s="4">
        <v>318</v>
      </c>
      <c r="H33" s="4">
        <v>4839</v>
      </c>
    </row>
    <row r="34" spans="1:8" x14ac:dyDescent="0.2">
      <c r="A34" s="3">
        <v>8583815059</v>
      </c>
      <c r="B34" s="4">
        <v>31</v>
      </c>
      <c r="C34" s="4">
        <v>174.07999849319464</v>
      </c>
      <c r="D34" s="4">
        <v>223154</v>
      </c>
      <c r="E34" s="4">
        <v>84693</v>
      </c>
      <c r="F34" s="4">
        <v>300</v>
      </c>
      <c r="G34" s="4">
        <v>688</v>
      </c>
      <c r="H34" s="4">
        <v>4287</v>
      </c>
    </row>
    <row r="35" spans="1:8" x14ac:dyDescent="0.2">
      <c r="A35" s="3">
        <v>8792009665</v>
      </c>
      <c r="B35" s="4">
        <v>29</v>
      </c>
      <c r="C35" s="4">
        <v>34.409999787807486</v>
      </c>
      <c r="D35" s="4">
        <v>53758</v>
      </c>
      <c r="E35" s="4">
        <v>56907</v>
      </c>
      <c r="F35" s="4">
        <v>28</v>
      </c>
      <c r="G35" s="4">
        <v>117</v>
      </c>
      <c r="H35" s="4">
        <v>2662</v>
      </c>
    </row>
    <row r="36" spans="1:8" x14ac:dyDescent="0.2">
      <c r="A36" s="3">
        <v>8877689391</v>
      </c>
      <c r="B36" s="4">
        <v>31</v>
      </c>
      <c r="C36" s="4">
        <v>409.59999728202826</v>
      </c>
      <c r="D36" s="4">
        <v>497241</v>
      </c>
      <c r="E36" s="4">
        <v>106028</v>
      </c>
      <c r="F36" s="4">
        <v>2048</v>
      </c>
      <c r="G36" s="4">
        <v>308</v>
      </c>
      <c r="H36" s="4">
        <v>7276</v>
      </c>
    </row>
    <row r="37" spans="1:8" x14ac:dyDescent="0.2">
      <c r="A37" s="3" t="s">
        <v>16</v>
      </c>
      <c r="B37" s="4">
        <v>940</v>
      </c>
      <c r="C37" s="4">
        <v>5160.3199946004906</v>
      </c>
      <c r="D37" s="4">
        <v>7179636</v>
      </c>
      <c r="E37" s="4">
        <v>2165393</v>
      </c>
      <c r="F37" s="4">
        <v>19895</v>
      </c>
      <c r="G37" s="4">
        <v>12751</v>
      </c>
      <c r="H37" s="4">
        <v>181244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093C-BB15-2244-8860-1BEF4BBE7832}">
  <dimension ref="A2:H38"/>
  <sheetViews>
    <sheetView zoomScale="87" zoomScaleNormal="100" workbookViewId="0">
      <selection activeCell="A4" sqref="A4"/>
    </sheetView>
  </sheetViews>
  <sheetFormatPr baseColWidth="10" defaultRowHeight="16" x14ac:dyDescent="0.2"/>
  <cols>
    <col min="1" max="1" width="13.33203125" bestFit="1" customWidth="1"/>
    <col min="2" max="3" width="19.33203125" bestFit="1" customWidth="1"/>
    <col min="4" max="4" width="16.6640625" bestFit="1" customWidth="1"/>
    <col min="5" max="5" width="14.33203125" bestFit="1" customWidth="1"/>
    <col min="6" max="6" width="24" bestFit="1" customWidth="1"/>
    <col min="7" max="7" width="24.83203125" bestFit="1" customWidth="1"/>
    <col min="8" max="8" width="25.6640625" bestFit="1" customWidth="1"/>
  </cols>
  <sheetData>
    <row r="2" spans="1:8" x14ac:dyDescent="0.2">
      <c r="A2" s="2" t="s">
        <v>1</v>
      </c>
      <c r="B2" t="s">
        <v>33</v>
      </c>
    </row>
    <row r="4" spans="1:8" x14ac:dyDescent="0.2">
      <c r="A4" s="2" t="s">
        <v>15</v>
      </c>
      <c r="B4" t="s">
        <v>17</v>
      </c>
      <c r="C4" t="s">
        <v>22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</row>
    <row r="5" spans="1:8" x14ac:dyDescent="0.2">
      <c r="A5" s="3">
        <v>1503960366</v>
      </c>
      <c r="B5" s="4">
        <v>31</v>
      </c>
      <c r="C5" s="4">
        <v>242.09999895095828</v>
      </c>
      <c r="D5" s="4">
        <v>375619</v>
      </c>
      <c r="E5" s="4">
        <v>56309</v>
      </c>
      <c r="F5" s="4">
        <v>1200</v>
      </c>
      <c r="G5" s="4">
        <v>594</v>
      </c>
      <c r="H5" s="4">
        <v>6818</v>
      </c>
    </row>
    <row r="6" spans="1:8" x14ac:dyDescent="0.2">
      <c r="A6" s="3">
        <v>1624580081</v>
      </c>
      <c r="B6" s="4">
        <v>31</v>
      </c>
      <c r="C6" s="4">
        <v>121.36000061035156</v>
      </c>
      <c r="D6" s="4">
        <v>178061</v>
      </c>
      <c r="E6" s="4">
        <v>45984</v>
      </c>
      <c r="F6" s="4">
        <v>269</v>
      </c>
      <c r="G6" s="4">
        <v>180</v>
      </c>
      <c r="H6" s="4">
        <v>4758</v>
      </c>
    </row>
    <row r="7" spans="1:8" x14ac:dyDescent="0.2">
      <c r="A7" s="3">
        <v>1644430081</v>
      </c>
      <c r="B7" s="4">
        <v>30</v>
      </c>
      <c r="C7" s="4">
        <v>158.86000061035162</v>
      </c>
      <c r="D7" s="4">
        <v>218489</v>
      </c>
      <c r="E7" s="4">
        <v>84339</v>
      </c>
      <c r="F7" s="4">
        <v>287</v>
      </c>
      <c r="G7" s="4">
        <v>641</v>
      </c>
      <c r="H7" s="4">
        <v>5354</v>
      </c>
    </row>
    <row r="8" spans="1:8" x14ac:dyDescent="0.2">
      <c r="A8" s="3">
        <v>1844505072</v>
      </c>
      <c r="B8" s="4">
        <v>31</v>
      </c>
      <c r="C8" s="4">
        <v>52.890000142157113</v>
      </c>
      <c r="D8" s="4">
        <v>79982</v>
      </c>
      <c r="E8" s="4">
        <v>48778</v>
      </c>
      <c r="F8" s="4">
        <v>4</v>
      </c>
      <c r="G8" s="4">
        <v>40</v>
      </c>
      <c r="H8" s="4">
        <v>3579</v>
      </c>
    </row>
    <row r="9" spans="1:8" x14ac:dyDescent="0.2">
      <c r="A9" s="3">
        <v>1927972279</v>
      </c>
      <c r="B9" s="4">
        <v>31</v>
      </c>
      <c r="C9" s="4">
        <v>19.669999815523635</v>
      </c>
      <c r="D9" s="4">
        <v>28400</v>
      </c>
      <c r="E9" s="4">
        <v>67357</v>
      </c>
      <c r="F9" s="4">
        <v>41</v>
      </c>
      <c r="G9" s="4">
        <v>24</v>
      </c>
      <c r="H9" s="4">
        <v>1196</v>
      </c>
    </row>
    <row r="10" spans="1:8" x14ac:dyDescent="0.2">
      <c r="A10" s="3">
        <v>2022484408</v>
      </c>
      <c r="B10" s="4">
        <v>31</v>
      </c>
      <c r="C10" s="4">
        <v>250.60999822616574</v>
      </c>
      <c r="D10" s="4">
        <v>352490</v>
      </c>
      <c r="E10" s="4">
        <v>77809</v>
      </c>
      <c r="F10" s="4">
        <v>1125</v>
      </c>
      <c r="G10" s="4">
        <v>600</v>
      </c>
      <c r="H10" s="4">
        <v>7981</v>
      </c>
    </row>
    <row r="11" spans="1:8" x14ac:dyDescent="0.2">
      <c r="A11" s="3">
        <v>2026352035</v>
      </c>
      <c r="B11" s="4">
        <v>31</v>
      </c>
      <c r="C11" s="4">
        <v>107.10000017285348</v>
      </c>
      <c r="D11" s="4">
        <v>172573</v>
      </c>
      <c r="E11" s="4">
        <v>47760</v>
      </c>
      <c r="F11" s="4">
        <v>3</v>
      </c>
      <c r="G11" s="4">
        <v>8</v>
      </c>
      <c r="H11" s="4">
        <v>7956</v>
      </c>
    </row>
    <row r="12" spans="1:8" x14ac:dyDescent="0.2">
      <c r="A12" s="3">
        <v>2320127002</v>
      </c>
      <c r="B12" s="4">
        <v>31</v>
      </c>
      <c r="C12" s="4">
        <v>98.819999039173126</v>
      </c>
      <c r="D12" s="4">
        <v>146223</v>
      </c>
      <c r="E12" s="4">
        <v>53449</v>
      </c>
      <c r="F12" s="4">
        <v>42</v>
      </c>
      <c r="G12" s="4">
        <v>80</v>
      </c>
      <c r="H12" s="4">
        <v>6144</v>
      </c>
    </row>
    <row r="13" spans="1:8" x14ac:dyDescent="0.2">
      <c r="A13" s="3">
        <v>2347167796</v>
      </c>
      <c r="B13" s="4">
        <v>18</v>
      </c>
      <c r="C13" s="4">
        <v>114.39999964647002</v>
      </c>
      <c r="D13" s="4">
        <v>171354</v>
      </c>
      <c r="E13" s="4">
        <v>36782</v>
      </c>
      <c r="F13" s="4">
        <v>243</v>
      </c>
      <c r="G13" s="4">
        <v>370</v>
      </c>
      <c r="H13" s="4">
        <v>4545</v>
      </c>
    </row>
    <row r="14" spans="1:8" x14ac:dyDescent="0.2">
      <c r="A14" s="3">
        <v>2873212765</v>
      </c>
      <c r="B14" s="4">
        <v>31</v>
      </c>
      <c r="C14" s="4">
        <v>158.14999866485596</v>
      </c>
      <c r="D14" s="4">
        <v>234229</v>
      </c>
      <c r="E14" s="4">
        <v>59426</v>
      </c>
      <c r="F14" s="4">
        <v>437</v>
      </c>
      <c r="G14" s="4">
        <v>190</v>
      </c>
      <c r="H14" s="4">
        <v>9548</v>
      </c>
    </row>
    <row r="15" spans="1:8" x14ac:dyDescent="0.2">
      <c r="A15" s="3">
        <v>3372868164</v>
      </c>
      <c r="B15" s="4">
        <v>20</v>
      </c>
      <c r="C15" s="4">
        <v>94.140000820159912</v>
      </c>
      <c r="D15" s="4">
        <v>137233</v>
      </c>
      <c r="E15" s="4">
        <v>38662</v>
      </c>
      <c r="F15" s="4">
        <v>183</v>
      </c>
      <c r="G15" s="4">
        <v>82</v>
      </c>
      <c r="H15" s="4">
        <v>6558</v>
      </c>
    </row>
    <row r="16" spans="1:8" x14ac:dyDescent="0.2">
      <c r="A16" s="3">
        <v>3977333714</v>
      </c>
      <c r="B16" s="4">
        <v>30</v>
      </c>
      <c r="C16" s="4">
        <v>225.50999832153329</v>
      </c>
      <c r="D16" s="4">
        <v>329537</v>
      </c>
      <c r="E16" s="4">
        <v>45410</v>
      </c>
      <c r="F16" s="4">
        <v>567</v>
      </c>
      <c r="G16" s="4">
        <v>1838</v>
      </c>
      <c r="H16" s="4">
        <v>5243</v>
      </c>
    </row>
    <row r="17" spans="1:8" x14ac:dyDescent="0.2">
      <c r="A17" s="3">
        <v>4020332650</v>
      </c>
      <c r="B17" s="4">
        <v>31</v>
      </c>
      <c r="C17" s="4">
        <v>50.410000206902637</v>
      </c>
      <c r="D17" s="4">
        <v>70284</v>
      </c>
      <c r="E17" s="4">
        <v>73960</v>
      </c>
      <c r="F17" s="4">
        <v>161</v>
      </c>
      <c r="G17" s="4">
        <v>166</v>
      </c>
      <c r="H17" s="4">
        <v>2385</v>
      </c>
    </row>
    <row r="18" spans="1:8" x14ac:dyDescent="0.2">
      <c r="A18" s="3">
        <v>4057192912</v>
      </c>
      <c r="B18" s="4">
        <v>4</v>
      </c>
      <c r="C18" s="4">
        <v>11.450000047683719</v>
      </c>
      <c r="D18" s="4">
        <v>15352</v>
      </c>
      <c r="E18" s="4">
        <v>7895</v>
      </c>
      <c r="F18" s="4">
        <v>3</v>
      </c>
      <c r="G18" s="4">
        <v>6</v>
      </c>
      <c r="H18" s="4">
        <v>412</v>
      </c>
    </row>
    <row r="19" spans="1:8" x14ac:dyDescent="0.2">
      <c r="A19" s="3">
        <v>4319703577</v>
      </c>
      <c r="B19" s="4">
        <v>31</v>
      </c>
      <c r="C19" s="4">
        <v>151.65999945811927</v>
      </c>
      <c r="D19" s="4">
        <v>225334</v>
      </c>
      <c r="E19" s="4">
        <v>63168</v>
      </c>
      <c r="F19" s="4">
        <v>111</v>
      </c>
      <c r="G19" s="4">
        <v>382</v>
      </c>
      <c r="H19" s="4">
        <v>7092</v>
      </c>
    </row>
    <row r="20" spans="1:8" x14ac:dyDescent="0.2">
      <c r="A20" s="3">
        <v>4388161847</v>
      </c>
      <c r="B20" s="4">
        <v>31</v>
      </c>
      <c r="C20" s="4">
        <v>260.19000267982472</v>
      </c>
      <c r="D20" s="4">
        <v>335232</v>
      </c>
      <c r="E20" s="4">
        <v>95910</v>
      </c>
      <c r="F20" s="4">
        <v>718</v>
      </c>
      <c r="G20" s="4">
        <v>631</v>
      </c>
      <c r="H20" s="4">
        <v>7110</v>
      </c>
    </row>
    <row r="21" spans="1:8" x14ac:dyDescent="0.2">
      <c r="A21" s="3">
        <v>4445114986</v>
      </c>
      <c r="B21" s="4">
        <v>31</v>
      </c>
      <c r="C21" s="4">
        <v>100.6199996471405</v>
      </c>
      <c r="D21" s="4">
        <v>148693</v>
      </c>
      <c r="E21" s="4">
        <v>67772</v>
      </c>
      <c r="F21" s="4">
        <v>205</v>
      </c>
      <c r="G21" s="4">
        <v>54</v>
      </c>
      <c r="H21" s="4">
        <v>6482</v>
      </c>
    </row>
    <row r="22" spans="1:8" x14ac:dyDescent="0.2">
      <c r="A22" s="3">
        <v>4558609924</v>
      </c>
      <c r="B22" s="4">
        <v>31</v>
      </c>
      <c r="C22" s="4">
        <v>157.50000047683716</v>
      </c>
      <c r="D22" s="4">
        <v>238239</v>
      </c>
      <c r="E22" s="4">
        <v>63031</v>
      </c>
      <c r="F22" s="4">
        <v>322</v>
      </c>
      <c r="G22" s="4">
        <v>425</v>
      </c>
      <c r="H22" s="4">
        <v>8834</v>
      </c>
    </row>
    <row r="23" spans="1:8" x14ac:dyDescent="0.2">
      <c r="A23" s="3">
        <v>4702921684</v>
      </c>
      <c r="B23" s="4">
        <v>31</v>
      </c>
      <c r="C23" s="4">
        <v>215.60999977588656</v>
      </c>
      <c r="D23" s="4">
        <v>265734</v>
      </c>
      <c r="E23" s="4">
        <v>91932</v>
      </c>
      <c r="F23" s="4">
        <v>159</v>
      </c>
      <c r="G23" s="4">
        <v>807</v>
      </c>
      <c r="H23" s="4">
        <v>7362</v>
      </c>
    </row>
    <row r="24" spans="1:8" x14ac:dyDescent="0.2">
      <c r="A24" s="3">
        <v>5553957443</v>
      </c>
      <c r="B24" s="4">
        <v>31</v>
      </c>
      <c r="C24" s="4">
        <v>174.83000093698496</v>
      </c>
      <c r="D24" s="4">
        <v>266990</v>
      </c>
      <c r="E24" s="4">
        <v>58146</v>
      </c>
      <c r="F24" s="4">
        <v>726</v>
      </c>
      <c r="G24" s="4">
        <v>403</v>
      </c>
      <c r="H24" s="4">
        <v>6392</v>
      </c>
    </row>
    <row r="25" spans="1:8" x14ac:dyDescent="0.2">
      <c r="A25" s="3">
        <v>5577150313</v>
      </c>
      <c r="B25" s="4">
        <v>30</v>
      </c>
      <c r="C25" s="4">
        <v>186.39999914169312</v>
      </c>
      <c r="D25" s="4">
        <v>249133</v>
      </c>
      <c r="E25" s="4">
        <v>100789</v>
      </c>
      <c r="F25" s="4">
        <v>2620</v>
      </c>
      <c r="G25" s="4">
        <v>895</v>
      </c>
      <c r="H25" s="4">
        <v>4438</v>
      </c>
    </row>
    <row r="26" spans="1:8" x14ac:dyDescent="0.2">
      <c r="A26" s="3">
        <v>6117666160</v>
      </c>
      <c r="B26" s="4">
        <v>28</v>
      </c>
      <c r="C26" s="4">
        <v>149.58000159263608</v>
      </c>
      <c r="D26" s="4">
        <v>197308</v>
      </c>
      <c r="E26" s="4">
        <v>63312</v>
      </c>
      <c r="F26" s="4">
        <v>44</v>
      </c>
      <c r="G26" s="4">
        <v>57</v>
      </c>
      <c r="H26" s="4">
        <v>8074</v>
      </c>
    </row>
    <row r="27" spans="1:8" x14ac:dyDescent="0.2">
      <c r="A27" s="3">
        <v>6290855005</v>
      </c>
      <c r="B27" s="4">
        <v>29</v>
      </c>
      <c r="C27" s="4">
        <v>123.90000033378601</v>
      </c>
      <c r="D27" s="4">
        <v>163837</v>
      </c>
      <c r="E27" s="4">
        <v>75389</v>
      </c>
      <c r="F27" s="4">
        <v>80</v>
      </c>
      <c r="G27" s="4">
        <v>110</v>
      </c>
      <c r="H27" s="4">
        <v>6596</v>
      </c>
    </row>
    <row r="28" spans="1:8" x14ac:dyDescent="0.2">
      <c r="A28" s="3">
        <v>6775888955</v>
      </c>
      <c r="B28" s="4">
        <v>26</v>
      </c>
      <c r="C28" s="4">
        <v>47.149999419227257</v>
      </c>
      <c r="D28" s="4">
        <v>65512</v>
      </c>
      <c r="E28" s="4">
        <v>55426</v>
      </c>
      <c r="F28" s="4">
        <v>286</v>
      </c>
      <c r="G28" s="4">
        <v>385</v>
      </c>
      <c r="H28" s="4">
        <v>1044</v>
      </c>
    </row>
    <row r="29" spans="1:8" x14ac:dyDescent="0.2">
      <c r="A29" s="3">
        <v>6962181067</v>
      </c>
      <c r="B29" s="4">
        <v>31</v>
      </c>
      <c r="C29" s="4">
        <v>204.16000080108648</v>
      </c>
      <c r="D29" s="4">
        <v>303639</v>
      </c>
      <c r="E29" s="4">
        <v>61443</v>
      </c>
      <c r="F29" s="4">
        <v>707</v>
      </c>
      <c r="G29" s="4">
        <v>574</v>
      </c>
      <c r="H29" s="4">
        <v>7620</v>
      </c>
    </row>
    <row r="30" spans="1:8" x14ac:dyDescent="0.2">
      <c r="A30" s="3">
        <v>7007744171</v>
      </c>
      <c r="B30" s="4">
        <v>26</v>
      </c>
      <c r="C30" s="4">
        <v>208.39999938011169</v>
      </c>
      <c r="D30" s="4">
        <v>294409</v>
      </c>
      <c r="E30" s="4">
        <v>66144</v>
      </c>
      <c r="F30" s="4">
        <v>807</v>
      </c>
      <c r="G30" s="4">
        <v>423</v>
      </c>
      <c r="H30" s="4">
        <v>7299</v>
      </c>
    </row>
    <row r="31" spans="1:8" x14ac:dyDescent="0.2">
      <c r="A31" s="3">
        <v>7086361926</v>
      </c>
      <c r="B31" s="4">
        <v>31</v>
      </c>
      <c r="C31" s="4">
        <v>198.02999974228445</v>
      </c>
      <c r="D31" s="4">
        <v>290525</v>
      </c>
      <c r="E31" s="4">
        <v>79557</v>
      </c>
      <c r="F31" s="4">
        <v>1320</v>
      </c>
      <c r="G31" s="4">
        <v>786</v>
      </c>
      <c r="H31" s="4">
        <v>4459</v>
      </c>
    </row>
    <row r="32" spans="1:8" x14ac:dyDescent="0.2">
      <c r="A32" s="3">
        <v>8053475328</v>
      </c>
      <c r="B32" s="4">
        <v>31</v>
      </c>
      <c r="C32" s="4">
        <v>355.72999715805037</v>
      </c>
      <c r="D32" s="4">
        <v>457662</v>
      </c>
      <c r="E32" s="4">
        <v>91320</v>
      </c>
      <c r="F32" s="4">
        <v>2640</v>
      </c>
      <c r="G32" s="4">
        <v>297</v>
      </c>
      <c r="H32" s="4">
        <v>4680</v>
      </c>
    </row>
    <row r="33" spans="1:8" x14ac:dyDescent="0.2">
      <c r="A33" s="3">
        <v>8253242879</v>
      </c>
      <c r="B33" s="4">
        <v>19</v>
      </c>
      <c r="C33" s="4">
        <v>88.680000901222243</v>
      </c>
      <c r="D33" s="4">
        <v>123161</v>
      </c>
      <c r="E33" s="4">
        <v>33972</v>
      </c>
      <c r="F33" s="4">
        <v>390</v>
      </c>
      <c r="G33" s="4">
        <v>272</v>
      </c>
      <c r="H33" s="4">
        <v>2221</v>
      </c>
    </row>
    <row r="34" spans="1:8" x14ac:dyDescent="0.2">
      <c r="A34" s="3">
        <v>8378563200</v>
      </c>
      <c r="B34" s="4">
        <v>31</v>
      </c>
      <c r="C34" s="4">
        <v>214.32000231742848</v>
      </c>
      <c r="D34" s="4">
        <v>270249</v>
      </c>
      <c r="E34" s="4">
        <v>106534</v>
      </c>
      <c r="F34" s="4">
        <v>1819</v>
      </c>
      <c r="G34" s="4">
        <v>318</v>
      </c>
      <c r="H34" s="4">
        <v>4839</v>
      </c>
    </row>
    <row r="35" spans="1:8" x14ac:dyDescent="0.2">
      <c r="A35" s="3">
        <v>8583815059</v>
      </c>
      <c r="B35" s="4">
        <v>31</v>
      </c>
      <c r="C35" s="4">
        <v>174.07999849319464</v>
      </c>
      <c r="D35" s="4">
        <v>223154</v>
      </c>
      <c r="E35" s="4">
        <v>84693</v>
      </c>
      <c r="F35" s="4">
        <v>300</v>
      </c>
      <c r="G35" s="4">
        <v>688</v>
      </c>
      <c r="H35" s="4">
        <v>4287</v>
      </c>
    </row>
    <row r="36" spans="1:8" x14ac:dyDescent="0.2">
      <c r="A36" s="3">
        <v>8792009665</v>
      </c>
      <c r="B36" s="4">
        <v>29</v>
      </c>
      <c r="C36" s="4">
        <v>34.409999787807486</v>
      </c>
      <c r="D36" s="4">
        <v>53758</v>
      </c>
      <c r="E36" s="4">
        <v>56907</v>
      </c>
      <c r="F36" s="4">
        <v>28</v>
      </c>
      <c r="G36" s="4">
        <v>117</v>
      </c>
      <c r="H36" s="4">
        <v>2662</v>
      </c>
    </row>
    <row r="37" spans="1:8" x14ac:dyDescent="0.2">
      <c r="A37" s="3">
        <v>8877689391</v>
      </c>
      <c r="B37" s="4">
        <v>31</v>
      </c>
      <c r="C37" s="4">
        <v>409.59999728202826</v>
      </c>
      <c r="D37" s="4">
        <v>497241</v>
      </c>
      <c r="E37" s="4">
        <v>106028</v>
      </c>
      <c r="F37" s="4">
        <v>2048</v>
      </c>
      <c r="G37" s="4">
        <v>308</v>
      </c>
      <c r="H37" s="4">
        <v>7276</v>
      </c>
    </row>
    <row r="38" spans="1:8" x14ac:dyDescent="0.2">
      <c r="A38" s="3" t="s">
        <v>16</v>
      </c>
      <c r="B38" s="4">
        <v>940</v>
      </c>
      <c r="C38" s="4">
        <v>5160.3199946004906</v>
      </c>
      <c r="D38" s="4">
        <v>7179636</v>
      </c>
      <c r="E38" s="4">
        <v>2165393</v>
      </c>
      <c r="F38" s="4">
        <v>19895</v>
      </c>
      <c r="G38" s="4">
        <v>12751</v>
      </c>
      <c r="H38" s="4">
        <v>181244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8BEB-D3C5-6243-882D-48F364CB75F4}">
  <dimension ref="A1:K39"/>
  <sheetViews>
    <sheetView zoomScale="89" zoomScaleNormal="50" workbookViewId="0">
      <selection activeCell="G36" sqref="G36"/>
    </sheetView>
  </sheetViews>
  <sheetFormatPr baseColWidth="10" defaultRowHeight="16" x14ac:dyDescent="0.2"/>
  <cols>
    <col min="1" max="1" width="12" bestFit="1" customWidth="1"/>
    <col min="2" max="2" width="18.5" bestFit="1" customWidth="1"/>
    <col min="3" max="3" width="13.1640625" bestFit="1" customWidth="1"/>
    <col min="4" max="4" width="18.83203125" bestFit="1" customWidth="1"/>
    <col min="5" max="5" width="13" bestFit="1" customWidth="1"/>
    <col min="6" max="6" width="16.83203125" bestFit="1" customWidth="1"/>
    <col min="7" max="7" width="16.33203125" bestFit="1" customWidth="1"/>
    <col min="8" max="8" width="14" bestFit="1" customWidth="1"/>
    <col min="9" max="9" width="21.33203125" customWidth="1"/>
    <col min="10" max="10" width="22.6640625" customWidth="1"/>
    <col min="11" max="11" width="25.1640625" bestFit="1" customWidth="1"/>
  </cols>
  <sheetData>
    <row r="1" spans="1:11" x14ac:dyDescent="0.2">
      <c r="A1" s="12" t="s">
        <v>15</v>
      </c>
      <c r="B1" s="12" t="s">
        <v>17</v>
      </c>
      <c r="C1" s="12" t="s">
        <v>18</v>
      </c>
      <c r="D1" s="12" t="s">
        <v>22</v>
      </c>
      <c r="E1" s="12" t="s">
        <v>23</v>
      </c>
      <c r="F1" s="12" t="s">
        <v>24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32</v>
      </c>
    </row>
    <row r="2" spans="1:11" x14ac:dyDescent="0.2">
      <c r="A2" s="5">
        <v>1503960366</v>
      </c>
      <c r="B2" s="5">
        <v>31</v>
      </c>
      <c r="C2" s="5" t="str">
        <f>IF(AND(B2&gt;0,B2&lt;=10),"light",IF(AND(B2&gt;10,B2&lt;=20),"moderate","Active"))</f>
        <v>Active</v>
      </c>
      <c r="D2" s="9">
        <v>242.09999895095828</v>
      </c>
      <c r="E2" s="5">
        <f>D2/B2</f>
        <v>7.8096773855147834</v>
      </c>
      <c r="F2" s="5" t="str">
        <f>IF(E2&lt;5,"Beginner",IF(AND(E2&gt;=5,E2&lt;10),"Intermediate","Pro"))</f>
        <v>Intermediate</v>
      </c>
      <c r="G2" s="9">
        <v>375619</v>
      </c>
      <c r="H2" s="9">
        <v>56309</v>
      </c>
      <c r="I2" s="5">
        <v>1200</v>
      </c>
      <c r="J2" s="5">
        <v>594</v>
      </c>
      <c r="K2" s="5">
        <v>6818</v>
      </c>
    </row>
    <row r="3" spans="1:11" x14ac:dyDescent="0.2">
      <c r="A3" s="5">
        <v>1624580081</v>
      </c>
      <c r="B3" s="5">
        <v>31</v>
      </c>
      <c r="C3" s="5" t="str">
        <f t="shared" ref="C3:C34" si="0">IF(AND(B3&gt;0,B3&lt;=10),"light",IF(AND(B3&gt;10,B3&lt;=20),"moderate","Active"))</f>
        <v>Active</v>
      </c>
      <c r="D3" s="9">
        <v>121.36000061035156</v>
      </c>
      <c r="E3" s="5">
        <f t="shared" ref="E3:E34" si="1">D3/B3</f>
        <v>3.9148387293661795</v>
      </c>
      <c r="F3" s="5" t="str">
        <f t="shared" ref="F3:F34" si="2">IF(E3&lt;5,"Beginner",IF(AND(E3&gt;=5,E3&lt;10),"Intermediate","Pro"))</f>
        <v>Beginner</v>
      </c>
      <c r="G3" s="9">
        <v>178061</v>
      </c>
      <c r="H3" s="9">
        <v>45984</v>
      </c>
      <c r="I3" s="5">
        <v>269</v>
      </c>
      <c r="J3" s="5">
        <v>180</v>
      </c>
      <c r="K3" s="5">
        <v>4758</v>
      </c>
    </row>
    <row r="4" spans="1:11" x14ac:dyDescent="0.2">
      <c r="A4" s="5">
        <v>1644430081</v>
      </c>
      <c r="B4" s="5">
        <v>30</v>
      </c>
      <c r="C4" s="5" t="str">
        <f t="shared" si="0"/>
        <v>Active</v>
      </c>
      <c r="D4" s="9">
        <v>158.86000061035162</v>
      </c>
      <c r="E4" s="5">
        <f t="shared" si="1"/>
        <v>5.2953333536783873</v>
      </c>
      <c r="F4" s="5" t="str">
        <f t="shared" si="2"/>
        <v>Intermediate</v>
      </c>
      <c r="G4" s="9">
        <v>218489</v>
      </c>
      <c r="H4" s="9">
        <v>84339</v>
      </c>
      <c r="I4" s="5">
        <v>287</v>
      </c>
      <c r="J4" s="5">
        <v>641</v>
      </c>
      <c r="K4" s="5">
        <v>5354</v>
      </c>
    </row>
    <row r="5" spans="1:11" x14ac:dyDescent="0.2">
      <c r="A5" s="5">
        <v>1844505072</v>
      </c>
      <c r="B5" s="5">
        <v>31</v>
      </c>
      <c r="C5" s="5" t="str">
        <f t="shared" si="0"/>
        <v>Active</v>
      </c>
      <c r="D5" s="9">
        <v>52.890000142157113</v>
      </c>
      <c r="E5" s="5">
        <f t="shared" si="1"/>
        <v>1.7061290368437778</v>
      </c>
      <c r="F5" s="5" t="str">
        <f t="shared" si="2"/>
        <v>Beginner</v>
      </c>
      <c r="G5" s="9">
        <v>79982</v>
      </c>
      <c r="H5" s="9">
        <v>48778</v>
      </c>
      <c r="I5" s="5">
        <v>4</v>
      </c>
      <c r="J5" s="5">
        <v>40</v>
      </c>
      <c r="K5" s="5">
        <v>3579</v>
      </c>
    </row>
    <row r="6" spans="1:11" x14ac:dyDescent="0.2">
      <c r="A6" s="5">
        <v>1927972279</v>
      </c>
      <c r="B6" s="5">
        <v>31</v>
      </c>
      <c r="C6" s="5" t="str">
        <f t="shared" si="0"/>
        <v>Active</v>
      </c>
      <c r="D6" s="9">
        <v>19.669999815523635</v>
      </c>
      <c r="E6" s="5">
        <f t="shared" si="1"/>
        <v>0.63451612308140759</v>
      </c>
      <c r="F6" s="5" t="str">
        <f t="shared" si="2"/>
        <v>Beginner</v>
      </c>
      <c r="G6" s="9">
        <v>28400</v>
      </c>
      <c r="H6" s="9">
        <v>67357</v>
      </c>
      <c r="I6" s="5">
        <v>41</v>
      </c>
      <c r="J6" s="5">
        <v>24</v>
      </c>
      <c r="K6" s="5">
        <v>1196</v>
      </c>
    </row>
    <row r="7" spans="1:11" x14ac:dyDescent="0.2">
      <c r="A7" s="5">
        <v>2022484408</v>
      </c>
      <c r="B7" s="5">
        <v>31</v>
      </c>
      <c r="C7" s="5" t="str">
        <f t="shared" si="0"/>
        <v>Active</v>
      </c>
      <c r="D7" s="9">
        <v>250.60999822616574</v>
      </c>
      <c r="E7" s="5">
        <f t="shared" si="1"/>
        <v>8.0841934911666371</v>
      </c>
      <c r="F7" s="5" t="str">
        <f t="shared" si="2"/>
        <v>Intermediate</v>
      </c>
      <c r="G7" s="9">
        <v>352490</v>
      </c>
      <c r="H7" s="9">
        <v>77809</v>
      </c>
      <c r="I7" s="5">
        <v>1125</v>
      </c>
      <c r="J7" s="5">
        <v>600</v>
      </c>
      <c r="K7" s="5">
        <v>7981</v>
      </c>
    </row>
    <row r="8" spans="1:11" x14ac:dyDescent="0.2">
      <c r="A8" s="5">
        <v>2026352035</v>
      </c>
      <c r="B8" s="5">
        <v>31</v>
      </c>
      <c r="C8" s="5" t="str">
        <f t="shared" si="0"/>
        <v>Active</v>
      </c>
      <c r="D8" s="9">
        <v>107.10000017285348</v>
      </c>
      <c r="E8" s="5">
        <f t="shared" si="1"/>
        <v>3.4548387152533384</v>
      </c>
      <c r="F8" s="5" t="str">
        <f t="shared" si="2"/>
        <v>Beginner</v>
      </c>
      <c r="G8" s="9">
        <v>172573</v>
      </c>
      <c r="H8" s="9">
        <v>47760</v>
      </c>
      <c r="I8" s="5">
        <v>3</v>
      </c>
      <c r="J8" s="5">
        <v>8</v>
      </c>
      <c r="K8" s="5">
        <v>7956</v>
      </c>
    </row>
    <row r="9" spans="1:11" x14ac:dyDescent="0.2">
      <c r="A9" s="5">
        <v>2320127002</v>
      </c>
      <c r="B9" s="5">
        <v>31</v>
      </c>
      <c r="C9" s="5" t="str">
        <f t="shared" si="0"/>
        <v>Active</v>
      </c>
      <c r="D9" s="9">
        <v>98.819999039173126</v>
      </c>
      <c r="E9" s="5">
        <f t="shared" si="1"/>
        <v>3.1877419044894557</v>
      </c>
      <c r="F9" s="5" t="str">
        <f t="shared" si="2"/>
        <v>Beginner</v>
      </c>
      <c r="G9" s="9">
        <v>146223</v>
      </c>
      <c r="H9" s="9">
        <v>53449</v>
      </c>
      <c r="I9" s="5">
        <v>42</v>
      </c>
      <c r="J9" s="5">
        <v>80</v>
      </c>
      <c r="K9" s="5">
        <v>6144</v>
      </c>
    </row>
    <row r="10" spans="1:11" x14ac:dyDescent="0.2">
      <c r="A10" s="5">
        <v>2347167796</v>
      </c>
      <c r="B10" s="5">
        <v>18</v>
      </c>
      <c r="C10" s="5" t="str">
        <f t="shared" si="0"/>
        <v>moderate</v>
      </c>
      <c r="D10" s="9">
        <v>114.39999964647002</v>
      </c>
      <c r="E10" s="5">
        <f t="shared" si="1"/>
        <v>6.3555555359150011</v>
      </c>
      <c r="F10" s="5" t="str">
        <f t="shared" si="2"/>
        <v>Intermediate</v>
      </c>
      <c r="G10" s="9">
        <v>171354</v>
      </c>
      <c r="H10" s="9">
        <v>36782</v>
      </c>
      <c r="I10" s="5">
        <v>243</v>
      </c>
      <c r="J10" s="5">
        <v>370</v>
      </c>
      <c r="K10" s="5">
        <v>4545</v>
      </c>
    </row>
    <row r="11" spans="1:11" x14ac:dyDescent="0.2">
      <c r="A11" s="5">
        <v>2873212765</v>
      </c>
      <c r="B11" s="5">
        <v>31</v>
      </c>
      <c r="C11" s="5" t="str">
        <f t="shared" si="0"/>
        <v>Active</v>
      </c>
      <c r="D11" s="9">
        <v>158.14999866485596</v>
      </c>
      <c r="E11" s="5">
        <f t="shared" si="1"/>
        <v>5.1016128601566439</v>
      </c>
      <c r="F11" s="5" t="str">
        <f t="shared" si="2"/>
        <v>Intermediate</v>
      </c>
      <c r="G11" s="9">
        <v>234229</v>
      </c>
      <c r="H11" s="9">
        <v>59426</v>
      </c>
      <c r="I11" s="5">
        <v>437</v>
      </c>
      <c r="J11" s="5">
        <v>190</v>
      </c>
      <c r="K11" s="5">
        <v>9548</v>
      </c>
    </row>
    <row r="12" spans="1:11" x14ac:dyDescent="0.2">
      <c r="A12" s="5">
        <v>3372868164</v>
      </c>
      <c r="B12" s="5">
        <v>20</v>
      </c>
      <c r="C12" s="5" t="str">
        <f t="shared" si="0"/>
        <v>moderate</v>
      </c>
      <c r="D12" s="9">
        <v>94.140000820159912</v>
      </c>
      <c r="E12" s="5">
        <f t="shared" si="1"/>
        <v>4.707000041007996</v>
      </c>
      <c r="F12" s="5" t="str">
        <f t="shared" si="2"/>
        <v>Beginner</v>
      </c>
      <c r="G12" s="9">
        <v>137233</v>
      </c>
      <c r="H12" s="9">
        <v>38662</v>
      </c>
      <c r="I12" s="5">
        <v>183</v>
      </c>
      <c r="J12" s="5">
        <v>82</v>
      </c>
      <c r="K12" s="5">
        <v>6558</v>
      </c>
    </row>
    <row r="13" spans="1:11" x14ac:dyDescent="0.2">
      <c r="A13" s="5">
        <v>3977333714</v>
      </c>
      <c r="B13" s="5">
        <v>30</v>
      </c>
      <c r="C13" s="5" t="str">
        <f t="shared" si="0"/>
        <v>Active</v>
      </c>
      <c r="D13" s="9">
        <v>225.50999832153329</v>
      </c>
      <c r="E13" s="5">
        <f t="shared" si="1"/>
        <v>7.5169999440511095</v>
      </c>
      <c r="F13" s="5" t="str">
        <f t="shared" si="2"/>
        <v>Intermediate</v>
      </c>
      <c r="G13" s="9">
        <v>329537</v>
      </c>
      <c r="H13" s="9">
        <v>45410</v>
      </c>
      <c r="I13" s="5">
        <v>567</v>
      </c>
      <c r="J13" s="5">
        <v>1838</v>
      </c>
      <c r="K13" s="5">
        <v>5243</v>
      </c>
    </row>
    <row r="14" spans="1:11" x14ac:dyDescent="0.2">
      <c r="A14" s="5">
        <v>4020332650</v>
      </c>
      <c r="B14" s="5">
        <v>31</v>
      </c>
      <c r="C14" s="5" t="str">
        <f t="shared" si="0"/>
        <v>Active</v>
      </c>
      <c r="D14" s="9">
        <v>50.410000206902637</v>
      </c>
      <c r="E14" s="5">
        <f t="shared" si="1"/>
        <v>1.6261290389323431</v>
      </c>
      <c r="F14" s="5" t="str">
        <f t="shared" si="2"/>
        <v>Beginner</v>
      </c>
      <c r="G14" s="9">
        <v>70284</v>
      </c>
      <c r="H14" s="9">
        <v>73960</v>
      </c>
      <c r="I14" s="5">
        <v>161</v>
      </c>
      <c r="J14" s="5">
        <v>166</v>
      </c>
      <c r="K14" s="5">
        <v>2385</v>
      </c>
    </row>
    <row r="15" spans="1:11" x14ac:dyDescent="0.2">
      <c r="A15" s="5">
        <v>4057192912</v>
      </c>
      <c r="B15" s="5">
        <v>4</v>
      </c>
      <c r="C15" s="5" t="str">
        <f t="shared" si="0"/>
        <v>light</v>
      </c>
      <c r="D15" s="9">
        <v>11.450000047683719</v>
      </c>
      <c r="E15" s="5">
        <f t="shared" si="1"/>
        <v>2.8625000119209298</v>
      </c>
      <c r="F15" s="5" t="str">
        <f t="shared" si="2"/>
        <v>Beginner</v>
      </c>
      <c r="G15" s="9">
        <v>15352</v>
      </c>
      <c r="H15" s="9">
        <v>7895</v>
      </c>
      <c r="I15" s="5">
        <v>3</v>
      </c>
      <c r="J15" s="5">
        <v>6</v>
      </c>
      <c r="K15" s="5">
        <v>412</v>
      </c>
    </row>
    <row r="16" spans="1:11" x14ac:dyDescent="0.2">
      <c r="A16" s="5">
        <v>4319703577</v>
      </c>
      <c r="B16" s="5">
        <v>31</v>
      </c>
      <c r="C16" s="5" t="str">
        <f t="shared" si="0"/>
        <v>Active</v>
      </c>
      <c r="D16" s="9">
        <v>151.65999945811927</v>
      </c>
      <c r="E16" s="5">
        <f t="shared" si="1"/>
        <v>4.8922580470361057</v>
      </c>
      <c r="F16" s="5" t="str">
        <f t="shared" si="2"/>
        <v>Beginner</v>
      </c>
      <c r="G16" s="9">
        <v>225334</v>
      </c>
      <c r="H16" s="9">
        <v>63168</v>
      </c>
      <c r="I16" s="5">
        <v>111</v>
      </c>
      <c r="J16" s="5">
        <v>382</v>
      </c>
      <c r="K16" s="5">
        <v>7092</v>
      </c>
    </row>
    <row r="17" spans="1:11" x14ac:dyDescent="0.2">
      <c r="A17" s="5">
        <v>4388161847</v>
      </c>
      <c r="B17" s="5">
        <v>31</v>
      </c>
      <c r="C17" s="5" t="str">
        <f t="shared" si="0"/>
        <v>Active</v>
      </c>
      <c r="D17" s="9">
        <v>260.19000267982472</v>
      </c>
      <c r="E17" s="5">
        <f t="shared" si="1"/>
        <v>8.393225892897572</v>
      </c>
      <c r="F17" s="5" t="str">
        <f t="shared" si="2"/>
        <v>Intermediate</v>
      </c>
      <c r="G17" s="9">
        <v>335232</v>
      </c>
      <c r="H17" s="9">
        <v>95910</v>
      </c>
      <c r="I17" s="5">
        <v>718</v>
      </c>
      <c r="J17" s="5">
        <v>631</v>
      </c>
      <c r="K17" s="5">
        <v>7110</v>
      </c>
    </row>
    <row r="18" spans="1:11" x14ac:dyDescent="0.2">
      <c r="A18" s="5">
        <v>4445114986</v>
      </c>
      <c r="B18" s="5">
        <v>31</v>
      </c>
      <c r="C18" s="5" t="str">
        <f t="shared" si="0"/>
        <v>Active</v>
      </c>
      <c r="D18" s="9">
        <v>100.6199996471405</v>
      </c>
      <c r="E18" s="5">
        <f t="shared" si="1"/>
        <v>3.2458064402303388</v>
      </c>
      <c r="F18" s="5" t="str">
        <f t="shared" si="2"/>
        <v>Beginner</v>
      </c>
      <c r="G18" s="9">
        <v>148693</v>
      </c>
      <c r="H18" s="9">
        <v>67772</v>
      </c>
      <c r="I18" s="5">
        <v>205</v>
      </c>
      <c r="J18" s="5">
        <v>54</v>
      </c>
      <c r="K18" s="5">
        <v>6482</v>
      </c>
    </row>
    <row r="19" spans="1:11" x14ac:dyDescent="0.2">
      <c r="A19" s="5">
        <v>4558609924</v>
      </c>
      <c r="B19" s="5">
        <v>31</v>
      </c>
      <c r="C19" s="5" t="str">
        <f t="shared" si="0"/>
        <v>Active</v>
      </c>
      <c r="D19" s="9">
        <v>157.50000047683716</v>
      </c>
      <c r="E19" s="5">
        <f t="shared" si="1"/>
        <v>5.0806451766721663</v>
      </c>
      <c r="F19" s="5" t="str">
        <f t="shared" si="2"/>
        <v>Intermediate</v>
      </c>
      <c r="G19" s="9">
        <v>238239</v>
      </c>
      <c r="H19" s="9">
        <v>63031</v>
      </c>
      <c r="I19" s="5">
        <v>322</v>
      </c>
      <c r="J19" s="5">
        <v>425</v>
      </c>
      <c r="K19" s="5">
        <v>8834</v>
      </c>
    </row>
    <row r="20" spans="1:11" x14ac:dyDescent="0.2">
      <c r="A20" s="5">
        <v>4702921684</v>
      </c>
      <c r="B20" s="5">
        <v>31</v>
      </c>
      <c r="C20" s="5" t="str">
        <f t="shared" si="0"/>
        <v>Active</v>
      </c>
      <c r="D20" s="9">
        <v>215.60999977588656</v>
      </c>
      <c r="E20" s="5">
        <f t="shared" si="1"/>
        <v>6.9551612830931147</v>
      </c>
      <c r="F20" s="5" t="str">
        <f t="shared" si="2"/>
        <v>Intermediate</v>
      </c>
      <c r="G20" s="9">
        <v>265734</v>
      </c>
      <c r="H20" s="9">
        <v>91932</v>
      </c>
      <c r="I20" s="5">
        <v>159</v>
      </c>
      <c r="J20" s="5">
        <v>807</v>
      </c>
      <c r="K20" s="5">
        <v>7362</v>
      </c>
    </row>
    <row r="21" spans="1:11" x14ac:dyDescent="0.2">
      <c r="A21" s="5">
        <v>5553957443</v>
      </c>
      <c r="B21" s="5">
        <v>31</v>
      </c>
      <c r="C21" s="5" t="str">
        <f t="shared" si="0"/>
        <v>Active</v>
      </c>
      <c r="D21" s="9">
        <v>174.83000093698496</v>
      </c>
      <c r="E21" s="5">
        <f t="shared" si="1"/>
        <v>5.6396774495801596</v>
      </c>
      <c r="F21" s="5" t="str">
        <f t="shared" si="2"/>
        <v>Intermediate</v>
      </c>
      <c r="G21" s="9">
        <v>266990</v>
      </c>
      <c r="H21" s="9">
        <v>58146</v>
      </c>
      <c r="I21" s="5">
        <v>726</v>
      </c>
      <c r="J21" s="5">
        <v>403</v>
      </c>
      <c r="K21" s="5">
        <v>6392</v>
      </c>
    </row>
    <row r="22" spans="1:11" x14ac:dyDescent="0.2">
      <c r="A22" s="5">
        <v>5577150313</v>
      </c>
      <c r="B22" s="5">
        <v>30</v>
      </c>
      <c r="C22" s="5" t="str">
        <f t="shared" si="0"/>
        <v>Active</v>
      </c>
      <c r="D22" s="9">
        <v>186.39999914169312</v>
      </c>
      <c r="E22" s="5">
        <f t="shared" si="1"/>
        <v>6.2133333047231041</v>
      </c>
      <c r="F22" s="5" t="str">
        <f t="shared" si="2"/>
        <v>Intermediate</v>
      </c>
      <c r="G22" s="9">
        <v>249133</v>
      </c>
      <c r="H22" s="9">
        <v>100789</v>
      </c>
      <c r="I22" s="5">
        <v>2620</v>
      </c>
      <c r="J22" s="5">
        <v>895</v>
      </c>
      <c r="K22" s="5">
        <v>4438</v>
      </c>
    </row>
    <row r="23" spans="1:11" x14ac:dyDescent="0.2">
      <c r="A23" s="5">
        <v>6117666160</v>
      </c>
      <c r="B23" s="5">
        <v>28</v>
      </c>
      <c r="C23" s="5" t="str">
        <f t="shared" si="0"/>
        <v>Active</v>
      </c>
      <c r="D23" s="9">
        <v>149.58000159263608</v>
      </c>
      <c r="E23" s="5">
        <f t="shared" si="1"/>
        <v>5.342142914022717</v>
      </c>
      <c r="F23" s="5" t="str">
        <f t="shared" si="2"/>
        <v>Intermediate</v>
      </c>
      <c r="G23" s="9">
        <v>197308</v>
      </c>
      <c r="H23" s="9">
        <v>63312</v>
      </c>
      <c r="I23" s="5">
        <v>44</v>
      </c>
      <c r="J23" s="5">
        <v>57</v>
      </c>
      <c r="K23" s="5">
        <v>8074</v>
      </c>
    </row>
    <row r="24" spans="1:11" x14ac:dyDescent="0.2">
      <c r="A24" s="5">
        <v>6290855005</v>
      </c>
      <c r="B24" s="5">
        <v>29</v>
      </c>
      <c r="C24" s="5" t="str">
        <f t="shared" si="0"/>
        <v>Active</v>
      </c>
      <c r="D24" s="9">
        <v>123.90000033378601</v>
      </c>
      <c r="E24" s="5">
        <f t="shared" si="1"/>
        <v>4.2724138046133104</v>
      </c>
      <c r="F24" s="5" t="str">
        <f t="shared" si="2"/>
        <v>Beginner</v>
      </c>
      <c r="G24" s="9">
        <v>163837</v>
      </c>
      <c r="H24" s="9">
        <v>75389</v>
      </c>
      <c r="I24" s="5">
        <v>80</v>
      </c>
      <c r="J24" s="5">
        <v>110</v>
      </c>
      <c r="K24" s="5">
        <v>6596</v>
      </c>
    </row>
    <row r="25" spans="1:11" x14ac:dyDescent="0.2">
      <c r="A25" s="5">
        <v>6775888955</v>
      </c>
      <c r="B25" s="5">
        <v>26</v>
      </c>
      <c r="C25" s="5" t="str">
        <f t="shared" si="0"/>
        <v>Active</v>
      </c>
      <c r="D25" s="9">
        <v>47.149999419227257</v>
      </c>
      <c r="E25" s="5">
        <f t="shared" si="1"/>
        <v>1.8134615161241252</v>
      </c>
      <c r="F25" s="5" t="str">
        <f t="shared" si="2"/>
        <v>Beginner</v>
      </c>
      <c r="G25" s="9">
        <v>65512</v>
      </c>
      <c r="H25" s="9">
        <v>55426</v>
      </c>
      <c r="I25" s="5">
        <v>286</v>
      </c>
      <c r="J25" s="5">
        <v>385</v>
      </c>
      <c r="K25" s="5">
        <v>1044</v>
      </c>
    </row>
    <row r="26" spans="1:11" x14ac:dyDescent="0.2">
      <c r="A26" s="5">
        <v>6962181067</v>
      </c>
      <c r="B26" s="5">
        <v>31</v>
      </c>
      <c r="C26" s="5" t="str">
        <f t="shared" si="0"/>
        <v>Active</v>
      </c>
      <c r="D26" s="9">
        <v>204.16000080108648</v>
      </c>
      <c r="E26" s="5">
        <f t="shared" si="1"/>
        <v>6.585806477454403</v>
      </c>
      <c r="F26" s="5" t="str">
        <f t="shared" si="2"/>
        <v>Intermediate</v>
      </c>
      <c r="G26" s="9">
        <v>303639</v>
      </c>
      <c r="H26" s="9">
        <v>61443</v>
      </c>
      <c r="I26" s="5">
        <v>707</v>
      </c>
      <c r="J26" s="5">
        <v>574</v>
      </c>
      <c r="K26" s="5">
        <v>7620</v>
      </c>
    </row>
    <row r="27" spans="1:11" x14ac:dyDescent="0.2">
      <c r="A27" s="5">
        <v>7007744171</v>
      </c>
      <c r="B27" s="5">
        <v>26</v>
      </c>
      <c r="C27" s="5" t="str">
        <f t="shared" si="0"/>
        <v>Active</v>
      </c>
      <c r="D27" s="9">
        <v>208.39999938011169</v>
      </c>
      <c r="E27" s="5">
        <f t="shared" si="1"/>
        <v>8.0153845915427571</v>
      </c>
      <c r="F27" s="5" t="str">
        <f t="shared" si="2"/>
        <v>Intermediate</v>
      </c>
      <c r="G27" s="9">
        <v>294409</v>
      </c>
      <c r="H27" s="9">
        <v>66144</v>
      </c>
      <c r="I27" s="5">
        <v>807</v>
      </c>
      <c r="J27" s="5">
        <v>423</v>
      </c>
      <c r="K27" s="5">
        <v>7299</v>
      </c>
    </row>
    <row r="28" spans="1:11" x14ac:dyDescent="0.2">
      <c r="A28" s="5">
        <v>7086361926</v>
      </c>
      <c r="B28" s="5">
        <v>31</v>
      </c>
      <c r="C28" s="5" t="str">
        <f t="shared" si="0"/>
        <v>Active</v>
      </c>
      <c r="D28" s="9">
        <v>198.02999974228445</v>
      </c>
      <c r="E28" s="5">
        <f t="shared" si="1"/>
        <v>6.3880645078156268</v>
      </c>
      <c r="F28" s="5" t="str">
        <f t="shared" si="2"/>
        <v>Intermediate</v>
      </c>
      <c r="G28" s="9">
        <v>290525</v>
      </c>
      <c r="H28" s="9">
        <v>79557</v>
      </c>
      <c r="I28" s="5">
        <v>1320</v>
      </c>
      <c r="J28" s="5">
        <v>786</v>
      </c>
      <c r="K28" s="5">
        <v>4459</v>
      </c>
    </row>
    <row r="29" spans="1:11" x14ac:dyDescent="0.2">
      <c r="A29" s="5">
        <v>8053475328</v>
      </c>
      <c r="B29" s="5">
        <v>31</v>
      </c>
      <c r="C29" s="5" t="str">
        <f t="shared" si="0"/>
        <v>Active</v>
      </c>
      <c r="D29" s="9">
        <v>355.72999715805037</v>
      </c>
      <c r="E29" s="5">
        <f t="shared" si="1"/>
        <v>11.475161198646786</v>
      </c>
      <c r="F29" s="5" t="str">
        <f t="shared" si="2"/>
        <v>Pro</v>
      </c>
      <c r="G29" s="9">
        <v>457662</v>
      </c>
      <c r="H29" s="9">
        <v>91320</v>
      </c>
      <c r="I29" s="5">
        <v>2640</v>
      </c>
      <c r="J29" s="5">
        <v>297</v>
      </c>
      <c r="K29" s="5">
        <v>4680</v>
      </c>
    </row>
    <row r="30" spans="1:11" x14ac:dyDescent="0.2">
      <c r="A30" s="5">
        <v>8253242879</v>
      </c>
      <c r="B30" s="5">
        <v>19</v>
      </c>
      <c r="C30" s="5" t="str">
        <f t="shared" si="0"/>
        <v>moderate</v>
      </c>
      <c r="D30" s="9">
        <v>88.680000901222243</v>
      </c>
      <c r="E30" s="5">
        <f t="shared" si="1"/>
        <v>4.6673684684853809</v>
      </c>
      <c r="F30" s="5" t="str">
        <f t="shared" si="2"/>
        <v>Beginner</v>
      </c>
      <c r="G30" s="9">
        <v>123161</v>
      </c>
      <c r="H30" s="9">
        <v>33972</v>
      </c>
      <c r="I30" s="5">
        <v>390</v>
      </c>
      <c r="J30" s="5">
        <v>272</v>
      </c>
      <c r="K30" s="5">
        <v>2221</v>
      </c>
    </row>
    <row r="31" spans="1:11" x14ac:dyDescent="0.2">
      <c r="A31" s="5">
        <v>8378563200</v>
      </c>
      <c r="B31" s="5">
        <v>31</v>
      </c>
      <c r="C31" s="5" t="str">
        <f t="shared" si="0"/>
        <v>Active</v>
      </c>
      <c r="D31" s="9">
        <v>214.32000231742848</v>
      </c>
      <c r="E31" s="5">
        <f t="shared" si="1"/>
        <v>6.9135484618525318</v>
      </c>
      <c r="F31" s="5" t="str">
        <f t="shared" si="2"/>
        <v>Intermediate</v>
      </c>
      <c r="G31" s="9">
        <v>270249</v>
      </c>
      <c r="H31" s="9">
        <v>106534</v>
      </c>
      <c r="I31" s="5">
        <v>1819</v>
      </c>
      <c r="J31" s="5">
        <v>318</v>
      </c>
      <c r="K31" s="5">
        <v>4839</v>
      </c>
    </row>
    <row r="32" spans="1:11" x14ac:dyDescent="0.2">
      <c r="A32" s="5">
        <v>8583815059</v>
      </c>
      <c r="B32" s="5">
        <v>31</v>
      </c>
      <c r="C32" s="5" t="str">
        <f t="shared" si="0"/>
        <v>Active</v>
      </c>
      <c r="D32" s="9">
        <v>174.07999849319464</v>
      </c>
      <c r="E32" s="5">
        <f t="shared" si="1"/>
        <v>5.6154838223611172</v>
      </c>
      <c r="F32" s="5" t="str">
        <f t="shared" si="2"/>
        <v>Intermediate</v>
      </c>
      <c r="G32" s="9">
        <v>223154</v>
      </c>
      <c r="H32" s="9">
        <v>84693</v>
      </c>
      <c r="I32" s="5">
        <v>300</v>
      </c>
      <c r="J32" s="5">
        <v>688</v>
      </c>
      <c r="K32" s="5">
        <v>4287</v>
      </c>
    </row>
    <row r="33" spans="1:11" x14ac:dyDescent="0.2">
      <c r="A33" s="5">
        <v>8792009665</v>
      </c>
      <c r="B33" s="5">
        <v>29</v>
      </c>
      <c r="C33" s="5" t="str">
        <f t="shared" si="0"/>
        <v>Active</v>
      </c>
      <c r="D33" s="9">
        <v>34.409999787807486</v>
      </c>
      <c r="E33" s="5">
        <f t="shared" si="1"/>
        <v>1.1865517168209478</v>
      </c>
      <c r="F33" s="5" t="str">
        <f t="shared" si="2"/>
        <v>Beginner</v>
      </c>
      <c r="G33" s="9">
        <v>53758</v>
      </c>
      <c r="H33" s="9">
        <v>56907</v>
      </c>
      <c r="I33" s="5">
        <v>28</v>
      </c>
      <c r="J33" s="5">
        <v>117</v>
      </c>
      <c r="K33" s="5">
        <v>2662</v>
      </c>
    </row>
    <row r="34" spans="1:11" x14ac:dyDescent="0.2">
      <c r="A34" s="5">
        <v>8877689391</v>
      </c>
      <c r="B34" s="5">
        <v>31</v>
      </c>
      <c r="C34" s="5" t="str">
        <f t="shared" si="0"/>
        <v>Active</v>
      </c>
      <c r="D34" s="9">
        <v>409.59999728202826</v>
      </c>
      <c r="E34" s="5">
        <f t="shared" si="1"/>
        <v>13.212903138129944</v>
      </c>
      <c r="F34" s="5" t="str">
        <f t="shared" si="2"/>
        <v>Pro</v>
      </c>
      <c r="G34" s="9">
        <v>497241</v>
      </c>
      <c r="H34" s="9">
        <v>106028</v>
      </c>
      <c r="I34" s="5">
        <v>2048</v>
      </c>
      <c r="J34" s="5">
        <v>308</v>
      </c>
      <c r="K34" s="5">
        <v>7276</v>
      </c>
    </row>
    <row r="37" spans="1:11" x14ac:dyDescent="0.2">
      <c r="B37" s="6" t="s">
        <v>19</v>
      </c>
      <c r="C37" s="5">
        <f>COUNTIF($C$2:$C$34,B37)</f>
        <v>29</v>
      </c>
      <c r="E37" s="10" t="s">
        <v>25</v>
      </c>
      <c r="F37" s="5">
        <f>COUNTIF($F$2:$F$34,E37)</f>
        <v>2</v>
      </c>
    </row>
    <row r="38" spans="1:11" x14ac:dyDescent="0.2">
      <c r="B38" s="7" t="s">
        <v>20</v>
      </c>
      <c r="C38" s="5">
        <f t="shared" ref="C38:C39" si="3">COUNTIF($C$2:$C$34,B38)</f>
        <v>3</v>
      </c>
      <c r="E38" s="6" t="s">
        <v>26</v>
      </c>
      <c r="F38" s="5">
        <f t="shared" ref="F38:F39" si="4">COUNTIF($F$2:$F$34,E38)</f>
        <v>17</v>
      </c>
    </row>
    <row r="39" spans="1:11" x14ac:dyDescent="0.2">
      <c r="B39" s="8" t="s">
        <v>21</v>
      </c>
      <c r="C39" s="5">
        <f t="shared" si="3"/>
        <v>1</v>
      </c>
      <c r="E39" s="11" t="s">
        <v>27</v>
      </c>
      <c r="F39" s="5">
        <f t="shared" si="4"/>
        <v>14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0FDDB396-F0A2-AE4D-B27D-699D08C6D62D}">
            <xm:f>NOT(ISERROR(SEARCH("light",C1)))</xm:f>
            <xm:f>"light"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18" operator="containsText" id="{45342DDA-ACDE-074D-83CB-98A13D0CE11D}">
            <xm:f>NOT(ISERROR(SEARCH("moderate",C1)))</xm:f>
            <xm:f>"moderate"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9" operator="containsText" id="{E571EEEE-5A01-2243-8F4A-4ADC2EFAA80E}">
            <xm:f>NOT(ISERROR(SEARCH("Active",C1)))</xm:f>
            <xm:f>"Active"</xm:f>
            <x14:dxf>
              <fill>
                <patternFill>
                  <bgColor theme="4" tint="0.39994506668294322"/>
                </patternFill>
              </fill>
            </x14:dxf>
          </x14:cfRule>
          <xm:sqref>C1:C34</xm:sqref>
        </x14:conditionalFormatting>
        <x14:conditionalFormatting xmlns:xm="http://schemas.microsoft.com/office/excel/2006/main">
          <x14:cfRule type="containsText" priority="14" operator="containsText" id="{E64BC409-4BD5-ED49-8E1F-123C12C08C66}">
            <xm:f>NOT(ISERROR(SEARCH("light",D1)))</xm:f>
            <xm:f>"light"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15" operator="containsText" id="{B08440D1-A2BF-7941-9929-47718B1F05D2}">
            <xm:f>NOT(ISERROR(SEARCH("moderate",D1)))</xm:f>
            <xm:f>"moderate"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6" operator="containsText" id="{62ADC78A-49E7-D64E-9B15-6A7B7440A061}">
            <xm:f>NOT(ISERROR(SEARCH("Active",D1)))</xm:f>
            <xm:f>"Active"</xm:f>
            <x14:dxf>
              <fill>
                <patternFill>
                  <bgColor theme="4" tint="0.39994506668294322"/>
                </patternFill>
              </fill>
            </x14:dxf>
          </x14:cfRule>
          <xm:sqref>D1:H1</xm:sqref>
        </x14:conditionalFormatting>
        <x14:conditionalFormatting xmlns:xm="http://schemas.microsoft.com/office/excel/2006/main">
          <x14:cfRule type="containsText" priority="10" operator="containsText" id="{8DCBC4EE-F4EB-2649-B972-DDF9DF9A9293}">
            <xm:f>NOT(ISERROR(SEARCH("Beginner",F1)))</xm:f>
            <xm:f>"Beginner"</xm:f>
            <x14:dxf>
              <fill>
                <patternFill>
                  <bgColor theme="2" tint="-0.24994659260841701"/>
                </patternFill>
              </fill>
            </x14:dxf>
          </x14:cfRule>
          <x14:cfRule type="containsText" priority="12" operator="containsText" id="{7294907A-0086-744E-9534-AFEEA93C3AF0}">
            <xm:f>NOT(ISERROR(SEARCH("Intermediate",F1)))</xm:f>
            <xm:f>"Intermediate"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" operator="containsText" id="{B3FE0839-8647-3B4B-8F56-5E02F60E8D6D}">
            <xm:f>NOT(ISERROR(SEARCH("Pro",F1)))</xm:f>
            <xm:f>"Pro"</xm:f>
            <x14:dxf>
              <fill>
                <patternFill>
                  <bgColor theme="7" tint="-0.24994659260841701"/>
                </patternFill>
              </fill>
            </x14:dxf>
          </x14:cfRule>
          <xm:sqref>F1:F34 F36:F1048576</xm:sqref>
        </x14:conditionalFormatting>
        <x14:conditionalFormatting xmlns:xm="http://schemas.microsoft.com/office/excel/2006/main">
          <x14:cfRule type="containsText" priority="7" operator="containsText" id="{B8141759-971E-A040-B92C-02491A3426C8}">
            <xm:f>NOT(ISERROR(SEARCH("Beginner",G1)))</xm:f>
            <xm:f>"Beginner"</xm:f>
            <x14:dxf>
              <fill>
                <patternFill>
                  <bgColor theme="2" tint="-0.24994659260841701"/>
                </patternFill>
              </fill>
            </x14:dxf>
          </x14:cfRule>
          <x14:cfRule type="containsText" priority="8" operator="containsText" id="{B0CB003B-27FF-DD46-8EB0-189394AAC172}">
            <xm:f>NOT(ISERROR(SEARCH("Intermediate",G1)))</xm:f>
            <xm:f>"Intermediate"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" operator="containsText" id="{CF5959E4-01CF-DA40-B310-D7226E6C04C0}">
            <xm:f>NOT(ISERROR(SEARCH("Pro",G1)))</xm:f>
            <xm:f>"Pro"</xm:f>
            <x14:dxf>
              <fill>
                <patternFill>
                  <bgColor theme="7" tint="-0.24994659260841701"/>
                </patternFill>
              </fill>
            </x14:dxf>
          </x14:cfRule>
          <xm:sqref>G1</xm:sqref>
        </x14:conditionalFormatting>
        <x14:conditionalFormatting xmlns:xm="http://schemas.microsoft.com/office/excel/2006/main">
          <x14:cfRule type="containsText" priority="4" operator="containsText" id="{9A0EE22B-259D-1249-A105-F97665E1DF3B}">
            <xm:f>NOT(ISERROR(SEARCH("Beginner",H1)))</xm:f>
            <xm:f>"Beginner"</xm:f>
            <x14:dxf>
              <fill>
                <patternFill>
                  <bgColor theme="2" tint="-0.24994659260841701"/>
                </patternFill>
              </fill>
            </x14:dxf>
          </x14:cfRule>
          <x14:cfRule type="containsText" priority="5" operator="containsText" id="{EE45C597-7117-5649-B48E-28066AE8DB0C}">
            <xm:f>NOT(ISERROR(SEARCH("Intermediate",H1)))</xm:f>
            <xm:f>"Intermediate"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" operator="containsText" id="{35BAD7EE-92BD-EC43-8900-48046C2319D9}">
            <xm:f>NOT(ISERROR(SEARCH("Pro",H1)))</xm:f>
            <xm:f>"Pro"</xm:f>
            <x14:dxf>
              <fill>
                <patternFill>
                  <bgColor theme="7" tint="-0.24994659260841701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ontainsText" priority="1" operator="containsText" id="{145F7A88-02D3-8047-B872-5CD5052480C4}">
            <xm:f>NOT(ISERROR(SEARCH("Beginner",G1)))</xm:f>
            <xm:f>"Beginner"</xm:f>
            <x14:dxf>
              <fill>
                <patternFill>
                  <bgColor theme="2" tint="-0.24994659260841701"/>
                </patternFill>
              </fill>
            </x14:dxf>
          </x14:cfRule>
          <x14:cfRule type="containsText" priority="2" operator="containsText" id="{414B14CC-D328-D34A-BE41-470490196170}">
            <xm:f>NOT(ISERROR(SEARCH("Intermediate",G1)))</xm:f>
            <xm:f>"Intermediate"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id="{C05E336E-30DA-1248-B6A1-604BFC6517AF}">
            <xm:f>NOT(ISERROR(SEARCH("Pro",G1)))</xm:f>
            <xm:f>"Pro"</xm:f>
            <x14:dxf>
              <fill>
                <patternFill>
                  <bgColor theme="7" tint="-0.24994659260841701"/>
                </patternFill>
              </fill>
            </x14:dxf>
          </x14:cfRule>
          <xm:sqref>G1:H1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D7D6-11A9-604C-82CB-B7C9F9FB237F}">
  <dimension ref="A1"/>
  <sheetViews>
    <sheetView showGridLines="0" tabSelected="1" topLeftCell="E1" zoomScale="83" zoomScaleNormal="100" workbookViewId="0">
      <selection activeCell="Z24" sqref="Z24"/>
    </sheetView>
  </sheetViews>
  <sheetFormatPr baseColWidth="10" defaultRowHeight="16" x14ac:dyDescent="0.2"/>
  <cols>
    <col min="1" max="1" width="5" customWidth="1"/>
    <col min="8" max="8" width="3.664062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A C A g A S K q W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B I q p Z Y f K f R p 4 U B A A C n A w A A E w A A A E Z v c m 1 1 b G F z L 1 N l Y 3 R p b 2 4 x L m 2 N U k 1 L w 0 A Q v R f 6 H 5 Z 4 a S E k C O p F P N S E Y k F F S f U i I t N k b B b 3 Q 3 Z n K 0 X 8 7 0 6 a 2 k r t h 6 d l 3 n s 7 7 8 3 s e i x J W i O K 9 j w + 7 3 a 6 H V + D w 0 p U I N V 8 w P h M 0 v x F o 5 s y e C E U U k e I w g Z X I p e Z n y W 5 L Y N G Q 7 2 h V J h k 1 h A X v h e l D x 6 d T 7 U N v g 5 a v t V g Q K e 5 / T D K Q u X T o a R L S S I H A o + U b j N M S j + L + r F 4 y l F J L Q k d e 0 Z x F I v M q q C N 5 / L 4 N B b 3 w R I W N F d N p n W R 3 F q D z / 2 Y E x 9 F d 8 5 q J i p R I 1 Q c L G L p G C a s W j J X L d 5 r h 2 P T J T 5 Q q i h B g W v c y I V V x 4 w n a r Z S L r I I m r / j u u n Y g f G v 1 u k 2 6 Z h J 3 9 u S I h a f n 9 G o 4 n N k 6 O w k a Y R f D E Y / q + D 9 I L N N d 3 4 U a s m x J V A F 4 b v / e 3 H B 5 d I T m H J 1 0 w Q 9 Q d f y D s o 3 d H s U 1 3 b K c y 0 D S P S / p B t e j + j a N 8 M 9 7 W 4 s T 8 r J 1 W H p t Z z W d F B V Y M V f D P 5 h v c 5 3 I 0 0 g 3 L K u I U i n D o k W u Q 6 q V r l 2 K j J Q 1 s l N 5 q v f k W b n l z r / B l B L A w Q U A A A I C A B I q p Z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i q l l g Q Z / v C p A A A A P Y A A A A S A A A A A A A A A A A A A A C k g Q A A A A B D b 2 5 m a W c v U G F j a 2 F n Z S 5 4 b W x Q S w E C F A M U A A A I C A B I q p Z Y f K f R p 4 U B A A C n A w A A E w A A A A A A A A A A A A A A p I H U A A A A R m 9 y b X V s Y X M v U 2 V j d G l v b j E u b V B L A Q I U A x Q A A A g I A E i q l l g P y u m r p A A A A O k A A A A T A A A A A A A A A A A A A A C k g Y o C A A B b Q 2 9 u d G V u d F 9 U e X B l c 1 0 u e G 1 s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U A A A A A A A A 8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j I x Y j N i M C 0 2 O D R j L T Q 4 O T M t Y m Q 4 N y 0 x Z j Z i Y z c 2 Y z c 4 N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y V D E 1 O j Q 4 O j E 2 L j k x M T I 3 N T B a I i A v P j x F b n R y e S B U e X B l P S J G a W x s Q 2 9 s d W 1 u V H l w Z X M i I F Z h b H V l P S J z Q X d r R E J R V U R C U V V G Q l F N R E F 3 T U Q i I C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X V 0 b 1 J l b W 9 2 Z W R D b 2 x 1 b W 5 z M S 5 7 S W Q s M H 0 m c X V v d D s s J n F 1 b 3 Q 7 U 2 V j d G l v b j E v Z G F p b H l B Y 3 R p d m l 0 e V 9 t Z X J n Z W Q v Q X V 0 b 1 J l b W 9 2 Z W R D b 2 x 1 b W 5 z M S 5 7 Q W N 0 a X Z p d H l E Y X R l L D F 9 J n F 1 b 3 Q 7 L C Z x d W 9 0 O 1 N l Y 3 R p b 2 4 x L 2 R h a W x 5 Q W N 0 a X Z p d H l f b W V y Z 2 V k L 0 F 1 d G 9 S Z W 1 v d m V k Q 2 9 s d W 1 u c z E u e 1 R v d G F s U 3 R l c H M s M n 0 m c X V v d D s s J n F 1 b 3 Q 7 U 2 V j d G l v b j E v Z G F p b H l B Y 3 R p d m l 0 e V 9 t Z X J n Z W Q v Q X V 0 b 1 J l b W 9 2 Z W R D b 2 x 1 b W 5 z M S 5 7 V G 9 0 Y W x E a X N 0 Y W 5 j Z S w z f S Z x d W 9 0 O y w m c X V v d D t T Z W N 0 a W 9 u M S 9 k Y W l s e U F j d G l 2 a X R 5 X 2 1 l c m d l Z C 9 B d X R v U m V t b 3 Z l Z E N v b H V t b n M x L n t U c m F j a 2 V y R G l z d G F u Y 2 U s N H 0 m c X V v d D s s J n F 1 b 3 Q 7 U 2 V j d G l v b j E v Z G F p b H l B Y 3 R p d m l 0 e V 9 t Z X J n Z W Q v Q X V 0 b 1 J l b W 9 2 Z W R D b 2 x 1 b W 5 z M S 5 7 T G 9 n Z 2 V k Q W N 0 a X Z p d G l l c 0 R p c 3 R h b m N l L D V 9 J n F 1 b 3 Q 7 L C Z x d W 9 0 O 1 N l Y 3 R p b 2 4 x L 2 R h a W x 5 Q W N 0 a X Z p d H l f b W V y Z 2 V k L 0 F 1 d G 9 S Z W 1 v d m V k Q 2 9 s d W 1 u c z E u e 1 Z l c n l B Y 3 R p d m V E a X N 0 Y W 5 j Z S w 2 f S Z x d W 9 0 O y w m c X V v d D t T Z W N 0 a W 9 u M S 9 k Y W l s e U F j d G l 2 a X R 5 X 2 1 l c m d l Z C 9 B d X R v U m V t b 3 Z l Z E N v b H V t b n M x L n t N b 2 R l c m F 0 Z W x 5 Q W N 0 a X Z l R G l z d G F u Y 2 U s N 3 0 m c X V v d D s s J n F 1 b 3 Q 7 U 2 V j d G l v b j E v Z G F p b H l B Y 3 R p d m l 0 e V 9 t Z X J n Z W Q v Q X V 0 b 1 J l b W 9 2 Z W R D b 2 x 1 b W 5 z M S 5 7 T G l n a H R B Y 3 R p d m V E a X N 0 Y W 5 j Z S w 4 f S Z x d W 9 0 O y w m c X V v d D t T Z W N 0 a W 9 u M S 9 k Y W l s e U F j d G l 2 a X R 5 X 2 1 l c m d l Z C 9 B d X R v U m V t b 3 Z l Z E N v b H V t b n M x L n t T Z W R l b n R h c n l B Y 3 R p d m V E a X N 0 Y W 5 j Z S w 5 f S Z x d W 9 0 O y w m c X V v d D t T Z W N 0 a W 9 u M S 9 k Y W l s e U F j d G l 2 a X R 5 X 2 1 l c m d l Z C 9 B d X R v U m V t b 3 Z l Z E N v b H V t b n M x L n t W Z X J 5 Q W N 0 a X Z l T W l u d X R l c y w x M H 0 m c X V v d D s s J n F 1 b 3 Q 7 U 2 V j d G l v b j E v Z G F p b H l B Y 3 R p d m l 0 e V 9 t Z X J n Z W Q v Q X V 0 b 1 J l b W 9 2 Z W R D b 2 x 1 b W 5 z M S 5 7 R m F p c m x 5 Q W N 0 a X Z l T W l u d X R l c y w x M X 0 m c X V v d D s s J n F 1 b 3 Q 7 U 2 V j d G l v b j E v Z G F p b H l B Y 3 R p d m l 0 e V 9 t Z X J n Z W Q v Q X V 0 b 1 J l b W 9 2 Z W R D b 2 x 1 b W 5 z M S 5 7 T G l n a H R s e U F j d G l 2 Z U 1 p b n V 0 Z X M s M T J 9 J n F 1 b 3 Q 7 L C Z x d W 9 0 O 1 N l Y 3 R p b 2 4 x L 2 R h a W x 5 Q W N 0 a X Z p d H l f b W V y Z 2 V k L 0 F 1 d G 9 S Z W 1 v d m V k Q 2 9 s d W 1 u c z E u e 1 N l Z G V u d G F y e U 1 p b n V 0 Z X M s M T N 9 J n F 1 b 3 Q 7 L C Z x d W 9 0 O 1 N l Y 3 R p b 2 4 x L 2 R h a W x 5 Q W N 0 a X Z p d H l f b W V y Z 2 V k L 0 F 1 d G 9 S Z W 1 v d m V k Q 2 9 s d W 1 u c z E u e 0 N h b G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p b H l B Y 3 R p d m l 0 e V 9 t Z X J n Z W Q v Q X V 0 b 1 J l b W 9 2 Z W R D b 2 x 1 b W 5 z M S 5 7 S W Q s M H 0 m c X V v d D s s J n F 1 b 3 Q 7 U 2 V j d G l v b j E v Z G F p b H l B Y 3 R p d m l 0 e V 9 t Z X J n Z W Q v Q X V 0 b 1 J l b W 9 2 Z W R D b 2 x 1 b W 5 z M S 5 7 Q W N 0 a X Z p d H l E Y X R l L D F 9 J n F 1 b 3 Q 7 L C Z x d W 9 0 O 1 N l Y 3 R p b 2 4 x L 2 R h a W x 5 Q W N 0 a X Z p d H l f b W V y Z 2 V k L 0 F 1 d G 9 S Z W 1 v d m V k Q 2 9 s d W 1 u c z E u e 1 R v d G F s U 3 R l c H M s M n 0 m c X V v d D s s J n F 1 b 3 Q 7 U 2 V j d G l v b j E v Z G F p b H l B Y 3 R p d m l 0 e V 9 t Z X J n Z W Q v Q X V 0 b 1 J l b W 9 2 Z W R D b 2 x 1 b W 5 z M S 5 7 V G 9 0 Y W x E a X N 0 Y W 5 j Z S w z f S Z x d W 9 0 O y w m c X V v d D t T Z W N 0 a W 9 u M S 9 k Y W l s e U F j d G l 2 a X R 5 X 2 1 l c m d l Z C 9 B d X R v U m V t b 3 Z l Z E N v b H V t b n M x L n t U c m F j a 2 V y R G l z d G F u Y 2 U s N H 0 m c X V v d D s s J n F 1 b 3 Q 7 U 2 V j d G l v b j E v Z G F p b H l B Y 3 R p d m l 0 e V 9 t Z X J n Z W Q v Q X V 0 b 1 J l b W 9 2 Z W R D b 2 x 1 b W 5 z M S 5 7 T G 9 n Z 2 V k Q W N 0 a X Z p d G l l c 0 R p c 3 R h b m N l L D V 9 J n F 1 b 3 Q 7 L C Z x d W 9 0 O 1 N l Y 3 R p b 2 4 x L 2 R h a W x 5 Q W N 0 a X Z p d H l f b W V y Z 2 V k L 0 F 1 d G 9 S Z W 1 v d m V k Q 2 9 s d W 1 u c z E u e 1 Z l c n l B Y 3 R p d m V E a X N 0 Y W 5 j Z S w 2 f S Z x d W 9 0 O y w m c X V v d D t T Z W N 0 a W 9 u M S 9 k Y W l s e U F j d G l 2 a X R 5 X 2 1 l c m d l Z C 9 B d X R v U m V t b 3 Z l Z E N v b H V t b n M x L n t N b 2 R l c m F 0 Z W x 5 Q W N 0 a X Z l R G l z d G F u Y 2 U s N 3 0 m c X V v d D s s J n F 1 b 3 Q 7 U 2 V j d G l v b j E v Z G F p b H l B Y 3 R p d m l 0 e V 9 t Z X J n Z W Q v Q X V 0 b 1 J l b W 9 2 Z W R D b 2 x 1 b W 5 z M S 5 7 T G l n a H R B Y 3 R p d m V E a X N 0 Y W 5 j Z S w 4 f S Z x d W 9 0 O y w m c X V v d D t T Z W N 0 a W 9 u M S 9 k Y W l s e U F j d G l 2 a X R 5 X 2 1 l c m d l Z C 9 B d X R v U m V t b 3 Z l Z E N v b H V t b n M x L n t T Z W R l b n R h c n l B Y 3 R p d m V E a X N 0 Y W 5 j Z S w 5 f S Z x d W 9 0 O y w m c X V v d D t T Z W N 0 a W 9 u M S 9 k Y W l s e U F j d G l 2 a X R 5 X 2 1 l c m d l Z C 9 B d X R v U m V t b 3 Z l Z E N v b H V t b n M x L n t W Z X J 5 Q W N 0 a X Z l T W l u d X R l c y w x M H 0 m c X V v d D s s J n F 1 b 3 Q 7 U 2 V j d G l v b j E v Z G F p b H l B Y 3 R p d m l 0 e V 9 t Z X J n Z W Q v Q X V 0 b 1 J l b W 9 2 Z W R D b 2 x 1 b W 5 z M S 5 7 R m F p c m x 5 Q W N 0 a X Z l T W l u d X R l c y w x M X 0 m c X V v d D s s J n F 1 b 3 Q 7 U 2 V j d G l v b j E v Z G F p b H l B Y 3 R p d m l 0 e V 9 t Z X J n Z W Q v Q X V 0 b 1 J l b W 9 2 Z W R D b 2 x 1 b W 5 z M S 5 7 T G l n a H R s e U F j d G l 2 Z U 1 p b n V 0 Z X M s M T J 9 J n F 1 b 3 Q 7 L C Z x d W 9 0 O 1 N l Y 3 R p b 2 4 x L 2 R h a W x 5 Q W N 0 a X Z p d H l f b W V y Z 2 V k L 0 F 1 d G 9 S Z W 1 v d m V k Q 2 9 s d W 1 u c z E u e 1 N l Z G V u d G F y e U 1 p b n V 0 Z X M s M T N 9 J n F 1 b 3 Q 7 L C Z x d W 9 0 O 1 N l Y 3 R p b 2 4 x L 2 R h a W x 5 Q W N 0 a X Z p d H l f b W V y Z 2 V k L 0 F 1 d G 9 S Z W 1 v d m V k Q 2 9 s d W 1 u c z E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z B E J V L e O h h T A N B g k q h k i G 9 w 0 B A Q E F A A S C A g C f 6 q x M q d f i + E H g s / O D U 6 a g q o a O N i N s s v j e 3 8 8 L G D s 4 m q C 1 d u j E Z B W b W w I s V Y 4 S b S R k x a X d 0 1 5 M r z 8 8 7 8 M o m P 6 P a D b h S K m i i C z l + B J P q l 8 3 Z A 6 p S v 4 r 5 M 0 R L 8 T P J x g + s C 1 X L K Q 7 M A e j / / l N m / c 6 m j c a j x X V 9 s E K 4 B y x q 3 B R y Z M 0 7 g o e q n d l r P H 5 5 K M w 9 z W 3 G 6 Q 4 X v w U O Y 7 T O u u L n q 0 m o r G G V c O U l u y J n f + G m o D 0 / S Q C w I 4 c N U u F 9 A 6 q v b f T A 8 F Q O O C m B W / 6 r p b I l y m h e X c P n U l P + D / p I D s 3 B k v u t / N 3 G m 1 a Q d a Y E 3 Z 1 2 U 7 1 U o 4 H y F E S X N v M y F L j i t f l k Y D j O k Z A R s g / N 5 H r b h k g w y J 6 7 V I Z d x T q 3 P 3 h Z I I v k v h b t n o A 9 S 8 + P Z v t l f h P t Y S P n y A E 2 O Y v h v N Z 4 1 c T 1 t 5 + w w 7 V 8 5 A s d z 9 f Z z J L y z 4 Y m X / r c I P W k H v X I O E M 0 5 N A J q N h S Q d F 2 5 i c 1 h O i W 0 t k w / p M H O Y v n i 1 2 M X V T r 3 6 C t 1 t k b H e c T U y Q h m R 5 j F H k / o w T v 1 E 5 K d R w w M F p p K A / P h s Y V 7 h 6 m U 1 b x 8 E D L + b k O b 5 Q N n A o r 0 i l a J u + 8 z I N 3 i g I n C q K V k W H p 6 G r E d w 8 n O K q J s d E g S p + h r 1 9 1 Z V Q X 1 D 6 R z x W 2 g S + j U O j c A F z 8 O 8 l 4 J / o R 7 n X n 0 2 b 0 J R 2 0 I R i p K h y Y / n L e f l X h M Z l u d / k o N M o D j B 8 B g k q h k i G 9 w 0 B B w E w H Q Y J Y I Z I A W U D B A E q B B B I e 7 F O f i a p S c L I j 8 r 9 S L f 0 g F D A y 3 y Z a l 5 L B Z 5 P H W c 2 2 E m 0 x l b Z x 6 L l n z l X / Y S h n U v q V s B Y z C w P q H q J e F 3 k 1 F 2 Y r Z 6 f / g e 2 i R J y K v o B 6 c q P x L D U a Z K O Y A m 7 b A H I B W j 9 h 3 R u 9 Q = = < / D a t a M a s h u p > 
</file>

<file path=customXml/itemProps1.xml><?xml version="1.0" encoding="utf-8"?>
<ds:datastoreItem xmlns:ds="http://schemas.openxmlformats.org/officeDocument/2006/customXml" ds:itemID="{37495285-8D6F-4E4B-BAE6-CC5AE7F0E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dailyActivity_merged</vt:lpstr>
      <vt:lpstr>pivot</vt:lpstr>
      <vt:lpstr>pivot-date filtered</vt:lpstr>
      <vt:lpstr>filtered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2024-04-22T15:46:52Z</dcterms:created>
  <dcterms:modified xsi:type="dcterms:W3CDTF">2024-04-24T08:18:35Z</dcterms:modified>
</cp:coreProperties>
</file>