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8.xml" ContentType="application/vnd.openxmlformats-officedocument.drawing+xml"/>
  <Override PartName="/xl/slicers/slicer4.xml" ContentType="application/vnd.ms-excel.slicer+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Ex2.xml" ContentType="application/vnd.ms-office.chartex+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Career\Projects\HR Data 5 hours project\Excel\"/>
    </mc:Choice>
  </mc:AlternateContent>
  <xr:revisionPtr revIDLastSave="0" documentId="13_ncr:1_{94AC7F12-15AB-4DE3-9C37-F21F94AC188C}" xr6:coauthVersionLast="47" xr6:coauthVersionMax="47" xr10:uidLastSave="{00000000-0000-0000-0000-000000000000}"/>
  <bookViews>
    <workbookView xWindow="-120" yWindow="-120" windowWidth="20730" windowHeight="11040" firstSheet="6" activeTab="9" xr2:uid="{5AF5D4AF-D10E-435D-ABA8-B0D0494ED23E}"/>
  </bookViews>
  <sheets>
    <sheet name="KPI" sheetId="7" r:id="rId1"/>
    <sheet name="Rating" sheetId="8" r:id="rId2"/>
    <sheet name="Gender" sheetId="9" r:id="rId3"/>
    <sheet name="Education by Attrition" sheetId="10" r:id="rId4"/>
    <sheet name="Attrition by Job" sheetId="11" r:id="rId5"/>
    <sheet name="Deparment wise Attrition" sheetId="12" r:id="rId6"/>
    <sheet name="Attrition by Age Group" sheetId="13" r:id="rId7"/>
    <sheet name="Marital Status" sheetId="14" r:id="rId8"/>
    <sheet name="Data" sheetId="1" r:id="rId9"/>
    <sheet name="Background 2" sheetId="4" r:id="rId10"/>
  </sheets>
  <definedNames>
    <definedName name="_xlchart.v1.0" hidden="1">'Attrition by Job'!$E$4:$E$12</definedName>
    <definedName name="_xlchart.v1.1" hidden="1">'Attrition by Job'!$F$3</definedName>
    <definedName name="_xlchart.v1.2" hidden="1">'Attrition by Job'!$F$4:$F$12</definedName>
    <definedName name="_xlchart.v1.3" hidden="1">'Attrition by Job'!$E$4:$E$12</definedName>
    <definedName name="_xlchart.v1.4" hidden="1">'Attrition by Job'!$F$3</definedName>
    <definedName name="_xlchart.v1.5" hidden="1">'Attrition by Job'!$F$4:$F$12</definedName>
    <definedName name="_xlchart.v1.6" hidden="1">'Attrition by Job'!$E$4:$E$12</definedName>
    <definedName name="_xlchart.v1.7" hidden="1">'Attrition by Job'!$F$3</definedName>
    <definedName name="_xlchart.v1.8" hidden="1">'Attrition by Job'!$F$4:$F$12</definedName>
    <definedName name="Slicer_Department">#N/A</definedName>
    <definedName name="Slicer_Education_Field2">#N/A</definedName>
    <definedName name="Slicer_Gender1">#N/A</definedName>
  </definedNames>
  <calcPr calcId="181029"/>
  <pivotCaches>
    <pivotCache cacheId="19"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5" i="14" l="1"/>
  <c r="C6" i="14"/>
  <c r="C4" i="14"/>
  <c r="E5" i="11"/>
  <c r="E6" i="11"/>
  <c r="E7" i="11"/>
  <c r="E8" i="11"/>
  <c r="E9" i="11"/>
  <c r="E10" i="11"/>
  <c r="E11" i="11"/>
  <c r="E12" i="11"/>
  <c r="E4" i="11"/>
  <c r="D5" i="14"/>
  <c r="D6" i="14"/>
  <c r="D4" i="14"/>
  <c r="F5" i="11"/>
  <c r="F9" i="11"/>
  <c r="F8" i="11"/>
  <c r="F12" i="11"/>
  <c r="F6" i="11"/>
  <c r="F10" i="11"/>
  <c r="F11" i="11"/>
  <c r="F7" i="11"/>
  <c r="F4" i="11"/>
  <c r="B10" i="9"/>
  <c r="B9" i="9"/>
  <c r="B7" i="8"/>
  <c r="C7" i="7"/>
  <c r="B7" i="7"/>
  <c r="A7" i="7"/>
  <c r="D7" i="7" l="1"/>
  <c r="E7" i="7"/>
  <c r="C9" i="9"/>
  <c r="C10" i="9"/>
  <c r="C7" i="8"/>
  <c r="B8" i="8"/>
  <c r="C8" i="8" s="1"/>
</calcChain>
</file>

<file path=xl/sharedStrings.xml><?xml version="1.0" encoding="utf-8"?>
<sst xmlns="http://schemas.openxmlformats.org/spreadsheetml/2006/main" count="19216" uniqueCount="1570">
  <si>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</si>
  <si>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</si>
  <si>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</si>
  <si>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</si>
  <si>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</si>
  <si>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</si>
  <si>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</si>
  <si>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</si>
  <si>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</si>
  <si>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</si>
  <si>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</si>
  <si>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</si>
  <si>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</si>
  <si>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</si>
  <si>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</si>
  <si>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</si>
  <si>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</si>
  <si>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</si>
  <si>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</si>
  <si>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</si>
  <si>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</si>
  <si>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</si>
  <si>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</si>
  <si>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</si>
  <si>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</si>
  <si>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</si>
  <si>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</si>
  <si>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</si>
  <si>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</si>
  <si>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</si>
  <si>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</si>
  <si>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</si>
  <si>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</si>
  <si>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</si>
  <si>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</si>
  <si>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</si>
  <si>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</si>
  <si>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</si>
  <si>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</si>
  <si>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</si>
  <si>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</si>
  <si>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</si>
  <si>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</si>
  <si>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</si>
  <si>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</si>
  <si>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</si>
  <si>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</si>
  <si>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</si>
  <si>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</si>
  <si>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</si>
  <si>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</si>
  <si>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</si>
  <si>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</si>
  <si>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</si>
  <si>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</si>
  <si>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</si>
  <si>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</si>
  <si>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</si>
  <si>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</si>
  <si>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</si>
  <si>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</si>
  <si>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</si>
  <si>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</si>
  <si>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</si>
  <si>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</si>
  <si>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</si>
  <si>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</si>
  <si>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</si>
  <si>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</si>
  <si>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</si>
  <si>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</si>
  <si>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</si>
  <si>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</si>
  <si>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</si>
  <si>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</si>
  <si>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</si>
  <si>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</si>
  <si>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</si>
  <si>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</si>
  <si>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</si>
  <si>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</si>
  <si>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</si>
  <si>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</si>
  <si>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</si>
  <si>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</si>
  <si>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</si>
  <si>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</si>
  <si>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</si>
  <si>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</si>
  <si>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</si>
  <si>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</si>
  <si>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</si>
  <si>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</si>
  <si>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</si>
  <si>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</si>
  <si>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</si>
  <si>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</si>
  <si>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</si>
  <si>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</si>
  <si>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</si>
  <si>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</si>
  <si>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</si>
  <si>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</si>
  <si>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</si>
  <si>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</si>
  <si>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</si>
  <si>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</si>
  <si>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</si>
  <si>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</si>
  <si>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</si>
  <si>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</si>
  <si>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</si>
  <si>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</si>
  <si>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</si>
  <si>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</si>
  <si>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</si>
  <si>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</si>
  <si>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</si>
  <si>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</si>
  <si>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</si>
  <si>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</si>
  <si>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</si>
  <si>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</si>
  <si>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</si>
  <si>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</si>
  <si>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</si>
  <si>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</si>
  <si>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</si>
  <si>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</si>
  <si>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</si>
  <si>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</si>
  <si>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</si>
  <si>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</si>
  <si>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</si>
  <si>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</si>
  <si>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</si>
  <si>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</si>
  <si>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</si>
  <si>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</si>
  <si>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</si>
  <si>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</si>
  <si>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</si>
  <si>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</si>
  <si>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</si>
  <si>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</si>
  <si>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</si>
  <si>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</si>
  <si>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</si>
  <si>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</si>
  <si>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</si>
  <si>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</si>
  <si>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</si>
  <si>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</si>
  <si>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</si>
  <si>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</si>
  <si>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</si>
  <si>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</si>
  <si>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</si>
  <si>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</si>
  <si>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</si>
  <si>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</si>
  <si>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</si>
  <si>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</si>
  <si>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</si>
  <si>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</si>
  <si>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</si>
  <si>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</si>
  <si>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</si>
  <si>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</si>
  <si>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</si>
  <si>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</si>
  <si>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</si>
  <si>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</si>
  <si>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</si>
  <si>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</si>
  <si>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</si>
  <si>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</si>
  <si>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</si>
  <si>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</si>
  <si>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</si>
  <si>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</si>
  <si>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</si>
  <si>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</si>
  <si>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</si>
  <si>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</si>
  <si>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</si>
  <si>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</si>
  <si>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</si>
  <si>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</si>
  <si>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</si>
  <si>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</si>
  <si>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</si>
  <si>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</si>
  <si>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</si>
  <si>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</si>
  <si>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</si>
  <si>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</si>
  <si>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</si>
  <si>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</si>
  <si>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</si>
  <si>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</si>
  <si>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</si>
  <si>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</si>
  <si>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</si>
  <si>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</si>
  <si>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</si>
  <si>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</si>
  <si>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</si>
  <si>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</si>
  <si>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</si>
  <si>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</si>
  <si>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</si>
  <si>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</si>
  <si>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</si>
  <si>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</si>
  <si>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</si>
  <si>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</si>
  <si>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</si>
  <si>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</si>
  <si>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</si>
  <si>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</si>
  <si>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</si>
  <si>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</si>
  <si>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</si>
  <si>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</si>
  <si>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</si>
  <si>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</si>
  <si>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</si>
  <si>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</si>
  <si>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</si>
  <si>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</si>
  <si>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</si>
  <si>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</si>
  <si>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</si>
  <si>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</si>
  <si>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</si>
  <si>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</si>
  <si>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</si>
  <si>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</si>
  <si>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</si>
  <si>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</si>
  <si>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</si>
  <si>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</si>
  <si>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</si>
  <si>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</si>
  <si>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</si>
  <si>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</si>
  <si>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</si>
  <si>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</si>
  <si>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</si>
  <si>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</si>
  <si>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</si>
  <si>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</si>
  <si>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</si>
  <si>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</si>
  <si>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</si>
  <si>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</si>
  <si>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</si>
  <si>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</si>
  <si>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</si>
  <si>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</si>
  <si>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</si>
  <si>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</si>
  <si>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</si>
  <si>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</si>
  <si>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</si>
  <si>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</si>
  <si>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</si>
  <si>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</si>
  <si>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</si>
  <si>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</si>
  <si>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</si>
  <si>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</si>
  <si>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</si>
  <si>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</si>
  <si>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</si>
  <si>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</si>
  <si>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</si>
  <si>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</si>
  <si>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</si>
  <si>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</si>
  <si>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</si>
  <si>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</si>
  <si>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</si>
  <si>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</si>
  <si>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</si>
  <si>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</si>
  <si>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</si>
  <si>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</si>
  <si>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</si>
  <si>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</si>
  <si>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</si>
  <si>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</si>
  <si>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</si>
  <si>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</si>
  <si>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</si>
  <si>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</si>
  <si>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</si>
  <si>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</si>
  <si>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</si>
  <si>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</si>
  <si>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</si>
  <si>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</si>
  <si>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</si>
  <si>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</si>
  <si>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</si>
  <si>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</si>
  <si>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</si>
  <si>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</si>
  <si>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</si>
  <si>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</si>
  <si>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</si>
  <si>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</si>
  <si>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</si>
  <si>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</si>
  <si>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</si>
  <si>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</si>
  <si>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</si>
  <si>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</si>
  <si>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</si>
  <si>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</si>
  <si>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</si>
  <si>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</si>
  <si>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</si>
  <si>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</si>
  <si>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</si>
  <si>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</si>
  <si>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</si>
  <si>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</si>
  <si>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</si>
  <si>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</si>
  <si>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</si>
  <si>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</si>
  <si>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</si>
  <si>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</si>
  <si>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</si>
  <si>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</si>
  <si>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</si>
  <si>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</si>
  <si>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</si>
  <si>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</si>
  <si>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</si>
  <si>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</si>
  <si>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</si>
  <si>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</si>
  <si>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</si>
  <si>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</si>
  <si>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</si>
  <si>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</si>
  <si>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</si>
  <si>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</si>
  <si>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</si>
  <si>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</si>
  <si>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</si>
  <si>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</si>
  <si>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</si>
  <si>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</si>
  <si>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</si>
  <si>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</si>
  <si>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</si>
  <si>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</si>
  <si>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</si>
  <si>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</si>
  <si>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</si>
  <si>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</si>
  <si>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</si>
  <si>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</si>
  <si>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</si>
  <si>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</si>
  <si>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</si>
  <si>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</si>
  <si>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</si>
  <si>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</si>
  <si>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</si>
  <si>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</si>
  <si>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</si>
  <si>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</si>
  <si>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</si>
  <si>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</si>
  <si>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</si>
  <si>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</si>
  <si>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</si>
  <si>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</si>
  <si>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</si>
  <si>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</si>
  <si>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</si>
  <si>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</si>
  <si>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</si>
  <si>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</si>
  <si>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</si>
  <si>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</si>
  <si>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</si>
  <si>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</si>
  <si>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</si>
  <si>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</si>
  <si>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</si>
  <si>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</si>
  <si>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</si>
  <si>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</si>
  <si>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</si>
  <si>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</si>
  <si>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</si>
  <si>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</si>
  <si>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</si>
  <si>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</si>
  <si>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</si>
  <si>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</si>
  <si>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</si>
  <si>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</si>
  <si>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</si>
  <si>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</si>
  <si>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</si>
  <si>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</si>
  <si>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</si>
  <si>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</si>
  <si>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</si>
  <si>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</si>
  <si>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</si>
  <si>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</si>
  <si>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</si>
  <si>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</si>
  <si>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</si>
  <si>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</si>
  <si>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</si>
  <si>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</si>
  <si>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</si>
  <si>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</si>
  <si>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</si>
  <si>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</si>
  <si>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</si>
  <si>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</si>
  <si>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</si>
  <si>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</si>
  <si>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</si>
  <si>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</si>
  <si>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</si>
  <si>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</si>
  <si>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</si>
  <si>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</si>
  <si>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</si>
  <si>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</si>
  <si>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</si>
  <si>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</si>
  <si>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</si>
  <si>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</si>
  <si>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</si>
  <si>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</si>
  <si>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</si>
  <si>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</si>
  <si>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</si>
  <si>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</si>
  <si>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</si>
  <si>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</si>
  <si>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</si>
  <si>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</si>
  <si>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</si>
  <si>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</si>
  <si>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</si>
  <si>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</si>
  <si>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</si>
  <si>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</si>
  <si>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</si>
  <si>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</si>
  <si>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</si>
  <si>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</si>
  <si>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</si>
  <si>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</si>
  <si>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</si>
  <si>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</si>
  <si>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</si>
  <si>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</si>
  <si>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</si>
  <si>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</si>
  <si>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</si>
  <si>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</si>
  <si>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</si>
  <si>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</si>
  <si>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</si>
  <si>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</si>
  <si>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</si>
  <si>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</si>
  <si>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</si>
  <si>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</si>
  <si>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</si>
  <si>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</si>
  <si>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</si>
  <si>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</si>
  <si>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</si>
  <si>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</si>
  <si>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</si>
  <si>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</si>
  <si>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</si>
  <si>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</si>
  <si>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</si>
  <si>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</si>
  <si>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</si>
  <si>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</si>
  <si>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</si>
  <si>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</si>
  <si>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</si>
  <si>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</si>
  <si>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</si>
  <si>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</si>
  <si>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</si>
  <si>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</si>
  <si>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</si>
  <si>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</si>
  <si>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</si>
  <si>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</si>
  <si>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</si>
  <si>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</si>
  <si>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</si>
  <si>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</si>
  <si>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</si>
  <si>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</si>
  <si>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</si>
  <si>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</si>
  <si>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</si>
  <si>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</si>
  <si>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</si>
  <si>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</si>
  <si>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</si>
  <si>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</si>
  <si>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</si>
  <si>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</si>
  <si>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</si>
  <si>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</si>
  <si>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</si>
  <si>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</si>
  <si>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</si>
  <si>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</si>
  <si>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</si>
  <si>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</si>
  <si>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</si>
  <si>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</si>
  <si>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</si>
  <si>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</si>
  <si>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</si>
  <si>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</si>
  <si>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</si>
  <si>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</si>
  <si>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</si>
  <si>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</si>
  <si>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</si>
  <si>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</si>
  <si>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</si>
  <si>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</si>
  <si>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</si>
  <si>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</si>
  <si>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</si>
  <si>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</si>
  <si>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</si>
  <si>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</si>
  <si>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</si>
  <si>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</si>
  <si>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</si>
  <si>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</si>
  <si>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</si>
  <si>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</si>
  <si>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</si>
  <si>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</si>
  <si>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</si>
  <si>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</si>
  <si>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</si>
  <si>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</si>
  <si>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</si>
  <si>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</si>
  <si>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</si>
  <si>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</si>
  <si>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</si>
  <si>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</si>
  <si>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</si>
  <si>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</si>
  <si>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</si>
  <si>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</si>
  <si>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</si>
  <si>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</si>
  <si>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</si>
  <si>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</si>
  <si>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</si>
  <si>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</si>
  <si>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</si>
  <si>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</si>
  <si>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</si>
  <si>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</si>
  <si>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</si>
  <si>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</si>
  <si>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</si>
  <si>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</si>
  <si>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</si>
  <si>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</si>
  <si>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</si>
  <si>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</si>
  <si>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</si>
  <si>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</si>
  <si>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</si>
  <si>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</si>
  <si>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</si>
  <si>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</si>
  <si>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</si>
  <si>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</si>
  <si>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</si>
  <si>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</si>
  <si>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</si>
  <si>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</si>
  <si>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</si>
  <si>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</si>
  <si>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</si>
  <si>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</si>
  <si>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</si>
  <si>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</si>
  <si>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</si>
  <si>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</si>
  <si>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</si>
  <si>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</si>
  <si>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</si>
  <si>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</si>
  <si>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</si>
  <si>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</si>
  <si>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</si>
  <si>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</si>
  <si>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</si>
  <si>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</si>
  <si>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</si>
  <si>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</si>
  <si>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</si>
  <si>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</si>
  <si>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</si>
  <si>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</si>
  <si>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</si>
  <si>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</si>
  <si>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</si>
  <si>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</si>
  <si>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</si>
  <si>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</si>
  <si>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</si>
  <si>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</si>
  <si>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</si>
  <si>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</si>
  <si>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</si>
  <si>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</si>
  <si>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</si>
  <si>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</si>
  <si>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</si>
  <si>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</si>
  <si>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</si>
  <si>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</si>
  <si>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</si>
  <si>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</si>
  <si>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</si>
  <si>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</si>
  <si>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</si>
  <si>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</si>
  <si>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</si>
  <si>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</si>
  <si>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</si>
  <si>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</si>
  <si>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</si>
  <si>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</si>
  <si>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</si>
  <si>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</si>
  <si>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</si>
  <si>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</si>
  <si>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</si>
  <si>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</si>
  <si>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</si>
  <si>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</si>
  <si>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</si>
  <si>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</si>
  <si>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</si>
  <si>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</si>
  <si>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</si>
  <si>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</si>
  <si>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</si>
  <si>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</si>
  <si>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</si>
  <si>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</si>
  <si>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</si>
  <si>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</si>
  <si>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</si>
  <si>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</si>
  <si>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</si>
  <si>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</si>
  <si>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</si>
  <si>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</si>
  <si>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</si>
  <si>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</si>
  <si>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</si>
  <si>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</si>
  <si>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</si>
  <si>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</si>
  <si>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</si>
  <si>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</si>
  <si>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</si>
  <si>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</si>
  <si>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</si>
  <si>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</si>
  <si>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</si>
  <si>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</si>
  <si>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</si>
  <si>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</si>
  <si>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</si>
  <si>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</si>
  <si>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</si>
  <si>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</si>
  <si>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</si>
  <si>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</si>
  <si>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</si>
  <si>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</si>
  <si>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</si>
  <si>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</si>
  <si>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</si>
  <si>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</si>
  <si>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</si>
  <si>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</si>
  <si>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</si>
  <si>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</si>
  <si>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</si>
  <si>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</si>
  <si>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</si>
  <si>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</si>
  <si>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</si>
  <si>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</si>
  <si>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</si>
  <si>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</si>
  <si>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</si>
  <si>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</si>
  <si>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</si>
  <si>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</si>
  <si>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</si>
  <si>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</si>
  <si>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</si>
  <si>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</si>
  <si>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</si>
  <si>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</si>
  <si>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</si>
  <si>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</si>
  <si>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</si>
  <si>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</si>
  <si>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</si>
  <si>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</si>
  <si>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</si>
  <si>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</si>
  <si>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</si>
  <si>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</si>
  <si>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</si>
  <si>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</si>
  <si>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</si>
  <si>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</si>
  <si>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</si>
  <si>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</si>
  <si>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</si>
  <si>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</si>
  <si>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</si>
  <si>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</si>
  <si>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</si>
  <si>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</si>
  <si>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</si>
  <si>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</si>
  <si>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</si>
  <si>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</si>
  <si>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</si>
  <si>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</si>
  <si>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</si>
  <si>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</si>
  <si>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</si>
  <si>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</si>
  <si>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</si>
  <si>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</si>
  <si>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</si>
  <si>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</si>
  <si>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</si>
  <si>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</si>
  <si>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</si>
  <si>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</si>
  <si>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</si>
  <si>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</si>
  <si>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</si>
  <si>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</si>
  <si>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</si>
  <si>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</si>
  <si>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</si>
  <si>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</si>
  <si>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</si>
  <si>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</si>
  <si>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</si>
  <si>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</si>
  <si>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</si>
  <si>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</si>
  <si>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</si>
  <si>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</si>
  <si>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</si>
  <si>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</si>
  <si>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</si>
  <si>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</si>
  <si>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</si>
  <si>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</si>
  <si>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</si>
  <si>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</si>
  <si>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</si>
  <si>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</si>
  <si>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</si>
  <si>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</si>
  <si>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</si>
  <si>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</si>
  <si>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</si>
  <si>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</si>
  <si>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</si>
  <si>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</si>
  <si>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</si>
  <si>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</si>
  <si>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</si>
  <si>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</si>
  <si>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</si>
  <si>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</si>
  <si>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</si>
  <si>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</si>
  <si>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</si>
  <si>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</si>
  <si>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</si>
  <si>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</si>
  <si>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</si>
  <si>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</si>
  <si>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</si>
  <si>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</si>
  <si>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</si>
  <si>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</si>
  <si>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</si>
  <si>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</si>
  <si>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</si>
  <si>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</si>
  <si>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</si>
  <si>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</si>
  <si>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</si>
  <si>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</si>
  <si>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</si>
  <si>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</si>
  <si>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</si>
  <si>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</si>
  <si>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</si>
  <si>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</si>
  <si>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</si>
  <si>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</si>
  <si>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</si>
  <si>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</si>
  <si>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</si>
  <si>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</si>
  <si>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</si>
  <si>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</si>
  <si>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</si>
  <si>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</si>
  <si>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</si>
  <si>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</si>
  <si>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</si>
  <si>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</si>
  <si>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</si>
  <si>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</si>
  <si>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</si>
  <si>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</si>
  <si>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</si>
  <si>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</si>
  <si>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</si>
  <si>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</si>
  <si>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</si>
  <si>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</si>
  <si>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</si>
  <si>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</si>
  <si>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</si>
  <si>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</si>
  <si>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</si>
  <si>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</si>
  <si>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</si>
  <si>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</si>
  <si>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</si>
  <si>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</si>
  <si>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</si>
  <si>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</si>
  <si>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</si>
  <si>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</si>
  <si>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</si>
  <si>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</si>
  <si>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</si>
  <si>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</si>
  <si>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</si>
  <si>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</si>
  <si>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</si>
  <si>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</si>
  <si>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</si>
  <si>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</si>
  <si>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</si>
  <si>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</si>
  <si>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</si>
  <si>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</si>
  <si>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</si>
  <si>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</si>
  <si>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</si>
  <si>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</si>
  <si>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</si>
  <si>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</si>
  <si>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</si>
  <si>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</si>
  <si>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</si>
  <si>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</si>
  <si>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</si>
  <si>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</si>
  <si>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</si>
  <si>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</si>
  <si>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</si>
  <si>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</si>
  <si>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</si>
  <si>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</si>
  <si>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</si>
  <si>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</si>
  <si>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</si>
  <si>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</si>
  <si>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</si>
  <si>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</si>
  <si>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</si>
  <si>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</si>
  <si>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</si>
  <si>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</si>
  <si>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</si>
  <si>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</si>
  <si>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</si>
  <si>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</si>
  <si>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</si>
  <si>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</si>
  <si>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</si>
  <si>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</si>
  <si>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</si>
  <si>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</si>
  <si>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</si>
  <si>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</si>
  <si>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</si>
  <si>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</si>
  <si>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</si>
  <si>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</si>
  <si>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</si>
  <si>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</si>
  <si>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</si>
  <si>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</si>
  <si>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</si>
  <si>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</si>
  <si>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</si>
  <si>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</si>
  <si>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</si>
  <si>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</si>
  <si>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</si>
  <si>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</si>
  <si>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</si>
  <si>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</si>
  <si>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</si>
  <si>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</si>
  <si>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</si>
  <si>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</si>
  <si>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</si>
  <si>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</si>
  <si>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</si>
  <si>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</si>
  <si>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</si>
  <si>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</si>
  <si>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</si>
  <si>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</si>
  <si>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</si>
  <si>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</si>
  <si>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</si>
  <si>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</si>
  <si>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</si>
  <si>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</si>
  <si>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</si>
  <si>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</si>
  <si>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</si>
  <si>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</si>
  <si>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</si>
  <si>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</si>
  <si>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</si>
  <si>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</si>
  <si>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</si>
  <si>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</si>
  <si>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</si>
  <si>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</si>
  <si>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</si>
  <si>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</si>
  <si>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</si>
  <si>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</si>
  <si>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</si>
  <si>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</si>
  <si>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</si>
  <si>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</si>
  <si>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</si>
  <si>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</si>
  <si>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</si>
  <si>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</si>
  <si>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</si>
  <si>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</si>
  <si>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</si>
  <si>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</si>
  <si>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</si>
  <si>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</si>
  <si>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</si>
  <si>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</si>
  <si>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</si>
  <si>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</si>
  <si>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</si>
  <si>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</si>
  <si>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</si>
  <si>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</si>
  <si>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</si>
  <si>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</si>
  <si>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</si>
  <si>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</si>
  <si>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</si>
  <si>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</si>
  <si>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</si>
  <si>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</si>
  <si>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</si>
  <si>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</si>
  <si>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</si>
  <si>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</si>
  <si>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</si>
  <si>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</si>
  <si>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</si>
  <si>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</si>
  <si>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</si>
  <si>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</si>
  <si>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</si>
  <si>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</si>
  <si>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</si>
  <si>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</si>
  <si>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</si>
  <si>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</si>
  <si>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</si>
  <si>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</si>
  <si>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</si>
  <si>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</si>
  <si>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</si>
  <si>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</si>
  <si>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</si>
  <si>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</si>
  <si>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</si>
  <si>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</si>
  <si>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</si>
  <si>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</si>
  <si>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</si>
  <si>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</si>
  <si>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</si>
  <si>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</si>
  <si>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</si>
  <si>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</si>
  <si>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</si>
  <si>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</si>
  <si>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</si>
  <si>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</si>
  <si>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</si>
  <si>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</si>
  <si>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</si>
  <si>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</si>
  <si>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</si>
  <si>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</si>
  <si>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</si>
  <si>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</si>
  <si>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</si>
  <si>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</si>
  <si>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</si>
  <si>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</si>
  <si>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</si>
  <si>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</si>
  <si>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</si>
  <si>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</si>
  <si>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</si>
  <si>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</si>
  <si>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</si>
  <si>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</si>
  <si>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</si>
  <si>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</si>
  <si>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</si>
  <si>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</si>
  <si>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</si>
  <si>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</si>
  <si>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</si>
  <si>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</si>
  <si>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</si>
  <si>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</si>
  <si>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</si>
  <si>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</si>
  <si>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</si>
  <si>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</si>
  <si>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</si>
  <si>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</si>
  <si>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</si>
  <si>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</si>
  <si>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</si>
  <si>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</si>
  <si>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</si>
  <si>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</si>
  <si>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</si>
  <si>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</si>
  <si>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</si>
  <si>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</si>
  <si>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</si>
  <si>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</si>
  <si>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</si>
  <si>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</si>
  <si>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</si>
  <si>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</si>
  <si>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</si>
  <si>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</si>
  <si>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</si>
  <si>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</si>
  <si>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</si>
  <si>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</si>
  <si>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</si>
  <si>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</si>
  <si>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</si>
  <si>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</si>
  <si>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</si>
  <si>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</si>
  <si>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</si>
  <si>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</si>
  <si>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</si>
  <si>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</si>
  <si>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</si>
  <si>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</si>
  <si>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</si>
  <si>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</si>
  <si>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</si>
  <si>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</si>
  <si>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</si>
  <si>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</si>
  <si>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</si>
  <si>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</si>
  <si>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</si>
  <si>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</si>
  <si>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</si>
  <si>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</si>
  <si>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</si>
  <si>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</si>
  <si>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</si>
  <si>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</si>
  <si>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</si>
  <si>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</si>
  <si>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</si>
  <si>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</si>
  <si>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</si>
  <si>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</si>
  <si>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</si>
  <si>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</si>
  <si>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</si>
  <si>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</si>
  <si>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</si>
  <si>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</si>
  <si>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</si>
  <si>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</si>
  <si>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</si>
  <si>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</si>
  <si>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</si>
  <si>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</si>
  <si>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</si>
  <si>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</si>
  <si>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</si>
  <si>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</si>
  <si>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</si>
  <si>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</si>
  <si>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</si>
  <si>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</si>
  <si>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</si>
  <si>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</si>
  <si>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</si>
  <si>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</si>
  <si>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</si>
  <si>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</si>
  <si>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</si>
  <si>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</si>
  <si>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</si>
  <si>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</si>
  <si>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</si>
  <si>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</si>
  <si>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</si>
  <si>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</si>
  <si>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</si>
  <si>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</si>
  <si>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</si>
  <si>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</si>
  <si>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</si>
  <si>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</si>
  <si>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</si>
  <si>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</si>
  <si>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</si>
  <si>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</si>
  <si>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</si>
  <si>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</si>
  <si>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</si>
  <si>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</si>
  <si>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</si>
  <si>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</si>
  <si>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</si>
  <si>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</si>
  <si>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</si>
  <si>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</si>
  <si>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</si>
  <si>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</si>
  <si>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</si>
  <si>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</si>
  <si>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</si>
  <si>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</si>
  <si>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</si>
  <si>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</si>
  <si>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</si>
  <si>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</si>
  <si>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</si>
  <si>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</si>
  <si>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</si>
  <si>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</si>
  <si>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</si>
  <si>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</si>
  <si>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</si>
  <si>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</si>
  <si>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</si>
  <si>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</si>
  <si>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</si>
  <si>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</si>
  <si>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</si>
  <si>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</si>
  <si>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</si>
  <si>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</si>
  <si>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</si>
  <si>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</si>
  <si>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</si>
  <si>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</si>
  <si>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</si>
  <si>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</si>
  <si>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</si>
  <si>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</si>
  <si>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</si>
  <si>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</si>
  <si>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</si>
  <si>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</si>
  <si>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</si>
  <si>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</si>
  <si>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</si>
  <si>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</si>
  <si>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</si>
  <si>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</si>
  <si>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</si>
  <si>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</si>
  <si>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</si>
  <si>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</si>
  <si>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</si>
  <si>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</si>
  <si>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</si>
  <si>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</si>
  <si>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</si>
  <si>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</si>
  <si>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</si>
  <si>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</si>
  <si>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</si>
  <si>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</si>
  <si>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</si>
  <si>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</si>
  <si>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</si>
  <si>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</si>
  <si>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</si>
  <si>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</si>
  <si>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</si>
  <si>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</si>
  <si>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</si>
  <si>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</si>
  <si>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</si>
  <si>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</si>
  <si>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</si>
  <si>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</si>
  <si>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</si>
  <si>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</si>
  <si>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</si>
  <si>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</si>
  <si>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</si>
  <si>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</si>
  <si>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</si>
  <si>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</si>
  <si>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</si>
  <si>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</si>
  <si>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</si>
  <si>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</si>
  <si>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</si>
  <si>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</si>
  <si>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</si>
  <si>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</si>
  <si>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</si>
  <si>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</si>
  <si>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</si>
  <si>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</si>
  <si>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</si>
  <si>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</si>
  <si>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</si>
  <si>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</si>
  <si>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</si>
  <si>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</si>
  <si>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</si>
  <si>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</si>
  <si>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</si>
  <si>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</si>
  <si>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</si>
  <si>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</si>
  <si>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</si>
  <si>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</si>
  <si>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</si>
  <si>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</si>
  <si>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</si>
  <si>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</si>
  <si>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</si>
  <si>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</si>
  <si>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</si>
  <si>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</si>
  <si>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</si>
  <si>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</si>
  <si>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</si>
  <si>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</si>
  <si>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</si>
  <si>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</si>
  <si>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</si>
  <si>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</si>
  <si>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</si>
  <si>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</si>
  <si>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</si>
  <si>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</si>
  <si>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</si>
  <si>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</si>
  <si>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</si>
  <si>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</si>
  <si>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</si>
  <si>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</si>
  <si>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</si>
  <si>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</si>
  <si>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</si>
  <si>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</si>
  <si>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</si>
  <si>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</si>
  <si>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</si>
  <si>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</si>
  <si>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</si>
  <si>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</si>
  <si>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</si>
  <si>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</si>
  <si>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</si>
  <si>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</si>
  <si>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</si>
  <si>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</si>
  <si>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</si>
  <si>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</si>
  <si>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</si>
  <si>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</si>
  <si>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</si>
  <si>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</si>
  <si>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</si>
  <si>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</si>
  <si>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</si>
  <si>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</si>
  <si>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</si>
  <si>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</si>
  <si>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</si>
  <si>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</si>
  <si>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</si>
  <si>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</si>
  <si>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</si>
  <si>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</si>
  <si>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</si>
  <si>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</si>
  <si>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</si>
  <si>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</si>
  <si>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</si>
  <si>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</si>
  <si>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</si>
  <si>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</si>
  <si>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</si>
  <si>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</si>
  <si>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</si>
  <si>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</si>
  <si>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</si>
  <si>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</si>
  <si>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</si>
  <si>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</si>
  <si>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</si>
  <si>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</si>
  <si>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</si>
  <si>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</si>
  <si>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</si>
  <si>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</si>
  <si>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</si>
  <si>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</si>
  <si>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</si>
  <si>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</si>
  <si>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</si>
  <si>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</si>
  <si>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</si>
  <si>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</si>
  <si>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</si>
  <si>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</si>
  <si>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</si>
  <si>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</si>
  <si>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</si>
  <si>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</si>
  <si>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</si>
  <si>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</si>
  <si>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</si>
  <si>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</si>
  <si>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</si>
  <si>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</si>
  <si>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</si>
  <si>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</si>
  <si>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</si>
  <si>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</si>
  <si>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</si>
  <si>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</si>
  <si>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</si>
  <si>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</si>
  <si>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</si>
  <si>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</si>
  <si>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</si>
  <si>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</si>
  <si>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</si>
  <si>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</si>
  <si>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</si>
  <si>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</si>
  <si>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</si>
  <si>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</si>
  <si>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</si>
  <si>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</si>
  <si>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</si>
  <si>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</si>
  <si>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</si>
  <si>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</si>
  <si>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</si>
  <si>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</si>
  <si>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</si>
  <si>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</si>
  <si>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</si>
  <si>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</si>
  <si>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</si>
  <si>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</si>
  <si>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</si>
  <si>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</si>
  <si>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</si>
  <si>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</si>
  <si>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</si>
  <si>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</si>
  <si>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</si>
  <si>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</si>
  <si>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</si>
  <si>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</si>
  <si>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</si>
  <si>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</si>
  <si>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</si>
  <si>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</si>
  <si>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</si>
  <si>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</si>
  <si>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</si>
  <si>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</si>
  <si>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</si>
  <si>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</si>
  <si>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</si>
  <si>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</si>
  <si>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</si>
  <si>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</si>
  <si>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</si>
  <si>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</si>
  <si>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</si>
  <si>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</si>
  <si>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</si>
  <si>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</si>
  <si>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</si>
  <si>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</si>
  <si>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</si>
  <si>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</si>
  <si>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</si>
  <si>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</si>
  <si>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</si>
  <si>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</si>
  <si>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</si>
  <si>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</si>
  <si>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</si>
  <si>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</si>
  <si>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</si>
  <si>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</si>
  <si>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</si>
  <si>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</si>
  <si>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</si>
  <si>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</si>
  <si>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</si>
  <si>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</si>
  <si>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</si>
  <si>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</si>
  <si>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</si>
  <si>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</si>
  <si>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</si>
  <si>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</si>
  <si>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</si>
  <si>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</si>
  <si>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</si>
  <si>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</si>
  <si>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</si>
  <si>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</si>
  <si>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</si>
  <si>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</si>
  <si>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</si>
  <si>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</si>
  <si>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</si>
  <si>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</si>
  <si>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</si>
  <si>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</si>
  <si>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</si>
  <si>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</si>
  <si>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</si>
  <si>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</si>
  <si>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</si>
  <si>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</si>
  <si>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</si>
  <si>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</si>
  <si>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</si>
  <si>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</si>
  <si>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</si>
  <si>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</si>
  <si>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</si>
  <si>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</si>
  <si>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</si>
  <si>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</si>
  <si>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</si>
  <si>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</si>
  <si>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</si>
  <si>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</si>
  <si>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</si>
  <si>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</si>
  <si>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</si>
  <si>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</si>
  <si>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</si>
  <si>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</si>
  <si>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</si>
  <si>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</si>
  <si>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</si>
  <si>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</si>
  <si>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</si>
  <si>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</si>
  <si>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</si>
  <si>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</si>
  <si>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</si>
  <si>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</si>
  <si>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</si>
  <si>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</si>
  <si>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</si>
  <si>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</si>
  <si>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</si>
  <si>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</si>
  <si>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</si>
  <si>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</si>
  <si>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</si>
  <si>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</si>
  <si>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</si>
  <si>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</si>
  <si>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</si>
  <si>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</si>
  <si>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</si>
  <si>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</si>
  <si>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</si>
  <si>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Average of Job Satisfaction</t>
  </si>
  <si>
    <t>Satisfaction</t>
  </si>
  <si>
    <t>complementary</t>
  </si>
  <si>
    <t>Row Labels</t>
  </si>
  <si>
    <t>Grand Total</t>
  </si>
  <si>
    <t>Count of emp no</t>
  </si>
  <si>
    <t>Count of CF_attrition count</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</si>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</sst>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9" formatCode="0.0"/>
    <numFmt numFmtId="170" formatCode="0.00000000"/>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4">
    <xf numFmtId="0" fontId="0" fillId="0" borderId="0" xfId="0"/>
    <xf numFmtId="0" fontId="0" fillId="0" borderId="0" xfId="0" applyNumberFormat="1"/>
    <xf numFmtId="169" fontId="0" fillId="0" borderId="0" xfId="0" applyNumberFormat="1"/>
    <xf numFmtId="1" fontId="0" fillId="0" borderId="0" xfId="0" applyNumberFormat="1"/>
    <xf numFmtId="170" fontId="0" fillId="0" borderId="0" xfId="0" applyNumberFormat="1"/>
    <xf numFmtId="9" fontId="0" fillId="0" borderId="0" xfId="1" applyFont="1"/>
    <xf numFmtId="10" fontId="0" fillId="0" borderId="0" xfId="1" applyNumberFormat="1" applyFont="1"/>
    <xf numFmtId="0" fontId="0" fillId="2" borderId="0" xfId="0" applyFill="1"/>
    <xf numFmtId="0" fontId="0" fillId="3" borderId="0" xfId="0" applyFill="1"/>
    <xf numFmtId="9" fontId="0" fillId="0" borderId="0" xfId="1" applyNumberFormat="1" applyFont="1"/>
    <xf numFmtId="0" fontId="0" fillId="0" borderId="0" xfId="0" pivotButton="1"/>
    <xf numFmtId="0" fontId="0" fillId="0" borderId="0" xfId="0" applyAlignment="1">
      <alignment horizontal="left"/>
    </xf>
    <xf numFmtId="0" fontId="2" fillId="0" borderId="0" xfId="0" applyFont="1"/>
    <xf numFmtId="10" fontId="0" fillId="0" borderId="0" xfId="0" applyNumberFormat="1"/>
  </cellXfs>
  <cellStyles count="2">
    <cellStyle name="Normal" xfId="0" builtinId="0"/>
    <cellStyle name="Percent" xfId="1" builtinId="5"/>
  </cellStyles>
  <dxfs count="42">
    <dxf>
      <numFmt numFmtId="170" formatCode="0.00000000"/>
    </dxf>
    <dxf>
      <numFmt numFmtId="170" formatCode="0.00000000"/>
    </dxf>
    <dxf>
      <numFmt numFmtId="170" formatCode="0.00000000"/>
    </dxf>
    <dxf>
      <numFmt numFmtId="170" formatCode="0.00000000"/>
    </dxf>
    <dxf>
      <numFmt numFmtId="170" formatCode="0.00000000"/>
    </dxf>
    <dxf>
      <numFmt numFmtId="170" formatCode="0.00000000"/>
    </dxf>
    <dxf>
      <numFmt numFmtId="170" formatCode="0.00000000"/>
    </dxf>
    <dxf>
      <numFmt numFmtId="170" formatCode="0.00000000"/>
    </dxf>
    <dxf>
      <numFmt numFmtId="170" formatCode="0.00000000"/>
    </dxf>
    <dxf>
      <numFmt numFmtId="170" formatCode="0.00000000"/>
    </dxf>
    <dxf>
      <numFmt numFmtId="170" formatCode="0.00000000"/>
    </dxf>
    <dxf>
      <numFmt numFmtId="170" formatCode="0.00000000"/>
    </dxf>
    <dxf>
      <numFmt numFmtId="170" formatCode="0.00000000"/>
    </dxf>
    <dxf>
      <numFmt numFmtId="170" formatCode="0.00000000"/>
    </dxf>
    <dxf>
      <numFmt numFmtId="170" formatCode="0.00000000"/>
    </dxf>
    <dxf>
      <numFmt numFmtId="170" formatCode="0.00000000"/>
    </dxf>
    <dxf>
      <numFmt numFmtId="170" formatCode="0.00000000"/>
    </dxf>
    <dxf>
      <numFmt numFmtId="170" formatCode="0.00000000"/>
    </dxf>
    <dxf>
      <numFmt numFmtId="170" formatCode="0.00000000"/>
    </dxf>
    <dxf>
      <numFmt numFmtId="170" formatCode="0.00000000"/>
    </dxf>
    <dxf>
      <numFmt numFmtId="170" formatCode="0.00000000"/>
    </dxf>
    <dxf>
      <numFmt numFmtId="170" formatCode="0.00000000"/>
    </dxf>
    <dxf>
      <numFmt numFmtId="170" formatCode="0.00000000"/>
    </dxf>
    <dxf>
      <numFmt numFmtId="170" formatCode="0.00000000"/>
    </dxf>
    <dxf>
      <numFmt numFmtId="170" formatCode="0.00000000"/>
    </dxf>
    <dxf>
      <numFmt numFmtId="170" formatCode="0.00000000"/>
    </dxf>
    <dxf>
      <numFmt numFmtId="170" formatCode="0.00000000"/>
    </dxf>
    <dxf>
      <numFmt numFmtId="170" formatCode="0.00000000"/>
    </dxf>
    <dxf>
      <numFmt numFmtId="170" formatCode="0.00000000"/>
    </dxf>
    <dxf>
      <numFmt numFmtId="170" formatCode="0.00000000"/>
    </dxf>
    <dxf>
      <numFmt numFmtId="170" formatCode="0.00000000"/>
    </dxf>
    <dxf>
      <numFmt numFmtId="170" formatCode="0.00000000"/>
    </dxf>
    <dxf>
      <numFmt numFmtId="170" formatCode="0.00000000"/>
    </dxf>
    <dxf>
      <numFmt numFmtId="170" formatCode="0.00000000"/>
    </dxf>
    <dxf>
      <numFmt numFmtId="170" formatCode="0.00000000"/>
    </dxf>
    <dxf>
      <numFmt numFmtId="170" formatCode="0.00000000"/>
    </dxf>
    <dxf>
      <numFmt numFmtId="170" formatCode="0.00000000"/>
    </dxf>
    <dxf>
      <numFmt numFmtId="170" formatCode="0.00000000"/>
    </dxf>
    <dxf>
      <numFmt numFmtId="170" formatCode="0.00000000"/>
    </dxf>
    <dxf>
      <numFmt numFmtId="170" formatCode="0.00000000"/>
    </dxf>
    <dxf>
      <fill>
        <patternFill>
          <bgColor theme="0" tint="-4.9989318521683403E-2"/>
        </patternFill>
      </fill>
    </dxf>
    <dxf>
      <numFmt numFmtId="170" formatCode="0.00000000"/>
    </dxf>
  </dxfs>
  <tableStyles count="1" defaultTableStyle="TableStyleMedium2" defaultPivotStyle="PivotStyleLight16">
    <tableStyle name="Slicer" pivot="0" table="0" count="4" xr9:uid="{269DB304-1932-4002-BA68-B4FCE7B62B10}">
      <tableStyleElement type="wholeTable" dxfId="40"/>
    </tableStyle>
  </tableStyles>
  <colors>
    <mruColors>
      <color rgb="FF9A0000"/>
      <color rgb="FFE264D9"/>
      <color rgb="FF842472"/>
      <color rgb="FF48BCE0"/>
      <color rgb="FFBB33A1"/>
      <color rgb="FFA61247"/>
    </mruColors>
  </colors>
  <extLst>
    <ext xmlns:x14="http://schemas.microsoft.com/office/spreadsheetml/2009/9/main" uri="{46F421CA-312F-682f-3DD2-61675219B42D}">
      <x14:dxfs count="6">
        <dxf>
          <fill>
            <gradientFill>
              <stop position="0">
                <color theme="3" tint="-0.25098422193060094"/>
              </stop>
              <stop position="1">
                <color theme="2" tint="-0.25098422193060094"/>
              </stop>
            </gradientFill>
          </fill>
        </dxf>
        <dxf>
          <font>
            <b/>
            <i val="0"/>
            <color theme="0"/>
            <name val="Calibri"/>
            <family val="2"/>
            <scheme val="minor"/>
          </font>
          <fill>
            <gradientFill>
              <stop position="0">
                <color theme="7" tint="-0.49803155613879818"/>
              </stop>
              <stop position="1">
                <color theme="7" tint="-0.25098422193060094"/>
              </stop>
            </gradientFill>
          </fill>
        </dxf>
        <dxf>
          <fill>
            <gradientFill>
              <stop position="0">
                <color theme="1" tint="0.1490218817712943"/>
              </stop>
              <stop position="1">
                <color theme="0" tint="-0.34900967436750391"/>
              </stop>
            </gradientFill>
          </fill>
        </dxf>
        <dxf>
          <fill>
            <gradientFill>
              <stop position="0">
                <color theme="1" tint="0.1490218817712943"/>
              </stop>
              <stop position="1">
                <color theme="0" tint="-0.34900967436750391"/>
              </stop>
            </gradientFill>
          </fill>
        </dxf>
        <dxf>
          <fill>
            <gradientFill>
              <stop position="0">
                <color theme="3" tint="-0.25098422193060094"/>
              </stop>
              <stop position="1">
                <color theme="2" tint="-0.25098422193060094"/>
              </stop>
            </gradientFill>
          </fill>
        </dxf>
        <dxf>
          <font>
            <b/>
            <i val="0"/>
            <name val="Calibri"/>
            <family val="2"/>
            <scheme val="minor"/>
          </font>
          <fill>
            <gradientFill>
              <stop position="0">
                <color theme="7" tint="-0.49803155613879818"/>
              </stop>
              <stop position="1">
                <color theme="7" tint="-0.25098422193060094"/>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lumMod val="50000"/>
                    </a:schemeClr>
                  </a:gs>
                  <a:gs pos="100000">
                    <a:schemeClr val="accent6">
                      <a:lumMod val="50000"/>
                    </a:schemeClr>
                  </a:gs>
                </a:gsLst>
                <a:lin ang="5400000" scaled="1"/>
              </a:gradFill>
              <a:ln w="19050">
                <a:solidFill>
                  <a:schemeClr val="lt1"/>
                </a:solidFill>
              </a:ln>
              <a:effectLst/>
            </c:spPr>
            <c:extLst>
              <c:ext xmlns:c16="http://schemas.microsoft.com/office/drawing/2014/chart" uri="{C3380CC4-5D6E-409C-BE32-E72D297353CC}">
                <c16:uniqueId val="{00000002-959C-4575-B04E-780EE2B4F5BD}"/>
              </c:ext>
            </c:extLst>
          </c:dPt>
          <c:dPt>
            <c:idx val="1"/>
            <c:bubble3D val="0"/>
            <c:spPr>
              <a:noFill/>
              <a:ln w="19050">
                <a:solidFill>
                  <a:schemeClr val="lt1"/>
                </a:solidFill>
              </a:ln>
              <a:effectLst/>
            </c:spPr>
            <c:extLst>
              <c:ext xmlns:c16="http://schemas.microsoft.com/office/drawing/2014/chart" uri="{C3380CC4-5D6E-409C-BE32-E72D297353CC}">
                <c16:uniqueId val="{00000001-959C-4575-B04E-780EE2B4F5BD}"/>
              </c:ext>
            </c:extLst>
          </c:dPt>
          <c:val>
            <c:numRef>
              <c:f>Rating!$C$7:$C$8</c:f>
              <c:numCache>
                <c:formatCode>0%</c:formatCode>
                <c:ptCount val="2"/>
                <c:pt idx="0">
                  <c:v>0.65663265306122454</c:v>
                </c:pt>
                <c:pt idx="1">
                  <c:v>0.34336734693877546</c:v>
                </c:pt>
              </c:numCache>
            </c:numRef>
          </c:val>
          <c:extLst>
            <c:ext xmlns:c16="http://schemas.microsoft.com/office/drawing/2014/chart" uri="{C3380CC4-5D6E-409C-BE32-E72D297353CC}">
              <c16:uniqueId val="{00000000-959C-4575-B04E-780EE2B4F5BD}"/>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8CE6-4FB7-A3B7-3FB7211B699F}"/>
            </c:ext>
          </c:extLst>
        </c:ser>
        <c:ser>
          <c:idx val="1"/>
          <c:order val="1"/>
          <c:spPr>
            <a:solidFill>
              <a:schemeClr val="accent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8CE6-4FB7-A3B7-3FB7211B699F}"/>
            </c:ext>
          </c:extLst>
        </c:ser>
        <c:dLbls>
          <c:showLegendKey val="0"/>
          <c:showVal val="0"/>
          <c:showCatName val="0"/>
          <c:showSerName val="0"/>
          <c:showPercent val="0"/>
          <c:showBubbleSize val="0"/>
        </c:dLbls>
        <c:gapWidth val="0"/>
        <c:overlap val="100"/>
        <c:axId val="246922336"/>
        <c:axId val="246920896"/>
      </c:barChart>
      <c:catAx>
        <c:axId val="246922336"/>
        <c:scaling>
          <c:orientation val="minMax"/>
        </c:scaling>
        <c:delete val="1"/>
        <c:axPos val="l"/>
        <c:majorTickMark val="out"/>
        <c:minorTickMark val="none"/>
        <c:tickLblPos val="nextTo"/>
        <c:crossAx val="246920896"/>
        <c:crosses val="autoZero"/>
        <c:auto val="1"/>
        <c:lblAlgn val="ctr"/>
        <c:lblOffset val="100"/>
        <c:noMultiLvlLbl val="0"/>
      </c:catAx>
      <c:valAx>
        <c:axId val="246920896"/>
        <c:scaling>
          <c:orientation val="minMax"/>
          <c:max val="4"/>
          <c:min val="0"/>
        </c:scaling>
        <c:delete val="1"/>
        <c:axPos val="b"/>
        <c:numFmt formatCode="0.0" sourceLinked="1"/>
        <c:majorTickMark val="out"/>
        <c:minorTickMark val="none"/>
        <c:tickLblPos val="nextTo"/>
        <c:crossAx val="246922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Gender!$C$9:$C$10</c:f>
              <c:numCache>
                <c:formatCode>0%</c:formatCode>
                <c:ptCount val="2"/>
                <c:pt idx="0">
                  <c:v>0.4</c:v>
                </c:pt>
                <c:pt idx="1">
                  <c:v>0.6</c:v>
                </c:pt>
              </c:numCache>
            </c:numRef>
          </c:val>
          <c:extLst>
            <c:ext xmlns:c16="http://schemas.microsoft.com/office/drawing/2014/chart" uri="{C3380CC4-5D6E-409C-BE32-E72D297353CC}">
              <c16:uniqueId val="{00000000-D337-4BA7-8FB9-EDF3A0A8C5C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2C8F-4CDF-8A9D-84B0B43808A2}"/>
            </c:ext>
          </c:extLst>
        </c:ser>
        <c:dLbls>
          <c:dLblPos val="outEnd"/>
          <c:showLegendKey val="0"/>
          <c:showVal val="1"/>
          <c:showCatName val="0"/>
          <c:showSerName val="0"/>
          <c:showPercent val="0"/>
          <c:showBubbleSize val="0"/>
        </c:dLbls>
        <c:gapWidth val="182"/>
        <c:axId val="169923232"/>
        <c:axId val="169922752"/>
      </c:barChart>
      <c:catAx>
        <c:axId val="169923232"/>
        <c:scaling>
          <c:orientation val="minMax"/>
        </c:scaling>
        <c:delete val="1"/>
        <c:axPos val="l"/>
        <c:numFmt formatCode="General" sourceLinked="1"/>
        <c:majorTickMark val="none"/>
        <c:minorTickMark val="none"/>
        <c:tickLblPos val="nextTo"/>
        <c:crossAx val="169922752"/>
        <c:crosses val="autoZero"/>
        <c:auto val="1"/>
        <c:lblAlgn val="ctr"/>
        <c:lblOffset val="100"/>
        <c:noMultiLvlLbl val="0"/>
      </c:catAx>
      <c:valAx>
        <c:axId val="169922752"/>
        <c:scaling>
          <c:orientation val="minMax"/>
        </c:scaling>
        <c:delete val="1"/>
        <c:axPos val="b"/>
        <c:numFmt formatCode="General" sourceLinked="1"/>
        <c:majorTickMark val="none"/>
        <c:minorTickMark val="none"/>
        <c:tickLblPos val="nextTo"/>
        <c:crossAx val="16992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DATA_Excel.xlsx]Deparment wise Attrition!Deparment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'Deparment 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'Deparment wise Attrition'!$A$4:$A$7</c:f>
              <c:strCache>
                <c:ptCount val="3"/>
                <c:pt idx="0">
                  <c:v>HR</c:v>
                </c:pt>
                <c:pt idx="1">
                  <c:v>R&amp;D</c:v>
                </c:pt>
                <c:pt idx="2">
                  <c:v>Sales</c:v>
                </c:pt>
              </c:strCache>
            </c:strRef>
          </c:cat>
          <c:val>
            <c:numRef>
              <c:f>'Deparment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08A8-4AFB-8CA7-14F11429F24A}"/>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C269-4813-A402-53B37B8F3259}"/>
            </c:ext>
          </c:extLst>
        </c:ser>
        <c:dLbls>
          <c:showLegendKey val="0"/>
          <c:showVal val="0"/>
          <c:showCatName val="0"/>
          <c:showSerName val="0"/>
          <c:showPercent val="0"/>
          <c:showBubbleSize val="0"/>
        </c:dLbls>
        <c:gapWidth val="219"/>
        <c:overlap val="-27"/>
        <c:axId val="482414064"/>
        <c:axId val="256398848"/>
      </c:barChart>
      <c:catAx>
        <c:axId val="4824140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6398848"/>
        <c:crosses val="autoZero"/>
        <c:auto val="1"/>
        <c:lblAlgn val="ctr"/>
        <c:lblOffset val="100"/>
        <c:noMultiLvlLbl val="0"/>
      </c:catAx>
      <c:valAx>
        <c:axId val="256398848"/>
        <c:scaling>
          <c:orientation val="minMax"/>
        </c:scaling>
        <c:delete val="1"/>
        <c:axPos val="l"/>
        <c:numFmt formatCode="General" sourceLinked="1"/>
        <c:majorTickMark val="out"/>
        <c:minorTickMark val="none"/>
        <c:tickLblPos val="nextTo"/>
        <c:crossAx val="482414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'Marital Status'!$D$3</c:f>
              <c:strCache>
                <c:ptCount val="1"/>
                <c:pt idx="0">
                  <c:v>Attrition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'Marital Status'!$C$4:$C$6</c:f>
              <c:strCache>
                <c:ptCount val="3"/>
                <c:pt idx="0">
                  <c:v>Divorced</c:v>
                </c:pt>
                <c:pt idx="1">
                  <c:v>Single</c:v>
                </c:pt>
                <c:pt idx="2">
                  <c:v>Married</c:v>
                </c:pt>
              </c:strCache>
            </c:strRef>
          </c:cat>
          <c:val>
            <c:numRef>
              <c:f>'Marital Status'!$D$4:$D$6</c:f>
              <c:numCache>
                <c:formatCode>General</c:formatCode>
                <c:ptCount val="3"/>
                <c:pt idx="0">
                  <c:v>327</c:v>
                </c:pt>
                <c:pt idx="1">
                  <c:v>470</c:v>
                </c:pt>
                <c:pt idx="2">
                  <c:v>673</c:v>
                </c:pt>
              </c:numCache>
            </c:numRef>
          </c:val>
          <c:extLst>
            <c:ext xmlns:c16="http://schemas.microsoft.com/office/drawing/2014/chart" uri="{C3380CC4-5D6E-409C-BE32-E72D297353CC}">
              <c16:uniqueId val="{00000000-3F2C-41ED-8B4E-83B1AB5251CF}"/>
            </c:ext>
          </c:extLst>
        </c:ser>
        <c:dLbls>
          <c:dLblPos val="outEnd"/>
          <c:showLegendKey val="0"/>
          <c:showVal val="1"/>
          <c:showCatName val="0"/>
          <c:showSerName val="0"/>
          <c:showPercent val="0"/>
          <c:showBubbleSize val="0"/>
        </c:dLbls>
        <c:gapWidth val="182"/>
        <c:axId val="367086672"/>
        <c:axId val="367084752"/>
      </c:barChart>
      <c:catAx>
        <c:axId val="3670866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084752"/>
        <c:crosses val="autoZero"/>
        <c:auto val="1"/>
        <c:lblAlgn val="ctr"/>
        <c:lblOffset val="100"/>
        <c:noMultiLvlLbl val="0"/>
      </c:catAx>
      <c:valAx>
        <c:axId val="367084752"/>
        <c:scaling>
          <c:orientation val="minMax"/>
        </c:scaling>
        <c:delete val="1"/>
        <c:axPos val="b"/>
        <c:numFmt formatCode="General" sourceLinked="1"/>
        <c:majorTickMark val="none"/>
        <c:minorTickMark val="none"/>
        <c:tickLblPos val="nextTo"/>
        <c:crossAx val="367086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50000"/>
              </a:schemeClr>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2337-4633-AB0D-44CD90785ABB}"/>
            </c:ext>
          </c:extLst>
        </c:ser>
        <c:ser>
          <c:idx val="1"/>
          <c:order val="1"/>
          <c:spPr>
            <a:solidFill>
              <a:schemeClr val="bg1"/>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2337-4633-AB0D-44CD90785ABB}"/>
            </c:ext>
          </c:extLst>
        </c:ser>
        <c:dLbls>
          <c:showLegendKey val="0"/>
          <c:showVal val="0"/>
          <c:showCatName val="0"/>
          <c:showSerName val="0"/>
          <c:showPercent val="0"/>
          <c:showBubbleSize val="0"/>
        </c:dLbls>
        <c:gapWidth val="0"/>
        <c:overlap val="100"/>
        <c:axId val="246922336"/>
        <c:axId val="246920896"/>
      </c:barChart>
      <c:catAx>
        <c:axId val="246922336"/>
        <c:scaling>
          <c:orientation val="minMax"/>
        </c:scaling>
        <c:delete val="1"/>
        <c:axPos val="l"/>
        <c:majorTickMark val="out"/>
        <c:minorTickMark val="none"/>
        <c:tickLblPos val="nextTo"/>
        <c:crossAx val="246920896"/>
        <c:crosses val="autoZero"/>
        <c:auto val="1"/>
        <c:lblAlgn val="ctr"/>
        <c:lblOffset val="100"/>
        <c:noMultiLvlLbl val="0"/>
      </c:catAx>
      <c:valAx>
        <c:axId val="246920896"/>
        <c:scaling>
          <c:orientation val="minMax"/>
          <c:max val="4"/>
          <c:min val="0"/>
        </c:scaling>
        <c:delete val="1"/>
        <c:axPos val="b"/>
        <c:numFmt formatCode="0.0" sourceLinked="1"/>
        <c:majorTickMark val="out"/>
        <c:minorTickMark val="none"/>
        <c:tickLblPos val="nextTo"/>
        <c:crossAx val="246922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flip="none" rotWithShape="1">
                <a:gsLst>
                  <a:gs pos="0">
                    <a:srgbClr val="842472"/>
                  </a:gs>
                  <a:gs pos="100000">
                    <a:srgbClr val="E264D9"/>
                  </a:gs>
                </a:gsLst>
                <a:lin ang="6000000" scaled="0"/>
                <a:tileRect/>
              </a:gradFill>
              <a:ln w="19050">
                <a:noFill/>
              </a:ln>
              <a:effectLst/>
            </c:spPr>
            <c:extLst>
              <c:ext xmlns:c16="http://schemas.microsoft.com/office/drawing/2014/chart" uri="{C3380CC4-5D6E-409C-BE32-E72D297353CC}">
                <c16:uniqueId val="{00000001-5F5F-4EE3-B7CD-FF9F6A4EC5CE}"/>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5F5F-4EE3-B7CD-FF9F6A4EC5CE}"/>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5F5F-4EE3-B7CD-FF9F6A4EC5CE}"/>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explosion val="4"/>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96E9-4799-9AB5-790622A34461}"/>
              </c:ext>
            </c:extLst>
          </c:dPt>
          <c:dPt>
            <c:idx val="1"/>
            <c:bubble3D val="0"/>
            <c:spPr>
              <a:gradFill>
                <a:gsLst>
                  <a:gs pos="0">
                    <a:schemeClr val="accent1">
                      <a:lumMod val="50000"/>
                    </a:schemeClr>
                  </a:gs>
                  <a:gs pos="100000">
                    <a:schemeClr val="accent1">
                      <a:lumMod val="75000"/>
                    </a:schemeClr>
                  </a:gs>
                </a:gsLst>
                <a:lin ang="6000000" scaled="0"/>
              </a:gradFill>
              <a:ln w="19050">
                <a:solidFill>
                  <a:schemeClr val="lt1"/>
                </a:solidFill>
              </a:ln>
              <a:effectLst/>
            </c:spPr>
            <c:extLst>
              <c:ext xmlns:c16="http://schemas.microsoft.com/office/drawing/2014/chart" uri="{C3380CC4-5D6E-409C-BE32-E72D297353CC}">
                <c16:uniqueId val="{00000003-96E9-4799-9AB5-790622A34461}"/>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96E9-4799-9AB5-790622A34461}"/>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75000"/>
                </a:schemeClr>
              </a:gs>
              <a:gs pos="100000">
                <a:schemeClr val="accent2">
                  <a:lumMod val="5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2">
                  <a:lumMod val="75000"/>
                </a:schemeClr>
              </a:gs>
              <a:gs pos="100000">
                <a:schemeClr val="accent2">
                  <a:lumMod val="50000"/>
                </a:schemeClr>
              </a:gs>
            </a:gsLst>
            <a:lin ang="0" scaled="0"/>
          </a:gradFill>
          <a:ln>
            <a:noFill/>
          </a:ln>
          <a:effectLst/>
        </c:spPr>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2">
                    <a:lumMod val="75000"/>
                  </a:schemeClr>
                </a:gs>
                <a:gs pos="100000">
                  <a:schemeClr val="accent2">
                    <a:lumMod val="5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A213-44A8-A3BC-CEB4A76014C4}"/>
            </c:ext>
          </c:extLst>
        </c:ser>
        <c:dLbls>
          <c:dLblPos val="outEnd"/>
          <c:showLegendKey val="0"/>
          <c:showVal val="1"/>
          <c:showCatName val="0"/>
          <c:showSerName val="0"/>
          <c:showPercent val="0"/>
          <c:showBubbleSize val="0"/>
        </c:dLbls>
        <c:gapWidth val="75"/>
        <c:axId val="169923232"/>
        <c:axId val="169922752"/>
      </c:barChart>
      <c:catAx>
        <c:axId val="16992323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69922752"/>
        <c:crosses val="autoZero"/>
        <c:auto val="1"/>
        <c:lblAlgn val="ctr"/>
        <c:lblOffset val="100"/>
        <c:noMultiLvlLbl val="0"/>
      </c:catAx>
      <c:valAx>
        <c:axId val="169922752"/>
        <c:scaling>
          <c:orientation val="minMax"/>
        </c:scaling>
        <c:delete val="1"/>
        <c:axPos val="b"/>
        <c:numFmt formatCode="General" sourceLinked="1"/>
        <c:majorTickMark val="out"/>
        <c:minorTickMark val="none"/>
        <c:tickLblPos val="nextTo"/>
        <c:crossAx val="16992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DATA_Excel.xlsx]Deparment wise Attrition!Deparment 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gradFill>
            <a:gsLst>
              <a:gs pos="0">
                <a:schemeClr val="bg1">
                  <a:lumMod val="50000"/>
                </a:schemeClr>
              </a:gs>
              <a:gs pos="100000">
                <a:schemeClr val="accent2">
                  <a:lumMod val="50000"/>
                </a:schemeClr>
              </a:gs>
            </a:gsLst>
            <a:lin ang="10800000" scaled="0"/>
          </a:gradFill>
          <a:ln w="19050">
            <a:solidFill>
              <a:schemeClr val="bg1">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2">
                  <a:lumMod val="75000"/>
                </a:schemeClr>
              </a:gs>
              <a:gs pos="100000">
                <a:schemeClr val="accent2">
                  <a:lumMod val="50000"/>
                </a:schemeClr>
              </a:gs>
            </a:gsLst>
            <a:lin ang="10800000" scaled="0"/>
          </a:gradFill>
          <a:ln w="19050">
            <a:solidFill>
              <a:schemeClr val="bg1">
                <a:lumMod val="50000"/>
              </a:schemeClr>
            </a:solidFill>
          </a:ln>
          <a:effectLst/>
        </c:spPr>
      </c:pivotFmt>
      <c:pivotFmt>
        <c:idx val="7"/>
        <c:spPr>
          <a:gradFill>
            <a:gsLst>
              <a:gs pos="0">
                <a:schemeClr val="accent1">
                  <a:lumMod val="50000"/>
                </a:schemeClr>
              </a:gs>
              <a:gs pos="100000">
                <a:schemeClr val="accent1">
                  <a:lumMod val="75000"/>
                </a:schemeClr>
              </a:gs>
            </a:gsLst>
            <a:lin ang="10800000" scaled="0"/>
          </a:gradFill>
          <a:ln w="19050">
            <a:solidFill>
              <a:schemeClr val="bg1">
                <a:lumMod val="50000"/>
              </a:schemeClr>
            </a:solidFill>
          </a:ln>
          <a:effectLst/>
        </c:spPr>
      </c:pivotFmt>
      <c:pivotFmt>
        <c:idx val="8"/>
        <c:spPr>
          <a:gradFill>
            <a:gsLst>
              <a:gs pos="0">
                <a:schemeClr val="bg2">
                  <a:lumMod val="25000"/>
                </a:schemeClr>
              </a:gs>
              <a:gs pos="100000">
                <a:schemeClr val="bg2">
                  <a:lumMod val="10000"/>
                </a:schemeClr>
              </a:gs>
            </a:gsLst>
            <a:lin ang="10800000" scaled="0"/>
          </a:gradFill>
          <a:ln w="19050">
            <a:solidFill>
              <a:schemeClr val="bg1">
                <a:lumMod val="50000"/>
              </a:schemeClr>
            </a:solidFill>
          </a:ln>
          <a:effectLst/>
        </c:spPr>
      </c:pivotFmt>
    </c:pivotFmts>
    <c:plotArea>
      <c:layout/>
      <c:pieChart>
        <c:varyColors val="1"/>
        <c:ser>
          <c:idx val="0"/>
          <c:order val="0"/>
          <c:tx>
            <c:strRef>
              <c:f>'Deparment wise Attrition'!$B$3</c:f>
              <c:strCache>
                <c:ptCount val="1"/>
                <c:pt idx="0">
                  <c:v>Total</c:v>
                </c:pt>
              </c:strCache>
            </c:strRef>
          </c:tx>
          <c:spPr>
            <a:gradFill>
              <a:gsLst>
                <a:gs pos="0">
                  <a:schemeClr val="bg1">
                    <a:lumMod val="50000"/>
                  </a:schemeClr>
                </a:gs>
                <a:gs pos="100000">
                  <a:schemeClr val="accent2">
                    <a:lumMod val="50000"/>
                  </a:schemeClr>
                </a:gs>
              </a:gsLst>
              <a:lin ang="10800000" scaled="0"/>
            </a:gradFill>
            <a:ln>
              <a:solidFill>
                <a:schemeClr val="bg1">
                  <a:lumMod val="50000"/>
                </a:schemeClr>
              </a:solidFill>
            </a:ln>
          </c:spPr>
          <c:dPt>
            <c:idx val="0"/>
            <c:bubble3D val="0"/>
            <c:spPr>
              <a:gradFill>
                <a:gsLst>
                  <a:gs pos="0">
                    <a:schemeClr val="accent2">
                      <a:lumMod val="75000"/>
                    </a:schemeClr>
                  </a:gs>
                  <a:gs pos="100000">
                    <a:schemeClr val="accent2">
                      <a:lumMod val="50000"/>
                    </a:schemeClr>
                  </a:gs>
                </a:gsLst>
                <a:lin ang="10800000" scaled="0"/>
              </a:gradFill>
              <a:ln w="19050">
                <a:solidFill>
                  <a:schemeClr val="bg1">
                    <a:lumMod val="50000"/>
                  </a:schemeClr>
                </a:solidFill>
              </a:ln>
              <a:effectLst/>
            </c:spPr>
            <c:extLst>
              <c:ext xmlns:c16="http://schemas.microsoft.com/office/drawing/2014/chart" uri="{C3380CC4-5D6E-409C-BE32-E72D297353CC}">
                <c16:uniqueId val="{00000001-0BA0-4DFC-BCA2-B26CCC06712C}"/>
              </c:ext>
            </c:extLst>
          </c:dPt>
          <c:dPt>
            <c:idx val="1"/>
            <c:bubble3D val="0"/>
            <c:spPr>
              <a:gradFill>
                <a:gsLst>
                  <a:gs pos="0">
                    <a:schemeClr val="accent1">
                      <a:lumMod val="50000"/>
                    </a:schemeClr>
                  </a:gs>
                  <a:gs pos="100000">
                    <a:schemeClr val="accent1">
                      <a:lumMod val="75000"/>
                    </a:schemeClr>
                  </a:gs>
                </a:gsLst>
                <a:lin ang="10800000" scaled="0"/>
              </a:gradFill>
              <a:ln w="19050">
                <a:solidFill>
                  <a:schemeClr val="bg1">
                    <a:lumMod val="50000"/>
                  </a:schemeClr>
                </a:solidFill>
              </a:ln>
              <a:effectLst/>
            </c:spPr>
            <c:extLst>
              <c:ext xmlns:c16="http://schemas.microsoft.com/office/drawing/2014/chart" uri="{C3380CC4-5D6E-409C-BE32-E72D297353CC}">
                <c16:uniqueId val="{00000003-0BA0-4DFC-BCA2-B26CCC06712C}"/>
              </c:ext>
            </c:extLst>
          </c:dPt>
          <c:dPt>
            <c:idx val="2"/>
            <c:bubble3D val="0"/>
            <c:spPr>
              <a:gradFill>
                <a:gsLst>
                  <a:gs pos="0">
                    <a:schemeClr val="bg2">
                      <a:lumMod val="25000"/>
                    </a:schemeClr>
                  </a:gs>
                  <a:gs pos="100000">
                    <a:schemeClr val="bg2">
                      <a:lumMod val="10000"/>
                    </a:schemeClr>
                  </a:gs>
                </a:gsLst>
                <a:lin ang="10800000" scaled="0"/>
              </a:gradFill>
              <a:ln w="19050">
                <a:solidFill>
                  <a:schemeClr val="bg1">
                    <a:lumMod val="50000"/>
                  </a:schemeClr>
                </a:solidFill>
              </a:ln>
              <a:effectLst/>
            </c:spPr>
            <c:extLst>
              <c:ext xmlns:c16="http://schemas.microsoft.com/office/drawing/2014/chart" uri="{C3380CC4-5D6E-409C-BE32-E72D297353CC}">
                <c16:uniqueId val="{00000005-0BA0-4DFC-BCA2-B26CCC06712C}"/>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'Deparment wise Attrition'!$A$4:$A$7</c:f>
              <c:strCache>
                <c:ptCount val="3"/>
                <c:pt idx="0">
                  <c:v>HR</c:v>
                </c:pt>
                <c:pt idx="1">
                  <c:v>R&amp;D</c:v>
                </c:pt>
                <c:pt idx="2">
                  <c:v>Sales</c:v>
                </c:pt>
              </c:strCache>
            </c:strRef>
          </c:cat>
          <c:val>
            <c:numRef>
              <c:f>'Deparment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0BA0-4DFC-BCA2-B26CCC06712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5000">
                <a:schemeClr val="accent6">
                  <a:lumMod val="75000"/>
                </a:schemeClr>
              </a:gs>
              <a:gs pos="100000">
                <a:schemeClr val="accent6">
                  <a:lumMod val="50000"/>
                </a:schemeClr>
              </a:gs>
            </a:gsLst>
            <a:lin ang="17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5000">
                  <a:schemeClr val="accent6">
                    <a:lumMod val="75000"/>
                  </a:schemeClr>
                </a:gs>
                <a:gs pos="100000">
                  <a:schemeClr val="accent6">
                    <a:lumMod val="50000"/>
                  </a:schemeClr>
                </a:gs>
              </a:gsLst>
              <a:lin ang="17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C90F-4E7B-8C43-9F7F63D07639}"/>
            </c:ext>
          </c:extLst>
        </c:ser>
        <c:dLbls>
          <c:dLblPos val="outEnd"/>
          <c:showLegendKey val="0"/>
          <c:showVal val="1"/>
          <c:showCatName val="0"/>
          <c:showSerName val="0"/>
          <c:showPercent val="0"/>
          <c:showBubbleSize val="0"/>
        </c:dLbls>
        <c:gapWidth val="110"/>
        <c:overlap val="-27"/>
        <c:axId val="482414064"/>
        <c:axId val="256398848"/>
      </c:barChart>
      <c:catAx>
        <c:axId val="4824140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256398848"/>
        <c:crosses val="autoZero"/>
        <c:auto val="1"/>
        <c:lblAlgn val="ctr"/>
        <c:lblOffset val="100"/>
        <c:noMultiLvlLbl val="0"/>
      </c:catAx>
      <c:valAx>
        <c:axId val="256398848"/>
        <c:scaling>
          <c:orientation val="minMax"/>
        </c:scaling>
        <c:delete val="1"/>
        <c:axPos val="l"/>
        <c:numFmt formatCode="General" sourceLinked="1"/>
        <c:majorTickMark val="out"/>
        <c:minorTickMark val="none"/>
        <c:tickLblPos val="nextTo"/>
        <c:crossAx val="482414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'Marital Status'!$D$3</c:f>
              <c:strCache>
                <c:ptCount val="1"/>
                <c:pt idx="0">
                  <c:v>Attrition</c:v>
                </c:pt>
              </c:strCache>
            </c:strRef>
          </c:tx>
          <c:spPr>
            <a:gradFill>
              <a:gsLst>
                <a:gs pos="5000">
                  <a:schemeClr val="accent4">
                    <a:lumMod val="75000"/>
                  </a:schemeClr>
                </a:gs>
                <a:gs pos="100000">
                  <a:schemeClr val="accent4">
                    <a:lumMod val="50000"/>
                  </a:schemeClr>
                </a:gs>
              </a:gsLst>
              <a:lin ang="17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'Marital Status'!$C$4:$C$6</c:f>
              <c:strCache>
                <c:ptCount val="3"/>
                <c:pt idx="0">
                  <c:v>Divorced</c:v>
                </c:pt>
                <c:pt idx="1">
                  <c:v>Single</c:v>
                </c:pt>
                <c:pt idx="2">
                  <c:v>Married</c:v>
                </c:pt>
              </c:strCache>
            </c:strRef>
          </c:cat>
          <c:val>
            <c:numRef>
              <c:f>'Marital Status'!$D$4:$D$6</c:f>
              <c:numCache>
                <c:formatCode>General</c:formatCode>
                <c:ptCount val="3"/>
                <c:pt idx="0">
                  <c:v>327</c:v>
                </c:pt>
                <c:pt idx="1">
                  <c:v>470</c:v>
                </c:pt>
                <c:pt idx="2">
                  <c:v>673</c:v>
                </c:pt>
              </c:numCache>
            </c:numRef>
          </c:val>
          <c:extLst>
            <c:ext xmlns:c16="http://schemas.microsoft.com/office/drawing/2014/chart" uri="{C3380CC4-5D6E-409C-BE32-E72D297353CC}">
              <c16:uniqueId val="{00000000-4998-41E3-80EB-68FA4D3812B9}"/>
            </c:ext>
          </c:extLst>
        </c:ser>
        <c:dLbls>
          <c:dLblPos val="outEnd"/>
          <c:showLegendKey val="0"/>
          <c:showVal val="1"/>
          <c:showCatName val="0"/>
          <c:showSerName val="0"/>
          <c:showPercent val="0"/>
          <c:showBubbleSize val="0"/>
        </c:dLbls>
        <c:gapWidth val="110"/>
        <c:axId val="367086672"/>
        <c:axId val="367084752"/>
      </c:barChart>
      <c:catAx>
        <c:axId val="3670866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367084752"/>
        <c:crosses val="autoZero"/>
        <c:auto val="1"/>
        <c:lblAlgn val="ctr"/>
        <c:lblOffset val="100"/>
        <c:noMultiLvlLbl val="0"/>
      </c:catAx>
      <c:valAx>
        <c:axId val="367084752"/>
        <c:scaling>
          <c:orientation val="minMax"/>
        </c:scaling>
        <c:delete val="1"/>
        <c:axPos val="b"/>
        <c:numFmt formatCode="General" sourceLinked="1"/>
        <c:majorTickMark val="none"/>
        <c:minorTickMark val="none"/>
        <c:tickLblPos val="nextTo"/>
        <c:crossAx val="367086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2AB12205-14A0-4824-B7B7-B4E1FB9C9558}">
          <cx:tx>
            <cx:txData>
              <cx:f>_xlchart.v1.1</cx:f>
              <cx:v>Attrition Count</cx:v>
            </cx:txData>
          </cx:tx>
          <cx:dataLabels>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2AB12205-14A0-4824-B7B7-B4E1FB9C9558}">
          <cx:tx>
            <cx:txData>
              <cx:f>_xlchart.v1.4</cx:f>
              <cx:v>Attrition Count</cx:v>
            </cx:txData>
          </cx:tx>
          <cx:dataPt idx="2">
            <cx:spPr>
              <a:solidFill>
                <a:srgbClr val="5B9BD5">
                  <a:lumMod val="75000"/>
                </a:srgbClr>
              </a:solidFill>
            </cx:spPr>
          </cx:dataPt>
          <cx:dataLabels>
            <cx:visibility seriesName="0" categoryName="1" value="0"/>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image" Target="../media/image9.png"/><Relationship Id="rId18" Type="http://schemas.openxmlformats.org/officeDocument/2006/relationships/chart" Target="../charts/chart1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hyperlink" Target="https://pixabay.com/en/male-man-stick-figure-symbol-294095/" TargetMode="External"/><Relationship Id="rId17" Type="http://schemas.openxmlformats.org/officeDocument/2006/relationships/chart" Target="../charts/chart12.xml"/><Relationship Id="rId2" Type="http://schemas.openxmlformats.org/officeDocument/2006/relationships/image" Target="../media/image2.png"/><Relationship Id="rId16"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8.png"/><Relationship Id="rId5" Type="http://schemas.openxmlformats.org/officeDocument/2006/relationships/image" Target="../media/image5.png"/><Relationship Id="rId15" Type="http://schemas.openxmlformats.org/officeDocument/2006/relationships/chart" Target="../charts/chart11.xml"/><Relationship Id="rId10" Type="http://schemas.openxmlformats.org/officeDocument/2006/relationships/chart" Target="../charts/chart10.xml"/><Relationship Id="rId19" Type="http://schemas.openxmlformats.org/officeDocument/2006/relationships/chart" Target="../charts/chart14.xml"/><Relationship Id="rId4" Type="http://schemas.openxmlformats.org/officeDocument/2006/relationships/image" Target="../media/image4.png"/><Relationship Id="rId9" Type="http://schemas.openxmlformats.org/officeDocument/2006/relationships/chart" Target="../charts/chart9.xml"/><Relationship Id="rId14" Type="http://schemas.openxmlformats.org/officeDocument/2006/relationships/hyperlink" Target="https://pixabay.com/de/weiblich-frau-strichm%C3%A4nnchen-symbol-294094/" TargetMode="External"/></Relationships>
</file>

<file path=xl/drawings/drawing1.xml><?xml version="1.0" encoding="utf-8"?>
<xdr:wsDr xmlns:xdr="http://schemas.openxmlformats.org/drawingml/2006/spreadsheetDrawing" xmlns:a="http://schemas.openxmlformats.org/drawingml/2006/main">
  <xdr:twoCellAnchor>
    <xdr:from>
      <xdr:col>3</xdr:col>
      <xdr:colOff>576262</xdr:colOff>
      <xdr:row>3</xdr:row>
      <xdr:rowOff>104775</xdr:rowOff>
    </xdr:from>
    <xdr:to>
      <xdr:col>5</xdr:col>
      <xdr:colOff>638176</xdr:colOff>
      <xdr:row>10</xdr:row>
      <xdr:rowOff>104774</xdr:rowOff>
    </xdr:to>
    <xdr:graphicFrame macro="">
      <xdr:nvGraphicFramePr>
        <xdr:cNvPr id="2" name="Chart 1">
          <a:extLst>
            <a:ext uri="{FF2B5EF4-FFF2-40B4-BE49-F238E27FC236}">
              <a16:creationId xmlns:a16="http://schemas.microsoft.com/office/drawing/2014/main" id="{EE714D3E-86A7-E631-E488-5EE35F7533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600075</xdr:colOff>
      <xdr:row>0</xdr:row>
      <xdr:rowOff>133350</xdr:rowOff>
    </xdr:from>
    <xdr:to>
      <xdr:col>12</xdr:col>
      <xdr:colOff>123825</xdr:colOff>
      <xdr:row>5</xdr:row>
      <xdr:rowOff>152400</xdr:rowOff>
    </xdr:to>
    <mc:AlternateContent xmlns:mc="http://schemas.openxmlformats.org/markup-compatibility/2006">
      <mc:Choice xmlns:a14="http://schemas.microsoft.com/office/drawing/2010/main" Requires="a14">
        <xdr:graphicFrame macro="">
          <xdr:nvGraphicFramePr>
            <xdr:cNvPr id="3" name="Gender">
              <a:extLst>
                <a:ext uri="{FF2B5EF4-FFF2-40B4-BE49-F238E27FC236}">
                  <a16:creationId xmlns:a16="http://schemas.microsoft.com/office/drawing/2014/main" id="{88E77259-E946-695F-6B0B-A5415752650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7943850" y="133350"/>
              <a:ext cx="1581150" cy="1019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395287</xdr:colOff>
      <xdr:row>11</xdr:row>
      <xdr:rowOff>47626</xdr:rowOff>
    </xdr:from>
    <xdr:to>
      <xdr:col>6</xdr:col>
      <xdr:colOff>495300</xdr:colOff>
      <xdr:row>15</xdr:row>
      <xdr:rowOff>104776</xdr:rowOff>
    </xdr:to>
    <xdr:graphicFrame macro="">
      <xdr:nvGraphicFramePr>
        <xdr:cNvPr id="6" name="Chart 5">
          <a:extLst>
            <a:ext uri="{FF2B5EF4-FFF2-40B4-BE49-F238E27FC236}">
              <a16:creationId xmlns:a16="http://schemas.microsoft.com/office/drawing/2014/main" id="{16CEC578-EFC6-3C4F-E803-04B03FBF3D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552450</xdr:colOff>
      <xdr:row>7</xdr:row>
      <xdr:rowOff>9525</xdr:rowOff>
    </xdr:from>
    <xdr:to>
      <xdr:col>13</xdr:col>
      <xdr:colOff>323850</xdr:colOff>
      <xdr:row>17</xdr:row>
      <xdr:rowOff>142875</xdr:rowOff>
    </xdr:to>
    <mc:AlternateContent xmlns:mc="http://schemas.openxmlformats.org/markup-compatibility/2006">
      <mc:Choice xmlns:a14="http://schemas.microsoft.com/office/drawing/2010/main" Requires="a14">
        <xdr:graphicFrame macro="">
          <xdr:nvGraphicFramePr>
            <xdr:cNvPr id="7" name="Education Field">
              <a:extLst>
                <a:ext uri="{FF2B5EF4-FFF2-40B4-BE49-F238E27FC236}">
                  <a16:creationId xmlns:a16="http://schemas.microsoft.com/office/drawing/2014/main" id="{4C7F204E-B6C0-ABDE-3137-7E82CFF28FCD}"/>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8582025" y="1409700"/>
              <a:ext cx="1828800" cy="2133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95250</xdr:colOff>
      <xdr:row>3</xdr:row>
      <xdr:rowOff>66675</xdr:rowOff>
    </xdr:from>
    <xdr:to>
      <xdr:col>6</xdr:col>
      <xdr:colOff>552450</xdr:colOff>
      <xdr:row>16</xdr:row>
      <xdr:rowOff>133350</xdr:rowOff>
    </xdr:to>
    <mc:AlternateContent xmlns:mc="http://schemas.openxmlformats.org/markup-compatibility/2006">
      <mc:Choice xmlns:a14="http://schemas.microsoft.com/office/drawing/2010/main" Requires="a14">
        <xdr:graphicFrame macro="">
          <xdr:nvGraphicFramePr>
            <xdr:cNvPr id="2" name="Education Field 1">
              <a:extLst>
                <a:ext uri="{FF2B5EF4-FFF2-40B4-BE49-F238E27FC236}">
                  <a16:creationId xmlns:a16="http://schemas.microsoft.com/office/drawing/2014/main" id="{3DE93660-4CF9-3A42-4C9F-F11C084FB4F0}"/>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3581400" y="6667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409575</xdr:colOff>
      <xdr:row>3</xdr:row>
      <xdr:rowOff>28575</xdr:rowOff>
    </xdr:from>
    <xdr:to>
      <xdr:col>14</xdr:col>
      <xdr:colOff>180975</xdr:colOff>
      <xdr:row>16</xdr:row>
      <xdr:rowOff>95250</xdr:rowOff>
    </xdr:to>
    <mc:AlternateContent xmlns:mc="http://schemas.openxmlformats.org/markup-compatibility/2006">
      <mc:Choice xmlns:a14="http://schemas.microsoft.com/office/drawing/2010/main" Requires="a14">
        <xdr:graphicFrame macro="">
          <xdr:nvGraphicFramePr>
            <xdr:cNvPr id="3" name="Gender 1">
              <a:extLst>
                <a:ext uri="{FF2B5EF4-FFF2-40B4-BE49-F238E27FC236}">
                  <a16:creationId xmlns:a16="http://schemas.microsoft.com/office/drawing/2014/main" id="{E5718A37-7D17-9159-32FB-62F750E37267}"/>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8696325" y="6286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33337</xdr:colOff>
      <xdr:row>3</xdr:row>
      <xdr:rowOff>114300</xdr:rowOff>
    </xdr:from>
    <xdr:to>
      <xdr:col>10</xdr:col>
      <xdr:colOff>504825</xdr:colOff>
      <xdr:row>13</xdr:row>
      <xdr:rowOff>114300</xdr:rowOff>
    </xdr:to>
    <xdr:graphicFrame macro="">
      <xdr:nvGraphicFramePr>
        <xdr:cNvPr id="5" name="Chart 4">
          <a:extLst>
            <a:ext uri="{FF2B5EF4-FFF2-40B4-BE49-F238E27FC236}">
              <a16:creationId xmlns:a16="http://schemas.microsoft.com/office/drawing/2014/main" id="{5535C47B-4FB1-AA7A-0EED-15123971B5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519112</xdr:colOff>
      <xdr:row>3</xdr:row>
      <xdr:rowOff>47625</xdr:rowOff>
    </xdr:from>
    <xdr:to>
      <xdr:col>9</xdr:col>
      <xdr:colOff>290512</xdr:colOff>
      <xdr:row>16</xdr:row>
      <xdr:rowOff>190500</xdr:rowOff>
    </xdr:to>
    <xdr:graphicFrame macro="">
      <xdr:nvGraphicFramePr>
        <xdr:cNvPr id="3" name="Chart 2">
          <a:extLst>
            <a:ext uri="{FF2B5EF4-FFF2-40B4-BE49-F238E27FC236}">
              <a16:creationId xmlns:a16="http://schemas.microsoft.com/office/drawing/2014/main" id="{F14786DC-2DAF-A28A-C961-756F492BFF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452437</xdr:colOff>
      <xdr:row>3</xdr:row>
      <xdr:rowOff>152400</xdr:rowOff>
    </xdr:from>
    <xdr:to>
      <xdr:col>7</xdr:col>
      <xdr:colOff>147637</xdr:colOff>
      <xdr:row>17</xdr:row>
      <xdr:rowOff>95250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0503064-289D-BF9C-3A18-2B902B9C450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976687" y="75247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1366837</xdr:colOff>
      <xdr:row>3</xdr:row>
      <xdr:rowOff>152400</xdr:rowOff>
    </xdr:from>
    <xdr:to>
      <xdr:col>6</xdr:col>
      <xdr:colOff>319087</xdr:colOff>
      <xdr:row>17</xdr:row>
      <xdr:rowOff>95250</xdr:rowOff>
    </xdr:to>
    <xdr:graphicFrame macro="">
      <xdr:nvGraphicFramePr>
        <xdr:cNvPr id="2" name="Chart 1">
          <a:extLst>
            <a:ext uri="{FF2B5EF4-FFF2-40B4-BE49-F238E27FC236}">
              <a16:creationId xmlns:a16="http://schemas.microsoft.com/office/drawing/2014/main" id="{9B98DA42-6E0D-CAA6-7EBC-D9B0889623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100012</xdr:colOff>
      <xdr:row>2</xdr:row>
      <xdr:rowOff>114300</xdr:rowOff>
    </xdr:from>
    <xdr:to>
      <xdr:col>9</xdr:col>
      <xdr:colOff>557212</xdr:colOff>
      <xdr:row>16</xdr:row>
      <xdr:rowOff>57150</xdr:rowOff>
    </xdr:to>
    <xdr:graphicFrame macro="">
      <xdr:nvGraphicFramePr>
        <xdr:cNvPr id="2" name="Chart 1">
          <a:extLst>
            <a:ext uri="{FF2B5EF4-FFF2-40B4-BE49-F238E27FC236}">
              <a16:creationId xmlns:a16="http://schemas.microsoft.com/office/drawing/2014/main" id="{B35E3CF8-193C-FB24-392E-41C3EB8250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423862</xdr:colOff>
      <xdr:row>3</xdr:row>
      <xdr:rowOff>57150</xdr:rowOff>
    </xdr:from>
    <xdr:to>
      <xdr:col>11</xdr:col>
      <xdr:colOff>195262</xdr:colOff>
      <xdr:row>17</xdr:row>
      <xdr:rowOff>0</xdr:rowOff>
    </xdr:to>
    <xdr:graphicFrame macro="">
      <xdr:nvGraphicFramePr>
        <xdr:cNvPr id="2" name="Chart 1">
          <a:extLst>
            <a:ext uri="{FF2B5EF4-FFF2-40B4-BE49-F238E27FC236}">
              <a16:creationId xmlns:a16="http://schemas.microsoft.com/office/drawing/2014/main" id="{8FFD04BF-13B0-9FEE-C653-E0C6F5ABE7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752475</xdr:colOff>
      <xdr:row>3</xdr:row>
      <xdr:rowOff>66675</xdr:rowOff>
    </xdr:from>
    <xdr:to>
      <xdr:col>4</xdr:col>
      <xdr:colOff>647700</xdr:colOff>
      <xdr:row>16</xdr:row>
      <xdr:rowOff>133350</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19439AF8-3F41-B4D6-7BB9-A95678479B56}"/>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3581400" y="6667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1228725</xdr:colOff>
      <xdr:row>5</xdr:row>
      <xdr:rowOff>142875</xdr:rowOff>
    </xdr:from>
    <xdr:to>
      <xdr:col>5</xdr:col>
      <xdr:colOff>438150</xdr:colOff>
      <xdr:row>19</xdr:row>
      <xdr:rowOff>9525</xdr:rowOff>
    </xdr:to>
    <mc:AlternateContent xmlns:mc="http://schemas.openxmlformats.org/markup-compatibility/2006">
      <mc:Choice xmlns:a14="http://schemas.microsoft.com/office/drawing/2010/main" Requires="a14">
        <xdr:graphicFrame macro="">
          <xdr:nvGraphicFramePr>
            <xdr:cNvPr id="4" name="Education Field 2">
              <a:extLst>
                <a:ext uri="{FF2B5EF4-FFF2-40B4-BE49-F238E27FC236}">
                  <a16:creationId xmlns:a16="http://schemas.microsoft.com/office/drawing/2014/main" id="{75AF82F7-D3D2-5461-D6F7-A229672F585F}"/>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4057650" y="11430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3</xdr:col>
      <xdr:colOff>27099</xdr:colOff>
      <xdr:row>0</xdr:row>
      <xdr:rowOff>133247</xdr:rowOff>
    </xdr:from>
    <xdr:to>
      <xdr:col>23</xdr:col>
      <xdr:colOff>120108</xdr:colOff>
      <xdr:row>39</xdr:row>
      <xdr:rowOff>147605</xdr:rowOff>
    </xdr:to>
    <xdr:grpSp>
      <xdr:nvGrpSpPr>
        <xdr:cNvPr id="2" name="Group 1">
          <a:extLst>
            <a:ext uri="{FF2B5EF4-FFF2-40B4-BE49-F238E27FC236}">
              <a16:creationId xmlns:a16="http://schemas.microsoft.com/office/drawing/2014/main" id="{71BA81EA-B9D6-43F2-9D97-F24013EBAC89}"/>
            </a:ext>
          </a:extLst>
        </xdr:cNvPr>
        <xdr:cNvGrpSpPr/>
      </xdr:nvGrpSpPr>
      <xdr:grpSpPr>
        <a:xfrm>
          <a:off x="2068170" y="133247"/>
          <a:ext cx="13700152" cy="7974537"/>
          <a:chOff x="1752600" y="190500"/>
          <a:chExt cx="13468350" cy="7776000"/>
        </a:xfrm>
      </xdr:grpSpPr>
      <xdr:sp macro="" textlink="">
        <xdr:nvSpPr>
          <xdr:cNvPr id="3" name="Rectangle: Rounded Corners 2">
            <a:extLst>
              <a:ext uri="{FF2B5EF4-FFF2-40B4-BE49-F238E27FC236}">
                <a16:creationId xmlns:a16="http://schemas.microsoft.com/office/drawing/2014/main" id="{04DF85B3-6EE2-0EF5-D9FD-358010247555}"/>
              </a:ext>
            </a:extLst>
          </xdr:cNvPr>
          <xdr:cNvSpPr/>
        </xdr:nvSpPr>
        <xdr:spPr>
          <a:xfrm>
            <a:off x="1752600" y="190500"/>
            <a:ext cx="13468350" cy="7776000"/>
          </a:xfrm>
          <a:prstGeom prst="roundRect">
            <a:avLst>
              <a:gd name="adj" fmla="val 1112"/>
            </a:avLst>
          </a:prstGeom>
          <a:solidFill>
            <a:schemeClr val="tx2">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BE48065-E889-A041-CEEC-7A4C47D52217}"/>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A5AD21-81F7-F707-F101-A81FF46B135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A858214A-1544-7366-ED12-A0F94AC129D9}"/>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1DB0E0E2-EA2D-5D6C-20F1-12E1FD635C4B}"/>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79057486-FEB8-18C4-BC2D-150017182C36}"/>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39CD2DE8-5C91-E5FC-5CB3-BFC8EC4C7F31}"/>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FEB3A11A-8832-23E9-5209-8C53383ABC5F}"/>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9CAEA69A-F00E-65BE-E792-4BAAA60DD1C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8FFF4A86-D885-D872-BC9D-4298EDA2F1F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BD30BF6C-8122-769F-8896-B91E1D8A6D02}"/>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B96EA871-2EC6-8699-AB59-CBC98C601DC9}"/>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E71B5DC-FEDD-4659-4E4C-29EA9F74AC9F}"/>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4B25A569-B940-235D-DCC2-B9E13C781CD9}"/>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8E913EC1-5668-DF3F-DD42-51E3FE1DCC0A}"/>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512BDFBE-9089-BB55-9DA8-618067517F5E}"/>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206829</xdr:colOff>
      <xdr:row>6</xdr:row>
      <xdr:rowOff>5443</xdr:rowOff>
    </xdr:from>
    <xdr:to>
      <xdr:col>6</xdr:col>
      <xdr:colOff>272143</xdr:colOff>
      <xdr:row>7</xdr:row>
      <xdr:rowOff>190500</xdr:rowOff>
    </xdr:to>
    <xdr:sp macro="" textlink="">
      <xdr:nvSpPr>
        <xdr:cNvPr id="27" name="TextBox 26">
          <a:extLst>
            <a:ext uri="{FF2B5EF4-FFF2-40B4-BE49-F238E27FC236}">
              <a16:creationId xmlns:a16="http://schemas.microsoft.com/office/drawing/2014/main" id="{C3B7AA54-6853-3397-443E-1B03CF7C99CC}"/>
            </a:ext>
          </a:extLst>
        </xdr:cNvPr>
        <xdr:cNvSpPr txBox="1"/>
      </xdr:nvSpPr>
      <xdr:spPr>
        <a:xfrm>
          <a:off x="2247900" y="1230086"/>
          <a:ext cx="2106386" cy="3891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A61247"/>
              </a:solidFill>
              <a:latin typeface="Arial Black" panose="020B0A04020102020204" pitchFamily="34" charset="0"/>
            </a:rPr>
            <a:t>Total Employees</a:t>
          </a:r>
        </a:p>
      </xdr:txBody>
    </xdr:sp>
    <xdr:clientData/>
  </xdr:twoCellAnchor>
  <xdr:twoCellAnchor>
    <xdr:from>
      <xdr:col>3</xdr:col>
      <xdr:colOff>361950</xdr:colOff>
      <xdr:row>7</xdr:row>
      <xdr:rowOff>152400</xdr:rowOff>
    </xdr:from>
    <xdr:to>
      <xdr:col>6</xdr:col>
      <xdr:colOff>342900</xdr:colOff>
      <xdr:row>10</xdr:row>
      <xdr:rowOff>38100</xdr:rowOff>
    </xdr:to>
    <xdr:sp macro="" textlink="KPI!A7">
      <xdr:nvSpPr>
        <xdr:cNvPr id="28" name="TextBox 27">
          <a:extLst>
            <a:ext uri="{FF2B5EF4-FFF2-40B4-BE49-F238E27FC236}">
              <a16:creationId xmlns:a16="http://schemas.microsoft.com/office/drawing/2014/main" id="{D53DB064-5D02-F1C2-7F57-ECFDB5D3F80C}"/>
            </a:ext>
          </a:extLst>
        </xdr:cNvPr>
        <xdr:cNvSpPr txBox="1"/>
      </xdr:nvSpPr>
      <xdr:spPr>
        <a:xfrm>
          <a:off x="2419350" y="1619250"/>
          <a:ext cx="203835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C74280D-26A7-4B7A-A727-AC8A1F3D02BD}" type="TxLink">
            <a:rPr lang="en-US" sz="2600" b="0" i="0" u="none" strike="noStrike">
              <a:solidFill>
                <a:schemeClr val="accent1">
                  <a:lumMod val="50000"/>
                </a:schemeClr>
              </a:solidFill>
              <a:latin typeface="Arial Black" panose="020B0A04020102020204" pitchFamily="34" charset="0"/>
              <a:ea typeface="Calibri"/>
              <a:cs typeface="Calibri"/>
            </a:rPr>
            <a:pPr algn="ctr"/>
            <a:t>1470</a:t>
          </a:fld>
          <a:endParaRPr lang="en-US" sz="2600" b="0">
            <a:solidFill>
              <a:schemeClr val="accent1">
                <a:lumMod val="50000"/>
              </a:schemeClr>
            </a:solidFill>
            <a:latin typeface="Arial Black" panose="020B0A04020102020204" pitchFamily="34" charset="0"/>
          </a:endParaRPr>
        </a:p>
      </xdr:txBody>
    </xdr:sp>
    <xdr:clientData/>
  </xdr:twoCellAnchor>
  <xdr:twoCellAnchor>
    <xdr:from>
      <xdr:col>7</xdr:col>
      <xdr:colOff>138678</xdr:colOff>
      <xdr:row>5</xdr:row>
      <xdr:rowOff>199922</xdr:rowOff>
    </xdr:from>
    <xdr:to>
      <xdr:col>9</xdr:col>
      <xdr:colOff>633978</xdr:colOff>
      <xdr:row>7</xdr:row>
      <xdr:rowOff>72015</xdr:rowOff>
    </xdr:to>
    <xdr:sp macro="" textlink="">
      <xdr:nvSpPr>
        <xdr:cNvPr id="29" name="TextBox 28">
          <a:extLst>
            <a:ext uri="{FF2B5EF4-FFF2-40B4-BE49-F238E27FC236}">
              <a16:creationId xmlns:a16="http://schemas.microsoft.com/office/drawing/2014/main" id="{66889564-8A51-47A7-8EFE-E60281055453}"/>
            </a:ext>
          </a:extLst>
        </xdr:cNvPr>
        <xdr:cNvSpPr txBox="1"/>
      </xdr:nvSpPr>
      <xdr:spPr>
        <a:xfrm>
          <a:off x="4901178" y="1220458"/>
          <a:ext cx="1856014" cy="2803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rgbClr val="A61247"/>
              </a:solidFill>
              <a:latin typeface="Arial Black" panose="020B0A04020102020204" pitchFamily="34" charset="0"/>
            </a:rPr>
            <a:t>Attrition</a:t>
          </a:r>
        </a:p>
      </xdr:txBody>
    </xdr:sp>
    <xdr:clientData/>
  </xdr:twoCellAnchor>
  <xdr:twoCellAnchor>
    <xdr:from>
      <xdr:col>7</xdr:col>
      <xdr:colOff>293799</xdr:colOff>
      <xdr:row>7</xdr:row>
      <xdr:rowOff>142772</xdr:rowOff>
    </xdr:from>
    <xdr:to>
      <xdr:col>10</xdr:col>
      <xdr:colOff>274749</xdr:colOff>
      <xdr:row>10</xdr:row>
      <xdr:rowOff>28472</xdr:rowOff>
    </xdr:to>
    <xdr:sp macro="" textlink="KPI!B7">
      <xdr:nvSpPr>
        <xdr:cNvPr id="30" name="TextBox 29">
          <a:extLst>
            <a:ext uri="{FF2B5EF4-FFF2-40B4-BE49-F238E27FC236}">
              <a16:creationId xmlns:a16="http://schemas.microsoft.com/office/drawing/2014/main" id="{527439E9-DDE9-4711-93E4-73F53BBA24D5}"/>
            </a:ext>
          </a:extLst>
        </xdr:cNvPr>
        <xdr:cNvSpPr txBox="1"/>
      </xdr:nvSpPr>
      <xdr:spPr>
        <a:xfrm>
          <a:off x="5094399" y="1542947"/>
          <a:ext cx="2038350"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B7ED3BE-A539-4BCA-BE7B-D3D000EBD809}" type="TxLink">
            <a:rPr lang="en-US" sz="2600" b="1" i="0" u="none" strike="noStrike">
              <a:solidFill>
                <a:schemeClr val="accent1">
                  <a:lumMod val="50000"/>
                </a:schemeClr>
              </a:solidFill>
              <a:latin typeface="Arial Black" panose="020B0A04020102020204" pitchFamily="34" charset="0"/>
              <a:ea typeface="Calibri"/>
              <a:cs typeface="Calibri"/>
            </a:rPr>
            <a:t>237</a:t>
          </a:fld>
          <a:endParaRPr lang="en-US" sz="2600" b="1">
            <a:solidFill>
              <a:schemeClr val="accent1">
                <a:lumMod val="50000"/>
              </a:schemeClr>
            </a:solidFill>
            <a:latin typeface="Arial Black" panose="020B0A04020102020204" pitchFamily="34" charset="0"/>
          </a:endParaRPr>
        </a:p>
      </xdr:txBody>
    </xdr:sp>
    <xdr:clientData/>
  </xdr:twoCellAnchor>
  <xdr:twoCellAnchor>
    <xdr:from>
      <xdr:col>11</xdr:col>
      <xdr:colOff>157728</xdr:colOff>
      <xdr:row>5</xdr:row>
      <xdr:rowOff>199922</xdr:rowOff>
    </xdr:from>
    <xdr:to>
      <xdr:col>14</xdr:col>
      <xdr:colOff>312964</xdr:colOff>
      <xdr:row>8</xdr:row>
      <xdr:rowOff>0</xdr:rowOff>
    </xdr:to>
    <xdr:sp macro="" textlink="">
      <xdr:nvSpPr>
        <xdr:cNvPr id="31" name="TextBox 30">
          <a:extLst>
            <a:ext uri="{FF2B5EF4-FFF2-40B4-BE49-F238E27FC236}">
              <a16:creationId xmlns:a16="http://schemas.microsoft.com/office/drawing/2014/main" id="{67118BE0-214D-4668-AAE3-FD25299B324A}"/>
            </a:ext>
          </a:extLst>
        </xdr:cNvPr>
        <xdr:cNvSpPr txBox="1"/>
      </xdr:nvSpPr>
      <xdr:spPr>
        <a:xfrm>
          <a:off x="7641657" y="1220458"/>
          <a:ext cx="2196307" cy="4123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A61247"/>
              </a:solidFill>
              <a:latin typeface="Arial Black" panose="020B0A04020102020204" pitchFamily="34" charset="0"/>
            </a:rPr>
            <a:t>Active Employees</a:t>
          </a:r>
        </a:p>
      </xdr:txBody>
    </xdr:sp>
    <xdr:clientData/>
  </xdr:twoCellAnchor>
  <xdr:twoCellAnchor>
    <xdr:from>
      <xdr:col>11</xdr:col>
      <xdr:colOff>312849</xdr:colOff>
      <xdr:row>7</xdr:row>
      <xdr:rowOff>142772</xdr:rowOff>
    </xdr:from>
    <xdr:to>
      <xdr:col>14</xdr:col>
      <xdr:colOff>293799</xdr:colOff>
      <xdr:row>10</xdr:row>
      <xdr:rowOff>28472</xdr:rowOff>
    </xdr:to>
    <xdr:sp macro="" textlink="KPI!D7">
      <xdr:nvSpPr>
        <xdr:cNvPr id="32" name="TextBox 31">
          <a:extLst>
            <a:ext uri="{FF2B5EF4-FFF2-40B4-BE49-F238E27FC236}">
              <a16:creationId xmlns:a16="http://schemas.microsoft.com/office/drawing/2014/main" id="{E8D1CBB5-0152-4956-9504-DC0B0C4C0E8F}"/>
            </a:ext>
          </a:extLst>
        </xdr:cNvPr>
        <xdr:cNvSpPr txBox="1"/>
      </xdr:nvSpPr>
      <xdr:spPr>
        <a:xfrm>
          <a:off x="7856649" y="1542947"/>
          <a:ext cx="2038350"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628FBED-A5CF-4CE1-B359-A47FFC4A11C7}" type="TxLink">
            <a:rPr lang="en-US" sz="2600" b="0" i="0" u="none" strike="noStrike">
              <a:solidFill>
                <a:schemeClr val="accent1">
                  <a:lumMod val="50000"/>
                </a:schemeClr>
              </a:solidFill>
              <a:latin typeface="Arial Black" panose="020B0A04020102020204" pitchFamily="34" charset="0"/>
              <a:ea typeface="Calibri"/>
              <a:cs typeface="Calibri"/>
            </a:rPr>
            <a:t>1233</a:t>
          </a:fld>
          <a:endParaRPr lang="en-US" sz="2600" b="0">
            <a:solidFill>
              <a:schemeClr val="accent1">
                <a:lumMod val="50000"/>
              </a:schemeClr>
            </a:solidFill>
            <a:latin typeface="Arial Black" panose="020B0A04020102020204" pitchFamily="34" charset="0"/>
          </a:endParaRPr>
        </a:p>
      </xdr:txBody>
    </xdr:sp>
    <xdr:clientData/>
  </xdr:twoCellAnchor>
  <xdr:twoCellAnchor>
    <xdr:from>
      <xdr:col>15</xdr:col>
      <xdr:colOff>167253</xdr:colOff>
      <xdr:row>6</xdr:row>
      <xdr:rowOff>24390</xdr:rowOff>
    </xdr:from>
    <xdr:to>
      <xdr:col>17</xdr:col>
      <xdr:colOff>657111</xdr:colOff>
      <xdr:row>7</xdr:row>
      <xdr:rowOff>100590</xdr:rowOff>
    </xdr:to>
    <xdr:sp macro="" textlink="">
      <xdr:nvSpPr>
        <xdr:cNvPr id="33" name="TextBox 32">
          <a:extLst>
            <a:ext uri="{FF2B5EF4-FFF2-40B4-BE49-F238E27FC236}">
              <a16:creationId xmlns:a16="http://schemas.microsoft.com/office/drawing/2014/main" id="{F7B95729-A87B-4F33-9E35-C82B90AC0BBE}"/>
            </a:ext>
          </a:extLst>
        </xdr:cNvPr>
        <xdr:cNvSpPr txBox="1"/>
      </xdr:nvSpPr>
      <xdr:spPr>
        <a:xfrm>
          <a:off x="10372610" y="1249033"/>
          <a:ext cx="1850572" cy="2803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A61247"/>
              </a:solidFill>
              <a:latin typeface="Arial Black" panose="020B0A04020102020204" pitchFamily="34" charset="0"/>
            </a:rPr>
            <a:t>Attrition Rate</a:t>
          </a:r>
        </a:p>
      </xdr:txBody>
    </xdr:sp>
    <xdr:clientData/>
  </xdr:twoCellAnchor>
  <xdr:twoCellAnchor>
    <xdr:from>
      <xdr:col>15</xdr:col>
      <xdr:colOff>322374</xdr:colOff>
      <xdr:row>7</xdr:row>
      <xdr:rowOff>171347</xdr:rowOff>
    </xdr:from>
    <xdr:to>
      <xdr:col>18</xdr:col>
      <xdr:colOff>303324</xdr:colOff>
      <xdr:row>10</xdr:row>
      <xdr:rowOff>57047</xdr:rowOff>
    </xdr:to>
    <xdr:sp macro="" textlink="KPI!E7">
      <xdr:nvSpPr>
        <xdr:cNvPr id="34" name="TextBox 33">
          <a:extLst>
            <a:ext uri="{FF2B5EF4-FFF2-40B4-BE49-F238E27FC236}">
              <a16:creationId xmlns:a16="http://schemas.microsoft.com/office/drawing/2014/main" id="{C9423FE9-5C44-4500-BA27-83A706ECF75E}"/>
            </a:ext>
          </a:extLst>
        </xdr:cNvPr>
        <xdr:cNvSpPr txBox="1"/>
      </xdr:nvSpPr>
      <xdr:spPr>
        <a:xfrm>
          <a:off x="10609374" y="1571522"/>
          <a:ext cx="2038350"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EC25FCA-AC76-4B25-87EF-B83D1571472E}" type="TxLink">
            <a:rPr lang="en-US" sz="2600" b="0" i="0" u="none" strike="noStrike">
              <a:solidFill>
                <a:schemeClr val="accent1">
                  <a:lumMod val="50000"/>
                </a:schemeClr>
              </a:solidFill>
              <a:latin typeface="Arial Black" panose="020B0A04020102020204" pitchFamily="34" charset="0"/>
              <a:ea typeface="Calibri"/>
              <a:cs typeface="Calibri"/>
            </a:rPr>
            <a:t>16.12%</a:t>
          </a:fld>
          <a:endParaRPr lang="en-US" sz="2600" b="0">
            <a:solidFill>
              <a:schemeClr val="accent1">
                <a:lumMod val="50000"/>
              </a:schemeClr>
            </a:solidFill>
            <a:latin typeface="Arial Black" panose="020B0A04020102020204" pitchFamily="34" charset="0"/>
          </a:endParaRPr>
        </a:p>
      </xdr:txBody>
    </xdr:sp>
    <xdr:clientData/>
  </xdr:twoCellAnchor>
  <xdr:twoCellAnchor>
    <xdr:from>
      <xdr:col>19</xdr:col>
      <xdr:colOff>176778</xdr:colOff>
      <xdr:row>5</xdr:row>
      <xdr:rowOff>199922</xdr:rowOff>
    </xdr:from>
    <xdr:to>
      <xdr:col>21</xdr:col>
      <xdr:colOff>666635</xdr:colOff>
      <xdr:row>7</xdr:row>
      <xdr:rowOff>72015</xdr:rowOff>
    </xdr:to>
    <xdr:sp macro="" textlink="">
      <xdr:nvSpPr>
        <xdr:cNvPr id="35" name="TextBox 34">
          <a:extLst>
            <a:ext uri="{FF2B5EF4-FFF2-40B4-BE49-F238E27FC236}">
              <a16:creationId xmlns:a16="http://schemas.microsoft.com/office/drawing/2014/main" id="{9FDDBB18-D420-46A6-ABC3-1716B801EDE0}"/>
            </a:ext>
          </a:extLst>
        </xdr:cNvPr>
        <xdr:cNvSpPr txBox="1"/>
      </xdr:nvSpPr>
      <xdr:spPr>
        <a:xfrm>
          <a:off x="13103564" y="1220458"/>
          <a:ext cx="1850571" cy="2803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A61247"/>
              </a:solidFill>
              <a:latin typeface="Arial Black" panose="020B0A04020102020204" pitchFamily="34" charset="0"/>
            </a:rPr>
            <a:t>Average Age</a:t>
          </a:r>
        </a:p>
      </xdr:txBody>
    </xdr:sp>
    <xdr:clientData/>
  </xdr:twoCellAnchor>
  <xdr:twoCellAnchor>
    <xdr:from>
      <xdr:col>19</xdr:col>
      <xdr:colOff>331899</xdr:colOff>
      <xdr:row>7</xdr:row>
      <xdr:rowOff>142772</xdr:rowOff>
    </xdr:from>
    <xdr:to>
      <xdr:col>22</xdr:col>
      <xdr:colOff>312849</xdr:colOff>
      <xdr:row>10</xdr:row>
      <xdr:rowOff>28472</xdr:rowOff>
    </xdr:to>
    <xdr:sp macro="" textlink="KPI!C7">
      <xdr:nvSpPr>
        <xdr:cNvPr id="36" name="TextBox 35">
          <a:extLst>
            <a:ext uri="{FF2B5EF4-FFF2-40B4-BE49-F238E27FC236}">
              <a16:creationId xmlns:a16="http://schemas.microsoft.com/office/drawing/2014/main" id="{41E0E82F-6231-45C7-A6A4-FD514845F36D}"/>
            </a:ext>
          </a:extLst>
        </xdr:cNvPr>
        <xdr:cNvSpPr txBox="1"/>
      </xdr:nvSpPr>
      <xdr:spPr>
        <a:xfrm>
          <a:off x="13362099" y="1542947"/>
          <a:ext cx="2038350"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7CB9879-9C02-4442-B220-10A66F0608E3}" type="TxLink">
            <a:rPr lang="en-US" sz="2600" b="0" i="0" u="none" strike="noStrike">
              <a:solidFill>
                <a:schemeClr val="accent1">
                  <a:lumMod val="50000"/>
                </a:schemeClr>
              </a:solidFill>
              <a:latin typeface="Arial Black" panose="020B0A04020102020204" pitchFamily="34" charset="0"/>
              <a:ea typeface="Calibri"/>
              <a:cs typeface="Calibri"/>
            </a:rPr>
            <a:t>37</a:t>
          </a:fld>
          <a:endParaRPr lang="en-US" sz="2600" b="0">
            <a:solidFill>
              <a:schemeClr val="accent1">
                <a:lumMod val="50000"/>
              </a:schemeClr>
            </a:solidFill>
            <a:latin typeface="Arial Black" panose="020B0A04020102020204" pitchFamily="34" charset="0"/>
          </a:endParaRPr>
        </a:p>
      </xdr:txBody>
    </xdr:sp>
    <xdr:clientData/>
  </xdr:twoCellAnchor>
  <xdr:twoCellAnchor editAs="oneCell">
    <xdr:from>
      <xdr:col>6</xdr:col>
      <xdr:colOff>322569</xdr:colOff>
      <xdr:row>6</xdr:row>
      <xdr:rowOff>33619</xdr:rowOff>
    </xdr:from>
    <xdr:to>
      <xdr:col>6</xdr:col>
      <xdr:colOff>656405</xdr:colOff>
      <xdr:row>7</xdr:row>
      <xdr:rowOff>159310</xdr:rowOff>
    </xdr:to>
    <xdr:pic>
      <xdr:nvPicPr>
        <xdr:cNvPr id="37" name="Picture 36">
          <a:extLst>
            <a:ext uri="{FF2B5EF4-FFF2-40B4-BE49-F238E27FC236}">
              <a16:creationId xmlns:a16="http://schemas.microsoft.com/office/drawing/2014/main" id="{C22BFF2C-1FFD-477F-98FD-94AB4DBDFEF5}"/>
            </a:ext>
          </a:extLst>
        </xdr:cNvPr>
        <xdr:cNvPicPr>
          <a:picLocks noChangeAspect="1"/>
        </xdr:cNvPicPr>
      </xdr:nvPicPr>
      <xdr:blipFill>
        <a:blip xmlns:r="http://schemas.openxmlformats.org/officeDocument/2006/relationships" r:embed="rId1"/>
        <a:stretch>
          <a:fillRect/>
        </a:stretch>
      </xdr:blipFill>
      <xdr:spPr>
        <a:xfrm>
          <a:off x="4404712" y="1258262"/>
          <a:ext cx="333836" cy="329798"/>
        </a:xfrm>
        <a:prstGeom prst="rect">
          <a:avLst/>
        </a:prstGeom>
      </xdr:spPr>
    </xdr:pic>
    <xdr:clientData/>
  </xdr:twoCellAnchor>
  <xdr:twoCellAnchor editAs="oneCell">
    <xdr:from>
      <xdr:col>14</xdr:col>
      <xdr:colOff>268024</xdr:colOff>
      <xdr:row>6</xdr:row>
      <xdr:rowOff>32394</xdr:rowOff>
    </xdr:from>
    <xdr:to>
      <xdr:col>14</xdr:col>
      <xdr:colOff>631489</xdr:colOff>
      <xdr:row>7</xdr:row>
      <xdr:rowOff>145995</xdr:rowOff>
    </xdr:to>
    <xdr:pic>
      <xdr:nvPicPr>
        <xdr:cNvPr id="38" name="Picture 37">
          <a:extLst>
            <a:ext uri="{FF2B5EF4-FFF2-40B4-BE49-F238E27FC236}">
              <a16:creationId xmlns:a16="http://schemas.microsoft.com/office/drawing/2014/main" id="{A5A13E70-4FC2-4FC2-8E9D-99B96B101C0B}"/>
            </a:ext>
          </a:extLst>
        </xdr:cNvPr>
        <xdr:cNvPicPr>
          <a:picLocks noChangeAspect="1"/>
        </xdr:cNvPicPr>
      </xdr:nvPicPr>
      <xdr:blipFill>
        <a:blip xmlns:r="http://schemas.openxmlformats.org/officeDocument/2006/relationships" r:embed="rId2"/>
        <a:stretch>
          <a:fillRect/>
        </a:stretch>
      </xdr:blipFill>
      <xdr:spPr>
        <a:xfrm>
          <a:off x="9793024" y="1257037"/>
          <a:ext cx="363465" cy="317708"/>
        </a:xfrm>
        <a:prstGeom prst="rect">
          <a:avLst/>
        </a:prstGeom>
      </xdr:spPr>
    </xdr:pic>
    <xdr:clientData/>
  </xdr:twoCellAnchor>
  <xdr:twoCellAnchor editAs="oneCell">
    <xdr:from>
      <xdr:col>18</xdr:col>
      <xdr:colOff>264139</xdr:colOff>
      <xdr:row>6</xdr:row>
      <xdr:rowOff>35219</xdr:rowOff>
    </xdr:from>
    <xdr:to>
      <xdr:col>18</xdr:col>
      <xdr:colOff>602618</xdr:colOff>
      <xdr:row>7</xdr:row>
      <xdr:rowOff>162963</xdr:rowOff>
    </xdr:to>
    <xdr:pic>
      <xdr:nvPicPr>
        <xdr:cNvPr id="39" name="Picture 38">
          <a:extLst>
            <a:ext uri="{FF2B5EF4-FFF2-40B4-BE49-F238E27FC236}">
              <a16:creationId xmlns:a16="http://schemas.microsoft.com/office/drawing/2014/main" id="{FE91B255-A8AB-4FD9-8D2B-83494E894795}"/>
            </a:ext>
          </a:extLst>
        </xdr:cNvPr>
        <xdr:cNvPicPr>
          <a:picLocks noChangeAspect="1"/>
        </xdr:cNvPicPr>
      </xdr:nvPicPr>
      <xdr:blipFill>
        <a:blip xmlns:r="http://schemas.openxmlformats.org/officeDocument/2006/relationships" r:embed="rId3"/>
        <a:stretch>
          <a:fillRect/>
        </a:stretch>
      </xdr:blipFill>
      <xdr:spPr>
        <a:xfrm>
          <a:off x="12510568" y="1259862"/>
          <a:ext cx="338479" cy="331851"/>
        </a:xfrm>
        <a:prstGeom prst="rect">
          <a:avLst/>
        </a:prstGeom>
      </xdr:spPr>
    </xdr:pic>
    <xdr:clientData/>
  </xdr:twoCellAnchor>
  <xdr:twoCellAnchor editAs="oneCell">
    <xdr:from>
      <xdr:col>22</xdr:col>
      <xdr:colOff>294555</xdr:colOff>
      <xdr:row>6</xdr:row>
      <xdr:rowOff>76041</xdr:rowOff>
    </xdr:from>
    <xdr:to>
      <xdr:col>22</xdr:col>
      <xdr:colOff>590862</xdr:colOff>
      <xdr:row>7</xdr:row>
      <xdr:rowOff>153287</xdr:rowOff>
    </xdr:to>
    <xdr:pic>
      <xdr:nvPicPr>
        <xdr:cNvPr id="40" name="Picture 39">
          <a:extLst>
            <a:ext uri="{FF2B5EF4-FFF2-40B4-BE49-F238E27FC236}">
              <a16:creationId xmlns:a16="http://schemas.microsoft.com/office/drawing/2014/main" id="{87D96D7D-45E6-4CDD-A22A-34DCE82AD29D}"/>
            </a:ext>
          </a:extLst>
        </xdr:cNvPr>
        <xdr:cNvPicPr>
          <a:picLocks noChangeAspect="1"/>
        </xdr:cNvPicPr>
      </xdr:nvPicPr>
      <xdr:blipFill>
        <a:blip xmlns:r="http://schemas.openxmlformats.org/officeDocument/2006/relationships" r:embed="rId4"/>
        <a:stretch>
          <a:fillRect/>
        </a:stretch>
      </xdr:blipFill>
      <xdr:spPr>
        <a:xfrm>
          <a:off x="15262412" y="1300684"/>
          <a:ext cx="296307" cy="281353"/>
        </a:xfrm>
        <a:prstGeom prst="rect">
          <a:avLst/>
        </a:prstGeom>
      </xdr:spPr>
    </xdr:pic>
    <xdr:clientData/>
  </xdr:twoCellAnchor>
  <xdr:twoCellAnchor editAs="oneCell">
    <xdr:from>
      <xdr:col>10</xdr:col>
      <xdr:colOff>203308</xdr:colOff>
      <xdr:row>5</xdr:row>
      <xdr:rowOff>179295</xdr:rowOff>
    </xdr:from>
    <xdr:to>
      <xdr:col>10</xdr:col>
      <xdr:colOff>636695</xdr:colOff>
      <xdr:row>7</xdr:row>
      <xdr:rowOff>197840</xdr:rowOff>
    </xdr:to>
    <xdr:pic>
      <xdr:nvPicPr>
        <xdr:cNvPr id="41" name="Picture 40">
          <a:extLst>
            <a:ext uri="{FF2B5EF4-FFF2-40B4-BE49-F238E27FC236}">
              <a16:creationId xmlns:a16="http://schemas.microsoft.com/office/drawing/2014/main" id="{56C98314-E125-4B6F-9262-C7A84D97069E}"/>
            </a:ext>
          </a:extLst>
        </xdr:cNvPr>
        <xdr:cNvPicPr>
          <a:picLocks noChangeAspect="1"/>
        </xdr:cNvPicPr>
      </xdr:nvPicPr>
      <xdr:blipFill>
        <a:blip xmlns:r="http://schemas.openxmlformats.org/officeDocument/2006/relationships" r:embed="rId5"/>
        <a:stretch>
          <a:fillRect/>
        </a:stretch>
      </xdr:blipFill>
      <xdr:spPr>
        <a:xfrm>
          <a:off x="7006879" y="1199831"/>
          <a:ext cx="433387" cy="426759"/>
        </a:xfrm>
        <a:prstGeom prst="rect">
          <a:avLst/>
        </a:prstGeom>
      </xdr:spPr>
    </xdr:pic>
    <xdr:clientData/>
  </xdr:twoCellAnchor>
  <xdr:twoCellAnchor>
    <xdr:from>
      <xdr:col>4</xdr:col>
      <xdr:colOff>544286</xdr:colOff>
      <xdr:row>1</xdr:row>
      <xdr:rowOff>122464</xdr:rowOff>
    </xdr:from>
    <xdr:to>
      <xdr:col>14</xdr:col>
      <xdr:colOff>353786</xdr:colOff>
      <xdr:row>4</xdr:row>
      <xdr:rowOff>149678</xdr:rowOff>
    </xdr:to>
    <xdr:sp macro="" textlink="">
      <xdr:nvSpPr>
        <xdr:cNvPr id="42" name="TextBox 41">
          <a:extLst>
            <a:ext uri="{FF2B5EF4-FFF2-40B4-BE49-F238E27FC236}">
              <a16:creationId xmlns:a16="http://schemas.microsoft.com/office/drawing/2014/main" id="{DE21E445-7A68-B4AB-983A-FC12FFEFA283}"/>
            </a:ext>
          </a:extLst>
        </xdr:cNvPr>
        <xdr:cNvSpPr txBox="1"/>
      </xdr:nvSpPr>
      <xdr:spPr>
        <a:xfrm>
          <a:off x="3265715" y="326571"/>
          <a:ext cx="6613071" cy="63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solidFill>
                <a:schemeClr val="accent1">
                  <a:lumMod val="50000"/>
                </a:schemeClr>
              </a:solidFill>
              <a:latin typeface="Arial Black" panose="020B0A04020102020204" pitchFamily="34" charset="0"/>
            </a:rPr>
            <a:t>HR ANALYTICS</a:t>
          </a:r>
          <a:r>
            <a:rPr lang="en-US" sz="3200" baseline="0">
              <a:solidFill>
                <a:schemeClr val="accent1">
                  <a:lumMod val="50000"/>
                </a:schemeClr>
              </a:solidFill>
              <a:latin typeface="Arial Black" panose="020B0A04020102020204" pitchFamily="34" charset="0"/>
            </a:rPr>
            <a:t> DASHBOARD</a:t>
          </a:r>
          <a:endParaRPr lang="en-US" sz="3200">
            <a:solidFill>
              <a:schemeClr val="accent1">
                <a:lumMod val="50000"/>
              </a:schemeClr>
            </a:solidFill>
            <a:latin typeface="Arial Black" panose="020B0A04020102020204" pitchFamily="34" charset="0"/>
          </a:endParaRPr>
        </a:p>
      </xdr:txBody>
    </xdr:sp>
    <xdr:clientData/>
  </xdr:twoCellAnchor>
  <xdr:twoCellAnchor editAs="oneCell">
    <xdr:from>
      <xdr:col>3</xdr:col>
      <xdr:colOff>312965</xdr:colOff>
      <xdr:row>1</xdr:row>
      <xdr:rowOff>176892</xdr:rowOff>
    </xdr:from>
    <xdr:to>
      <xdr:col>4</xdr:col>
      <xdr:colOff>175533</xdr:colOff>
      <xdr:row>4</xdr:row>
      <xdr:rowOff>113211</xdr:rowOff>
    </xdr:to>
    <xdr:pic>
      <xdr:nvPicPr>
        <xdr:cNvPr id="43" name="Picture 42">
          <a:extLst>
            <a:ext uri="{FF2B5EF4-FFF2-40B4-BE49-F238E27FC236}">
              <a16:creationId xmlns:a16="http://schemas.microsoft.com/office/drawing/2014/main" id="{388B2983-5DE7-4AB0-95F1-0DBC0CC36066}"/>
            </a:ext>
          </a:extLst>
        </xdr:cNvPr>
        <xdr:cNvPicPr>
          <a:picLocks noChangeAspect="1"/>
        </xdr:cNvPicPr>
      </xdr:nvPicPr>
      <xdr:blipFill>
        <a:blip xmlns:r="http://schemas.openxmlformats.org/officeDocument/2006/relationships" r:embed="rId6"/>
        <a:stretch>
          <a:fillRect/>
        </a:stretch>
      </xdr:blipFill>
      <xdr:spPr>
        <a:xfrm>
          <a:off x="2354036" y="380999"/>
          <a:ext cx="542926" cy="548641"/>
        </a:xfrm>
        <a:prstGeom prst="rect">
          <a:avLst/>
        </a:prstGeom>
      </xdr:spPr>
    </xdr:pic>
    <xdr:clientData/>
  </xdr:twoCellAnchor>
  <xdr:twoCellAnchor editAs="oneCell">
    <xdr:from>
      <xdr:col>15</xdr:col>
      <xdr:colOff>81643</xdr:colOff>
      <xdr:row>1</xdr:row>
      <xdr:rowOff>108857</xdr:rowOff>
    </xdr:from>
    <xdr:to>
      <xdr:col>16</xdr:col>
      <xdr:colOff>73141</xdr:colOff>
      <xdr:row>4</xdr:row>
      <xdr:rowOff>158865</xdr:rowOff>
    </xdr:to>
    <xdr:pic>
      <xdr:nvPicPr>
        <xdr:cNvPr id="44" name="Picture 43">
          <a:extLst>
            <a:ext uri="{FF2B5EF4-FFF2-40B4-BE49-F238E27FC236}">
              <a16:creationId xmlns:a16="http://schemas.microsoft.com/office/drawing/2014/main" id="{BF5FB87F-C1FF-40F9-AA09-D60ADF2DAD69}"/>
            </a:ext>
          </a:extLst>
        </xdr:cNvPr>
        <xdr:cNvPicPr>
          <a:picLocks noChangeAspect="1"/>
        </xdr:cNvPicPr>
      </xdr:nvPicPr>
      <xdr:blipFill>
        <a:blip xmlns:r="http://schemas.openxmlformats.org/officeDocument/2006/relationships" r:embed="rId7"/>
        <a:stretch>
          <a:fillRect/>
        </a:stretch>
      </xdr:blipFill>
      <xdr:spPr>
        <a:xfrm>
          <a:off x="10287000" y="312964"/>
          <a:ext cx="671855" cy="662330"/>
        </a:xfrm>
        <a:prstGeom prst="rect">
          <a:avLst/>
        </a:prstGeom>
      </xdr:spPr>
    </xdr:pic>
    <xdr:clientData/>
  </xdr:twoCellAnchor>
  <xdr:twoCellAnchor>
    <xdr:from>
      <xdr:col>16</xdr:col>
      <xdr:colOff>231322</xdr:colOff>
      <xdr:row>1</xdr:row>
      <xdr:rowOff>68036</xdr:rowOff>
    </xdr:from>
    <xdr:to>
      <xdr:col>19</xdr:col>
      <xdr:colOff>421821</xdr:colOff>
      <xdr:row>5</xdr:row>
      <xdr:rowOff>0</xdr:rowOff>
    </xdr:to>
    <xdr:sp macro="" textlink="">
      <xdr:nvSpPr>
        <xdr:cNvPr id="45" name="TextBox 44">
          <a:extLst>
            <a:ext uri="{FF2B5EF4-FFF2-40B4-BE49-F238E27FC236}">
              <a16:creationId xmlns:a16="http://schemas.microsoft.com/office/drawing/2014/main" id="{C230DC0E-DFF9-8792-E06F-3A05F5D903CA}"/>
            </a:ext>
          </a:extLst>
        </xdr:cNvPr>
        <xdr:cNvSpPr txBox="1"/>
      </xdr:nvSpPr>
      <xdr:spPr>
        <a:xfrm>
          <a:off x="11117036" y="272143"/>
          <a:ext cx="2231571" cy="7483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accent1">
                  <a:lumMod val="50000"/>
                </a:schemeClr>
              </a:solidFill>
              <a:latin typeface="Arial Black" panose="020B0A04020102020204" pitchFamily="34" charset="0"/>
            </a:rPr>
            <a:t>Job</a:t>
          </a:r>
          <a:r>
            <a:rPr lang="en-US" sz="1800" baseline="0">
              <a:solidFill>
                <a:schemeClr val="accent1">
                  <a:lumMod val="50000"/>
                </a:schemeClr>
              </a:solidFill>
              <a:latin typeface="Arial Black" panose="020B0A04020102020204" pitchFamily="34" charset="0"/>
            </a:rPr>
            <a:t> Satisfaction Rating</a:t>
          </a:r>
          <a:endParaRPr lang="en-US" sz="1800">
            <a:solidFill>
              <a:schemeClr val="accent1">
                <a:lumMod val="50000"/>
              </a:schemeClr>
            </a:solidFill>
            <a:latin typeface="Arial Black" panose="020B0A04020102020204" pitchFamily="34" charset="0"/>
          </a:endParaRPr>
        </a:p>
      </xdr:txBody>
    </xdr:sp>
    <xdr:clientData/>
  </xdr:twoCellAnchor>
  <xdr:twoCellAnchor>
    <xdr:from>
      <xdr:col>19</xdr:col>
      <xdr:colOff>462642</xdr:colOff>
      <xdr:row>1</xdr:row>
      <xdr:rowOff>108857</xdr:rowOff>
    </xdr:from>
    <xdr:to>
      <xdr:col>22</xdr:col>
      <xdr:colOff>546327</xdr:colOff>
      <xdr:row>4</xdr:row>
      <xdr:rowOff>149679</xdr:rowOff>
    </xdr:to>
    <xdr:graphicFrame macro="">
      <xdr:nvGraphicFramePr>
        <xdr:cNvPr id="47" name="Chart 46">
          <a:extLst>
            <a:ext uri="{FF2B5EF4-FFF2-40B4-BE49-F238E27FC236}">
              <a16:creationId xmlns:a16="http://schemas.microsoft.com/office/drawing/2014/main" id="{2F5ED4D0-D366-4AF9-8404-BF2399DE14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462643</xdr:colOff>
      <xdr:row>1</xdr:row>
      <xdr:rowOff>176894</xdr:rowOff>
    </xdr:from>
    <xdr:to>
      <xdr:col>22</xdr:col>
      <xdr:colOff>517072</xdr:colOff>
      <xdr:row>4</xdr:row>
      <xdr:rowOff>89008</xdr:rowOff>
    </xdr:to>
    <xdr:sp macro="" textlink="">
      <xdr:nvSpPr>
        <xdr:cNvPr id="46" name="Freeform: Shape 45">
          <a:extLst>
            <a:ext uri="{FF2B5EF4-FFF2-40B4-BE49-F238E27FC236}">
              <a16:creationId xmlns:a16="http://schemas.microsoft.com/office/drawing/2014/main" id="{692B61E6-53A2-00F0-E8DA-789259C51081}"/>
            </a:ext>
          </a:extLst>
        </xdr:cNvPr>
        <xdr:cNvSpPr/>
      </xdr:nvSpPr>
      <xdr:spPr>
        <a:xfrm>
          <a:off x="13389429" y="381001"/>
          <a:ext cx="2095500" cy="524436"/>
        </a:xfrm>
        <a:custGeom>
          <a:avLst/>
          <a:gdLst>
            <a:gd name="connsiteX0" fmla="*/ 1850090 w 2151529"/>
            <a:gd name="connsiteY0" fmla="*/ 94129 h 524436"/>
            <a:gd name="connsiteX1" fmla="*/ 1807236 w 2151529"/>
            <a:gd name="connsiteY1" fmla="*/ 222537 h 524436"/>
            <a:gd name="connsiteX2" fmla="*/ 1668555 w 2151529"/>
            <a:gd name="connsiteY2" fmla="*/ 222536 h 524436"/>
            <a:gd name="connsiteX3" fmla="*/ 1780751 w 2151529"/>
            <a:gd name="connsiteY3" fmla="*/ 301896 h 524436"/>
            <a:gd name="connsiteX4" fmla="*/ 1737895 w 2151529"/>
            <a:gd name="connsiteY4" fmla="*/ 430304 h 524436"/>
            <a:gd name="connsiteX5" fmla="*/ 1850090 w 2151529"/>
            <a:gd name="connsiteY5" fmla="*/ 350943 h 524436"/>
            <a:gd name="connsiteX6" fmla="*/ 1962285 w 2151529"/>
            <a:gd name="connsiteY6" fmla="*/ 430304 h 524436"/>
            <a:gd name="connsiteX7" fmla="*/ 1919429 w 2151529"/>
            <a:gd name="connsiteY7" fmla="*/ 301896 h 524436"/>
            <a:gd name="connsiteX8" fmla="*/ 2031625 w 2151529"/>
            <a:gd name="connsiteY8" fmla="*/ 222536 h 524436"/>
            <a:gd name="connsiteX9" fmla="*/ 1892944 w 2151529"/>
            <a:gd name="connsiteY9" fmla="*/ 222537 h 524436"/>
            <a:gd name="connsiteX10" fmla="*/ 1330137 w 2151529"/>
            <a:gd name="connsiteY10" fmla="*/ 94129 h 524436"/>
            <a:gd name="connsiteX11" fmla="*/ 1287283 w 2151529"/>
            <a:gd name="connsiteY11" fmla="*/ 222537 h 524436"/>
            <a:gd name="connsiteX12" fmla="*/ 1148602 w 2151529"/>
            <a:gd name="connsiteY12" fmla="*/ 222536 h 524436"/>
            <a:gd name="connsiteX13" fmla="*/ 1260798 w 2151529"/>
            <a:gd name="connsiteY13" fmla="*/ 301896 h 524436"/>
            <a:gd name="connsiteX14" fmla="*/ 1217942 w 2151529"/>
            <a:gd name="connsiteY14" fmla="*/ 430304 h 524436"/>
            <a:gd name="connsiteX15" fmla="*/ 1330137 w 2151529"/>
            <a:gd name="connsiteY15" fmla="*/ 350943 h 524436"/>
            <a:gd name="connsiteX16" fmla="*/ 1442332 w 2151529"/>
            <a:gd name="connsiteY16" fmla="*/ 430304 h 524436"/>
            <a:gd name="connsiteX17" fmla="*/ 1399476 w 2151529"/>
            <a:gd name="connsiteY17" fmla="*/ 301896 h 524436"/>
            <a:gd name="connsiteX18" fmla="*/ 1511672 w 2151529"/>
            <a:gd name="connsiteY18" fmla="*/ 222536 h 524436"/>
            <a:gd name="connsiteX19" fmla="*/ 1372991 w 2151529"/>
            <a:gd name="connsiteY19" fmla="*/ 222537 h 524436"/>
            <a:gd name="connsiteX20" fmla="*/ 810184 w 2151529"/>
            <a:gd name="connsiteY20" fmla="*/ 94129 h 524436"/>
            <a:gd name="connsiteX21" fmla="*/ 767330 w 2151529"/>
            <a:gd name="connsiteY21" fmla="*/ 222537 h 524436"/>
            <a:gd name="connsiteX22" fmla="*/ 628649 w 2151529"/>
            <a:gd name="connsiteY22" fmla="*/ 222536 h 524436"/>
            <a:gd name="connsiteX23" fmla="*/ 740845 w 2151529"/>
            <a:gd name="connsiteY23" fmla="*/ 301896 h 524436"/>
            <a:gd name="connsiteX24" fmla="*/ 697989 w 2151529"/>
            <a:gd name="connsiteY24" fmla="*/ 430304 h 524436"/>
            <a:gd name="connsiteX25" fmla="*/ 810184 w 2151529"/>
            <a:gd name="connsiteY25" fmla="*/ 350943 h 524436"/>
            <a:gd name="connsiteX26" fmla="*/ 922379 w 2151529"/>
            <a:gd name="connsiteY26" fmla="*/ 430304 h 524436"/>
            <a:gd name="connsiteX27" fmla="*/ 879523 w 2151529"/>
            <a:gd name="connsiteY27" fmla="*/ 301896 h 524436"/>
            <a:gd name="connsiteX28" fmla="*/ 991719 w 2151529"/>
            <a:gd name="connsiteY28" fmla="*/ 222536 h 524436"/>
            <a:gd name="connsiteX29" fmla="*/ 853038 w 2151529"/>
            <a:gd name="connsiteY29" fmla="*/ 222537 h 524436"/>
            <a:gd name="connsiteX30" fmla="*/ 290231 w 2151529"/>
            <a:gd name="connsiteY30" fmla="*/ 94129 h 524436"/>
            <a:gd name="connsiteX31" fmla="*/ 247377 w 2151529"/>
            <a:gd name="connsiteY31" fmla="*/ 222537 h 524436"/>
            <a:gd name="connsiteX32" fmla="*/ 108696 w 2151529"/>
            <a:gd name="connsiteY32" fmla="*/ 222536 h 524436"/>
            <a:gd name="connsiteX33" fmla="*/ 220892 w 2151529"/>
            <a:gd name="connsiteY33" fmla="*/ 301896 h 524436"/>
            <a:gd name="connsiteX34" fmla="*/ 178036 w 2151529"/>
            <a:gd name="connsiteY34" fmla="*/ 430304 h 524436"/>
            <a:gd name="connsiteX35" fmla="*/ 290231 w 2151529"/>
            <a:gd name="connsiteY35" fmla="*/ 350943 h 524436"/>
            <a:gd name="connsiteX36" fmla="*/ 402426 w 2151529"/>
            <a:gd name="connsiteY36" fmla="*/ 430304 h 524436"/>
            <a:gd name="connsiteX37" fmla="*/ 359570 w 2151529"/>
            <a:gd name="connsiteY37" fmla="*/ 301896 h 524436"/>
            <a:gd name="connsiteX38" fmla="*/ 471766 w 2151529"/>
            <a:gd name="connsiteY38" fmla="*/ 222536 h 524436"/>
            <a:gd name="connsiteX39" fmla="*/ 333085 w 2151529"/>
            <a:gd name="connsiteY39" fmla="*/ 222537 h 524436"/>
            <a:gd name="connsiteX40" fmla="*/ 87408 w 2151529"/>
            <a:gd name="connsiteY40" fmla="*/ 0 h 524436"/>
            <a:gd name="connsiteX41" fmla="*/ 2064121 w 2151529"/>
            <a:gd name="connsiteY41" fmla="*/ 0 h 524436"/>
            <a:gd name="connsiteX42" fmla="*/ 2151529 w 2151529"/>
            <a:gd name="connsiteY42" fmla="*/ 87408 h 524436"/>
            <a:gd name="connsiteX43" fmla="*/ 2151529 w 2151529"/>
            <a:gd name="connsiteY43" fmla="*/ 437028 h 524436"/>
            <a:gd name="connsiteX44" fmla="*/ 2064121 w 2151529"/>
            <a:gd name="connsiteY44" fmla="*/ 524436 h 524436"/>
            <a:gd name="connsiteX45" fmla="*/ 87408 w 2151529"/>
            <a:gd name="connsiteY45" fmla="*/ 524436 h 524436"/>
            <a:gd name="connsiteX46" fmla="*/ 0 w 2151529"/>
            <a:gd name="connsiteY46" fmla="*/ 437028 h 524436"/>
            <a:gd name="connsiteX47" fmla="*/ 0 w 2151529"/>
            <a:gd name="connsiteY47" fmla="*/ 87408 h 524436"/>
            <a:gd name="connsiteX48" fmla="*/ 87408 w 2151529"/>
            <a:gd name="connsiteY48" fmla="*/ 0 h 52443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Lst>
          <a:rect l="l" t="t" r="r" b="b"/>
          <a:pathLst>
            <a:path w="2151529" h="524436">
              <a:moveTo>
                <a:pt x="1850090" y="94129"/>
              </a:moveTo>
              <a:lnTo>
                <a:pt x="1807236" y="222537"/>
              </a:lnTo>
              <a:lnTo>
                <a:pt x="1668555" y="222536"/>
              </a:lnTo>
              <a:lnTo>
                <a:pt x="1780751" y="301896"/>
              </a:lnTo>
              <a:lnTo>
                <a:pt x="1737895" y="430304"/>
              </a:lnTo>
              <a:lnTo>
                <a:pt x="1850090" y="350943"/>
              </a:lnTo>
              <a:lnTo>
                <a:pt x="1962285" y="430304"/>
              </a:lnTo>
              <a:lnTo>
                <a:pt x="1919429" y="301896"/>
              </a:lnTo>
              <a:lnTo>
                <a:pt x="2031625" y="222536"/>
              </a:lnTo>
              <a:lnTo>
                <a:pt x="1892944" y="222537"/>
              </a:lnTo>
              <a:close/>
              <a:moveTo>
                <a:pt x="1330137" y="94129"/>
              </a:moveTo>
              <a:lnTo>
                <a:pt x="1287283" y="222537"/>
              </a:lnTo>
              <a:lnTo>
                <a:pt x="1148602" y="222536"/>
              </a:lnTo>
              <a:lnTo>
                <a:pt x="1260798" y="301896"/>
              </a:lnTo>
              <a:lnTo>
                <a:pt x="1217942" y="430304"/>
              </a:lnTo>
              <a:lnTo>
                <a:pt x="1330137" y="350943"/>
              </a:lnTo>
              <a:lnTo>
                <a:pt x="1442332" y="430304"/>
              </a:lnTo>
              <a:lnTo>
                <a:pt x="1399476" y="301896"/>
              </a:lnTo>
              <a:lnTo>
                <a:pt x="1511672" y="222536"/>
              </a:lnTo>
              <a:lnTo>
                <a:pt x="1372991" y="222537"/>
              </a:lnTo>
              <a:close/>
              <a:moveTo>
                <a:pt x="810184" y="94129"/>
              </a:moveTo>
              <a:lnTo>
                <a:pt x="767330" y="222537"/>
              </a:lnTo>
              <a:lnTo>
                <a:pt x="628649" y="222536"/>
              </a:lnTo>
              <a:lnTo>
                <a:pt x="740845" y="301896"/>
              </a:lnTo>
              <a:lnTo>
                <a:pt x="697989" y="430304"/>
              </a:lnTo>
              <a:lnTo>
                <a:pt x="810184" y="350943"/>
              </a:lnTo>
              <a:lnTo>
                <a:pt x="922379" y="430304"/>
              </a:lnTo>
              <a:lnTo>
                <a:pt x="879523" y="301896"/>
              </a:lnTo>
              <a:lnTo>
                <a:pt x="991719" y="222536"/>
              </a:lnTo>
              <a:lnTo>
                <a:pt x="853038" y="222537"/>
              </a:lnTo>
              <a:close/>
              <a:moveTo>
                <a:pt x="290231" y="94129"/>
              </a:moveTo>
              <a:lnTo>
                <a:pt x="247377" y="222537"/>
              </a:lnTo>
              <a:lnTo>
                <a:pt x="108696" y="222536"/>
              </a:lnTo>
              <a:lnTo>
                <a:pt x="220892" y="301896"/>
              </a:lnTo>
              <a:lnTo>
                <a:pt x="178036" y="430304"/>
              </a:lnTo>
              <a:lnTo>
                <a:pt x="290231" y="350943"/>
              </a:lnTo>
              <a:lnTo>
                <a:pt x="402426" y="430304"/>
              </a:lnTo>
              <a:lnTo>
                <a:pt x="359570" y="301896"/>
              </a:lnTo>
              <a:lnTo>
                <a:pt x="471766" y="222536"/>
              </a:lnTo>
              <a:lnTo>
                <a:pt x="333085" y="222537"/>
              </a:lnTo>
              <a:close/>
              <a:moveTo>
                <a:pt x="87408" y="0"/>
              </a:moveTo>
              <a:lnTo>
                <a:pt x="2064121" y="0"/>
              </a:lnTo>
              <a:cubicBezTo>
                <a:pt x="2112395" y="0"/>
                <a:pt x="2151529" y="39134"/>
                <a:pt x="2151529" y="87408"/>
              </a:cubicBezTo>
              <a:lnTo>
                <a:pt x="2151529" y="437028"/>
              </a:lnTo>
              <a:cubicBezTo>
                <a:pt x="2151529" y="485302"/>
                <a:pt x="2112395" y="524436"/>
                <a:pt x="2064121" y="524436"/>
              </a:cubicBezTo>
              <a:lnTo>
                <a:pt x="87408" y="524436"/>
              </a:lnTo>
              <a:cubicBezTo>
                <a:pt x="39134" y="524436"/>
                <a:pt x="0" y="485302"/>
                <a:pt x="0" y="437028"/>
              </a:cubicBezTo>
              <a:lnTo>
                <a:pt x="0" y="87408"/>
              </a:lnTo>
              <a:cubicBezTo>
                <a:pt x="0" y="39134"/>
                <a:pt x="39134" y="0"/>
                <a:pt x="87408" y="0"/>
              </a:cubicBezTo>
              <a:close/>
            </a:path>
          </a:pathLst>
        </a:custGeom>
        <a:solidFill>
          <a:schemeClr val="bg1">
            <a:lumMod val="6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54313</xdr:colOff>
      <xdr:row>17</xdr:row>
      <xdr:rowOff>103439</xdr:rowOff>
    </xdr:from>
    <xdr:to>
      <xdr:col>9</xdr:col>
      <xdr:colOff>54428</xdr:colOff>
      <xdr:row>24</xdr:row>
      <xdr:rowOff>46289</xdr:rowOff>
    </xdr:to>
    <xdr:grpSp>
      <xdr:nvGrpSpPr>
        <xdr:cNvPr id="105" name="Group 104">
          <a:extLst>
            <a:ext uri="{FF2B5EF4-FFF2-40B4-BE49-F238E27FC236}">
              <a16:creationId xmlns:a16="http://schemas.microsoft.com/office/drawing/2014/main" id="{F6F1C78F-D9E7-188B-A1EF-ADBC1EF1F234}"/>
            </a:ext>
          </a:extLst>
        </xdr:cNvPr>
        <xdr:cNvGrpSpPr/>
      </xdr:nvGrpSpPr>
      <xdr:grpSpPr>
        <a:xfrm>
          <a:off x="2095384" y="3573260"/>
          <a:ext cx="4082258" cy="1371600"/>
          <a:chOff x="2132495" y="3861484"/>
          <a:chExt cx="4156478" cy="1397577"/>
        </a:xfrm>
      </xdr:grpSpPr>
      <xdr:grpSp>
        <xdr:nvGrpSpPr>
          <xdr:cNvPr id="102" name="Group 101">
            <a:extLst>
              <a:ext uri="{FF2B5EF4-FFF2-40B4-BE49-F238E27FC236}">
                <a16:creationId xmlns:a16="http://schemas.microsoft.com/office/drawing/2014/main" id="{23276DC5-8A10-433D-5CDD-FEF2D4809B1A}"/>
              </a:ext>
            </a:extLst>
          </xdr:cNvPr>
          <xdr:cNvGrpSpPr/>
        </xdr:nvGrpSpPr>
        <xdr:grpSpPr>
          <a:xfrm>
            <a:off x="2132495" y="3861484"/>
            <a:ext cx="4156478" cy="1397577"/>
            <a:chOff x="2132495" y="3688303"/>
            <a:chExt cx="4156478" cy="1397577"/>
          </a:xfrm>
        </xdr:grpSpPr>
        <xdr:grpSp>
          <xdr:nvGrpSpPr>
            <xdr:cNvPr id="101" name="Group 100">
              <a:extLst>
                <a:ext uri="{FF2B5EF4-FFF2-40B4-BE49-F238E27FC236}">
                  <a16:creationId xmlns:a16="http://schemas.microsoft.com/office/drawing/2014/main" id="{F842B2A5-03C8-4BF8-20CF-3754DC63CA12}"/>
                </a:ext>
              </a:extLst>
            </xdr:cNvPr>
            <xdr:cNvGrpSpPr/>
          </xdr:nvGrpSpPr>
          <xdr:grpSpPr>
            <a:xfrm>
              <a:off x="2132495" y="3688303"/>
              <a:ext cx="4156478" cy="1397577"/>
              <a:chOff x="2132495" y="3688303"/>
              <a:chExt cx="4156478" cy="1397577"/>
            </a:xfrm>
          </xdr:grpSpPr>
          <xdr:graphicFrame macro="">
            <xdr:nvGraphicFramePr>
              <xdr:cNvPr id="49" name="Chart 48">
                <a:extLst>
                  <a:ext uri="{FF2B5EF4-FFF2-40B4-BE49-F238E27FC236}">
                    <a16:creationId xmlns:a16="http://schemas.microsoft.com/office/drawing/2014/main" id="{2AA96879-AAC6-488A-AFA5-178F9D3367C8}"/>
                  </a:ext>
                </a:extLst>
              </xdr:cNvPr>
              <xdr:cNvGraphicFramePr>
                <a:graphicFrameLocks/>
              </xdr:cNvGraphicFramePr>
            </xdr:nvGraphicFramePr>
            <xdr:xfrm>
              <a:off x="2132495" y="3688303"/>
              <a:ext cx="1396339" cy="1397577"/>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50" name="Chart 49">
                <a:extLst>
                  <a:ext uri="{FF2B5EF4-FFF2-40B4-BE49-F238E27FC236}">
                    <a16:creationId xmlns:a16="http://schemas.microsoft.com/office/drawing/2014/main" id="{28EFDC33-4CB0-4316-A8D3-1AFC9D3B958B}"/>
                  </a:ext>
                </a:extLst>
              </xdr:cNvPr>
              <xdr:cNvGraphicFramePr>
                <a:graphicFrameLocks/>
              </xdr:cNvGraphicFramePr>
            </xdr:nvGraphicFramePr>
            <xdr:xfrm>
              <a:off x="4903403" y="3695814"/>
              <a:ext cx="1385570" cy="1382556"/>
            </xdr:xfrm>
            <a:graphic>
              <a:graphicData uri="http://schemas.openxmlformats.org/drawingml/2006/chart">
                <c:chart xmlns:c="http://schemas.openxmlformats.org/drawingml/2006/chart" xmlns:r="http://schemas.openxmlformats.org/officeDocument/2006/relationships" r:id="rId10"/>
              </a:graphicData>
            </a:graphic>
          </xdr:graphicFrame>
          <xdr:pic>
            <xdr:nvPicPr>
              <xdr:cNvPr id="89" name="Picture 88">
                <a:extLst>
                  <a:ext uri="{FF2B5EF4-FFF2-40B4-BE49-F238E27FC236}">
                    <a16:creationId xmlns:a16="http://schemas.microsoft.com/office/drawing/2014/main" id="{94E2A142-808E-B63E-AD54-7A7EFF1E8D9F}"/>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837473B0-CC2E-450A-ABE3-18F120FF3D39}">
                    <a1611:picAttrSrcUrl xmlns:a1611="http://schemas.microsoft.com/office/drawing/2016/11/main" r:id="rId12"/>
                  </a:ext>
                </a:extLst>
              </a:blip>
              <a:stretch>
                <a:fillRect/>
              </a:stretch>
            </xdr:blipFill>
            <xdr:spPr>
              <a:xfrm>
                <a:off x="4402673" y="3838699"/>
                <a:ext cx="509982" cy="1024396"/>
              </a:xfrm>
              <a:prstGeom prst="rect">
                <a:avLst/>
              </a:prstGeom>
              <a:noFill/>
            </xdr:spPr>
          </xdr:pic>
        </xdr:grpSp>
        <xdr:pic>
          <xdr:nvPicPr>
            <xdr:cNvPr id="100" name="Picture 99">
              <a:extLst>
                <a:ext uri="{FF2B5EF4-FFF2-40B4-BE49-F238E27FC236}">
                  <a16:creationId xmlns:a16="http://schemas.microsoft.com/office/drawing/2014/main" id="{C44D6C21-0984-A8A1-8C0A-E7BD249F9B62}"/>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837473B0-CC2E-450A-ABE3-18F120FF3D39}">
                  <a1611:picAttrSrcUrl xmlns:a1611="http://schemas.microsoft.com/office/drawing/2016/11/main" r:id="rId14"/>
                </a:ext>
              </a:extLst>
            </a:blip>
            <a:stretch>
              <a:fillRect/>
            </a:stretch>
          </xdr:blipFill>
          <xdr:spPr>
            <a:xfrm>
              <a:off x="3491814" y="3822370"/>
              <a:ext cx="472152" cy="1024396"/>
            </a:xfrm>
            <a:prstGeom prst="rect">
              <a:avLst/>
            </a:prstGeom>
            <a:noFill/>
          </xdr:spPr>
        </xdr:pic>
      </xdr:grpSp>
      <xdr:sp macro="" textlink="Gender!$B$9">
        <xdr:nvSpPr>
          <xdr:cNvPr id="103" name="TextBox 102">
            <a:extLst>
              <a:ext uri="{FF2B5EF4-FFF2-40B4-BE49-F238E27FC236}">
                <a16:creationId xmlns:a16="http://schemas.microsoft.com/office/drawing/2014/main" id="{555CFCA5-4131-4741-ACDE-832AE54CBF04}"/>
              </a:ext>
            </a:extLst>
          </xdr:cNvPr>
          <xdr:cNvSpPr txBox="1"/>
        </xdr:nvSpPr>
        <xdr:spPr>
          <a:xfrm>
            <a:off x="2372591" y="4260273"/>
            <a:ext cx="848591" cy="4572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91B60EB-9599-4270-A2B5-55CCE404928A}" type="TxLink">
              <a:rPr lang="en-US" sz="2600" b="0" i="0" u="none" strike="noStrike">
                <a:solidFill>
                  <a:schemeClr val="accent1">
                    <a:lumMod val="50000"/>
                  </a:schemeClr>
                </a:solidFill>
                <a:latin typeface="Arial Black" panose="020B0A04020102020204" pitchFamily="34" charset="0"/>
                <a:ea typeface="Calibri"/>
                <a:cs typeface="Calibri"/>
              </a:rPr>
              <a:t>588</a:t>
            </a:fld>
            <a:endParaRPr lang="en-US" sz="2600" b="0">
              <a:solidFill>
                <a:schemeClr val="accent1">
                  <a:lumMod val="50000"/>
                </a:schemeClr>
              </a:solidFill>
              <a:latin typeface="Arial Black" panose="020B0A04020102020204" pitchFamily="34" charset="0"/>
            </a:endParaRPr>
          </a:p>
        </xdr:txBody>
      </xdr:sp>
      <xdr:sp macro="" textlink="Gender!$B$10">
        <xdr:nvSpPr>
          <xdr:cNvPr id="104" name="TextBox 103">
            <a:extLst>
              <a:ext uri="{FF2B5EF4-FFF2-40B4-BE49-F238E27FC236}">
                <a16:creationId xmlns:a16="http://schemas.microsoft.com/office/drawing/2014/main" id="{1E0C4B8D-04A9-4765-99A3-41EF71205692}"/>
              </a:ext>
            </a:extLst>
          </xdr:cNvPr>
          <xdr:cNvSpPr txBox="1"/>
        </xdr:nvSpPr>
        <xdr:spPr>
          <a:xfrm>
            <a:off x="5143499" y="4260272"/>
            <a:ext cx="848591" cy="5195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9D1B171-E1D0-4CDD-AF5B-EA83C6CF2947}" type="TxLink">
              <a:rPr lang="en-US" sz="2600" b="0" i="0" u="none" strike="noStrike">
                <a:solidFill>
                  <a:schemeClr val="accent1">
                    <a:lumMod val="50000"/>
                  </a:schemeClr>
                </a:solidFill>
                <a:latin typeface="Arial Black" panose="020B0A04020102020204" pitchFamily="34" charset="0"/>
                <a:ea typeface="Calibri"/>
                <a:cs typeface="Calibri"/>
              </a:rPr>
              <a:t>882</a:t>
            </a:fld>
            <a:endParaRPr lang="en-US" sz="2600" b="0">
              <a:solidFill>
                <a:schemeClr val="accent1">
                  <a:lumMod val="50000"/>
                </a:schemeClr>
              </a:solidFill>
              <a:latin typeface="Arial Black" panose="020B0A04020102020204" pitchFamily="34" charset="0"/>
            </a:endParaRPr>
          </a:p>
        </xdr:txBody>
      </xdr:sp>
    </xdr:grpSp>
    <xdr:clientData/>
  </xdr:twoCellAnchor>
  <xdr:twoCellAnchor>
    <xdr:from>
      <xdr:col>3</xdr:col>
      <xdr:colOff>138544</xdr:colOff>
      <xdr:row>11</xdr:row>
      <xdr:rowOff>86592</xdr:rowOff>
    </xdr:from>
    <xdr:to>
      <xdr:col>8</xdr:col>
      <xdr:colOff>138545</xdr:colOff>
      <xdr:row>13</xdr:row>
      <xdr:rowOff>94488</xdr:rowOff>
    </xdr:to>
    <xdr:sp macro="" textlink="">
      <xdr:nvSpPr>
        <xdr:cNvPr id="107" name="TextBox 106">
          <a:extLst>
            <a:ext uri="{FF2B5EF4-FFF2-40B4-BE49-F238E27FC236}">
              <a16:creationId xmlns:a16="http://schemas.microsoft.com/office/drawing/2014/main" id="{D27ED118-834B-4006-B8D4-295F6C0E247F}"/>
            </a:ext>
          </a:extLst>
        </xdr:cNvPr>
        <xdr:cNvSpPr txBox="1"/>
      </xdr:nvSpPr>
      <xdr:spPr>
        <a:xfrm>
          <a:off x="2216726" y="2372592"/>
          <a:ext cx="3463637" cy="4235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A61247"/>
              </a:solidFill>
              <a:latin typeface="Arial Black" panose="020B0A04020102020204" pitchFamily="34" charset="0"/>
            </a:rPr>
            <a:t>Total Employees by</a:t>
          </a:r>
          <a:r>
            <a:rPr lang="en-US" sz="1400" b="1" baseline="0">
              <a:solidFill>
                <a:srgbClr val="A61247"/>
              </a:solidFill>
              <a:latin typeface="Arial Black" panose="020B0A04020102020204" pitchFamily="34" charset="0"/>
            </a:rPr>
            <a:t> Gender</a:t>
          </a:r>
          <a:endParaRPr lang="en-US" sz="1400" b="1">
            <a:solidFill>
              <a:srgbClr val="A61247"/>
            </a:solidFill>
            <a:latin typeface="Arial Black" panose="020B0A04020102020204" pitchFamily="34" charset="0"/>
          </a:endParaRPr>
        </a:p>
      </xdr:txBody>
    </xdr:sp>
    <xdr:clientData/>
  </xdr:twoCellAnchor>
  <xdr:twoCellAnchor editAs="oneCell">
    <xdr:from>
      <xdr:col>4</xdr:col>
      <xdr:colOff>432956</xdr:colOff>
      <xdr:row>13</xdr:row>
      <xdr:rowOff>103909</xdr:rowOff>
    </xdr:from>
    <xdr:to>
      <xdr:col>7</xdr:col>
      <xdr:colOff>381000</xdr:colOff>
      <xdr:row>16</xdr:row>
      <xdr:rowOff>138545</xdr:rowOff>
    </xdr:to>
    <mc:AlternateContent xmlns:mc="http://schemas.openxmlformats.org/markup-compatibility/2006">
      <mc:Choice xmlns:a14="http://schemas.microsoft.com/office/drawing/2010/main" Requires="a14">
        <xdr:graphicFrame macro="">
          <xdr:nvGraphicFramePr>
            <xdr:cNvPr id="108" name="Gender 2">
              <a:extLst>
                <a:ext uri="{FF2B5EF4-FFF2-40B4-BE49-F238E27FC236}">
                  <a16:creationId xmlns:a16="http://schemas.microsoft.com/office/drawing/2014/main" id="{5DD4B631-1658-409C-8082-714B94EAA428}"/>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3154385" y="2757302"/>
              <a:ext cx="1989115" cy="6469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103910</xdr:colOff>
      <xdr:row>13</xdr:row>
      <xdr:rowOff>34637</xdr:rowOff>
    </xdr:from>
    <xdr:to>
      <xdr:col>16</xdr:col>
      <xdr:colOff>259773</xdr:colOff>
      <xdr:row>25</xdr:row>
      <xdr:rowOff>51954</xdr:rowOff>
    </xdr:to>
    <xdr:graphicFrame macro="">
      <xdr:nvGraphicFramePr>
        <xdr:cNvPr id="109" name="Chart 108">
          <a:extLst>
            <a:ext uri="{FF2B5EF4-FFF2-40B4-BE49-F238E27FC236}">
              <a16:creationId xmlns:a16="http://schemas.microsoft.com/office/drawing/2014/main" id="{20548C1F-E8C0-4020-882D-963C173B6C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xdr:col>
      <xdr:colOff>165644</xdr:colOff>
      <xdr:row>25</xdr:row>
      <xdr:rowOff>167883</xdr:rowOff>
    </xdr:from>
    <xdr:to>
      <xdr:col>8</xdr:col>
      <xdr:colOff>165645</xdr:colOff>
      <xdr:row>27</xdr:row>
      <xdr:rowOff>175779</xdr:rowOff>
    </xdr:to>
    <xdr:sp macro="" textlink="">
      <xdr:nvSpPr>
        <xdr:cNvPr id="110" name="TextBox 109">
          <a:extLst>
            <a:ext uri="{FF2B5EF4-FFF2-40B4-BE49-F238E27FC236}">
              <a16:creationId xmlns:a16="http://schemas.microsoft.com/office/drawing/2014/main" id="{E62DE5F2-3FB7-45CC-A84D-CFF78621D7DB}"/>
            </a:ext>
          </a:extLst>
        </xdr:cNvPr>
        <xdr:cNvSpPr txBox="1"/>
      </xdr:nvSpPr>
      <xdr:spPr>
        <a:xfrm>
          <a:off x="2243826" y="5363338"/>
          <a:ext cx="3463637" cy="4235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A61247"/>
              </a:solidFill>
              <a:latin typeface="Arial Black" panose="020B0A04020102020204" pitchFamily="34" charset="0"/>
            </a:rPr>
            <a:t>Department Wise</a:t>
          </a:r>
          <a:r>
            <a:rPr lang="en-US" sz="1400" b="1" baseline="0">
              <a:solidFill>
                <a:srgbClr val="A61247"/>
              </a:solidFill>
              <a:latin typeface="Arial Black" panose="020B0A04020102020204" pitchFamily="34" charset="0"/>
            </a:rPr>
            <a:t> Attrition</a:t>
          </a:r>
          <a:endParaRPr lang="en-US" sz="1400" b="1">
            <a:solidFill>
              <a:srgbClr val="A61247"/>
            </a:solidFill>
            <a:latin typeface="Arial Black" panose="020B0A04020102020204" pitchFamily="34" charset="0"/>
          </a:endParaRPr>
        </a:p>
      </xdr:txBody>
    </xdr:sp>
    <xdr:clientData/>
  </xdr:twoCellAnchor>
  <xdr:twoCellAnchor>
    <xdr:from>
      <xdr:col>9</xdr:col>
      <xdr:colOff>108857</xdr:colOff>
      <xdr:row>11</xdr:row>
      <xdr:rowOff>81642</xdr:rowOff>
    </xdr:from>
    <xdr:to>
      <xdr:col>14</xdr:col>
      <xdr:colOff>108858</xdr:colOff>
      <xdr:row>13</xdr:row>
      <xdr:rowOff>89538</xdr:rowOff>
    </xdr:to>
    <xdr:sp macro="" textlink="">
      <xdr:nvSpPr>
        <xdr:cNvPr id="111" name="TextBox 110">
          <a:extLst>
            <a:ext uri="{FF2B5EF4-FFF2-40B4-BE49-F238E27FC236}">
              <a16:creationId xmlns:a16="http://schemas.microsoft.com/office/drawing/2014/main" id="{B579F1BB-BD44-4D5D-B178-A4191F293ABB}"/>
            </a:ext>
          </a:extLst>
        </xdr:cNvPr>
        <xdr:cNvSpPr txBox="1"/>
      </xdr:nvSpPr>
      <xdr:spPr>
        <a:xfrm>
          <a:off x="6232071" y="2326821"/>
          <a:ext cx="3401787" cy="4161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A61247"/>
              </a:solidFill>
              <a:latin typeface="Arial Black" panose="020B0A04020102020204" pitchFamily="34" charset="0"/>
            </a:rPr>
            <a:t>Education Wise Attrition</a:t>
          </a:r>
        </a:p>
      </xdr:txBody>
    </xdr:sp>
    <xdr:clientData/>
  </xdr:twoCellAnchor>
  <xdr:twoCellAnchor>
    <xdr:from>
      <xdr:col>16</xdr:col>
      <xdr:colOff>326572</xdr:colOff>
      <xdr:row>12</xdr:row>
      <xdr:rowOff>204106</xdr:rowOff>
    </xdr:from>
    <xdr:to>
      <xdr:col>22</xdr:col>
      <xdr:colOff>666750</xdr:colOff>
      <xdr:row>25</xdr:row>
      <xdr:rowOff>0</xdr:rowOff>
    </xdr:to>
    <mc:AlternateContent xmlns:mc="http://schemas.openxmlformats.org/markup-compatibility/2006">
      <mc:Choice xmlns:cx1="http://schemas.microsoft.com/office/drawing/2015/9/8/chartex" Requires="cx1">
        <xdr:graphicFrame macro="">
          <xdr:nvGraphicFramePr>
            <xdr:cNvPr id="113" name="Chart 112">
              <a:extLst>
                <a:ext uri="{FF2B5EF4-FFF2-40B4-BE49-F238E27FC236}">
                  <a16:creationId xmlns:a16="http://schemas.microsoft.com/office/drawing/2014/main" id="{F272E588-9EF2-4AB1-A9C6-E282FD36E86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11212286" y="2653392"/>
              <a:ext cx="4422321" cy="244928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321509</xdr:colOff>
      <xdr:row>11</xdr:row>
      <xdr:rowOff>98611</xdr:rowOff>
    </xdr:from>
    <xdr:to>
      <xdr:col>21</xdr:col>
      <xdr:colOff>321510</xdr:colOff>
      <xdr:row>13</xdr:row>
      <xdr:rowOff>106507</xdr:rowOff>
    </xdr:to>
    <xdr:sp macro="" textlink="">
      <xdr:nvSpPr>
        <xdr:cNvPr id="114" name="TextBox 113">
          <a:extLst>
            <a:ext uri="{FF2B5EF4-FFF2-40B4-BE49-F238E27FC236}">
              <a16:creationId xmlns:a16="http://schemas.microsoft.com/office/drawing/2014/main" id="{0F2F714A-F4F0-49EF-8F71-69B81BBB7EF9}"/>
            </a:ext>
          </a:extLst>
        </xdr:cNvPr>
        <xdr:cNvSpPr txBox="1"/>
      </xdr:nvSpPr>
      <xdr:spPr>
        <a:xfrm>
          <a:off x="11405145" y="2384611"/>
          <a:ext cx="3463638" cy="4235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A61247"/>
              </a:solidFill>
              <a:latin typeface="Arial Black" panose="020B0A04020102020204" pitchFamily="34" charset="0"/>
            </a:rPr>
            <a:t>Attrition by Job Role</a:t>
          </a:r>
        </a:p>
      </xdr:txBody>
    </xdr:sp>
    <xdr:clientData/>
  </xdr:twoCellAnchor>
  <xdr:twoCellAnchor>
    <xdr:from>
      <xdr:col>3</xdr:col>
      <xdr:colOff>103909</xdr:colOff>
      <xdr:row>27</xdr:row>
      <xdr:rowOff>138545</xdr:rowOff>
    </xdr:from>
    <xdr:to>
      <xdr:col>8</xdr:col>
      <xdr:colOff>623455</xdr:colOff>
      <xdr:row>39</xdr:row>
      <xdr:rowOff>34636</xdr:rowOff>
    </xdr:to>
    <xdr:graphicFrame macro="">
      <xdr:nvGraphicFramePr>
        <xdr:cNvPr id="115" name="Chart 114">
          <a:extLst>
            <a:ext uri="{FF2B5EF4-FFF2-40B4-BE49-F238E27FC236}">
              <a16:creationId xmlns:a16="http://schemas.microsoft.com/office/drawing/2014/main" id="{5A8AD5C2-C91F-47E6-8987-10D4116307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9</xdr:col>
      <xdr:colOff>122349</xdr:colOff>
      <xdr:row>27</xdr:row>
      <xdr:rowOff>133245</xdr:rowOff>
    </xdr:from>
    <xdr:to>
      <xdr:col>14</xdr:col>
      <xdr:colOff>258536</xdr:colOff>
      <xdr:row>39</xdr:row>
      <xdr:rowOff>54428</xdr:rowOff>
    </xdr:to>
    <xdr:graphicFrame macro="">
      <xdr:nvGraphicFramePr>
        <xdr:cNvPr id="116" name="Chart 115">
          <a:extLst>
            <a:ext uri="{FF2B5EF4-FFF2-40B4-BE49-F238E27FC236}">
              <a16:creationId xmlns:a16="http://schemas.microsoft.com/office/drawing/2014/main" id="{C41116B4-CCAF-4CDE-A765-3C623599B5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9</xdr:col>
      <xdr:colOff>95250</xdr:colOff>
      <xdr:row>25</xdr:row>
      <xdr:rowOff>163286</xdr:rowOff>
    </xdr:from>
    <xdr:to>
      <xdr:col>14</xdr:col>
      <xdr:colOff>95251</xdr:colOff>
      <xdr:row>27</xdr:row>
      <xdr:rowOff>171182</xdr:rowOff>
    </xdr:to>
    <xdr:sp macro="" textlink="">
      <xdr:nvSpPr>
        <xdr:cNvPr id="118" name="TextBox 117">
          <a:extLst>
            <a:ext uri="{FF2B5EF4-FFF2-40B4-BE49-F238E27FC236}">
              <a16:creationId xmlns:a16="http://schemas.microsoft.com/office/drawing/2014/main" id="{20B1AC9D-3146-4F45-BEEC-ABBA32A2279F}"/>
            </a:ext>
          </a:extLst>
        </xdr:cNvPr>
        <xdr:cNvSpPr txBox="1"/>
      </xdr:nvSpPr>
      <xdr:spPr>
        <a:xfrm>
          <a:off x="6218464" y="5265965"/>
          <a:ext cx="3401787" cy="4161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A61247"/>
              </a:solidFill>
              <a:latin typeface="Arial Black" panose="020B0A04020102020204" pitchFamily="34" charset="0"/>
            </a:rPr>
            <a:t>Attrition by Age Group</a:t>
          </a:r>
        </a:p>
      </xdr:txBody>
    </xdr:sp>
    <xdr:clientData/>
  </xdr:twoCellAnchor>
  <xdr:twoCellAnchor>
    <xdr:from>
      <xdr:col>14</xdr:col>
      <xdr:colOff>421822</xdr:colOff>
      <xdr:row>27</xdr:row>
      <xdr:rowOff>136070</xdr:rowOff>
    </xdr:from>
    <xdr:to>
      <xdr:col>18</xdr:col>
      <xdr:colOff>517071</xdr:colOff>
      <xdr:row>39</xdr:row>
      <xdr:rowOff>-1</xdr:rowOff>
    </xdr:to>
    <xdr:graphicFrame macro="">
      <xdr:nvGraphicFramePr>
        <xdr:cNvPr id="119" name="Chart 118">
          <a:extLst>
            <a:ext uri="{FF2B5EF4-FFF2-40B4-BE49-F238E27FC236}">
              <a16:creationId xmlns:a16="http://schemas.microsoft.com/office/drawing/2014/main" id="{B50E7351-4D26-4CBB-A614-8D613C17C4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14</xdr:col>
      <xdr:colOff>398318</xdr:colOff>
      <xdr:row>25</xdr:row>
      <xdr:rowOff>155863</xdr:rowOff>
    </xdr:from>
    <xdr:to>
      <xdr:col>19</xdr:col>
      <xdr:colOff>398320</xdr:colOff>
      <xdr:row>27</xdr:row>
      <xdr:rowOff>163759</xdr:rowOff>
    </xdr:to>
    <xdr:sp macro="" textlink="">
      <xdr:nvSpPr>
        <xdr:cNvPr id="120" name="TextBox 119">
          <a:extLst>
            <a:ext uri="{FF2B5EF4-FFF2-40B4-BE49-F238E27FC236}">
              <a16:creationId xmlns:a16="http://schemas.microsoft.com/office/drawing/2014/main" id="{ADEEDF1B-7794-48F9-9E23-7EF51CC09264}"/>
            </a:ext>
          </a:extLst>
        </xdr:cNvPr>
        <xdr:cNvSpPr txBox="1"/>
      </xdr:nvSpPr>
      <xdr:spPr>
        <a:xfrm>
          <a:off x="10096500" y="5351318"/>
          <a:ext cx="3463638" cy="4235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A61247"/>
              </a:solidFill>
              <a:latin typeface="Arial Black" panose="020B0A04020102020204" pitchFamily="34" charset="0"/>
            </a:rPr>
            <a:t>Attrition by Marital</a:t>
          </a:r>
          <a:r>
            <a:rPr lang="en-US" sz="1400" b="1" baseline="0">
              <a:solidFill>
                <a:srgbClr val="A61247"/>
              </a:solidFill>
              <a:latin typeface="Arial Black" panose="020B0A04020102020204" pitchFamily="34" charset="0"/>
            </a:rPr>
            <a:t> Status</a:t>
          </a:r>
          <a:endParaRPr lang="en-US" sz="1400" b="1">
            <a:solidFill>
              <a:srgbClr val="A61247"/>
            </a:solidFill>
            <a:latin typeface="Arial Black" panose="020B0A04020102020204" pitchFamily="34" charset="0"/>
          </a:endParaRPr>
        </a:p>
      </xdr:txBody>
    </xdr:sp>
    <xdr:clientData/>
  </xdr:twoCellAnchor>
  <xdr:twoCellAnchor editAs="oneCell">
    <xdr:from>
      <xdr:col>21</xdr:col>
      <xdr:colOff>415636</xdr:colOff>
      <xdr:row>28</xdr:row>
      <xdr:rowOff>138545</xdr:rowOff>
    </xdr:from>
    <xdr:to>
      <xdr:col>22</xdr:col>
      <xdr:colOff>658091</xdr:colOff>
      <xdr:row>35</xdr:row>
      <xdr:rowOff>86592</xdr:rowOff>
    </xdr:to>
    <mc:AlternateContent xmlns:mc="http://schemas.openxmlformats.org/markup-compatibility/2006">
      <mc:Choice xmlns:a14="http://schemas.microsoft.com/office/drawing/2010/main" Requires="a14">
        <xdr:graphicFrame macro="">
          <xdr:nvGraphicFramePr>
            <xdr:cNvPr id="121" name="Department 1">
              <a:extLst>
                <a:ext uri="{FF2B5EF4-FFF2-40B4-BE49-F238E27FC236}">
                  <a16:creationId xmlns:a16="http://schemas.microsoft.com/office/drawing/2014/main" id="{07DDA634-E919-4449-9A8B-65ED1F625825}"/>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4703136" y="5853545"/>
              <a:ext cx="922812" cy="13767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32089</xdr:colOff>
      <xdr:row>28</xdr:row>
      <xdr:rowOff>102380</xdr:rowOff>
    </xdr:from>
    <xdr:to>
      <xdr:col>21</xdr:col>
      <xdr:colOff>387111</xdr:colOff>
      <xdr:row>39</xdr:row>
      <xdr:rowOff>11206</xdr:rowOff>
    </xdr:to>
    <mc:AlternateContent xmlns:mc="http://schemas.openxmlformats.org/markup-compatibility/2006">
      <mc:Choice xmlns:a14="http://schemas.microsoft.com/office/drawing/2010/main" Requires="a14">
        <xdr:graphicFrame macro="">
          <xdr:nvGraphicFramePr>
            <xdr:cNvPr id="122" name="Education Field 3">
              <a:extLst>
                <a:ext uri="{FF2B5EF4-FFF2-40B4-BE49-F238E27FC236}">
                  <a16:creationId xmlns:a16="http://schemas.microsoft.com/office/drawing/2014/main" id="{FD169DA3-6E8E-4645-894E-CB6A081AB950}"/>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2958875" y="5817380"/>
              <a:ext cx="1715736" cy="215400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93722</xdr:colOff>
      <xdr:row>27</xdr:row>
      <xdr:rowOff>48898</xdr:rowOff>
    </xdr:from>
    <xdr:to>
      <xdr:col>21</xdr:col>
      <xdr:colOff>353494</xdr:colOff>
      <xdr:row>28</xdr:row>
      <xdr:rowOff>100853</xdr:rowOff>
    </xdr:to>
    <xdr:sp macro="" textlink="">
      <xdr:nvSpPr>
        <xdr:cNvPr id="124" name="TextBox 123">
          <a:extLst>
            <a:ext uri="{FF2B5EF4-FFF2-40B4-BE49-F238E27FC236}">
              <a16:creationId xmlns:a16="http://schemas.microsoft.com/office/drawing/2014/main" id="{B7DCEC39-9F13-C87A-6252-3A1277644BEB}"/>
            </a:ext>
          </a:extLst>
        </xdr:cNvPr>
        <xdr:cNvSpPr txBox="1"/>
      </xdr:nvSpPr>
      <xdr:spPr>
        <a:xfrm>
          <a:off x="13081340" y="5494957"/>
          <a:ext cx="1626889" cy="2536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1">
                  <a:lumMod val="50000"/>
                </a:schemeClr>
              </a:solidFill>
              <a:latin typeface="Arial Black" panose="020B0A04020102020204" pitchFamily="34" charset="0"/>
            </a:rPr>
            <a:t>Education Field</a:t>
          </a:r>
        </a:p>
      </xdr:txBody>
    </xdr:sp>
    <xdr:clientData/>
  </xdr:twoCellAnchor>
  <xdr:twoCellAnchor>
    <xdr:from>
      <xdr:col>21</xdr:col>
      <xdr:colOff>201706</xdr:colOff>
      <xdr:row>27</xdr:row>
      <xdr:rowOff>44823</xdr:rowOff>
    </xdr:from>
    <xdr:to>
      <xdr:col>23</xdr:col>
      <xdr:colOff>461477</xdr:colOff>
      <xdr:row>28</xdr:row>
      <xdr:rowOff>96778</xdr:rowOff>
    </xdr:to>
    <xdr:sp macro="" textlink="">
      <xdr:nvSpPr>
        <xdr:cNvPr id="125" name="TextBox 124">
          <a:extLst>
            <a:ext uri="{FF2B5EF4-FFF2-40B4-BE49-F238E27FC236}">
              <a16:creationId xmlns:a16="http://schemas.microsoft.com/office/drawing/2014/main" id="{B412C5B4-0B88-483A-8E48-44B27688CA49}"/>
            </a:ext>
          </a:extLst>
        </xdr:cNvPr>
        <xdr:cNvSpPr txBox="1"/>
      </xdr:nvSpPr>
      <xdr:spPr>
        <a:xfrm>
          <a:off x="14556441" y="5490882"/>
          <a:ext cx="1626889" cy="2536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1">
                  <a:lumMod val="50000"/>
                </a:schemeClr>
              </a:solidFill>
              <a:latin typeface="Arial Black" panose="020B0A04020102020204" pitchFamily="34" charset="0"/>
            </a:rPr>
            <a:t>Department</a:t>
          </a:r>
        </a:p>
      </xdr:txBody>
    </xdr:sp>
    <xdr:clientData/>
  </xdr:twoCellAnchor>
  <xdr:twoCellAnchor>
    <xdr:from>
      <xdr:col>19</xdr:col>
      <xdr:colOff>-1</xdr:colOff>
      <xdr:row>25</xdr:row>
      <xdr:rowOff>136071</xdr:rowOff>
    </xdr:from>
    <xdr:to>
      <xdr:col>24</xdr:col>
      <xdr:colOff>2</xdr:colOff>
      <xdr:row>27</xdr:row>
      <xdr:rowOff>143967</xdr:rowOff>
    </xdr:to>
    <xdr:sp macro="" textlink="">
      <xdr:nvSpPr>
        <xdr:cNvPr id="126" name="TextBox 125">
          <a:extLst>
            <a:ext uri="{FF2B5EF4-FFF2-40B4-BE49-F238E27FC236}">
              <a16:creationId xmlns:a16="http://schemas.microsoft.com/office/drawing/2014/main" id="{8CA2E66B-1C09-4698-9B01-2FEE158ED48D}"/>
            </a:ext>
          </a:extLst>
        </xdr:cNvPr>
        <xdr:cNvSpPr txBox="1"/>
      </xdr:nvSpPr>
      <xdr:spPr>
        <a:xfrm>
          <a:off x="12926785" y="5238750"/>
          <a:ext cx="3401788" cy="4161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A61247"/>
              </a:solidFill>
              <a:latin typeface="Arial Black" panose="020B0A04020102020204" pitchFamily="34" charset="0"/>
            </a:rPr>
            <a:t>Filter Panel</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130.770462731482" createdVersion="8" refreshedVersion="8" minRefreshableVersion="3" recordCount="1470" xr:uid="{CBFD24F5-834B-4D10-B9DB-8AAC4FA065C2}">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8520112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56E9ADA-8589-4DFF-9639-097EAA8BC98E}" name="KPI"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9" baseItem="1857496680"/>
    <dataField name="Sum of CF_attrition count" fld="17" baseField="0" baseItem="0"/>
    <dataField name="Average of Age" fld="16" subtotal="average" baseField="0" baseItem="1" numFmtId="170"/>
  </dataFields>
  <formats count="1">
    <format dxfId="41">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F8D5D6-D798-4AE8-8CF4-BDBC97CBE4D8}" name="PivotTable2"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185749668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A4FF06B-B1A0-4328-B729-248A631FB507}" name="gender"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dataField="1"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 no"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F35E5D7-E671-4A9A-A7ED-D929890676CF}" name="Education by Attrition"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3">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2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2BA1902-DD1B-4F74-933B-9B5B5440A237}" name="Attrition by Job"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9AEFB26-9435-4E3B-946A-5815F23E48B6}" name="Deparment wise Attrition"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27D21-EE5C-4B1D-8371-63623DCF9239}" name="Attrition by Age Group"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2" baseItem="4"/>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E2E4958-A17C-46A1-ABE4-14D03ABA8D54}" name="Marital Status"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7BFDA4FF-27F1-44FC-A2CE-903FFD61DBD4}" sourceName="Gender">
  <pivotTables>
    <pivotTable tabId="9" name="gender"/>
    <pivotTable tabId="13" name="Attrition by Age Group"/>
    <pivotTable tabId="11" name="Attrition by Job"/>
    <pivotTable tabId="12" name="Deparment wise Attrition"/>
    <pivotTable tabId="10" name="Education by Attrition"/>
    <pivotTable tabId="7" name="KPI"/>
    <pivotTable tabId="14" name="Marital Status"/>
    <pivotTable tabId="8" name="PivotTable2"/>
  </pivotTables>
  <data>
    <tabular pivotCacheId="85201121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FED26DA7-FB67-490E-AC5C-3CC99C8F4605}" sourceName="Department">
  <pivotTables>
    <pivotTable tabId="14" name="Marital Status"/>
    <pivotTable tabId="13" name="Attrition by Age Group"/>
    <pivotTable tabId="11" name="Attrition by Job"/>
    <pivotTable tabId="12" name="Deparment wise Attrition"/>
    <pivotTable tabId="10" name="Education by Attrition"/>
    <pivotTable tabId="9" name="gender"/>
    <pivotTable tabId="7" name="KPI"/>
    <pivotTable tabId="8" name="PivotTable2"/>
  </pivotTables>
  <data>
    <tabular pivotCacheId="85201121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E35F2B18-F2CD-4358-A209-C217F6713818}" sourceName="Education Field">
  <pivotTables>
    <pivotTable tabId="14" name="Marital Status"/>
    <pivotTable tabId="13" name="Attrition by Age Group"/>
    <pivotTable tabId="11" name="Attrition by Job"/>
    <pivotTable tabId="12" name="Deparment wise Attrition"/>
    <pivotTable tabId="10" name="Education by Attrition"/>
    <pivotTable tabId="9" name="gender"/>
    <pivotTable tabId="7" name="KPI"/>
    <pivotTable tabId="8" name="PivotTable2"/>
  </pivotTables>
  <data>
    <tabular pivotCacheId="852011215">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1AB088F6-B221-4DA9-8989-3CA1DB09AA09}" cache="Slicer_Gender1" caption="Gender" rowHeight="257175"/>
  <slicer name="Education Field" xr10:uid="{D05929C3-2235-4829-8C7A-7BDAA446A0C5}" cache="Slicer_Education_Field2" caption="Education Field"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6B218742-1577-4E7F-B2B5-FBFA82E7475F}" cache="Slicer_Gender1" caption="Gender" rowHeight="257175"/>
  <slicer name="Education Field 1" xr10:uid="{0FB54822-5BB1-4109-80BD-66CE05BDDFC9}" cache="Slicer_Education_Field2" caption="Education Field"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834A99F8-2C27-4F7E-94EE-D5094FEF4831}" cache="Slicer_Department" caption="Department" rowHeight="257175"/>
  <slicer name="Education Field 2" xr10:uid="{CEE20605-90F1-429D-A7FF-D78AE567DB76}" cache="Slicer_Education_Field2" caption="Education Field"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845BB84A-9CF7-4209-8412-BFF4D069EBD9}" cache="Slicer_Gender1" caption="Gender" columnCount="2" style="Slicer" rowHeight="257175"/>
  <slicer name="Department 1" xr10:uid="{F00BB537-5B5A-41FB-BA65-EDB7C3A97DB6}" cache="Slicer_Department" style="Slicer" rowHeight="257175"/>
  <slicer name="Education Field 3" xr10:uid="{46BE1622-AA81-43EA-A070-888D821055F2}" cache="Slicer_Education_Field2" style="Slicer"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1.bin"/><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34AE8-B172-4C07-8BFD-1BE25A06132F}">
  <dimension ref="A3:L8"/>
  <sheetViews>
    <sheetView workbookViewId="0">
      <selection activeCell="L8" sqref="L8"/>
    </sheetView>
  </sheetViews>
  <sheetFormatPr defaultRowHeight="15.75" x14ac:dyDescent="0.25"/>
  <cols>
    <col min="1" max="1" width="25" bestFit="1" customWidth="1"/>
    <col min="2" max="2" width="23.375" bestFit="1" customWidth="1"/>
    <col min="3" max="3" width="14" bestFit="1" customWidth="1"/>
    <col min="4" max="4" width="15.25" bestFit="1" customWidth="1"/>
    <col min="5" max="5" width="11.75" bestFit="1" customWidth="1"/>
  </cols>
  <sheetData>
    <row r="3" spans="1:12" x14ac:dyDescent="0.25">
      <c r="A3" t="s">
        <v>1554</v>
      </c>
      <c r="B3" t="s">
        <v>1555</v>
      </c>
      <c r="C3" t="s">
        <v>1556</v>
      </c>
    </row>
    <row r="4" spans="1:12" x14ac:dyDescent="0.25">
      <c r="A4" s="1">
        <v>1470</v>
      </c>
      <c r="B4" s="1">
        <v>237</v>
      </c>
      <c r="C4" s="4">
        <v>36.923809523809524</v>
      </c>
    </row>
    <row r="6" spans="1:12" x14ac:dyDescent="0.25">
      <c r="A6" t="s">
        <v>1557</v>
      </c>
      <c r="B6" t="s">
        <v>1558</v>
      </c>
      <c r="C6" t="s">
        <v>1559</v>
      </c>
      <c r="D6" t="s">
        <v>1560</v>
      </c>
      <c r="E6" t="s">
        <v>1561</v>
      </c>
    </row>
    <row r="7" spans="1:12" x14ac:dyDescent="0.25">
      <c r="A7">
        <f>GETPIVOTDATA("Count of Employee Number",$A$3)</f>
        <v>1470</v>
      </c>
      <c r="B7">
        <f>GETPIVOTDATA("Sum of CF_attrition count",$A$3)</f>
        <v>237</v>
      </c>
      <c r="C7" s="3">
        <f>GETPIVOTDATA("Average of Age",$A$3)</f>
        <v>36.923809523809524</v>
      </c>
      <c r="D7">
        <f>A7-B7</f>
        <v>1233</v>
      </c>
      <c r="E7" s="6">
        <f>B7/A7</f>
        <v>0.16122448979591836</v>
      </c>
    </row>
    <row r="8" spans="1:12" x14ac:dyDescent="0.25">
      <c r="L8"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48C32-B674-414F-9E41-0358AB351DC9}">
  <dimension ref="A3:C8"/>
  <sheetViews>
    <sheetView workbookViewId="0">
      <selection activeCell="H11" sqref="H11"/>
    </sheetView>
  </sheetViews>
  <sheetFormatPr defaultRowHeight="15.75" x14ac:dyDescent="0.25"/>
  <cols>
    <col min="1" max="1" width="24.375" bestFit="1" customWidth="1"/>
  </cols>
  <sheetData>
    <row r="3" spans="1:3" x14ac:dyDescent="0.25">
      <c r="A3" t="s">
        <v>1562</v>
      </c>
    </row>
    <row r="4" spans="1:3" x14ac:dyDescent="0.25">
      <c r="A4" s="1">
        <v>2.6265306122448981</v>
      </c>
    </row>
    <row r="7" spans="1:3" x14ac:dyDescent="0.25">
      <c r="A7" t="s">
        <v>1563</v>
      </c>
      <c r="B7" s="2">
        <f>GETPIVOTDATA("Job Satisfaction",$A$3)</f>
        <v>2.6265306122448981</v>
      </c>
      <c r="C7" s="9">
        <f>B7/4</f>
        <v>0.65663265306122454</v>
      </c>
    </row>
    <row r="8" spans="1:3" x14ac:dyDescent="0.25">
      <c r="A8" t="s">
        <v>1564</v>
      </c>
      <c r="B8" s="2">
        <f>4-B7</f>
        <v>1.3734693877551019</v>
      </c>
      <c r="C8" s="9">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DFBB8-5ADD-4D69-9080-C637054DE301}">
  <dimension ref="A3:C10"/>
  <sheetViews>
    <sheetView workbookViewId="0">
      <selection activeCell="J3" sqref="J3"/>
    </sheetView>
  </sheetViews>
  <sheetFormatPr defaultRowHeight="15.75" x14ac:dyDescent="0.25"/>
  <cols>
    <col min="1" max="1" width="12.375" bestFit="1" customWidth="1"/>
    <col min="2" max="2" width="15.375" bestFit="1" customWidth="1"/>
  </cols>
  <sheetData>
    <row r="3" spans="1:3" x14ac:dyDescent="0.25">
      <c r="A3" s="10" t="s">
        <v>1565</v>
      </c>
      <c r="B3" t="s">
        <v>1567</v>
      </c>
    </row>
    <row r="4" spans="1:3" x14ac:dyDescent="0.25">
      <c r="A4" s="11" t="s">
        <v>51</v>
      </c>
      <c r="B4" s="1">
        <v>588</v>
      </c>
    </row>
    <row r="5" spans="1:3" x14ac:dyDescent="0.25">
      <c r="A5" s="11" t="s">
        <v>62</v>
      </c>
      <c r="B5" s="1">
        <v>882</v>
      </c>
    </row>
    <row r="6" spans="1:3" x14ac:dyDescent="0.25">
      <c r="A6" s="11" t="s">
        <v>1566</v>
      </c>
      <c r="B6" s="1">
        <v>1470</v>
      </c>
    </row>
    <row r="9" spans="1:3" x14ac:dyDescent="0.25">
      <c r="A9" s="11" t="s">
        <v>51</v>
      </c>
      <c r="B9">
        <f>IFERROR(GETPIVOTDATA("emp no",$A$3,"Gender","Female"),0)</f>
        <v>588</v>
      </c>
      <c r="C9" s="5">
        <f>B9/(B9+B10)</f>
        <v>0.4</v>
      </c>
    </row>
    <row r="10" spans="1:3" x14ac:dyDescent="0.25">
      <c r="A10" s="11" t="s">
        <v>62</v>
      </c>
      <c r="B10">
        <f>IFERROR(GETPIVOTDATA("emp no",$A$3,"Gender","Male"),0)</f>
        <v>882</v>
      </c>
      <c r="C10" s="5">
        <f>B10/(B10+B9)</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3F1F1-5491-463D-9417-47EDA7F805C5}">
  <dimension ref="A3:B9"/>
  <sheetViews>
    <sheetView workbookViewId="0">
      <selection activeCell="I2" sqref="I2"/>
    </sheetView>
  </sheetViews>
  <sheetFormatPr defaultRowHeight="15.75" x14ac:dyDescent="0.25"/>
  <cols>
    <col min="1" max="1" width="16.125" bestFit="1" customWidth="1"/>
    <col min="2" max="2" width="23.375" bestFit="1" customWidth="1"/>
  </cols>
  <sheetData>
    <row r="3" spans="1:2" x14ac:dyDescent="0.25">
      <c r="A3" s="10" t="s">
        <v>1565</v>
      </c>
      <c r="B3" t="s">
        <v>1555</v>
      </c>
    </row>
    <row r="4" spans="1:2" x14ac:dyDescent="0.25">
      <c r="A4" s="11" t="s">
        <v>134</v>
      </c>
      <c r="B4" s="1">
        <v>5</v>
      </c>
    </row>
    <row r="5" spans="1:2" x14ac:dyDescent="0.25">
      <c r="A5" s="11" t="s">
        <v>65</v>
      </c>
      <c r="B5" s="1">
        <v>31</v>
      </c>
    </row>
    <row r="6" spans="1:2" x14ac:dyDescent="0.25">
      <c r="A6" s="11" t="s">
        <v>55</v>
      </c>
      <c r="B6" s="1">
        <v>44</v>
      </c>
    </row>
    <row r="7" spans="1:2" x14ac:dyDescent="0.25">
      <c r="A7" s="11" t="s">
        <v>71</v>
      </c>
      <c r="B7" s="1">
        <v>58</v>
      </c>
    </row>
    <row r="8" spans="1:2" x14ac:dyDescent="0.25">
      <c r="A8" s="11" t="s">
        <v>77</v>
      </c>
      <c r="B8" s="1">
        <v>99</v>
      </c>
    </row>
    <row r="9" spans="1:2" x14ac:dyDescent="0.25">
      <c r="A9" s="11" t="s">
        <v>1566</v>
      </c>
      <c r="B9" s="1">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586A5-7AE1-42BB-9441-EA56AA355227}">
  <dimension ref="A3:F13"/>
  <sheetViews>
    <sheetView workbookViewId="0">
      <selection activeCell="H14" sqref="H14"/>
    </sheetView>
  </sheetViews>
  <sheetFormatPr defaultRowHeight="15.75" x14ac:dyDescent="0.25"/>
  <cols>
    <col min="1" max="1" width="22.875" bestFit="1" customWidth="1"/>
    <col min="2" max="2" width="23.375" bestFit="1" customWidth="1"/>
    <col min="5" max="5" width="22.875" bestFit="1" customWidth="1"/>
    <col min="6" max="6" width="14.125" bestFit="1" customWidth="1"/>
  </cols>
  <sheetData>
    <row r="3" spans="1:6" x14ac:dyDescent="0.25">
      <c r="A3" s="10" t="s">
        <v>1565</v>
      </c>
      <c r="B3" t="s">
        <v>1555</v>
      </c>
      <c r="E3" s="12" t="s">
        <v>9</v>
      </c>
      <c r="F3" s="12" t="s">
        <v>1558</v>
      </c>
    </row>
    <row r="4" spans="1:6" x14ac:dyDescent="0.25">
      <c r="A4" s="11" t="s">
        <v>83</v>
      </c>
      <c r="B4" s="1">
        <v>9</v>
      </c>
      <c r="E4" t="str">
        <f>A4</f>
        <v>Healthcare Representative</v>
      </c>
      <c r="F4">
        <f>GETPIVOTDATA("CF_attrition count",$A$3,"Job Role",A4)</f>
        <v>9</v>
      </c>
    </row>
    <row r="5" spans="1:6" x14ac:dyDescent="0.25">
      <c r="A5" s="11" t="s">
        <v>163</v>
      </c>
      <c r="B5" s="1">
        <v>12</v>
      </c>
      <c r="E5" t="str">
        <f t="shared" ref="E5:E12" si="0">A5</f>
        <v>Human Resources</v>
      </c>
      <c r="F5">
        <f t="shared" ref="F5:F12" si="1">GETPIVOTDATA("CF_attrition count",$A$3,"Job Role",A5)</f>
        <v>12</v>
      </c>
    </row>
    <row r="6" spans="1:6" x14ac:dyDescent="0.25">
      <c r="A6" s="11" t="s">
        <v>68</v>
      </c>
      <c r="B6" s="1">
        <v>62</v>
      </c>
      <c r="E6" t="str">
        <f t="shared" si="0"/>
        <v>Laboratory Technician</v>
      </c>
      <c r="F6">
        <f t="shared" si="1"/>
        <v>62</v>
      </c>
    </row>
    <row r="7" spans="1:6" x14ac:dyDescent="0.25">
      <c r="A7" s="11" t="s">
        <v>95</v>
      </c>
      <c r="B7" s="1">
        <v>5</v>
      </c>
      <c r="E7" t="str">
        <f t="shared" si="0"/>
        <v>Manager</v>
      </c>
      <c r="F7">
        <f t="shared" si="1"/>
        <v>5</v>
      </c>
    </row>
    <row r="8" spans="1:6" x14ac:dyDescent="0.25">
      <c r="A8" s="11" t="s">
        <v>81</v>
      </c>
      <c r="B8" s="1">
        <v>10</v>
      </c>
      <c r="E8" t="str">
        <f t="shared" si="0"/>
        <v>Manufacturing Director</v>
      </c>
      <c r="F8">
        <f t="shared" si="1"/>
        <v>10</v>
      </c>
    </row>
    <row r="9" spans="1:6" x14ac:dyDescent="0.25">
      <c r="A9" s="11" t="s">
        <v>101</v>
      </c>
      <c r="B9" s="1">
        <v>2</v>
      </c>
      <c r="E9" t="str">
        <f t="shared" si="0"/>
        <v>Research Director</v>
      </c>
      <c r="F9">
        <f t="shared" si="1"/>
        <v>2</v>
      </c>
    </row>
    <row r="10" spans="1:6" x14ac:dyDescent="0.25">
      <c r="A10" s="11" t="s">
        <v>63</v>
      </c>
      <c r="B10" s="1">
        <v>47</v>
      </c>
      <c r="E10" t="str">
        <f t="shared" si="0"/>
        <v>Research Scientist</v>
      </c>
      <c r="F10">
        <f t="shared" si="1"/>
        <v>47</v>
      </c>
    </row>
    <row r="11" spans="1:6" x14ac:dyDescent="0.25">
      <c r="A11" s="11" t="s">
        <v>52</v>
      </c>
      <c r="B11" s="1">
        <v>57</v>
      </c>
      <c r="E11" t="str">
        <f t="shared" si="0"/>
        <v>Sales Executive</v>
      </c>
      <c r="F11">
        <f t="shared" si="1"/>
        <v>57</v>
      </c>
    </row>
    <row r="12" spans="1:6" x14ac:dyDescent="0.25">
      <c r="A12" s="11" t="s">
        <v>99</v>
      </c>
      <c r="B12" s="1">
        <v>33</v>
      </c>
      <c r="E12" t="str">
        <f t="shared" si="0"/>
        <v>Sales Representative</v>
      </c>
      <c r="F12">
        <f t="shared" si="1"/>
        <v>33</v>
      </c>
    </row>
    <row r="13" spans="1:6" x14ac:dyDescent="0.25">
      <c r="A13" s="11" t="s">
        <v>1566</v>
      </c>
      <c r="B13" s="1">
        <v>237</v>
      </c>
    </row>
  </sheetData>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03313-8B0B-42C0-B51A-85ED4D1970E9}">
  <dimension ref="A3:B7"/>
  <sheetViews>
    <sheetView workbookViewId="0">
      <selection activeCell="B5" sqref="B5"/>
    </sheetView>
  </sheetViews>
  <sheetFormatPr defaultRowHeight="15.75" x14ac:dyDescent="0.25"/>
  <cols>
    <col min="1" max="1" width="12.375" bestFit="1" customWidth="1"/>
    <col min="2" max="3" width="23.375" bestFit="1" customWidth="1"/>
  </cols>
  <sheetData>
    <row r="3" spans="1:2" x14ac:dyDescent="0.25">
      <c r="A3" s="10" t="s">
        <v>1565</v>
      </c>
      <c r="B3" t="s">
        <v>1555</v>
      </c>
    </row>
    <row r="4" spans="1:2" x14ac:dyDescent="0.25">
      <c r="A4" s="11" t="s">
        <v>161</v>
      </c>
      <c r="B4" s="13">
        <v>5.0632911392405063E-2</v>
      </c>
    </row>
    <row r="5" spans="1:2" x14ac:dyDescent="0.25">
      <c r="A5" s="11" t="s">
        <v>60</v>
      </c>
      <c r="B5" s="13">
        <v>0.56118143459915615</v>
      </c>
    </row>
    <row r="6" spans="1:2" x14ac:dyDescent="0.25">
      <c r="A6" s="11" t="s">
        <v>48</v>
      </c>
      <c r="B6" s="13">
        <v>0.3881856540084388</v>
      </c>
    </row>
    <row r="7" spans="1:2" x14ac:dyDescent="0.25">
      <c r="A7" s="11" t="s">
        <v>1566</v>
      </c>
      <c r="B7" s="13">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66619-0DDA-49A0-BD62-EFD105A51DD6}">
  <dimension ref="A3:B9"/>
  <sheetViews>
    <sheetView workbookViewId="0">
      <selection activeCell="B7" sqref="B7"/>
    </sheetView>
  </sheetViews>
  <sheetFormatPr defaultRowHeight="15.75" x14ac:dyDescent="0.25"/>
  <cols>
    <col min="1" max="1" width="12.375" bestFit="1" customWidth="1"/>
    <col min="2" max="2" width="23.375" bestFit="1" customWidth="1"/>
  </cols>
  <sheetData>
    <row r="3" spans="1:2" x14ac:dyDescent="0.25">
      <c r="A3" s="10" t="s">
        <v>1565</v>
      </c>
      <c r="B3" t="s">
        <v>1555</v>
      </c>
    </row>
    <row r="4" spans="1:2" x14ac:dyDescent="0.25">
      <c r="A4" s="11" t="s">
        <v>69</v>
      </c>
      <c r="B4" s="1">
        <v>112</v>
      </c>
    </row>
    <row r="5" spans="1:2" x14ac:dyDescent="0.25">
      <c r="A5" s="11" t="s">
        <v>46</v>
      </c>
      <c r="B5" s="1">
        <v>51</v>
      </c>
    </row>
    <row r="6" spans="1:2" x14ac:dyDescent="0.25">
      <c r="A6" s="11" t="s">
        <v>92</v>
      </c>
      <c r="B6" s="1">
        <v>38</v>
      </c>
    </row>
    <row r="7" spans="1:2" x14ac:dyDescent="0.25">
      <c r="A7" s="11" t="s">
        <v>58</v>
      </c>
      <c r="B7" s="1">
        <v>25</v>
      </c>
    </row>
    <row r="8" spans="1:2" x14ac:dyDescent="0.25">
      <c r="A8" s="11" t="s">
        <v>75</v>
      </c>
      <c r="B8" s="1">
        <v>11</v>
      </c>
    </row>
    <row r="9" spans="1:2" x14ac:dyDescent="0.25">
      <c r="A9" s="11" t="s">
        <v>1566</v>
      </c>
      <c r="B9" s="1">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1DB88-B424-4458-B619-C65FFB221C09}">
  <dimension ref="A3:D7"/>
  <sheetViews>
    <sheetView workbookViewId="0">
      <selection activeCell="B6" sqref="B6"/>
    </sheetView>
  </sheetViews>
  <sheetFormatPr defaultRowHeight="15.75" x14ac:dyDescent="0.25"/>
  <cols>
    <col min="1" max="1" width="12.375" bestFit="1" customWidth="1"/>
    <col min="2" max="2" width="24.75" bestFit="1" customWidth="1"/>
    <col min="3" max="3" width="16.375" bestFit="1" customWidth="1"/>
  </cols>
  <sheetData>
    <row r="3" spans="1:4" x14ac:dyDescent="0.25">
      <c r="A3" s="10" t="s">
        <v>1565</v>
      </c>
      <c r="B3" t="s">
        <v>1568</v>
      </c>
      <c r="C3" t="s">
        <v>1569</v>
      </c>
      <c r="D3" t="s">
        <v>0</v>
      </c>
    </row>
    <row r="4" spans="1:4" x14ac:dyDescent="0.25">
      <c r="A4" s="11" t="s">
        <v>79</v>
      </c>
      <c r="B4" s="1">
        <v>327</v>
      </c>
      <c r="C4" t="str">
        <f>A4</f>
        <v>Divorced</v>
      </c>
      <c r="D4">
        <f>GETPIVOTDATA("CF_attrition count",$A$3,"Marital Status",A4)</f>
        <v>327</v>
      </c>
    </row>
    <row r="5" spans="1:4" x14ac:dyDescent="0.25">
      <c r="A5" s="11" t="s">
        <v>53</v>
      </c>
      <c r="B5" s="1">
        <v>470</v>
      </c>
      <c r="C5" t="str">
        <f t="shared" ref="C5:C6" si="0">A5</f>
        <v>Single</v>
      </c>
      <c r="D5">
        <f t="shared" ref="D5:D6" si="1">GETPIVOTDATA("CF_attrition count",$A$3,"Marital Status",A5)</f>
        <v>470</v>
      </c>
    </row>
    <row r="6" spans="1:4" x14ac:dyDescent="0.25">
      <c r="A6" s="11" t="s">
        <v>64</v>
      </c>
      <c r="B6" s="1">
        <v>673</v>
      </c>
      <c r="C6" t="str">
        <f t="shared" si="0"/>
        <v>Married</v>
      </c>
      <c r="D6">
        <f t="shared" si="1"/>
        <v>673</v>
      </c>
    </row>
    <row r="7" spans="1:4" x14ac:dyDescent="0.25">
      <c r="A7" s="11" t="s">
        <v>1566</v>
      </c>
      <c r="B7" s="1">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opLeftCell="A2" workbookViewId="0">
      <selection activeCell="C5" sqref="C5"/>
    </sheetView>
  </sheetViews>
  <sheetFormatPr defaultRowHeight="15.75" x14ac:dyDescent="0.25"/>
  <cols>
    <col min="1" max="1" width="9.75" customWidth="1"/>
    <col min="2" max="2" width="15.375" customWidth="1"/>
    <col min="3" max="3" width="13.25" customWidth="1"/>
    <col min="4" max="4" width="17.625" bestFit="1" customWidth="1"/>
    <col min="5" max="5" width="12.75" customWidth="1"/>
    <col min="6" max="6" width="15.5" customWidth="1"/>
    <col min="7" max="7" width="9" customWidth="1"/>
    <col min="8" max="8" width="18.125" customWidth="1"/>
    <col min="10" max="10" width="23.25" bestFit="1" customWidth="1"/>
    <col min="11" max="11" width="14.375" customWidth="1"/>
    <col min="12" max="12" width="11.25" customWidth="1"/>
    <col min="14" max="14" width="22.75" customWidth="1"/>
    <col min="18" max="18" width="17.875" customWidth="1"/>
    <col min="19" max="19" width="18.75" customWidth="1"/>
    <col min="20" max="20" width="16.5" customWidth="1"/>
    <col min="21" max="21" width="20.375" customWidth="1"/>
    <col min="22" max="22" width="11.125" customWidth="1"/>
    <col min="23" max="23" width="20.125" customWidth="1"/>
    <col min="24" max="24" width="16" bestFit="1" customWidth="1"/>
    <col min="25" max="25" width="16.375" customWidth="1"/>
    <col min="26" max="26" width="23.625" customWidth="1"/>
    <col min="27" max="27" width="12.5" customWidth="1"/>
    <col min="28" max="28" width="16.375" customWidth="1"/>
    <col min="29" max="29" width="10.25" customWidth="1"/>
    <col min="30" max="30" width="15.75" customWidth="1"/>
    <col min="31" max="31" width="16.25" customWidth="1"/>
    <col min="32" max="32" width="14" customWidth="1"/>
    <col min="33" max="33" width="23.625" customWidth="1"/>
    <col min="34" max="34" width="18.75" customWidth="1"/>
    <col min="35" max="35" width="19.125" customWidth="1"/>
    <col min="36" max="36" width="23.25" customWidth="1"/>
    <col min="37" max="37" width="15.75" customWidth="1"/>
    <col min="38" max="38" width="18.25" customWidth="1"/>
    <col min="39" max="39" width="19.5" customWidth="1"/>
    <col min="40" max="40" width="17.625" customWidth="1"/>
    <col min="41" max="41" width="17.875" customWidth="1"/>
    <col min="42" max="42" width="20.25" customWidth="1"/>
    <col min="43" max="43" width="25.25" customWidth="1"/>
    <col min="44" max="44" width="23.75"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81B4-8441-4306-BEA4-4A860BA393B0}">
  <dimension ref="A1"/>
  <sheetViews>
    <sheetView showGridLines="0" tabSelected="1" zoomScale="70" zoomScaleNormal="70" workbookViewId="0">
      <selection activeCell="Z25" sqref="Z25"/>
    </sheetView>
  </sheetViews>
  <sheetFormatPr defaultRowHeight="15.75" x14ac:dyDescent="0.25"/>
  <cols>
    <col min="1" max="16384" width="9" style="8"/>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Rating</vt:lpstr>
      <vt:lpstr>Gender</vt:lpstr>
      <vt:lpstr>Education by Attrition</vt:lpstr>
      <vt:lpstr>Attrition by Job</vt:lpstr>
      <vt:lpstr>Deparment wise Attrition</vt:lpstr>
      <vt:lpstr>Attrition by Age Group</vt:lpstr>
      <vt:lpstr>Marital Status</vt:lpstr>
      <vt:lpstr>Data</vt:lpstr>
      <vt:lpstr>Background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LENOVO</cp:lastModifiedBy>
  <dcterms:created xsi:type="dcterms:W3CDTF">2022-12-29T16:02:46Z</dcterms:created>
  <dcterms:modified xsi:type="dcterms:W3CDTF">2023-07-25T15:46:04Z</dcterms:modified>
</cp:coreProperties>
</file>