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EXCEL\"/>
    </mc:Choice>
  </mc:AlternateContent>
  <xr:revisionPtr revIDLastSave="0" documentId="13_ncr:1_{7852E980-BE2C-4FBF-BD0D-5D7F7B05A023}" xr6:coauthVersionLast="47" xr6:coauthVersionMax="47" xr10:uidLastSave="{00000000-0000-0000-0000-000000000000}"/>
  <bookViews>
    <workbookView xWindow="-120" yWindow="-120" windowWidth="20730" windowHeight="11760" xr2:uid="{00000000-000D-0000-FFFF-FFFF00000000}"/>
  </bookViews>
  <sheets>
    <sheet name="Dashboard" sheetId="2" r:id="rId1"/>
    <sheet name="Transactions" sheetId="3" r:id="rId2"/>
    <sheet name="Charting"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ViTFd/CNyeULKAM9WaRbnEpCzag=="/>
    </ext>
  </extLst>
</workbook>
</file>

<file path=xl/calcChain.xml><?xml version="1.0" encoding="utf-8"?>
<calcChain xmlns="http://schemas.openxmlformats.org/spreadsheetml/2006/main">
  <c r="F4" i="4" l="1"/>
  <c r="I18" i="2"/>
  <c r="C5" i="4"/>
  <c r="F5" i="4" s="1"/>
  <c r="C4" i="4"/>
  <c r="B8" i="2" a="1"/>
  <c r="B8" i="2" s="1"/>
  <c r="F8" i="2" s="1" a="1"/>
  <c r="F8" i="2" s="1"/>
  <c r="B5" i="3"/>
  <c r="D4" i="3" a="1"/>
  <c r="D4" i="3" s="1"/>
  <c r="D5" i="3" a="1"/>
  <c r="D5" i="3" s="1"/>
  <c r="D6" i="3" a="1"/>
  <c r="D6" i="3" s="1"/>
  <c r="D7" i="3" a="1"/>
  <c r="D7" i="3" s="1"/>
  <c r="D8" i="3" a="1"/>
  <c r="D8" i="3" s="1"/>
  <c r="D9" i="3" a="1"/>
  <c r="D9" i="3" s="1"/>
  <c r="D10" i="3" a="1"/>
  <c r="D10" i="3" s="1"/>
  <c r="D3" i="3" a="1"/>
  <c r="D3" i="3" s="1"/>
  <c r="B10" i="3"/>
  <c r="B3" i="3"/>
  <c r="B7" i="3"/>
  <c r="B6" i="3"/>
  <c r="B8" i="3"/>
  <c r="B9" i="3"/>
  <c r="B4" i="3"/>
  <c r="H8" i="3"/>
  <c r="H10" i="3"/>
  <c r="H3" i="3"/>
  <c r="H7" i="3"/>
  <c r="H6" i="3"/>
  <c r="H5" i="3"/>
  <c r="H4" i="3"/>
  <c r="I9" i="3"/>
  <c r="H9" i="3"/>
  <c r="I35" i="2"/>
  <c r="E7" i="4" a="1"/>
  <c r="B7" i="4" a="1"/>
  <c r="E7" i="4" l="1"/>
  <c r="B7" i="4"/>
  <c r="L8" i="2" a="1"/>
  <c r="L8" i="2" s="1"/>
  <c r="M8" i="2" a="1"/>
  <c r="M8" i="2" s="1"/>
  <c r="L12" i="2" a="1"/>
  <c r="L12" i="2" s="1"/>
  <c r="L11" i="2" a="1"/>
  <c r="L11" i="2" s="1"/>
  <c r="L10" i="2" a="1"/>
  <c r="L10" i="2" s="1"/>
  <c r="L9" i="2" a="1"/>
  <c r="L9" i="2" s="1"/>
  <c r="M12" i="2" a="1"/>
  <c r="M12" i="2" s="1"/>
  <c r="M11" i="2" a="1"/>
  <c r="M11" i="2" s="1"/>
  <c r="M10" i="2" a="1"/>
  <c r="M10" i="2" s="1"/>
  <c r="M9" i="2" a="1"/>
  <c r="M9" i="2" s="1"/>
  <c r="G8" i="2" a="1"/>
  <c r="G8" i="2" s="1"/>
  <c r="J8" i="2" s="1" a="1"/>
  <c r="J8" i="2" s="1"/>
  <c r="G12" i="2" a="1"/>
  <c r="G12" i="2" s="1"/>
  <c r="J12" i="2" s="1" a="1"/>
  <c r="J12" i="2" s="1"/>
  <c r="G11" i="2" a="1"/>
  <c r="G11" i="2" s="1"/>
  <c r="J11" i="2" s="1" a="1"/>
  <c r="J11" i="2" s="1"/>
  <c r="G10" i="2" a="1"/>
  <c r="G10" i="2" s="1"/>
  <c r="J10" i="2" s="1" a="1"/>
  <c r="J10" i="2" s="1"/>
  <c r="G9" i="2" a="1"/>
  <c r="G9" i="2" s="1"/>
  <c r="J9" i="2" s="1" a="1"/>
  <c r="J9" i="2" s="1"/>
  <c r="H12" i="2"/>
  <c r="C8" i="2" a="1"/>
  <c r="C8" i="2" s="1"/>
  <c r="C12" i="2" a="1"/>
  <c r="C12" i="2" s="1"/>
  <c r="C11" i="2" a="1"/>
  <c r="C11" i="2" s="1"/>
  <c r="C10" i="2" a="1"/>
  <c r="C10" i="2" s="1"/>
  <c r="C9" i="2" a="1"/>
  <c r="C9" i="2" s="1"/>
  <c r="D8" i="2" a="1"/>
  <c r="D8" i="2" s="1"/>
  <c r="D12" i="2" a="1"/>
  <c r="D12" i="2" s="1"/>
  <c r="D11" i="2" a="1"/>
  <c r="D11" i="2" s="1"/>
  <c r="D10" i="2" a="1"/>
  <c r="D10" i="2" s="1"/>
  <c r="D9" i="2" a="1"/>
  <c r="D9" i="2" s="1"/>
  <c r="G3" i="2" l="1"/>
  <c r="H10" i="2"/>
  <c r="H9" i="2"/>
  <c r="H11" i="2"/>
  <c r="H8" i="2"/>
  <c r="I4" i="3"/>
  <c r="I5" i="3" s="1"/>
  <c r="I6" i="3" s="1"/>
  <c r="I7" i="3" s="1"/>
  <c r="I10" i="3"/>
  <c r="F3" i="2" l="1"/>
  <c r="K8" i="2" a="1"/>
  <c r="K8" i="2" s="1"/>
  <c r="H3" i="2" s="1"/>
  <c r="I10" i="2"/>
  <c r="I8" i="2"/>
  <c r="I11" i="2"/>
  <c r="I9" i="2"/>
  <c r="I1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72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futureMetadata>
  <futureMetadata name="XLDAPR" count="1">
    <bk>
      <extLst>
        <ext uri="{bdbb8cdc-fa1e-496e-a857-3c3f30c029c3}">
          <xda:dynamicArrayProperties fDynamic="1" fCollapsed="0"/>
        </ext>
      </extLst>
    </bk>
  </futureMetadata>
  <cellMetadata count="1">
    <bk>
      <rc t="2" v="0"/>
    </bk>
  </cellMetadata>
  <valueMetadata count="726">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bk>
      <rc t="1" v="328"/>
    </bk>
    <bk>
      <rc t="1" v="329"/>
    </bk>
    <bk>
      <rc t="1" v="330"/>
    </bk>
    <bk>
      <rc t="1" v="331"/>
    </bk>
    <bk>
      <rc t="1" v="332"/>
    </bk>
    <bk>
      <rc t="1" v="333"/>
    </bk>
    <bk>
      <rc t="1" v="334"/>
    </bk>
    <bk>
      <rc t="1" v="335"/>
    </bk>
    <bk>
      <rc t="1" v="336"/>
    </bk>
    <bk>
      <rc t="1" v="337"/>
    </bk>
    <bk>
      <rc t="1" v="338"/>
    </bk>
    <bk>
      <rc t="1" v="339"/>
    </bk>
    <bk>
      <rc t="1" v="340"/>
    </bk>
    <bk>
      <rc t="1" v="341"/>
    </bk>
    <bk>
      <rc t="1" v="342"/>
    </bk>
    <bk>
      <rc t="1" v="343"/>
    </bk>
    <bk>
      <rc t="1" v="344"/>
    </bk>
    <bk>
      <rc t="1" v="345"/>
    </bk>
    <bk>
      <rc t="1" v="346"/>
    </bk>
    <bk>
      <rc t="1" v="347"/>
    </bk>
    <bk>
      <rc t="1" v="348"/>
    </bk>
    <bk>
      <rc t="1" v="349"/>
    </bk>
    <bk>
      <rc t="1" v="350"/>
    </bk>
    <bk>
      <rc t="1" v="351"/>
    </bk>
    <bk>
      <rc t="1" v="352"/>
    </bk>
    <bk>
      <rc t="1" v="353"/>
    </bk>
    <bk>
      <rc t="1" v="354"/>
    </bk>
    <bk>
      <rc t="1" v="355"/>
    </bk>
    <bk>
      <rc t="1" v="356"/>
    </bk>
    <bk>
      <rc t="1" v="357"/>
    </bk>
    <bk>
      <rc t="1" v="358"/>
    </bk>
    <bk>
      <rc t="1" v="359"/>
    </bk>
    <bk>
      <rc t="1" v="360"/>
    </bk>
    <bk>
      <rc t="1" v="361"/>
    </bk>
    <bk>
      <rc t="1" v="362"/>
    </bk>
    <bk>
      <rc t="1" v="363"/>
    </bk>
    <bk>
      <rc t="1" v="364"/>
    </bk>
    <bk>
      <rc t="1" v="365"/>
    </bk>
    <bk>
      <rc t="1" v="366"/>
    </bk>
    <bk>
      <rc t="1" v="367"/>
    </bk>
    <bk>
      <rc t="1" v="368"/>
    </bk>
    <bk>
      <rc t="1" v="369"/>
    </bk>
    <bk>
      <rc t="1" v="370"/>
    </bk>
    <bk>
      <rc t="1" v="371"/>
    </bk>
    <bk>
      <rc t="1" v="372"/>
    </bk>
    <bk>
      <rc t="1" v="373"/>
    </bk>
    <bk>
      <rc t="1" v="374"/>
    </bk>
    <bk>
      <rc t="1" v="375"/>
    </bk>
    <bk>
      <rc t="1" v="376"/>
    </bk>
    <bk>
      <rc t="1" v="377"/>
    </bk>
    <bk>
      <rc t="1" v="378"/>
    </bk>
    <bk>
      <rc t="1" v="379"/>
    </bk>
    <bk>
      <rc t="1" v="380"/>
    </bk>
    <bk>
      <rc t="1" v="381"/>
    </bk>
    <bk>
      <rc t="1" v="382"/>
    </bk>
    <bk>
      <rc t="1" v="383"/>
    </bk>
    <bk>
      <rc t="1" v="384"/>
    </bk>
    <bk>
      <rc t="1" v="385"/>
    </bk>
    <bk>
      <rc t="1" v="386"/>
    </bk>
    <bk>
      <rc t="1" v="387"/>
    </bk>
    <bk>
      <rc t="1" v="388"/>
    </bk>
    <bk>
      <rc t="1" v="389"/>
    </bk>
    <bk>
      <rc t="1" v="390"/>
    </bk>
    <bk>
      <rc t="1" v="391"/>
    </bk>
    <bk>
      <rc t="1" v="392"/>
    </bk>
    <bk>
      <rc t="1" v="393"/>
    </bk>
    <bk>
      <rc t="1" v="394"/>
    </bk>
    <bk>
      <rc t="1" v="395"/>
    </bk>
    <bk>
      <rc t="1" v="396"/>
    </bk>
    <bk>
      <rc t="1" v="397"/>
    </bk>
    <bk>
      <rc t="1" v="398"/>
    </bk>
    <bk>
      <rc t="1" v="399"/>
    </bk>
    <bk>
      <rc t="1" v="400"/>
    </bk>
    <bk>
      <rc t="1" v="401"/>
    </bk>
    <bk>
      <rc t="1" v="402"/>
    </bk>
    <bk>
      <rc t="1" v="403"/>
    </bk>
    <bk>
      <rc t="1" v="404"/>
    </bk>
    <bk>
      <rc t="1" v="405"/>
    </bk>
    <bk>
      <rc t="1" v="406"/>
    </bk>
    <bk>
      <rc t="1" v="407"/>
    </bk>
    <bk>
      <rc t="1" v="408"/>
    </bk>
    <bk>
      <rc t="1" v="409"/>
    </bk>
    <bk>
      <rc t="1" v="410"/>
    </bk>
    <bk>
      <rc t="1" v="411"/>
    </bk>
    <bk>
      <rc t="1" v="412"/>
    </bk>
    <bk>
      <rc t="1" v="413"/>
    </bk>
    <bk>
      <rc t="1" v="414"/>
    </bk>
    <bk>
      <rc t="1" v="415"/>
    </bk>
    <bk>
      <rc t="1" v="416"/>
    </bk>
    <bk>
      <rc t="1" v="417"/>
    </bk>
    <bk>
      <rc t="1" v="418"/>
    </bk>
    <bk>
      <rc t="1" v="419"/>
    </bk>
    <bk>
      <rc t="1" v="420"/>
    </bk>
    <bk>
      <rc t="1" v="421"/>
    </bk>
    <bk>
      <rc t="1" v="422"/>
    </bk>
    <bk>
      <rc t="1" v="423"/>
    </bk>
    <bk>
      <rc t="1" v="424"/>
    </bk>
    <bk>
      <rc t="1" v="425"/>
    </bk>
    <bk>
      <rc t="1" v="426"/>
    </bk>
    <bk>
      <rc t="1" v="427"/>
    </bk>
    <bk>
      <rc t="1" v="428"/>
    </bk>
    <bk>
      <rc t="1" v="429"/>
    </bk>
    <bk>
      <rc t="1" v="430"/>
    </bk>
    <bk>
      <rc t="1" v="431"/>
    </bk>
    <bk>
      <rc t="1" v="432"/>
    </bk>
    <bk>
      <rc t="1" v="433"/>
    </bk>
    <bk>
      <rc t="1" v="434"/>
    </bk>
    <bk>
      <rc t="1" v="435"/>
    </bk>
    <bk>
      <rc t="1" v="436"/>
    </bk>
    <bk>
      <rc t="1" v="437"/>
    </bk>
    <bk>
      <rc t="1" v="438"/>
    </bk>
    <bk>
      <rc t="1" v="439"/>
    </bk>
    <bk>
      <rc t="1" v="440"/>
    </bk>
    <bk>
      <rc t="1" v="441"/>
    </bk>
    <bk>
      <rc t="1" v="442"/>
    </bk>
    <bk>
      <rc t="1" v="443"/>
    </bk>
    <bk>
      <rc t="1" v="444"/>
    </bk>
    <bk>
      <rc t="1" v="445"/>
    </bk>
    <bk>
      <rc t="1" v="446"/>
    </bk>
    <bk>
      <rc t="1" v="447"/>
    </bk>
    <bk>
      <rc t="1" v="448"/>
    </bk>
    <bk>
      <rc t="1" v="449"/>
    </bk>
    <bk>
      <rc t="1" v="450"/>
    </bk>
    <bk>
      <rc t="1" v="451"/>
    </bk>
    <bk>
      <rc t="1" v="452"/>
    </bk>
    <bk>
      <rc t="1" v="453"/>
    </bk>
    <bk>
      <rc t="1" v="454"/>
    </bk>
    <bk>
      <rc t="1" v="455"/>
    </bk>
    <bk>
      <rc t="1" v="456"/>
    </bk>
    <bk>
      <rc t="1" v="457"/>
    </bk>
    <bk>
      <rc t="1" v="458"/>
    </bk>
    <bk>
      <rc t="1" v="459"/>
    </bk>
    <bk>
      <rc t="1" v="460"/>
    </bk>
    <bk>
      <rc t="1" v="461"/>
    </bk>
    <bk>
      <rc t="1" v="462"/>
    </bk>
    <bk>
      <rc t="1" v="463"/>
    </bk>
    <bk>
      <rc t="1" v="464"/>
    </bk>
    <bk>
      <rc t="1" v="465"/>
    </bk>
    <bk>
      <rc t="1" v="466"/>
    </bk>
    <bk>
      <rc t="1" v="467"/>
    </bk>
    <bk>
      <rc t="1" v="468"/>
    </bk>
    <bk>
      <rc t="1" v="469"/>
    </bk>
    <bk>
      <rc t="1" v="470"/>
    </bk>
    <bk>
      <rc t="1" v="471"/>
    </bk>
    <bk>
      <rc t="1" v="472"/>
    </bk>
    <bk>
      <rc t="1" v="473"/>
    </bk>
    <bk>
      <rc t="1" v="474"/>
    </bk>
    <bk>
      <rc t="1" v="475"/>
    </bk>
    <bk>
      <rc t="1" v="476"/>
    </bk>
    <bk>
      <rc t="1" v="477"/>
    </bk>
    <bk>
      <rc t="1" v="478"/>
    </bk>
    <bk>
      <rc t="1" v="479"/>
    </bk>
    <bk>
      <rc t="1" v="480"/>
    </bk>
    <bk>
      <rc t="1" v="481"/>
    </bk>
    <bk>
      <rc t="1" v="482"/>
    </bk>
    <bk>
      <rc t="1" v="483"/>
    </bk>
    <bk>
      <rc t="1" v="484"/>
    </bk>
    <bk>
      <rc t="1" v="485"/>
    </bk>
    <bk>
      <rc t="1" v="486"/>
    </bk>
    <bk>
      <rc t="1" v="487"/>
    </bk>
    <bk>
      <rc t="1" v="488"/>
    </bk>
    <bk>
      <rc t="1" v="489"/>
    </bk>
    <bk>
      <rc t="1" v="490"/>
    </bk>
    <bk>
      <rc t="1" v="491"/>
    </bk>
    <bk>
      <rc t="1" v="492"/>
    </bk>
    <bk>
      <rc t="1" v="493"/>
    </bk>
    <bk>
      <rc t="1" v="494"/>
    </bk>
    <bk>
      <rc t="1" v="495"/>
    </bk>
    <bk>
      <rc t="1" v="496"/>
    </bk>
    <bk>
      <rc t="1" v="497"/>
    </bk>
    <bk>
      <rc t="1" v="498"/>
    </bk>
    <bk>
      <rc t="1" v="499"/>
    </bk>
    <bk>
      <rc t="1" v="500"/>
    </bk>
    <bk>
      <rc t="1" v="501"/>
    </bk>
    <bk>
      <rc t="1" v="502"/>
    </bk>
    <bk>
      <rc t="1" v="503"/>
    </bk>
    <bk>
      <rc t="1" v="504"/>
    </bk>
    <bk>
      <rc t="1" v="505"/>
    </bk>
    <bk>
      <rc t="1" v="506"/>
    </bk>
    <bk>
      <rc t="1" v="507"/>
    </bk>
    <bk>
      <rc t="1" v="508"/>
    </bk>
    <bk>
      <rc t="1" v="509"/>
    </bk>
    <bk>
      <rc t="1" v="510"/>
    </bk>
    <bk>
      <rc t="1" v="511"/>
    </bk>
    <bk>
      <rc t="1" v="512"/>
    </bk>
    <bk>
      <rc t="1" v="513"/>
    </bk>
    <bk>
      <rc t="1" v="514"/>
    </bk>
    <bk>
      <rc t="1" v="515"/>
    </bk>
    <bk>
      <rc t="1" v="516"/>
    </bk>
    <bk>
      <rc t="1" v="517"/>
    </bk>
    <bk>
      <rc t="1" v="518"/>
    </bk>
    <bk>
      <rc t="1" v="519"/>
    </bk>
    <bk>
      <rc t="1" v="520"/>
    </bk>
    <bk>
      <rc t="1" v="521"/>
    </bk>
    <bk>
      <rc t="1" v="522"/>
    </bk>
    <bk>
      <rc t="1" v="523"/>
    </bk>
    <bk>
      <rc t="1" v="524"/>
    </bk>
    <bk>
      <rc t="1" v="525"/>
    </bk>
    <bk>
      <rc t="1" v="526"/>
    </bk>
    <bk>
      <rc t="1" v="527"/>
    </bk>
    <bk>
      <rc t="1" v="528"/>
    </bk>
    <bk>
      <rc t="1" v="529"/>
    </bk>
    <bk>
      <rc t="1" v="530"/>
    </bk>
    <bk>
      <rc t="1" v="531"/>
    </bk>
    <bk>
      <rc t="1" v="532"/>
    </bk>
    <bk>
      <rc t="1" v="533"/>
    </bk>
    <bk>
      <rc t="1" v="534"/>
    </bk>
    <bk>
      <rc t="1" v="535"/>
    </bk>
    <bk>
      <rc t="1" v="536"/>
    </bk>
    <bk>
      <rc t="1" v="537"/>
    </bk>
    <bk>
      <rc t="1" v="538"/>
    </bk>
    <bk>
      <rc t="1" v="539"/>
    </bk>
    <bk>
      <rc t="1" v="540"/>
    </bk>
    <bk>
      <rc t="1" v="541"/>
    </bk>
    <bk>
      <rc t="1" v="542"/>
    </bk>
    <bk>
      <rc t="1" v="543"/>
    </bk>
    <bk>
      <rc t="1" v="544"/>
    </bk>
    <bk>
      <rc t="1" v="545"/>
    </bk>
    <bk>
      <rc t="1" v="546"/>
    </bk>
    <bk>
      <rc t="1" v="547"/>
    </bk>
    <bk>
      <rc t="1" v="548"/>
    </bk>
    <bk>
      <rc t="1" v="549"/>
    </bk>
    <bk>
      <rc t="1" v="550"/>
    </bk>
    <bk>
      <rc t="1" v="551"/>
    </bk>
    <bk>
      <rc t="1" v="552"/>
    </bk>
    <bk>
      <rc t="1" v="553"/>
    </bk>
    <bk>
      <rc t="1" v="554"/>
    </bk>
    <bk>
      <rc t="1" v="555"/>
    </bk>
    <bk>
      <rc t="1" v="556"/>
    </bk>
    <bk>
      <rc t="1" v="557"/>
    </bk>
    <bk>
      <rc t="1" v="558"/>
    </bk>
    <bk>
      <rc t="1" v="559"/>
    </bk>
    <bk>
      <rc t="1" v="560"/>
    </bk>
    <bk>
      <rc t="1" v="561"/>
    </bk>
    <bk>
      <rc t="1" v="562"/>
    </bk>
    <bk>
      <rc t="1" v="563"/>
    </bk>
    <bk>
      <rc t="1" v="564"/>
    </bk>
    <bk>
      <rc t="1" v="565"/>
    </bk>
    <bk>
      <rc t="1" v="566"/>
    </bk>
    <bk>
      <rc t="1" v="567"/>
    </bk>
    <bk>
      <rc t="1" v="568"/>
    </bk>
    <bk>
      <rc t="1" v="569"/>
    </bk>
    <bk>
      <rc t="1" v="570"/>
    </bk>
    <bk>
      <rc t="1" v="571"/>
    </bk>
    <bk>
      <rc t="1" v="572"/>
    </bk>
    <bk>
      <rc t="1" v="573"/>
    </bk>
    <bk>
      <rc t="1" v="574"/>
    </bk>
    <bk>
      <rc t="1" v="575"/>
    </bk>
    <bk>
      <rc t="1" v="576"/>
    </bk>
    <bk>
      <rc t="1" v="577"/>
    </bk>
    <bk>
      <rc t="1" v="578"/>
    </bk>
    <bk>
      <rc t="1" v="579"/>
    </bk>
    <bk>
      <rc t="1" v="580"/>
    </bk>
    <bk>
      <rc t="1" v="581"/>
    </bk>
    <bk>
      <rc t="1" v="582"/>
    </bk>
    <bk>
      <rc t="1" v="583"/>
    </bk>
    <bk>
      <rc t="1" v="584"/>
    </bk>
    <bk>
      <rc t="1" v="585"/>
    </bk>
    <bk>
      <rc t="1" v="586"/>
    </bk>
    <bk>
      <rc t="1" v="587"/>
    </bk>
    <bk>
      <rc t="1" v="588"/>
    </bk>
    <bk>
      <rc t="1" v="589"/>
    </bk>
    <bk>
      <rc t="1" v="590"/>
    </bk>
    <bk>
      <rc t="1" v="591"/>
    </bk>
    <bk>
      <rc t="1" v="592"/>
    </bk>
    <bk>
      <rc t="1" v="593"/>
    </bk>
    <bk>
      <rc t="1" v="594"/>
    </bk>
    <bk>
      <rc t="1" v="595"/>
    </bk>
    <bk>
      <rc t="1" v="596"/>
    </bk>
    <bk>
      <rc t="1" v="597"/>
    </bk>
    <bk>
      <rc t="1" v="598"/>
    </bk>
    <bk>
      <rc t="1" v="599"/>
    </bk>
    <bk>
      <rc t="1" v="600"/>
    </bk>
    <bk>
      <rc t="1" v="601"/>
    </bk>
    <bk>
      <rc t="1" v="602"/>
    </bk>
    <bk>
      <rc t="1" v="603"/>
    </bk>
    <bk>
      <rc t="1" v="604"/>
    </bk>
    <bk>
      <rc t="1" v="605"/>
    </bk>
    <bk>
      <rc t="1" v="606"/>
    </bk>
    <bk>
      <rc t="1" v="607"/>
    </bk>
    <bk>
      <rc t="1" v="608"/>
    </bk>
    <bk>
      <rc t="1" v="609"/>
    </bk>
    <bk>
      <rc t="1" v="610"/>
    </bk>
    <bk>
      <rc t="1" v="611"/>
    </bk>
    <bk>
      <rc t="1" v="612"/>
    </bk>
    <bk>
      <rc t="1" v="613"/>
    </bk>
    <bk>
      <rc t="1" v="614"/>
    </bk>
    <bk>
      <rc t="1" v="615"/>
    </bk>
    <bk>
      <rc t="1" v="616"/>
    </bk>
    <bk>
      <rc t="1" v="617"/>
    </bk>
    <bk>
      <rc t="1" v="618"/>
    </bk>
    <bk>
      <rc t="1" v="619"/>
    </bk>
    <bk>
      <rc t="1" v="620"/>
    </bk>
    <bk>
      <rc t="1" v="621"/>
    </bk>
    <bk>
      <rc t="1" v="622"/>
    </bk>
    <bk>
      <rc t="1" v="623"/>
    </bk>
    <bk>
      <rc t="1" v="624"/>
    </bk>
    <bk>
      <rc t="1" v="625"/>
    </bk>
    <bk>
      <rc t="1" v="626"/>
    </bk>
    <bk>
      <rc t="1" v="627"/>
    </bk>
    <bk>
      <rc t="1" v="628"/>
    </bk>
    <bk>
      <rc t="1" v="629"/>
    </bk>
    <bk>
      <rc t="1" v="630"/>
    </bk>
    <bk>
      <rc t="1" v="631"/>
    </bk>
    <bk>
      <rc t="1" v="632"/>
    </bk>
    <bk>
      <rc t="1" v="633"/>
    </bk>
    <bk>
      <rc t="1" v="634"/>
    </bk>
    <bk>
      <rc t="1" v="635"/>
    </bk>
    <bk>
      <rc t="1" v="636"/>
    </bk>
    <bk>
      <rc t="1" v="637"/>
    </bk>
    <bk>
      <rc t="1" v="638"/>
    </bk>
    <bk>
      <rc t="1" v="639"/>
    </bk>
    <bk>
      <rc t="1" v="640"/>
    </bk>
    <bk>
      <rc t="1" v="641"/>
    </bk>
    <bk>
      <rc t="1" v="642"/>
    </bk>
    <bk>
      <rc t="1" v="643"/>
    </bk>
    <bk>
      <rc t="1" v="644"/>
    </bk>
    <bk>
      <rc t="1" v="645"/>
    </bk>
    <bk>
      <rc t="1" v="646"/>
    </bk>
    <bk>
      <rc t="1" v="647"/>
    </bk>
    <bk>
      <rc t="1" v="648"/>
    </bk>
    <bk>
      <rc t="1" v="649"/>
    </bk>
    <bk>
      <rc t="1" v="650"/>
    </bk>
    <bk>
      <rc t="1" v="651"/>
    </bk>
    <bk>
      <rc t="1" v="652"/>
    </bk>
    <bk>
      <rc t="1" v="653"/>
    </bk>
    <bk>
      <rc t="1" v="654"/>
    </bk>
    <bk>
      <rc t="1" v="655"/>
    </bk>
    <bk>
      <rc t="1" v="656"/>
    </bk>
    <bk>
      <rc t="1" v="657"/>
    </bk>
    <bk>
      <rc t="1" v="658"/>
    </bk>
    <bk>
      <rc t="1" v="659"/>
    </bk>
    <bk>
      <rc t="1" v="660"/>
    </bk>
    <bk>
      <rc t="1" v="661"/>
    </bk>
    <bk>
      <rc t="1" v="662"/>
    </bk>
    <bk>
      <rc t="1" v="663"/>
    </bk>
    <bk>
      <rc t="1" v="664"/>
    </bk>
    <bk>
      <rc t="1" v="665"/>
    </bk>
    <bk>
      <rc t="1" v="666"/>
    </bk>
    <bk>
      <rc t="1" v="667"/>
    </bk>
    <bk>
      <rc t="1" v="668"/>
    </bk>
    <bk>
      <rc t="1" v="669"/>
    </bk>
    <bk>
      <rc t="1" v="670"/>
    </bk>
    <bk>
      <rc t="1" v="671"/>
    </bk>
    <bk>
      <rc t="1" v="672"/>
    </bk>
    <bk>
      <rc t="1" v="673"/>
    </bk>
    <bk>
      <rc t="1" v="674"/>
    </bk>
    <bk>
      <rc t="1" v="675"/>
    </bk>
    <bk>
      <rc t="1" v="676"/>
    </bk>
    <bk>
      <rc t="1" v="677"/>
    </bk>
    <bk>
      <rc t="1" v="678"/>
    </bk>
    <bk>
      <rc t="1" v="679"/>
    </bk>
    <bk>
      <rc t="1" v="680"/>
    </bk>
    <bk>
      <rc t="1" v="681"/>
    </bk>
    <bk>
      <rc t="1" v="682"/>
    </bk>
    <bk>
      <rc t="1" v="683"/>
    </bk>
    <bk>
      <rc t="1" v="684"/>
    </bk>
    <bk>
      <rc t="1" v="685"/>
    </bk>
    <bk>
      <rc t="1" v="686"/>
    </bk>
    <bk>
      <rc t="1" v="687"/>
    </bk>
    <bk>
      <rc t="1" v="688"/>
    </bk>
    <bk>
      <rc t="1" v="689"/>
    </bk>
    <bk>
      <rc t="1" v="690"/>
    </bk>
    <bk>
      <rc t="1" v="691"/>
    </bk>
    <bk>
      <rc t="1" v="692"/>
    </bk>
    <bk>
      <rc t="1" v="693"/>
    </bk>
    <bk>
      <rc t="1" v="694"/>
    </bk>
    <bk>
      <rc t="1" v="695"/>
    </bk>
    <bk>
      <rc t="1" v="696"/>
    </bk>
    <bk>
      <rc t="1" v="697"/>
    </bk>
    <bk>
      <rc t="1" v="698"/>
    </bk>
    <bk>
      <rc t="1" v="699"/>
    </bk>
    <bk>
      <rc t="1" v="700"/>
    </bk>
    <bk>
      <rc t="1" v="701"/>
    </bk>
    <bk>
      <rc t="1" v="702"/>
    </bk>
    <bk>
      <rc t="1" v="703"/>
    </bk>
    <bk>
      <rc t="1" v="704"/>
    </bk>
    <bk>
      <rc t="1" v="705"/>
    </bk>
    <bk>
      <rc t="1" v="706"/>
    </bk>
    <bk>
      <rc t="1" v="707"/>
    </bk>
    <bk>
      <rc t="1" v="708"/>
    </bk>
    <bk>
      <rc t="1" v="709"/>
    </bk>
    <bk>
      <rc t="1" v="710"/>
    </bk>
    <bk>
      <rc t="1" v="711"/>
    </bk>
    <bk>
      <rc t="1" v="712"/>
    </bk>
    <bk>
      <rc t="1" v="713"/>
    </bk>
    <bk>
      <rc t="1" v="714"/>
    </bk>
    <bk>
      <rc t="1" v="715"/>
    </bk>
    <bk>
      <rc t="1" v="716"/>
    </bk>
    <bk>
      <rc t="1" v="717"/>
    </bk>
    <bk>
      <rc t="1" v="718"/>
    </bk>
    <bk>
      <rc t="1" v="719"/>
    </bk>
    <bk>
      <rc t="1" v="720"/>
    </bk>
    <bk>
      <rc t="1" v="721"/>
    </bk>
    <bk>
      <rc t="1" v="722"/>
    </bk>
    <bk>
      <rc t="1" v="723"/>
    </bk>
    <bk>
      <rc t="1" v="724"/>
    </bk>
    <bk>
      <rc t="1" v="725"/>
    </bk>
  </valueMetadata>
</metadata>
</file>

<file path=xl/sharedStrings.xml><?xml version="1.0" encoding="utf-8"?>
<sst xmlns="http://schemas.openxmlformats.org/spreadsheetml/2006/main" count="48" uniqueCount="38">
  <si>
    <t>Stock Portfolio Tracker</t>
  </si>
  <si>
    <t>Current Holdings</t>
  </si>
  <si>
    <t>Company</t>
  </si>
  <si>
    <t>Ticker</t>
  </si>
  <si>
    <t>Industry</t>
  </si>
  <si>
    <t>Quantity</t>
  </si>
  <si>
    <t>Current Price</t>
  </si>
  <si>
    <t>Market Value</t>
  </si>
  <si>
    <t>% Breakdown</t>
  </si>
  <si>
    <t>Gain (Loss)</t>
  </si>
  <si>
    <t>52 Week High</t>
  </si>
  <si>
    <t>52 Week Low</t>
  </si>
  <si>
    <t>Portfolio Breakdown</t>
  </si>
  <si>
    <t>Gain / (Loss) Breakdown</t>
  </si>
  <si>
    <t>Historical Performance</t>
  </si>
  <si>
    <t>Stock Lookup -&gt;</t>
  </si>
  <si>
    <t>Time Period (months) -&gt;</t>
  </si>
  <si>
    <t>Comparison  -&gt;</t>
  </si>
  <si>
    <t>Date</t>
  </si>
  <si>
    <t>Transaction Type</t>
  </si>
  <si>
    <t>Units</t>
  </si>
  <si>
    <t>Price</t>
  </si>
  <si>
    <t>Total Transaction Amount</t>
  </si>
  <si>
    <t>Currency</t>
  </si>
  <si>
    <t>BUY</t>
  </si>
  <si>
    <t>SELL</t>
  </si>
  <si>
    <t>Actual</t>
  </si>
  <si>
    <t>Comparison</t>
  </si>
  <si>
    <t>Ticker -&gt;</t>
  </si>
  <si>
    <t>Company -&gt;</t>
  </si>
  <si>
    <t>Months -&gt;</t>
  </si>
  <si>
    <t>ITC</t>
  </si>
  <si>
    <t>INR</t>
  </si>
  <si>
    <t>INR Day Change</t>
  </si>
  <si>
    <t>Portfolio Value</t>
  </si>
  <si>
    <t>INR DAY CHANGE</t>
  </si>
  <si>
    <t>Gain/(Loss)</t>
  </si>
  <si>
    <t>RELIANCE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</si>
</sst>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8" formatCode="&quot;₹&quot;\ #,##0.00;[Red]&quot;₹&quot;\ \-#,##0.00"/>
    <numFmt numFmtId="164" formatCode="&quot;$&quot;#,##0.00"/>
    <numFmt numFmtId="167" formatCode="#,##0_);\(#,##0\);\-\-_)"/>
    <numFmt numFmtId="170" formatCode="_([$$-409]* #,##0.00_);_([$$-409]* \(#,##0.00\);_([$$-409]* &quot;-&quot;??_);_(@_)"/>
    <numFmt numFmtId="171" formatCode="[$$-C09]#,##0.00;\-[$$-C09]#,##0.00"/>
    <numFmt numFmtId="173" formatCode="&quot;₹&quot;\ #,##0.00"/>
  </numFmts>
  <fonts count="12" x14ac:knownFonts="1">
    <font>
      <sz val="11"/>
      <color theme="1"/>
      <name val="Calibri"/>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b/>
      <sz val="36"/>
      <color theme="0"/>
      <name val="Calibri"/>
      <family val="2"/>
    </font>
    <font>
      <sz val="11"/>
      <name val="Calibri"/>
      <family val="2"/>
    </font>
    <font>
      <b/>
      <sz val="11"/>
      <color theme="0"/>
      <name val="Calibri"/>
      <family val="2"/>
    </font>
    <font>
      <b/>
      <sz val="16"/>
      <color theme="0"/>
      <name val="Calibri"/>
      <family val="2"/>
    </font>
    <font>
      <b/>
      <sz val="11"/>
      <color rgb="FF2A3E68"/>
      <name val="Calibri"/>
      <family val="2"/>
    </font>
    <font>
      <sz val="11"/>
      <color rgb="FF0432FF"/>
      <name val="Calibri"/>
      <family val="2"/>
    </font>
    <font>
      <sz val="11"/>
      <color theme="1"/>
      <name val="Calibri"/>
      <family val="2"/>
      <scheme val="minor"/>
    </font>
  </fonts>
  <fills count="5">
    <fill>
      <patternFill patternType="none"/>
    </fill>
    <fill>
      <patternFill patternType="gray125"/>
    </fill>
    <fill>
      <patternFill patternType="solid">
        <fgColor rgb="FFD9E2F3"/>
        <bgColor rgb="FFD9E2F3"/>
      </patternFill>
    </fill>
    <fill>
      <patternFill patternType="solid">
        <fgColor rgb="FF2A3E68"/>
        <bgColor rgb="FF2A3E68"/>
      </patternFill>
    </fill>
    <fill>
      <patternFill patternType="solid">
        <fgColor rgb="FFFFFF99"/>
        <bgColor rgb="FFFFFF99"/>
      </patternFill>
    </fill>
  </fills>
  <borders count="1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9" fontId="11" fillId="0" borderId="0" applyFont="0" applyFill="0" applyBorder="0" applyAlignment="0" applyProtection="0"/>
  </cellStyleXfs>
  <cellXfs count="50">
    <xf numFmtId="0" fontId="0" fillId="0" borderId="0" xfId="0"/>
    <xf numFmtId="0" fontId="4" fillId="0" borderId="0" xfId="0" applyFont="1"/>
    <xf numFmtId="0" fontId="2" fillId="3" borderId="1" xfId="0" applyFont="1" applyFill="1" applyBorder="1"/>
    <xf numFmtId="0" fontId="7" fillId="3" borderId="1" xfId="0" applyFont="1" applyFill="1" applyBorder="1" applyAlignment="1">
      <alignment horizontal="center" wrapText="1"/>
    </xf>
    <xf numFmtId="0" fontId="7" fillId="3" borderId="1" xfId="0" applyFont="1" applyFill="1" applyBorder="1" applyAlignment="1">
      <alignment horizontal="left" vertical="center"/>
    </xf>
    <xf numFmtId="164" fontId="8" fillId="3" borderId="1" xfId="0" applyNumberFormat="1" applyFont="1" applyFill="1" applyBorder="1" applyAlignment="1">
      <alignment horizontal="center" vertical="center"/>
    </xf>
    <xf numFmtId="0" fontId="3" fillId="2" borderId="11" xfId="0" applyFont="1" applyFill="1" applyBorder="1" applyAlignment="1">
      <alignment horizontal="left"/>
    </xf>
    <xf numFmtId="0" fontId="2" fillId="0" borderId="0" xfId="0" applyFont="1" applyAlignment="1">
      <alignment horizontal="left"/>
    </xf>
    <xf numFmtId="0" fontId="9" fillId="0" borderId="0" xfId="0" applyFont="1"/>
    <xf numFmtId="0" fontId="7" fillId="0" borderId="0" xfId="0" applyFont="1"/>
    <xf numFmtId="0" fontId="2" fillId="0" borderId="0" xfId="0" applyFont="1"/>
    <xf numFmtId="0" fontId="3" fillId="0" borderId="0" xfId="0" applyFont="1" applyAlignment="1">
      <alignment horizontal="right"/>
    </xf>
    <xf numFmtId="0" fontId="2" fillId="4" borderId="15" xfId="0" applyFont="1" applyFill="1" applyBorder="1" applyAlignment="1">
      <alignment horizontal="center"/>
    </xf>
    <xf numFmtId="0" fontId="2" fillId="4" borderId="15" xfId="0" applyFont="1" applyFill="1" applyBorder="1" applyAlignment="1">
      <alignment horizontal="center" vertical="center"/>
    </xf>
    <xf numFmtId="0" fontId="2" fillId="0" borderId="0" xfId="0" applyFont="1" applyAlignment="1">
      <alignment horizontal="center"/>
    </xf>
    <xf numFmtId="14" fontId="2" fillId="0" borderId="0" xfId="0" applyNumberFormat="1" applyFont="1"/>
    <xf numFmtId="167" fontId="10" fillId="0" borderId="0" xfId="0" applyNumberFormat="1" applyFont="1"/>
    <xf numFmtId="170" fontId="2" fillId="0" borderId="0" xfId="0" applyNumberFormat="1" applyFont="1"/>
    <xf numFmtId="0" fontId="7" fillId="0" borderId="0" xfId="0" applyFont="1" applyAlignment="1">
      <alignment horizontal="center"/>
    </xf>
    <xf numFmtId="0" fontId="2" fillId="2" borderId="15" xfId="0" applyFont="1" applyFill="1" applyBorder="1" applyAlignment="1">
      <alignment horizontal="center"/>
    </xf>
    <xf numFmtId="0" fontId="3" fillId="0" borderId="0" xfId="0" applyFont="1" applyAlignment="1">
      <alignment horizontal="center"/>
    </xf>
    <xf numFmtId="0" fontId="3" fillId="0" borderId="0" xfId="0" applyFont="1"/>
    <xf numFmtId="171" fontId="2" fillId="0" borderId="0" xfId="0" applyNumberFormat="1" applyFont="1" applyAlignment="1">
      <alignment horizontal="center" vertical="center"/>
    </xf>
    <xf numFmtId="0" fontId="2" fillId="0" borderId="0" xfId="0" applyFont="1" applyAlignment="1">
      <alignment horizontal="center" vertical="center"/>
    </xf>
    <xf numFmtId="0" fontId="3" fillId="2" borderId="12" xfId="0" applyFont="1" applyFill="1" applyBorder="1" applyAlignment="1">
      <alignment horizontal="center"/>
    </xf>
    <xf numFmtId="0" fontId="6" fillId="0" borderId="14" xfId="0" applyFont="1" applyBorder="1"/>
    <xf numFmtId="0" fontId="6" fillId="0" borderId="13" xfId="0" applyFont="1" applyBorder="1"/>
    <xf numFmtId="0" fontId="2" fillId="4" borderId="16" xfId="0" applyFont="1" applyFill="1" applyBorder="1" applyAlignment="1">
      <alignment horizontal="center"/>
    </xf>
    <xf numFmtId="0" fontId="6" fillId="0" borderId="17" xfId="0" applyFont="1" applyBorder="1"/>
    <xf numFmtId="0" fontId="5" fillId="3" borderId="2" xfId="0" applyFont="1" applyFill="1" applyBorder="1" applyAlignment="1">
      <alignment horizontal="center" vertical="center"/>
    </xf>
    <xf numFmtId="0" fontId="6" fillId="0" borderId="3" xfId="0" applyFont="1" applyBorder="1"/>
    <xf numFmtId="0" fontId="6" fillId="0" borderId="4" xfId="0" applyFont="1" applyBorder="1"/>
    <xf numFmtId="0" fontId="6" fillId="0" borderId="5" xfId="0" applyFont="1" applyBorder="1"/>
    <xf numFmtId="0" fontId="6" fillId="0" borderId="6" xfId="0" applyFont="1" applyBorder="1"/>
    <xf numFmtId="0" fontId="6" fillId="0" borderId="7" xfId="0" applyFont="1" applyBorder="1"/>
    <xf numFmtId="0" fontId="7" fillId="3" borderId="8" xfId="0" applyFont="1" applyFill="1" applyBorder="1" applyAlignment="1">
      <alignment horizontal="center"/>
    </xf>
    <xf numFmtId="0" fontId="6" fillId="0" borderId="9" xfId="0" applyFont="1" applyBorder="1"/>
    <xf numFmtId="0" fontId="6" fillId="0" borderId="10" xfId="0" applyFont="1" applyBorder="1"/>
    <xf numFmtId="0" fontId="7" fillId="3" borderId="12" xfId="0" applyFont="1" applyFill="1" applyBorder="1" applyAlignment="1">
      <alignment horizontal="center"/>
    </xf>
    <xf numFmtId="0" fontId="1" fillId="0" borderId="0" xfId="0" applyFont="1"/>
    <xf numFmtId="173" fontId="10" fillId="0" borderId="0" xfId="0" applyNumberFormat="1" applyFont="1"/>
    <xf numFmtId="173" fontId="2" fillId="0" borderId="0" xfId="0" applyNumberFormat="1" applyFont="1"/>
    <xf numFmtId="0" fontId="2" fillId="0" borderId="0" xfId="0" applyNumberFormat="1" applyFont="1" applyAlignment="1">
      <alignment horizontal="left"/>
    </xf>
    <xf numFmtId="173" fontId="2" fillId="0" borderId="0" xfId="0" applyNumberFormat="1" applyFont="1" applyAlignment="1">
      <alignment horizontal="left"/>
    </xf>
    <xf numFmtId="10" fontId="2" fillId="0" borderId="0" xfId="1" applyNumberFormat="1" applyFont="1" applyAlignment="1">
      <alignment horizontal="left"/>
    </xf>
    <xf numFmtId="8" fontId="2" fillId="0" borderId="0" xfId="0" applyNumberFormat="1" applyFont="1" applyAlignment="1">
      <alignment horizontal="left"/>
    </xf>
    <xf numFmtId="8" fontId="8" fillId="3" borderId="1" xfId="0" applyNumberFormat="1" applyFont="1" applyFill="1" applyBorder="1" applyAlignment="1">
      <alignment horizontal="center" vertical="center"/>
    </xf>
    <xf numFmtId="8" fontId="2" fillId="0" borderId="0" xfId="0" applyNumberFormat="1" applyFont="1" applyAlignment="1">
      <alignment horizontal="center" vertical="center"/>
    </xf>
    <xf numFmtId="8" fontId="3" fillId="0" borderId="0" xfId="0" applyNumberFormat="1" applyFont="1" applyAlignment="1">
      <alignment horizontal="center" vertical="center"/>
    </xf>
    <xf numFmtId="8" fontId="2" fillId="0" borderId="0" xfId="0" applyNumberFormat="1" applyFont="1" applyAlignment="1">
      <alignment horizontal="center"/>
    </xf>
  </cellXfs>
  <cellStyles count="2">
    <cellStyle name="Normal" xfId="0" builtinId="0"/>
    <cellStyle name="Percent" xfId="1" builtinId="5"/>
  </cellStyles>
  <dxfs count="6">
    <dxf>
      <numFmt numFmtId="173" formatCode="&quot;₹&quot;\ #,##0.00"/>
    </dxf>
    <dxf>
      <numFmt numFmtId="173" formatCode="&quot;₹&quot;\ #,##0.00"/>
    </dxf>
    <dxf>
      <numFmt numFmtId="19" formatCode="dd/mm/yyyy"/>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ransactions-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12" Type="http://schemas.openxmlformats.org/officeDocument/2006/relationships/sheetMetadata" Target="metadata.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11" Type="http://schemas.openxmlformats.org/officeDocument/2006/relationships/sharedStrings" Target="sharedStrings.xml"/><Relationship Id="rId15" Type="http://schemas.microsoft.com/office/2017/06/relationships/rdArray" Target="richData/rdarray.xml"/><Relationship Id="rId10" Type="http://schemas.openxmlformats.org/officeDocument/2006/relationships/styles" Target="styles.xml"/><Relationship Id="rId19" Type="http://schemas.microsoft.com/office/2017/06/relationships/rdRichValueTypes" Target="richData/rdRichValueTypes.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Dashboard!$C$8:$C$12</c:f>
              <c:strCache>
                <c:ptCount val="5"/>
                <c:pt idx="0">
                  <c:v>SUZLON</c:v>
                </c:pt>
                <c:pt idx="1">
                  <c:v>CDSL</c:v>
                </c:pt>
                <c:pt idx="2">
                  <c:v>TCS</c:v>
                </c:pt>
                <c:pt idx="3">
                  <c:v>RELIANCE</c:v>
                </c:pt>
                <c:pt idx="4">
                  <c:v>ITC</c:v>
                </c:pt>
              </c:strCache>
            </c:strRef>
          </c:cat>
          <c:val>
            <c:numRef>
              <c:f>Dashboard!$I$8:$I$12</c:f>
              <c:numCache>
                <c:formatCode>0.00%</c:formatCode>
                <c:ptCount val="5"/>
                <c:pt idx="0">
                  <c:v>5.6205862816143936E-4</c:v>
                </c:pt>
                <c:pt idx="1">
                  <c:v>0.43791161249061594</c:v>
                </c:pt>
                <c:pt idx="2">
                  <c:v>0.28283546318553415</c:v>
                </c:pt>
                <c:pt idx="3">
                  <c:v>0.25712825286985863</c:v>
                </c:pt>
                <c:pt idx="4">
                  <c:v>2.1562612825829768E-2</c:v>
                </c:pt>
              </c:numCache>
            </c:numRef>
          </c:val>
          <c:extLst>
            <c:ext xmlns:c16="http://schemas.microsoft.com/office/drawing/2014/chart" uri="{C3380CC4-5D6E-409C-BE32-E72D297353CC}">
              <c16:uniqueId val="{00000000-362E-4C26-BFA9-E74FAA45E22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4045363079615043"/>
          <c:y val="0.18431576261300675"/>
          <c:w val="0.14287970253718285"/>
          <c:h val="0.6221092155147274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621981627296587"/>
          <c:y val="9.5358705161854782E-2"/>
          <c:w val="0.78211351706036747"/>
          <c:h val="0.82828703703703699"/>
        </c:manualLayout>
      </c:layout>
      <c:barChart>
        <c:barDir val="col"/>
        <c:grouping val="clustered"/>
        <c:varyColors val="0"/>
        <c:ser>
          <c:idx val="0"/>
          <c:order val="0"/>
          <c:spPr>
            <a:solidFill>
              <a:schemeClr val="accent1"/>
            </a:solidFill>
            <a:ln>
              <a:noFill/>
            </a:ln>
            <a:effectLst/>
          </c:spPr>
          <c:invertIfNegative val="0"/>
          <c:dLbls>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Dashboard!$C$8:$C$12</c:f>
              <c:strCache>
                <c:ptCount val="5"/>
                <c:pt idx="0">
                  <c:v>SUZLON</c:v>
                </c:pt>
                <c:pt idx="1">
                  <c:v>CDSL</c:v>
                </c:pt>
                <c:pt idx="2">
                  <c:v>TCS</c:v>
                </c:pt>
                <c:pt idx="3">
                  <c:v>RELIANCE</c:v>
                </c:pt>
                <c:pt idx="4">
                  <c:v>ITC</c:v>
                </c:pt>
              </c:strCache>
            </c:strRef>
          </c:cat>
          <c:val>
            <c:numRef>
              <c:f>Dashboard!$K$8:$K$12</c:f>
              <c:numCache>
                <c:formatCode>"₹"#,##0.00_);[Red]\("₹"#,##0.00\)</c:formatCode>
                <c:ptCount val="5"/>
                <c:pt idx="0">
                  <c:v>-10000.500000000002</c:v>
                </c:pt>
                <c:pt idx="1">
                  <c:v>88610</c:v>
                </c:pt>
                <c:pt idx="2">
                  <c:v>172155</c:v>
                </c:pt>
                <c:pt idx="3">
                  <c:v>3600</c:v>
                </c:pt>
                <c:pt idx="4">
                  <c:v>-412804.4</c:v>
                </c:pt>
              </c:numCache>
            </c:numRef>
          </c:val>
          <c:extLst>
            <c:ext xmlns:c16="http://schemas.microsoft.com/office/drawing/2014/chart" uri="{C3380CC4-5D6E-409C-BE32-E72D297353CC}">
              <c16:uniqueId val="{00000000-91B6-401F-B616-9795FF5734E6}"/>
            </c:ext>
          </c:extLst>
        </c:ser>
        <c:dLbls>
          <c:showLegendKey val="0"/>
          <c:showVal val="0"/>
          <c:showCatName val="0"/>
          <c:showSerName val="0"/>
          <c:showPercent val="0"/>
          <c:showBubbleSize val="0"/>
        </c:dLbls>
        <c:gapWidth val="219"/>
        <c:overlap val="-27"/>
        <c:axId val="797769736"/>
        <c:axId val="797767216"/>
      </c:barChart>
      <c:catAx>
        <c:axId val="797769736"/>
        <c:scaling>
          <c:orientation val="minMax"/>
        </c:scaling>
        <c:delete val="1"/>
        <c:axPos val="b"/>
        <c:numFmt formatCode="General" sourceLinked="1"/>
        <c:majorTickMark val="out"/>
        <c:minorTickMark val="none"/>
        <c:tickLblPos val="nextTo"/>
        <c:crossAx val="797767216"/>
        <c:crosses val="autoZero"/>
        <c:auto val="1"/>
        <c:lblAlgn val="ctr"/>
        <c:lblOffset val="100"/>
        <c:noMultiLvlLbl val="0"/>
      </c:catAx>
      <c:valAx>
        <c:axId val="79776721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76973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Charting!$C$7</c:f>
              <c:strCache>
                <c:ptCount val="1"/>
                <c:pt idx="0">
                  <c:v>Close</c:v>
                </c:pt>
              </c:strCache>
            </c:strRef>
          </c:tx>
          <c:spPr>
            <a:ln w="28575" cap="rnd">
              <a:solidFill>
                <a:schemeClr val="accent1"/>
              </a:solidFill>
              <a:round/>
            </a:ln>
            <a:effectLst/>
          </c:spPr>
          <c:marker>
            <c:symbol val="none"/>
          </c:marker>
          <c:cat>
            <c:numRef>
              <c:f>Charting!$B$8:$B$256</c:f>
              <c:numCache>
                <c:formatCode>m/d/yyyy</c:formatCode>
                <c:ptCount val="249"/>
                <c:pt idx="0">
                  <c:v>45523</c:v>
                </c:pt>
                <c:pt idx="1">
                  <c:v>45524</c:v>
                </c:pt>
                <c:pt idx="2">
                  <c:v>45525</c:v>
                </c:pt>
                <c:pt idx="3">
                  <c:v>45526</c:v>
                </c:pt>
                <c:pt idx="4">
                  <c:v>45527</c:v>
                </c:pt>
                <c:pt idx="5">
                  <c:v>45530</c:v>
                </c:pt>
                <c:pt idx="6">
                  <c:v>45531</c:v>
                </c:pt>
                <c:pt idx="7">
                  <c:v>45532</c:v>
                </c:pt>
                <c:pt idx="8">
                  <c:v>45533</c:v>
                </c:pt>
                <c:pt idx="9">
                  <c:v>45534</c:v>
                </c:pt>
                <c:pt idx="10">
                  <c:v>45537</c:v>
                </c:pt>
                <c:pt idx="11">
                  <c:v>45538</c:v>
                </c:pt>
                <c:pt idx="12">
                  <c:v>45539</c:v>
                </c:pt>
                <c:pt idx="13">
                  <c:v>45540</c:v>
                </c:pt>
                <c:pt idx="14">
                  <c:v>45541</c:v>
                </c:pt>
                <c:pt idx="15">
                  <c:v>45544</c:v>
                </c:pt>
                <c:pt idx="16">
                  <c:v>45545</c:v>
                </c:pt>
                <c:pt idx="17">
                  <c:v>45546</c:v>
                </c:pt>
                <c:pt idx="18">
                  <c:v>45547</c:v>
                </c:pt>
                <c:pt idx="19">
                  <c:v>45548</c:v>
                </c:pt>
                <c:pt idx="20">
                  <c:v>45551</c:v>
                </c:pt>
                <c:pt idx="21">
                  <c:v>45552</c:v>
                </c:pt>
                <c:pt idx="22">
                  <c:v>45553</c:v>
                </c:pt>
                <c:pt idx="23">
                  <c:v>45554</c:v>
                </c:pt>
                <c:pt idx="24">
                  <c:v>45555</c:v>
                </c:pt>
                <c:pt idx="25">
                  <c:v>45558</c:v>
                </c:pt>
                <c:pt idx="26">
                  <c:v>45559</c:v>
                </c:pt>
                <c:pt idx="27">
                  <c:v>45560</c:v>
                </c:pt>
                <c:pt idx="28">
                  <c:v>45561</c:v>
                </c:pt>
                <c:pt idx="29">
                  <c:v>45562</c:v>
                </c:pt>
                <c:pt idx="30">
                  <c:v>45565</c:v>
                </c:pt>
                <c:pt idx="31">
                  <c:v>45566</c:v>
                </c:pt>
                <c:pt idx="32">
                  <c:v>45568</c:v>
                </c:pt>
                <c:pt idx="33">
                  <c:v>45569</c:v>
                </c:pt>
                <c:pt idx="34">
                  <c:v>45572</c:v>
                </c:pt>
                <c:pt idx="35">
                  <c:v>45573</c:v>
                </c:pt>
                <c:pt idx="36">
                  <c:v>45574</c:v>
                </c:pt>
                <c:pt idx="37">
                  <c:v>45575</c:v>
                </c:pt>
                <c:pt idx="38">
                  <c:v>45576</c:v>
                </c:pt>
                <c:pt idx="39">
                  <c:v>45579</c:v>
                </c:pt>
                <c:pt idx="40">
                  <c:v>45580</c:v>
                </c:pt>
                <c:pt idx="41">
                  <c:v>45581</c:v>
                </c:pt>
                <c:pt idx="42">
                  <c:v>45582</c:v>
                </c:pt>
                <c:pt idx="43">
                  <c:v>45583</c:v>
                </c:pt>
                <c:pt idx="44">
                  <c:v>45586</c:v>
                </c:pt>
                <c:pt idx="45">
                  <c:v>45587</c:v>
                </c:pt>
                <c:pt idx="46">
                  <c:v>45588</c:v>
                </c:pt>
                <c:pt idx="47">
                  <c:v>45589</c:v>
                </c:pt>
                <c:pt idx="48">
                  <c:v>45590</c:v>
                </c:pt>
                <c:pt idx="49">
                  <c:v>45593</c:v>
                </c:pt>
                <c:pt idx="50">
                  <c:v>45594</c:v>
                </c:pt>
                <c:pt idx="51">
                  <c:v>45595</c:v>
                </c:pt>
                <c:pt idx="52">
                  <c:v>45596</c:v>
                </c:pt>
                <c:pt idx="53">
                  <c:v>45597</c:v>
                </c:pt>
                <c:pt idx="54">
                  <c:v>45600</c:v>
                </c:pt>
                <c:pt idx="55">
                  <c:v>45601</c:v>
                </c:pt>
                <c:pt idx="56">
                  <c:v>45602</c:v>
                </c:pt>
                <c:pt idx="57">
                  <c:v>45603</c:v>
                </c:pt>
                <c:pt idx="58">
                  <c:v>45604</c:v>
                </c:pt>
                <c:pt idx="59">
                  <c:v>45607</c:v>
                </c:pt>
                <c:pt idx="60">
                  <c:v>45608</c:v>
                </c:pt>
                <c:pt idx="61">
                  <c:v>45609</c:v>
                </c:pt>
                <c:pt idx="62">
                  <c:v>45610</c:v>
                </c:pt>
                <c:pt idx="63">
                  <c:v>45614</c:v>
                </c:pt>
                <c:pt idx="64">
                  <c:v>45615</c:v>
                </c:pt>
                <c:pt idx="65">
                  <c:v>45617</c:v>
                </c:pt>
                <c:pt idx="66">
                  <c:v>45618</c:v>
                </c:pt>
                <c:pt idx="67">
                  <c:v>45621</c:v>
                </c:pt>
                <c:pt idx="68">
                  <c:v>45622</c:v>
                </c:pt>
                <c:pt idx="69">
                  <c:v>45623</c:v>
                </c:pt>
                <c:pt idx="70">
                  <c:v>45624</c:v>
                </c:pt>
                <c:pt idx="71">
                  <c:v>45625</c:v>
                </c:pt>
                <c:pt idx="72">
                  <c:v>45628</c:v>
                </c:pt>
                <c:pt idx="73">
                  <c:v>45629</c:v>
                </c:pt>
                <c:pt idx="74">
                  <c:v>45630</c:v>
                </c:pt>
                <c:pt idx="75">
                  <c:v>45631</c:v>
                </c:pt>
                <c:pt idx="76">
                  <c:v>45632</c:v>
                </c:pt>
                <c:pt idx="77">
                  <c:v>45635</c:v>
                </c:pt>
                <c:pt idx="78">
                  <c:v>45636</c:v>
                </c:pt>
                <c:pt idx="79">
                  <c:v>45637</c:v>
                </c:pt>
                <c:pt idx="80">
                  <c:v>45638</c:v>
                </c:pt>
                <c:pt idx="81">
                  <c:v>45639</c:v>
                </c:pt>
                <c:pt idx="82">
                  <c:v>45642</c:v>
                </c:pt>
                <c:pt idx="83">
                  <c:v>45643</c:v>
                </c:pt>
                <c:pt idx="84">
                  <c:v>45644</c:v>
                </c:pt>
                <c:pt idx="85">
                  <c:v>45645</c:v>
                </c:pt>
                <c:pt idx="86">
                  <c:v>45646</c:v>
                </c:pt>
                <c:pt idx="87">
                  <c:v>45649</c:v>
                </c:pt>
                <c:pt idx="88">
                  <c:v>45650</c:v>
                </c:pt>
                <c:pt idx="89">
                  <c:v>45652</c:v>
                </c:pt>
                <c:pt idx="90">
                  <c:v>45653</c:v>
                </c:pt>
                <c:pt idx="91">
                  <c:v>45656</c:v>
                </c:pt>
                <c:pt idx="92">
                  <c:v>45657</c:v>
                </c:pt>
                <c:pt idx="93">
                  <c:v>45658</c:v>
                </c:pt>
                <c:pt idx="94">
                  <c:v>45659</c:v>
                </c:pt>
                <c:pt idx="95">
                  <c:v>45660</c:v>
                </c:pt>
                <c:pt idx="96">
                  <c:v>45663</c:v>
                </c:pt>
                <c:pt idx="97">
                  <c:v>45664</c:v>
                </c:pt>
                <c:pt idx="98">
                  <c:v>45665</c:v>
                </c:pt>
                <c:pt idx="99">
                  <c:v>45666</c:v>
                </c:pt>
                <c:pt idx="100">
                  <c:v>45667</c:v>
                </c:pt>
                <c:pt idx="101">
                  <c:v>45670</c:v>
                </c:pt>
                <c:pt idx="102">
                  <c:v>45671</c:v>
                </c:pt>
                <c:pt idx="103">
                  <c:v>45672</c:v>
                </c:pt>
                <c:pt idx="104">
                  <c:v>45673</c:v>
                </c:pt>
                <c:pt idx="105">
                  <c:v>45674</c:v>
                </c:pt>
                <c:pt idx="106">
                  <c:v>45677</c:v>
                </c:pt>
                <c:pt idx="107">
                  <c:v>45678</c:v>
                </c:pt>
                <c:pt idx="108">
                  <c:v>45679</c:v>
                </c:pt>
                <c:pt idx="109">
                  <c:v>45680</c:v>
                </c:pt>
                <c:pt idx="110">
                  <c:v>45681</c:v>
                </c:pt>
                <c:pt idx="111">
                  <c:v>45684</c:v>
                </c:pt>
                <c:pt idx="112">
                  <c:v>45685</c:v>
                </c:pt>
                <c:pt idx="113">
                  <c:v>45686</c:v>
                </c:pt>
                <c:pt idx="114">
                  <c:v>45687</c:v>
                </c:pt>
                <c:pt idx="115">
                  <c:v>45688</c:v>
                </c:pt>
                <c:pt idx="116">
                  <c:v>45689</c:v>
                </c:pt>
                <c:pt idx="117">
                  <c:v>45691</c:v>
                </c:pt>
                <c:pt idx="118">
                  <c:v>45692</c:v>
                </c:pt>
                <c:pt idx="119">
                  <c:v>45693</c:v>
                </c:pt>
                <c:pt idx="120">
                  <c:v>45694</c:v>
                </c:pt>
                <c:pt idx="121">
                  <c:v>45695</c:v>
                </c:pt>
                <c:pt idx="122">
                  <c:v>45698</c:v>
                </c:pt>
                <c:pt idx="123">
                  <c:v>45699</c:v>
                </c:pt>
                <c:pt idx="124">
                  <c:v>45700</c:v>
                </c:pt>
                <c:pt idx="125">
                  <c:v>45701</c:v>
                </c:pt>
                <c:pt idx="126">
                  <c:v>45702</c:v>
                </c:pt>
                <c:pt idx="127">
                  <c:v>45705</c:v>
                </c:pt>
                <c:pt idx="128">
                  <c:v>45706</c:v>
                </c:pt>
                <c:pt idx="129">
                  <c:v>45707</c:v>
                </c:pt>
                <c:pt idx="130">
                  <c:v>45708</c:v>
                </c:pt>
                <c:pt idx="131">
                  <c:v>45709</c:v>
                </c:pt>
                <c:pt idx="132">
                  <c:v>45712</c:v>
                </c:pt>
                <c:pt idx="133">
                  <c:v>45713</c:v>
                </c:pt>
                <c:pt idx="134">
                  <c:v>45715</c:v>
                </c:pt>
                <c:pt idx="135">
                  <c:v>45716</c:v>
                </c:pt>
                <c:pt idx="136">
                  <c:v>45719</c:v>
                </c:pt>
                <c:pt idx="137">
                  <c:v>45720</c:v>
                </c:pt>
                <c:pt idx="138">
                  <c:v>45721</c:v>
                </c:pt>
                <c:pt idx="139">
                  <c:v>45722</c:v>
                </c:pt>
                <c:pt idx="140">
                  <c:v>45723</c:v>
                </c:pt>
                <c:pt idx="141">
                  <c:v>45726</c:v>
                </c:pt>
                <c:pt idx="142">
                  <c:v>45727</c:v>
                </c:pt>
                <c:pt idx="143">
                  <c:v>45728</c:v>
                </c:pt>
                <c:pt idx="144">
                  <c:v>45729</c:v>
                </c:pt>
                <c:pt idx="145">
                  <c:v>45733</c:v>
                </c:pt>
                <c:pt idx="146">
                  <c:v>45734</c:v>
                </c:pt>
                <c:pt idx="147">
                  <c:v>45735</c:v>
                </c:pt>
                <c:pt idx="148">
                  <c:v>45736</c:v>
                </c:pt>
                <c:pt idx="149">
                  <c:v>45737</c:v>
                </c:pt>
                <c:pt idx="150">
                  <c:v>45740</c:v>
                </c:pt>
                <c:pt idx="151">
                  <c:v>45741</c:v>
                </c:pt>
                <c:pt idx="152">
                  <c:v>45742</c:v>
                </c:pt>
                <c:pt idx="153">
                  <c:v>45743</c:v>
                </c:pt>
                <c:pt idx="154">
                  <c:v>45744</c:v>
                </c:pt>
                <c:pt idx="155">
                  <c:v>45748</c:v>
                </c:pt>
                <c:pt idx="156">
                  <c:v>45749</c:v>
                </c:pt>
                <c:pt idx="157">
                  <c:v>45750</c:v>
                </c:pt>
                <c:pt idx="158">
                  <c:v>45751</c:v>
                </c:pt>
                <c:pt idx="159">
                  <c:v>45754</c:v>
                </c:pt>
                <c:pt idx="160">
                  <c:v>45755</c:v>
                </c:pt>
                <c:pt idx="161">
                  <c:v>45756</c:v>
                </c:pt>
                <c:pt idx="162">
                  <c:v>45758</c:v>
                </c:pt>
                <c:pt idx="163">
                  <c:v>45762</c:v>
                </c:pt>
                <c:pt idx="164">
                  <c:v>45763</c:v>
                </c:pt>
                <c:pt idx="165">
                  <c:v>45764</c:v>
                </c:pt>
                <c:pt idx="166">
                  <c:v>45768</c:v>
                </c:pt>
                <c:pt idx="167">
                  <c:v>45769</c:v>
                </c:pt>
                <c:pt idx="168">
                  <c:v>45770</c:v>
                </c:pt>
                <c:pt idx="169">
                  <c:v>45771</c:v>
                </c:pt>
                <c:pt idx="170">
                  <c:v>45772</c:v>
                </c:pt>
                <c:pt idx="171">
                  <c:v>45775</c:v>
                </c:pt>
                <c:pt idx="172">
                  <c:v>45776</c:v>
                </c:pt>
                <c:pt idx="173">
                  <c:v>45777</c:v>
                </c:pt>
                <c:pt idx="174">
                  <c:v>45779</c:v>
                </c:pt>
                <c:pt idx="175">
                  <c:v>45782</c:v>
                </c:pt>
                <c:pt idx="176">
                  <c:v>45783</c:v>
                </c:pt>
                <c:pt idx="177">
                  <c:v>45784</c:v>
                </c:pt>
                <c:pt idx="178">
                  <c:v>45785</c:v>
                </c:pt>
                <c:pt idx="179">
                  <c:v>45786</c:v>
                </c:pt>
                <c:pt idx="180">
                  <c:v>45789</c:v>
                </c:pt>
                <c:pt idx="181">
                  <c:v>45790</c:v>
                </c:pt>
                <c:pt idx="182">
                  <c:v>45791</c:v>
                </c:pt>
                <c:pt idx="183">
                  <c:v>45792</c:v>
                </c:pt>
                <c:pt idx="184">
                  <c:v>45793</c:v>
                </c:pt>
                <c:pt idx="185">
                  <c:v>45796</c:v>
                </c:pt>
                <c:pt idx="186">
                  <c:v>45797</c:v>
                </c:pt>
                <c:pt idx="187">
                  <c:v>45798</c:v>
                </c:pt>
                <c:pt idx="188">
                  <c:v>45799</c:v>
                </c:pt>
                <c:pt idx="189">
                  <c:v>45800</c:v>
                </c:pt>
                <c:pt idx="190">
                  <c:v>45803</c:v>
                </c:pt>
                <c:pt idx="191">
                  <c:v>45804</c:v>
                </c:pt>
                <c:pt idx="192">
                  <c:v>45805</c:v>
                </c:pt>
                <c:pt idx="193">
                  <c:v>45806</c:v>
                </c:pt>
                <c:pt idx="194">
                  <c:v>45807</c:v>
                </c:pt>
                <c:pt idx="195">
                  <c:v>45810</c:v>
                </c:pt>
                <c:pt idx="196">
                  <c:v>45811</c:v>
                </c:pt>
                <c:pt idx="197">
                  <c:v>45812</c:v>
                </c:pt>
                <c:pt idx="198">
                  <c:v>45813</c:v>
                </c:pt>
                <c:pt idx="199">
                  <c:v>45814</c:v>
                </c:pt>
                <c:pt idx="200">
                  <c:v>45817</c:v>
                </c:pt>
                <c:pt idx="201">
                  <c:v>45818</c:v>
                </c:pt>
                <c:pt idx="202">
                  <c:v>45819</c:v>
                </c:pt>
                <c:pt idx="203">
                  <c:v>45820</c:v>
                </c:pt>
                <c:pt idx="204">
                  <c:v>45821</c:v>
                </c:pt>
                <c:pt idx="205">
                  <c:v>45824</c:v>
                </c:pt>
                <c:pt idx="206">
                  <c:v>45825</c:v>
                </c:pt>
                <c:pt idx="207">
                  <c:v>45826</c:v>
                </c:pt>
                <c:pt idx="208">
                  <c:v>45827</c:v>
                </c:pt>
                <c:pt idx="209">
                  <c:v>45828</c:v>
                </c:pt>
                <c:pt idx="210">
                  <c:v>45831</c:v>
                </c:pt>
                <c:pt idx="211">
                  <c:v>45832</c:v>
                </c:pt>
                <c:pt idx="212">
                  <c:v>45833</c:v>
                </c:pt>
                <c:pt idx="213">
                  <c:v>45834</c:v>
                </c:pt>
                <c:pt idx="214">
                  <c:v>45835</c:v>
                </c:pt>
                <c:pt idx="215">
                  <c:v>45838</c:v>
                </c:pt>
                <c:pt idx="216">
                  <c:v>45839</c:v>
                </c:pt>
                <c:pt idx="217">
                  <c:v>45840</c:v>
                </c:pt>
                <c:pt idx="218">
                  <c:v>45841</c:v>
                </c:pt>
                <c:pt idx="219">
                  <c:v>45842</c:v>
                </c:pt>
                <c:pt idx="220">
                  <c:v>45845</c:v>
                </c:pt>
                <c:pt idx="221">
                  <c:v>45846</c:v>
                </c:pt>
                <c:pt idx="222">
                  <c:v>45847</c:v>
                </c:pt>
                <c:pt idx="223">
                  <c:v>45848</c:v>
                </c:pt>
                <c:pt idx="224">
                  <c:v>45849</c:v>
                </c:pt>
                <c:pt idx="225">
                  <c:v>45852</c:v>
                </c:pt>
                <c:pt idx="226">
                  <c:v>45853</c:v>
                </c:pt>
                <c:pt idx="227">
                  <c:v>45854</c:v>
                </c:pt>
                <c:pt idx="228">
                  <c:v>45855</c:v>
                </c:pt>
                <c:pt idx="229">
                  <c:v>45856</c:v>
                </c:pt>
                <c:pt idx="230">
                  <c:v>45859</c:v>
                </c:pt>
                <c:pt idx="231">
                  <c:v>45860</c:v>
                </c:pt>
                <c:pt idx="232">
                  <c:v>45861</c:v>
                </c:pt>
                <c:pt idx="233">
                  <c:v>45862</c:v>
                </c:pt>
                <c:pt idx="234">
                  <c:v>45863</c:v>
                </c:pt>
                <c:pt idx="235">
                  <c:v>45866</c:v>
                </c:pt>
                <c:pt idx="236">
                  <c:v>45867</c:v>
                </c:pt>
                <c:pt idx="237">
                  <c:v>45868</c:v>
                </c:pt>
                <c:pt idx="238">
                  <c:v>45869</c:v>
                </c:pt>
                <c:pt idx="239">
                  <c:v>45870</c:v>
                </c:pt>
                <c:pt idx="240">
                  <c:v>45873</c:v>
                </c:pt>
                <c:pt idx="241">
                  <c:v>45874</c:v>
                </c:pt>
                <c:pt idx="242">
                  <c:v>45875</c:v>
                </c:pt>
                <c:pt idx="243">
                  <c:v>45876</c:v>
                </c:pt>
                <c:pt idx="244">
                  <c:v>45877</c:v>
                </c:pt>
                <c:pt idx="245">
                  <c:v>45880</c:v>
                </c:pt>
                <c:pt idx="246">
                  <c:v>45881</c:v>
                </c:pt>
                <c:pt idx="247">
                  <c:v>45882</c:v>
                </c:pt>
                <c:pt idx="248">
                  <c:v>45883</c:v>
                </c:pt>
              </c:numCache>
            </c:numRef>
          </c:cat>
          <c:val>
            <c:numRef>
              <c:f>Charting!$C$8:$C$256</c:f>
              <c:numCache>
                <c:formatCode>"₹"#,##0.00_);[Red]\("₹"#,##0.00\)</c:formatCode>
                <c:ptCount val="249"/>
                <c:pt idx="0">
                  <c:v>1488.4</c:v>
                </c:pt>
                <c:pt idx="1">
                  <c:v>1495.95</c:v>
                </c:pt>
                <c:pt idx="2">
                  <c:v>1498.675</c:v>
                </c:pt>
                <c:pt idx="3">
                  <c:v>1498.125</c:v>
                </c:pt>
                <c:pt idx="4">
                  <c:v>1499.9749999999999</c:v>
                </c:pt>
                <c:pt idx="5">
                  <c:v>1512.6</c:v>
                </c:pt>
                <c:pt idx="6">
                  <c:v>1500.45</c:v>
                </c:pt>
                <c:pt idx="7">
                  <c:v>1498.3</c:v>
                </c:pt>
                <c:pt idx="8">
                  <c:v>1520.925</c:v>
                </c:pt>
                <c:pt idx="9">
                  <c:v>1509.625</c:v>
                </c:pt>
                <c:pt idx="10">
                  <c:v>1516.25</c:v>
                </c:pt>
                <c:pt idx="11">
                  <c:v>1509.125</c:v>
                </c:pt>
                <c:pt idx="12">
                  <c:v>1514.55</c:v>
                </c:pt>
                <c:pt idx="13">
                  <c:v>1492.9749999999999</c:v>
                </c:pt>
                <c:pt idx="14">
                  <c:v>1464.825</c:v>
                </c:pt>
                <c:pt idx="15">
                  <c:v>1462.45</c:v>
                </c:pt>
                <c:pt idx="16">
                  <c:v>1461.5250000000001</c:v>
                </c:pt>
                <c:pt idx="17">
                  <c:v>1451.5</c:v>
                </c:pt>
                <c:pt idx="18">
                  <c:v>1479.8</c:v>
                </c:pt>
                <c:pt idx="19">
                  <c:v>1472.625</c:v>
                </c:pt>
                <c:pt idx="20">
                  <c:v>1471.35</c:v>
                </c:pt>
                <c:pt idx="21">
                  <c:v>1472.3</c:v>
                </c:pt>
                <c:pt idx="22">
                  <c:v>1463.45</c:v>
                </c:pt>
                <c:pt idx="23">
                  <c:v>1469.675</c:v>
                </c:pt>
                <c:pt idx="24">
                  <c:v>1485.925</c:v>
                </c:pt>
                <c:pt idx="25">
                  <c:v>1493.375</c:v>
                </c:pt>
                <c:pt idx="26">
                  <c:v>1489.375</c:v>
                </c:pt>
                <c:pt idx="27">
                  <c:v>1493.95</c:v>
                </c:pt>
                <c:pt idx="28">
                  <c:v>1497.95</c:v>
                </c:pt>
                <c:pt idx="29">
                  <c:v>1526.175</c:v>
                </c:pt>
                <c:pt idx="30">
                  <c:v>1476.575</c:v>
                </c:pt>
                <c:pt idx="31">
                  <c:v>1464.825</c:v>
                </c:pt>
                <c:pt idx="32">
                  <c:v>1406.9749999999999</c:v>
                </c:pt>
                <c:pt idx="33">
                  <c:v>1386.5250000000001</c:v>
                </c:pt>
                <c:pt idx="34">
                  <c:v>1370.7249999999999</c:v>
                </c:pt>
                <c:pt idx="35">
                  <c:v>1397.35</c:v>
                </c:pt>
                <c:pt idx="36">
                  <c:v>1374.6</c:v>
                </c:pt>
                <c:pt idx="37">
                  <c:v>1371.05</c:v>
                </c:pt>
                <c:pt idx="38">
                  <c:v>1372.1</c:v>
                </c:pt>
                <c:pt idx="39">
                  <c:v>1372.5250000000001</c:v>
                </c:pt>
                <c:pt idx="40">
                  <c:v>1344.0250000000001</c:v>
                </c:pt>
                <c:pt idx="41">
                  <c:v>1354.075</c:v>
                </c:pt>
                <c:pt idx="42">
                  <c:v>1356.425</c:v>
                </c:pt>
                <c:pt idx="43">
                  <c:v>1359.3</c:v>
                </c:pt>
                <c:pt idx="44">
                  <c:v>1369.2</c:v>
                </c:pt>
                <c:pt idx="45">
                  <c:v>1343.35</c:v>
                </c:pt>
                <c:pt idx="46">
                  <c:v>1338.5250000000001</c:v>
                </c:pt>
                <c:pt idx="47">
                  <c:v>1339.8</c:v>
                </c:pt>
                <c:pt idx="48">
                  <c:v>1327.85</c:v>
                </c:pt>
                <c:pt idx="49">
                  <c:v>1334.35</c:v>
                </c:pt>
                <c:pt idx="50">
                  <c:v>1340</c:v>
                </c:pt>
                <c:pt idx="51">
                  <c:v>1343.9</c:v>
                </c:pt>
                <c:pt idx="52">
                  <c:v>1332.05</c:v>
                </c:pt>
                <c:pt idx="53">
                  <c:v>1338.65</c:v>
                </c:pt>
                <c:pt idx="54">
                  <c:v>1302.1500000000001</c:v>
                </c:pt>
                <c:pt idx="55">
                  <c:v>1305.3</c:v>
                </c:pt>
                <c:pt idx="56">
                  <c:v>1325.35</c:v>
                </c:pt>
                <c:pt idx="57">
                  <c:v>1305.6500000000001</c:v>
                </c:pt>
                <c:pt idx="58">
                  <c:v>1283.75</c:v>
                </c:pt>
                <c:pt idx="59">
                  <c:v>1272.7</c:v>
                </c:pt>
                <c:pt idx="60">
                  <c:v>1274.25</c:v>
                </c:pt>
                <c:pt idx="61">
                  <c:v>1252.05</c:v>
                </c:pt>
                <c:pt idx="62">
                  <c:v>1267.5999999999999</c:v>
                </c:pt>
                <c:pt idx="63">
                  <c:v>1260.75</c:v>
                </c:pt>
                <c:pt idx="64">
                  <c:v>1241.6500000000001</c:v>
                </c:pt>
                <c:pt idx="65">
                  <c:v>1223</c:v>
                </c:pt>
                <c:pt idx="66">
                  <c:v>1265.4000000000001</c:v>
                </c:pt>
                <c:pt idx="67">
                  <c:v>1287</c:v>
                </c:pt>
                <c:pt idx="68">
                  <c:v>1295.7</c:v>
                </c:pt>
                <c:pt idx="69">
                  <c:v>1293.2</c:v>
                </c:pt>
                <c:pt idx="70">
                  <c:v>1270.8</c:v>
                </c:pt>
                <c:pt idx="71">
                  <c:v>1292.2</c:v>
                </c:pt>
                <c:pt idx="72">
                  <c:v>1309.1500000000001</c:v>
                </c:pt>
                <c:pt idx="73">
                  <c:v>1323.3</c:v>
                </c:pt>
                <c:pt idx="74">
                  <c:v>1308.95</c:v>
                </c:pt>
                <c:pt idx="75">
                  <c:v>1322.05</c:v>
                </c:pt>
                <c:pt idx="76">
                  <c:v>1311.55</c:v>
                </c:pt>
                <c:pt idx="77">
                  <c:v>1295.1500000000001</c:v>
                </c:pt>
                <c:pt idx="78">
                  <c:v>1284.8499999999999</c:v>
                </c:pt>
                <c:pt idx="79">
                  <c:v>1278.2</c:v>
                </c:pt>
                <c:pt idx="80">
                  <c:v>1262.9000000000001</c:v>
                </c:pt>
                <c:pt idx="81">
                  <c:v>1272.8499999999999</c:v>
                </c:pt>
                <c:pt idx="82">
                  <c:v>1268.3</c:v>
                </c:pt>
                <c:pt idx="83">
                  <c:v>1245.3</c:v>
                </c:pt>
                <c:pt idx="84">
                  <c:v>1253.25</c:v>
                </c:pt>
                <c:pt idx="85">
                  <c:v>1230.45</c:v>
                </c:pt>
                <c:pt idx="86">
                  <c:v>1205.3</c:v>
                </c:pt>
                <c:pt idx="87">
                  <c:v>1222.3</c:v>
                </c:pt>
                <c:pt idx="88">
                  <c:v>1222.75</c:v>
                </c:pt>
                <c:pt idx="89">
                  <c:v>1216.55</c:v>
                </c:pt>
                <c:pt idx="90">
                  <c:v>1221.05</c:v>
                </c:pt>
                <c:pt idx="91">
                  <c:v>1210.7</c:v>
                </c:pt>
                <c:pt idx="92">
                  <c:v>1215.45</c:v>
                </c:pt>
                <c:pt idx="93">
                  <c:v>1221.25</c:v>
                </c:pt>
                <c:pt idx="94">
                  <c:v>1241.8</c:v>
                </c:pt>
                <c:pt idx="95">
                  <c:v>1251.1500000000001</c:v>
                </c:pt>
                <c:pt idx="96">
                  <c:v>1218</c:v>
                </c:pt>
                <c:pt idx="97">
                  <c:v>1240.8499999999999</c:v>
                </c:pt>
                <c:pt idx="98">
                  <c:v>1265.5</c:v>
                </c:pt>
                <c:pt idx="99">
                  <c:v>1254.75</c:v>
                </c:pt>
                <c:pt idx="100">
                  <c:v>1241.9000000000001</c:v>
                </c:pt>
                <c:pt idx="101">
                  <c:v>1239.8499999999999</c:v>
                </c:pt>
                <c:pt idx="102">
                  <c:v>1238.75</c:v>
                </c:pt>
                <c:pt idx="103">
                  <c:v>1252.2</c:v>
                </c:pt>
                <c:pt idx="104">
                  <c:v>1266.45</c:v>
                </c:pt>
                <c:pt idx="105">
                  <c:v>1302.3499999999999</c:v>
                </c:pt>
                <c:pt idx="106">
                  <c:v>1305.45</c:v>
                </c:pt>
                <c:pt idx="107">
                  <c:v>1273.7</c:v>
                </c:pt>
                <c:pt idx="108">
                  <c:v>1277.0999999999999</c:v>
                </c:pt>
                <c:pt idx="109">
                  <c:v>1263.6500000000001</c:v>
                </c:pt>
                <c:pt idx="110">
                  <c:v>1246.3</c:v>
                </c:pt>
                <c:pt idx="111">
                  <c:v>1229.3499999999999</c:v>
                </c:pt>
                <c:pt idx="112">
                  <c:v>1234.4000000000001</c:v>
                </c:pt>
                <c:pt idx="113">
                  <c:v>1235.5</c:v>
                </c:pt>
                <c:pt idx="114">
                  <c:v>1253.05</c:v>
                </c:pt>
                <c:pt idx="115">
                  <c:v>1265.0999999999999</c:v>
                </c:pt>
                <c:pt idx="116">
                  <c:v>1264.5999999999999</c:v>
                </c:pt>
                <c:pt idx="117">
                  <c:v>1245.9000000000001</c:v>
                </c:pt>
                <c:pt idx="118">
                  <c:v>1285.2</c:v>
                </c:pt>
                <c:pt idx="119">
                  <c:v>1278.2</c:v>
                </c:pt>
                <c:pt idx="120">
                  <c:v>1281.55</c:v>
                </c:pt>
                <c:pt idx="121">
                  <c:v>1266.7</c:v>
                </c:pt>
                <c:pt idx="122" formatCode="[$$-C09]#,##0.00;\-[$$-C09]#,##0.00">
                  <c:v>1253.6500000000001</c:v>
                </c:pt>
                <c:pt idx="123" formatCode="[$$-C09]#,##0.00;\-[$$-C09]#,##0.00">
                  <c:v>1234.8499999999999</c:v>
                </c:pt>
                <c:pt idx="124" formatCode="[$$-C09]#,##0.00;\-[$$-C09]#,##0.00">
                  <c:v>1216.55</c:v>
                </c:pt>
                <c:pt idx="125" formatCode="[$$-C09]#,##0.00;\-[$$-C09]#,##0.00">
                  <c:v>1216.0999999999999</c:v>
                </c:pt>
                <c:pt idx="126" formatCode="[$$-C09]#,##0.00;\-[$$-C09]#,##0.00">
                  <c:v>1217.25</c:v>
                </c:pt>
                <c:pt idx="127" formatCode="[$$-C09]#,##0.00;\-[$$-C09]#,##0.00">
                  <c:v>1224.9000000000001</c:v>
                </c:pt>
                <c:pt idx="128" formatCode="[$$-C09]#,##0.00;\-[$$-C09]#,##0.00">
                  <c:v>1225.4000000000001</c:v>
                </c:pt>
                <c:pt idx="129" formatCode="[$$-C09]#,##0.00;\-[$$-C09]#,##0.00">
                  <c:v>1227.45</c:v>
                </c:pt>
                <c:pt idx="130" formatCode="[$$-C09]#,##0.00;\-[$$-C09]#,##0.00">
                  <c:v>1233</c:v>
                </c:pt>
                <c:pt idx="131" formatCode="[$$-C09]#,##0.00;\-[$$-C09]#,##0.00">
                  <c:v>1228.1500000000001</c:v>
                </c:pt>
                <c:pt idx="132" formatCode="[$$-C09]#,##0.00;\-[$$-C09]#,##0.00">
                  <c:v>1214.55</c:v>
                </c:pt>
                <c:pt idx="133" formatCode="[$$-C09]#,##0.00;\-[$$-C09]#,##0.00">
                  <c:v>1204</c:v>
                </c:pt>
                <c:pt idx="134" formatCode="[$$-C09]#,##0.00;\-[$$-C09]#,##0.00">
                  <c:v>1207.0999999999999</c:v>
                </c:pt>
                <c:pt idx="135" formatCode="[$$-C09]#,##0.00;\-[$$-C09]#,##0.00">
                  <c:v>1200.0999999999999</c:v>
                </c:pt>
                <c:pt idx="136" formatCode="[$$-C09]#,##0.00;\-[$$-C09]#,##0.00">
                  <c:v>1171.25</c:v>
                </c:pt>
                <c:pt idx="137" formatCode="[$$-C09]#,##0.00;\-[$$-C09]#,##0.00">
                  <c:v>1161.9000000000001</c:v>
                </c:pt>
                <c:pt idx="138" formatCode="[$$-C09]#,##0.00;\-[$$-C09]#,##0.00">
                  <c:v>1175.5999999999999</c:v>
                </c:pt>
                <c:pt idx="139" formatCode="[$$-C09]#,##0.00;\-[$$-C09]#,##0.00">
                  <c:v>1209.5999999999999</c:v>
                </c:pt>
                <c:pt idx="140" formatCode="[$$-C09]#,##0.00;\-[$$-C09]#,##0.00">
                  <c:v>1249.8</c:v>
                </c:pt>
                <c:pt idx="141" formatCode="[$$-C09]#,##0.00;\-[$$-C09]#,##0.00">
                  <c:v>1238.4000000000001</c:v>
                </c:pt>
                <c:pt idx="142" formatCode="[$$-C09]#,##0.00;\-[$$-C09]#,##0.00">
                  <c:v>1247.3</c:v>
                </c:pt>
                <c:pt idx="143" formatCode="[$$-C09]#,##0.00;\-[$$-C09]#,##0.00">
                  <c:v>1257.05</c:v>
                </c:pt>
                <c:pt idx="144" formatCode="[$$-C09]#,##0.00;\-[$$-C09]#,##0.00">
                  <c:v>1247.9000000000001</c:v>
                </c:pt>
                <c:pt idx="145" formatCode="[$$-C09]#,##0.00;\-[$$-C09]#,##0.00">
                  <c:v>1238.8499999999999</c:v>
                </c:pt>
                <c:pt idx="146" formatCode="[$$-C09]#,##0.00;\-[$$-C09]#,##0.00">
                  <c:v>1238.8</c:v>
                </c:pt>
                <c:pt idx="147" formatCode="[$$-C09]#,##0.00;\-[$$-C09]#,##0.00">
                  <c:v>1247.1500000000001</c:v>
                </c:pt>
                <c:pt idx="148" formatCode="[$$-C09]#,##0.00;\-[$$-C09]#,##0.00">
                  <c:v>1269.1500000000001</c:v>
                </c:pt>
                <c:pt idx="149" formatCode="[$$-C09]#,##0.00;\-[$$-C09]#,##0.00">
                  <c:v>1276.3499999999999</c:v>
                </c:pt>
                <c:pt idx="150" formatCode="[$$-C09]#,##0.00;\-[$$-C09]#,##0.00">
                  <c:v>1302.0999999999999</c:v>
                </c:pt>
                <c:pt idx="151" formatCode="[$$-C09]#,##0.00;\-[$$-C09]#,##0.00">
                  <c:v>1285.45</c:v>
                </c:pt>
                <c:pt idx="152" formatCode="[$$-C09]#,##0.00;\-[$$-C09]#,##0.00">
                  <c:v>1273.05</c:v>
                </c:pt>
                <c:pt idx="153" formatCode="[$$-C09]#,##0.00;\-[$$-C09]#,##0.00">
                  <c:v>1278.2</c:v>
                </c:pt>
                <c:pt idx="154" formatCode="[$$-C09]#,##0.00;\-[$$-C09]#,##0.00">
                  <c:v>1275.0999999999999</c:v>
                </c:pt>
                <c:pt idx="155" formatCode="[$$-C09]#,##0.00;\-[$$-C09]#,##0.00">
                  <c:v>1252.5999999999999</c:v>
                </c:pt>
                <c:pt idx="156" formatCode="[$$-C09]#,##0.00;\-[$$-C09]#,##0.00">
                  <c:v>1251.1500000000001</c:v>
                </c:pt>
                <c:pt idx="157" formatCode="[$$-C09]#,##0.00;\-[$$-C09]#,##0.00">
                  <c:v>1248.7</c:v>
                </c:pt>
                <c:pt idx="158" formatCode="[$$-C09]#,##0.00;\-[$$-C09]#,##0.00">
                  <c:v>1204.7</c:v>
                </c:pt>
                <c:pt idx="159" formatCode="[$$-C09]#,##0.00;\-[$$-C09]#,##0.00">
                  <c:v>1165.7</c:v>
                </c:pt>
                <c:pt idx="160" formatCode="[$$-C09]#,##0.00;\-[$$-C09]#,##0.00">
                  <c:v>1182.2</c:v>
                </c:pt>
                <c:pt idx="161" formatCode="[$$-C09]#,##0.00;\-[$$-C09]#,##0.00">
                  <c:v>1185.3499999999999</c:v>
                </c:pt>
                <c:pt idx="162" formatCode="[$$-C09]#,##0.00;\-[$$-C09]#,##0.00">
                  <c:v>1218.95</c:v>
                </c:pt>
                <c:pt idx="163" formatCode="[$$-C09]#,##0.00;\-[$$-C09]#,##0.00">
                  <c:v>1240.0999999999999</c:v>
                </c:pt>
                <c:pt idx="164" formatCode="[$$-C09]#,##0.00;\-[$$-C09]#,##0.00">
                  <c:v>1239.3</c:v>
                </c:pt>
                <c:pt idx="165" formatCode="[$$-C09]#,##0.00;\-[$$-C09]#,##0.00">
                  <c:v>1274.5</c:v>
                </c:pt>
                <c:pt idx="166" formatCode="[$$-C09]#,##0.00;\-[$$-C09]#,##0.00">
                  <c:v>1295.5</c:v>
                </c:pt>
                <c:pt idx="167" formatCode="[$$-C09]#,##0.00;\-[$$-C09]#,##0.00">
                  <c:v>1291.2</c:v>
                </c:pt>
                <c:pt idx="168" formatCode="[$$-C09]#,##0.00;\-[$$-C09]#,##0.00">
                  <c:v>1300</c:v>
                </c:pt>
                <c:pt idx="169" formatCode="[$$-C09]#,##0.00;\-[$$-C09]#,##0.00">
                  <c:v>1301.5999999999999</c:v>
                </c:pt>
                <c:pt idx="170" formatCode="[$$-C09]#,##0.00;\-[$$-C09]#,##0.00">
                  <c:v>1300.4000000000001</c:v>
                </c:pt>
                <c:pt idx="171" formatCode="[$$-C09]#,##0.00;\-[$$-C09]#,##0.00">
                  <c:v>1368.8</c:v>
                </c:pt>
                <c:pt idx="172" formatCode="[$$-C09]#,##0.00;\-[$$-C09]#,##0.00">
                  <c:v>1399.7</c:v>
                </c:pt>
                <c:pt idx="173" formatCode="[$$-C09]#,##0.00;\-[$$-C09]#,##0.00">
                  <c:v>1405</c:v>
                </c:pt>
                <c:pt idx="174" formatCode="[$$-C09]#,##0.00;\-[$$-C09]#,##0.00">
                  <c:v>1422.4</c:v>
                </c:pt>
                <c:pt idx="175" formatCode="[$$-C09]#,##0.00;\-[$$-C09]#,##0.00">
                  <c:v>1431.3</c:v>
                </c:pt>
                <c:pt idx="176" formatCode="[$$-C09]#,##0.00;\-[$$-C09]#,##0.00">
                  <c:v>1420.9</c:v>
                </c:pt>
                <c:pt idx="177" formatCode="[$$-C09]#,##0.00;\-[$$-C09]#,##0.00">
                  <c:v>1406</c:v>
                </c:pt>
                <c:pt idx="178" formatCode="[$$-C09]#,##0.00;\-[$$-C09]#,##0.00">
                  <c:v>1407</c:v>
                </c:pt>
                <c:pt idx="179" formatCode="[$$-C09]#,##0.00;\-[$$-C09]#,##0.00">
                  <c:v>1377.2</c:v>
                </c:pt>
                <c:pt idx="180" formatCode="[$$-C09]#,##0.00;\-[$$-C09]#,##0.00">
                  <c:v>1436.5</c:v>
                </c:pt>
                <c:pt idx="181" formatCode="[$$-C09]#,##0.00;\-[$$-C09]#,##0.00">
                  <c:v>1415.7</c:v>
                </c:pt>
                <c:pt idx="182" formatCode="[$$-C09]#,##0.00;\-[$$-C09]#,##0.00">
                  <c:v>1424.4</c:v>
                </c:pt>
                <c:pt idx="183" formatCode="[$$-C09]#,##0.00;\-[$$-C09]#,##0.00">
                  <c:v>1454.2</c:v>
                </c:pt>
                <c:pt idx="184" formatCode="[$$-C09]#,##0.00;\-[$$-C09]#,##0.00">
                  <c:v>1456.4</c:v>
                </c:pt>
                <c:pt idx="185" formatCode="[$$-C09]#,##0.00;\-[$$-C09]#,##0.00">
                  <c:v>1440.8</c:v>
                </c:pt>
                <c:pt idx="186" formatCode="[$$-C09]#,##0.00;\-[$$-C09]#,##0.00">
                  <c:v>1424.6</c:v>
                </c:pt>
                <c:pt idx="187" formatCode="[$$-C09]#,##0.00;\-[$$-C09]#,##0.00">
                  <c:v>1429.2</c:v>
                </c:pt>
                <c:pt idx="188" formatCode="[$$-C09]#,##0.00;\-[$$-C09]#,##0.00">
                  <c:v>1409.4</c:v>
                </c:pt>
                <c:pt idx="189" formatCode="[$$-C09]#,##0.00;\-[$$-C09]#,##0.00">
                  <c:v>1426.8</c:v>
                </c:pt>
                <c:pt idx="190" formatCode="[$$-C09]#,##0.00;\-[$$-C09]#,##0.00">
                  <c:v>1434.8</c:v>
                </c:pt>
                <c:pt idx="191" formatCode="[$$-C09]#,##0.00;\-[$$-C09]#,##0.00">
                  <c:v>1422.1</c:v>
                </c:pt>
                <c:pt idx="192" formatCode="[$$-C09]#,##0.00;\-[$$-C09]#,##0.00">
                  <c:v>1412.9</c:v>
                </c:pt>
                <c:pt idx="193" formatCode="[$$-C09]#,##0.00;\-[$$-C09]#,##0.00">
                  <c:v>1417.8</c:v>
                </c:pt>
                <c:pt idx="194" formatCode="[$$-C09]#,##0.00;\-[$$-C09]#,##0.00">
                  <c:v>1420.9</c:v>
                </c:pt>
                <c:pt idx="195" formatCode="[$$-C09]#,##0.00;\-[$$-C09]#,##0.00">
                  <c:v>1413.7</c:v>
                </c:pt>
                <c:pt idx="196" formatCode="[$$-C09]#,##0.00;\-[$$-C09]#,##0.00">
                  <c:v>1405.5</c:v>
                </c:pt>
                <c:pt idx="197" formatCode="[$$-C09]#,##0.00;\-[$$-C09]#,##0.00">
                  <c:v>1423.5</c:v>
                </c:pt>
                <c:pt idx="198" formatCode="[$$-C09]#,##0.00;\-[$$-C09]#,##0.00">
                  <c:v>1442.4</c:v>
                </c:pt>
                <c:pt idx="199" formatCode="[$$-C09]#,##0.00;\-[$$-C09]#,##0.00">
                  <c:v>1443.5</c:v>
                </c:pt>
                <c:pt idx="200" formatCode="[$$-C09]#,##0.00;\-[$$-C09]#,##0.00">
                  <c:v>1448.8</c:v>
                </c:pt>
                <c:pt idx="201" formatCode="[$$-C09]#,##0.00;\-[$$-C09]#,##0.00">
                  <c:v>1438.5</c:v>
                </c:pt>
                <c:pt idx="202" formatCode="[$$-C09]#,##0.00;\-[$$-C09]#,##0.00">
                  <c:v>1448.9</c:v>
                </c:pt>
                <c:pt idx="203" formatCode="[$$-C09]#,##0.00;\-[$$-C09]#,##0.00">
                  <c:v>1441.6</c:v>
                </c:pt>
                <c:pt idx="204" formatCode="[$$-C09]#,##0.00;\-[$$-C09]#,##0.00">
                  <c:v>1427.9</c:v>
                </c:pt>
                <c:pt idx="205" formatCode="[$$-C09]#,##0.00;\-[$$-C09]#,##0.00">
                  <c:v>1437.8</c:v>
                </c:pt>
                <c:pt idx="206" formatCode="[$$-C09]#,##0.00;\-[$$-C09]#,##0.00">
                  <c:v>1431.2</c:v>
                </c:pt>
                <c:pt idx="207" formatCode="[$$-C09]#,##0.00;\-[$$-C09]#,##0.00">
                  <c:v>1430.1</c:v>
                </c:pt>
                <c:pt idx="208" formatCode="[$$-C09]#,##0.00;\-[$$-C09]#,##0.00">
                  <c:v>1433.3</c:v>
                </c:pt>
                <c:pt idx="209" formatCode="[$$-C09]#,##0.00;\-[$$-C09]#,##0.00">
                  <c:v>1466.2</c:v>
                </c:pt>
                <c:pt idx="210" formatCode="[$$-C09]#,##0.00;\-[$$-C09]#,##0.00">
                  <c:v>1456.8</c:v>
                </c:pt>
                <c:pt idx="211" formatCode="[$$-C09]#,##0.00;\-[$$-C09]#,##0.00">
                  <c:v>1450.8</c:v>
                </c:pt>
                <c:pt idx="212" formatCode="[$$-C09]#,##0.00;\-[$$-C09]#,##0.00">
                  <c:v>1467.3</c:v>
                </c:pt>
                <c:pt idx="213" formatCode="_ [$₹-4009]\ * #,##0.00_ ;_ [$₹-4009]\ * \-#,##0.00_ ;_ [$₹-4009]\ * &quot;-&quot;??_ ;_ @_ ">
                  <c:v>1495.3</c:v>
                </c:pt>
                <c:pt idx="214" formatCode="_ [$₹-4009]\ * #,##0.00_ ;_ [$₹-4009]\ * \-#,##0.00_ ;_ [$₹-4009]\ * &quot;-&quot;??_ ;_ @_ ">
                  <c:v>1515.4</c:v>
                </c:pt>
                <c:pt idx="215" formatCode="_ [$₹-4009]\ * #,##0.00_ ;_ [$₹-4009]\ * \-#,##0.00_ ;_ [$₹-4009]\ * &quot;-&quot;??_ ;_ @_ ">
                  <c:v>1500.6</c:v>
                </c:pt>
                <c:pt idx="216" formatCode="_ [$₹-4009]\ * #,##0.00_ ;_ [$₹-4009]\ * \-#,##0.00_ ;_ [$₹-4009]\ * &quot;-&quot;??_ ;_ @_ ">
                  <c:v>1528.4</c:v>
                </c:pt>
                <c:pt idx="217" formatCode="_ [$₹-4009]\ * #,##0.00_ ;_ [$₹-4009]\ * \-#,##0.00_ ;_ [$₹-4009]\ * &quot;-&quot;??_ ;_ @_ ">
                  <c:v>1518.8</c:v>
                </c:pt>
                <c:pt idx="218" formatCode="_ [$₹-4009]\ * #,##0.00_ ;_ [$₹-4009]\ * \-#,##0.00_ ;_ [$₹-4009]\ * &quot;-&quot;??_ ;_ @_ ">
                  <c:v>1517.8</c:v>
                </c:pt>
                <c:pt idx="219" formatCode="_ [$₹-4009]\ * #,##0.00_ ;_ [$₹-4009]\ * \-#,##0.00_ ;_ [$₹-4009]\ * &quot;-&quot;??_ ;_ @_ ">
                  <c:v>1527.3</c:v>
                </c:pt>
                <c:pt idx="220" formatCode="_ [$₹-4009]\ * #,##0.00_ ;_ [$₹-4009]\ * \-#,##0.00_ ;_ [$₹-4009]\ * &quot;-&quot;??_ ;_ @_ ">
                  <c:v>1541.5</c:v>
                </c:pt>
                <c:pt idx="221" formatCode="_ [$₹-4009]\ * #,##0.00_ ;_ [$₹-4009]\ * \-#,##0.00_ ;_ [$₹-4009]\ * &quot;-&quot;??_ ;_ @_ ">
                  <c:v>1537.6</c:v>
                </c:pt>
                <c:pt idx="222" formatCode="_ [$₹-4009]\ * #,##0.00_ ;_ [$₹-4009]\ * \-#,##0.00_ ;_ [$₹-4009]\ * &quot;-&quot;??_ ;_ @_ ">
                  <c:v>1519</c:v>
                </c:pt>
                <c:pt idx="223" formatCode="_ [$₹-4009]\ * #,##0.00_ ;_ [$₹-4009]\ * \-#,##0.00_ ;_ [$₹-4009]\ * &quot;-&quot;??_ ;_ @_ ">
                  <c:v>1517.2</c:v>
                </c:pt>
                <c:pt idx="224" formatCode="_ [$₹-4009]\ * #,##0.00_ ;_ [$₹-4009]\ * \-#,##0.00_ ;_ [$₹-4009]\ * &quot;-&quot;??_ ;_ @_ ">
                  <c:v>1495.2</c:v>
                </c:pt>
                <c:pt idx="225" formatCode="_ [$₹-4009]\ * #,##0.00_ ;_ [$₹-4009]\ * \-#,##0.00_ ;_ [$₹-4009]\ * &quot;-&quot;??_ ;_ @_ ">
                  <c:v>1483.7</c:v>
                </c:pt>
                <c:pt idx="226" formatCode="_ [$₹-4009]\ * #,##0.00_ ;_ [$₹-4009]\ * \-#,##0.00_ ;_ [$₹-4009]\ * &quot;-&quot;??_ ;_ @_ ">
                  <c:v>1485.4</c:v>
                </c:pt>
                <c:pt idx="227" formatCode="_ [$₹-4009]\ * #,##0.00_ ;_ [$₹-4009]\ * \-#,##0.00_ ;_ [$₹-4009]\ * &quot;-&quot;??_ ;_ @_ ">
                  <c:v>1485.6</c:v>
                </c:pt>
                <c:pt idx="228" formatCode="_ [$₹-4009]\ * #,##0.00_ ;_ [$₹-4009]\ * \-#,##0.00_ ;_ [$₹-4009]\ * &quot;-&quot;??_ ;_ @_ ">
                  <c:v>1476.4</c:v>
                </c:pt>
                <c:pt idx="229" formatCode="_ [$₹-4009]\ * #,##0.00_ ;_ [$₹-4009]\ * \-#,##0.00_ ;_ [$₹-4009]\ * &quot;-&quot;??_ ;_ @_ ">
                  <c:v>1476</c:v>
                </c:pt>
                <c:pt idx="230" formatCode="_ [$₹-4009]\ * #,##0.00_ ;_ [$₹-4009]\ * \-#,##0.00_ ;_ [$₹-4009]\ * &quot;-&quot;??_ ;_ @_ ">
                  <c:v>1428.6</c:v>
                </c:pt>
                <c:pt idx="231" formatCode="_ [$₹-4009]\ * #,##0.00_ ;_ [$₹-4009]\ * \-#,##0.00_ ;_ [$₹-4009]\ * &quot;-&quot;??_ ;_ @_ ">
                  <c:v>1412.8</c:v>
                </c:pt>
                <c:pt idx="232" formatCode="_ [$₹-4009]\ * #,##0.00_ ;_ [$₹-4009]\ * \-#,##0.00_ ;_ [$₹-4009]\ * &quot;-&quot;??_ ;_ @_ ">
                  <c:v>1424.6</c:v>
                </c:pt>
                <c:pt idx="233" formatCode="_ [$₹-4009]\ * #,##0.00_ ;_ [$₹-4009]\ * \-#,##0.00_ ;_ [$₹-4009]\ * &quot;-&quot;??_ ;_ @_ ">
                  <c:v>1402.9</c:v>
                </c:pt>
                <c:pt idx="234" formatCode="_ [$₹-4009]\ * #,##0.00_ ;_ [$₹-4009]\ * \-#,##0.00_ ;_ [$₹-4009]\ * &quot;-&quot;??_ ;_ @_ ">
                  <c:v>1391.7</c:v>
                </c:pt>
                <c:pt idx="235" formatCode="_ [$₹-4009]\ * #,##0.00_ ;_ [$₹-4009]\ * \-#,##0.00_ ;_ [$₹-4009]\ * &quot;-&quot;??_ ;_ @_ ">
                  <c:v>1387.6</c:v>
                </c:pt>
                <c:pt idx="236" formatCode="_ [$₹-4009]\ * #,##0.00_ ;_ [$₹-4009]\ * \-#,##0.00_ ;_ [$₹-4009]\ * &quot;-&quot;??_ ;_ @_ ">
                  <c:v>1417.1</c:v>
                </c:pt>
                <c:pt idx="237" formatCode="_ [$₹-4009]\ * #,##0.00_ ;_ [$₹-4009]\ * \-#,##0.00_ ;_ [$₹-4009]\ * &quot;-&quot;??_ ;_ @_ ">
                  <c:v>1410.1</c:v>
                </c:pt>
                <c:pt idx="238" formatCode="_ [$₹-4009]\ * #,##0.00_ ;_ [$₹-4009]\ * \-#,##0.00_ ;_ [$₹-4009]\ * &quot;-&quot;??_ ;_ @_ ">
                  <c:v>1390.2</c:v>
                </c:pt>
                <c:pt idx="239" formatCode="_ [$₹-4009]\ * #,##0.00_ ;_ [$₹-4009]\ * \-#,##0.00_ ;_ [$₹-4009]\ * &quot;-&quot;??_ ;_ @_ ">
                  <c:v>1393.7</c:v>
                </c:pt>
                <c:pt idx="240" formatCode="_ [$₹-4009]\ * #,##0.00_ ;_ [$₹-4009]\ * \-#,##0.00_ ;_ [$₹-4009]\ * &quot;-&quot;??_ ;_ @_ ">
                  <c:v>1411.5</c:v>
                </c:pt>
                <c:pt idx="241" formatCode="_ [$₹-4009]\ * #,##0.00_ ;_ [$₹-4009]\ * \-#,##0.00_ ;_ [$₹-4009]\ * &quot;-&quot;??_ ;_ @_ ">
                  <c:v>1391.7</c:v>
                </c:pt>
                <c:pt idx="242" formatCode="_ [$₹-4009]\ * #,##0.00_ ;_ [$₹-4009]\ * \-#,##0.00_ ;_ [$₹-4009]\ * &quot;-&quot;??_ ;_ @_ ">
                  <c:v>1392.8</c:v>
                </c:pt>
                <c:pt idx="243" formatCode="_ [$₹-4009]\ * #,##0.00_ ;_ [$₹-4009]\ * \-#,##0.00_ ;_ [$₹-4009]\ * &quot;-&quot;??_ ;_ @_ ">
                  <c:v>1389.4</c:v>
                </c:pt>
                <c:pt idx="244" formatCode="_ [$₹-4009]\ * #,##0.00_ ;_ [$₹-4009]\ * \-#,##0.00_ ;_ [$₹-4009]\ * &quot;-&quot;??_ ;_ @_ ">
                  <c:v>1367.8</c:v>
                </c:pt>
                <c:pt idx="245" formatCode="_ [$₹-4009]\ * #,##0.00_ ;_ [$₹-4009]\ * \-#,##0.00_ ;_ [$₹-4009]\ * &quot;-&quot;??_ ;_ @_ ">
                  <c:v>1386.2</c:v>
                </c:pt>
                <c:pt idx="246" formatCode="_ [$₹-4009]\ * #,##0.00_ ;_ [$₹-4009]\ * \-#,##0.00_ ;_ [$₹-4009]\ * &quot;-&quot;??_ ;_ @_ ">
                  <c:v>1380.4</c:v>
                </c:pt>
                <c:pt idx="247" formatCode="_ [$₹-4009]\ * #,##0.00_ ;_ [$₹-4009]\ * \-#,##0.00_ ;_ [$₹-4009]\ * &quot;-&quot;??_ ;_ @_ ">
                  <c:v>1382.6</c:v>
                </c:pt>
                <c:pt idx="248" formatCode="_ [$₹-4009]\ * #,##0.00_ ;_ [$₹-4009]\ * \-#,##0.00_ ;_ [$₹-4009]\ * &quot;-&quot;??_ ;_ @_ ">
                  <c:v>1373.8</c:v>
                </c:pt>
              </c:numCache>
            </c:numRef>
          </c:val>
          <c:smooth val="0"/>
          <c:extLst>
            <c:ext xmlns:c16="http://schemas.microsoft.com/office/drawing/2014/chart" uri="{C3380CC4-5D6E-409C-BE32-E72D297353CC}">
              <c16:uniqueId val="{00000000-8FB0-42D0-ACBD-CEB112FBB558}"/>
            </c:ext>
          </c:extLst>
        </c:ser>
        <c:dLbls>
          <c:showLegendKey val="0"/>
          <c:showVal val="0"/>
          <c:showCatName val="0"/>
          <c:showSerName val="0"/>
          <c:showPercent val="0"/>
          <c:showBubbleSize val="0"/>
        </c:dLbls>
        <c:smooth val="0"/>
        <c:axId val="811746888"/>
        <c:axId val="811754088"/>
      </c:lineChart>
      <c:dateAx>
        <c:axId val="81174688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754088"/>
        <c:crosses val="autoZero"/>
        <c:auto val="1"/>
        <c:lblOffset val="100"/>
        <c:baseTimeUnit val="days"/>
      </c:dateAx>
      <c:valAx>
        <c:axId val="811754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74688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152340332458442"/>
          <c:y val="0.15319444444444447"/>
          <c:w val="0.80247484689413828"/>
          <c:h val="0.49241943715368913"/>
        </c:manualLayout>
      </c:layout>
      <c:lineChart>
        <c:grouping val="standard"/>
        <c:varyColors val="0"/>
        <c:ser>
          <c:idx val="1"/>
          <c:order val="1"/>
          <c:tx>
            <c:strRef>
              <c:f>Charting!$F$4</c:f>
              <c:strCache>
                <c:ptCount val="1"/>
                <c:pt idx="0">
                  <c:v>ITC</c:v>
                </c:pt>
              </c:strCache>
            </c:strRef>
          </c:tx>
          <c:spPr>
            <a:ln w="28575" cap="rnd">
              <a:solidFill>
                <a:schemeClr val="accent2"/>
              </a:solidFill>
              <a:round/>
            </a:ln>
            <a:effectLst/>
          </c:spPr>
          <c:marker>
            <c:symbol val="none"/>
          </c:marker>
          <c:cat>
            <c:numRef>
              <c:f>Charting!$B$8:$B$129</c:f>
              <c:numCache>
                <c:formatCode>m/d/yyyy</c:formatCode>
                <c:ptCount val="122"/>
                <c:pt idx="0">
                  <c:v>45523</c:v>
                </c:pt>
                <c:pt idx="1">
                  <c:v>45524</c:v>
                </c:pt>
                <c:pt idx="2">
                  <c:v>45525</c:v>
                </c:pt>
                <c:pt idx="3">
                  <c:v>45526</c:v>
                </c:pt>
                <c:pt idx="4">
                  <c:v>45527</c:v>
                </c:pt>
                <c:pt idx="5">
                  <c:v>45530</c:v>
                </c:pt>
                <c:pt idx="6">
                  <c:v>45531</c:v>
                </c:pt>
                <c:pt idx="7">
                  <c:v>45532</c:v>
                </c:pt>
                <c:pt idx="8">
                  <c:v>45533</c:v>
                </c:pt>
                <c:pt idx="9">
                  <c:v>45534</c:v>
                </c:pt>
                <c:pt idx="10">
                  <c:v>45537</c:v>
                </c:pt>
                <c:pt idx="11">
                  <c:v>45538</c:v>
                </c:pt>
                <c:pt idx="12">
                  <c:v>45539</c:v>
                </c:pt>
                <c:pt idx="13">
                  <c:v>45540</c:v>
                </c:pt>
                <c:pt idx="14">
                  <c:v>45541</c:v>
                </c:pt>
                <c:pt idx="15">
                  <c:v>45544</c:v>
                </c:pt>
                <c:pt idx="16">
                  <c:v>45545</c:v>
                </c:pt>
                <c:pt idx="17">
                  <c:v>45546</c:v>
                </c:pt>
                <c:pt idx="18">
                  <c:v>45547</c:v>
                </c:pt>
                <c:pt idx="19">
                  <c:v>45548</c:v>
                </c:pt>
                <c:pt idx="20">
                  <c:v>45551</c:v>
                </c:pt>
                <c:pt idx="21">
                  <c:v>45552</c:v>
                </c:pt>
                <c:pt idx="22">
                  <c:v>45553</c:v>
                </c:pt>
                <c:pt idx="23">
                  <c:v>45554</c:v>
                </c:pt>
                <c:pt idx="24">
                  <c:v>45555</c:v>
                </c:pt>
                <c:pt idx="25">
                  <c:v>45558</c:v>
                </c:pt>
                <c:pt idx="26">
                  <c:v>45559</c:v>
                </c:pt>
                <c:pt idx="27">
                  <c:v>45560</c:v>
                </c:pt>
                <c:pt idx="28">
                  <c:v>45561</c:v>
                </c:pt>
                <c:pt idx="29">
                  <c:v>45562</c:v>
                </c:pt>
                <c:pt idx="30">
                  <c:v>45565</c:v>
                </c:pt>
                <c:pt idx="31">
                  <c:v>45566</c:v>
                </c:pt>
                <c:pt idx="32">
                  <c:v>45568</c:v>
                </c:pt>
                <c:pt idx="33">
                  <c:v>45569</c:v>
                </c:pt>
                <c:pt idx="34">
                  <c:v>45572</c:v>
                </c:pt>
                <c:pt idx="35">
                  <c:v>45573</c:v>
                </c:pt>
                <c:pt idx="36">
                  <c:v>45574</c:v>
                </c:pt>
                <c:pt idx="37">
                  <c:v>45575</c:v>
                </c:pt>
                <c:pt idx="38">
                  <c:v>45576</c:v>
                </c:pt>
                <c:pt idx="39">
                  <c:v>45579</c:v>
                </c:pt>
                <c:pt idx="40">
                  <c:v>45580</c:v>
                </c:pt>
                <c:pt idx="41">
                  <c:v>45581</c:v>
                </c:pt>
                <c:pt idx="42">
                  <c:v>45582</c:v>
                </c:pt>
                <c:pt idx="43">
                  <c:v>45583</c:v>
                </c:pt>
                <c:pt idx="44">
                  <c:v>45586</c:v>
                </c:pt>
                <c:pt idx="45">
                  <c:v>45587</c:v>
                </c:pt>
                <c:pt idx="46">
                  <c:v>45588</c:v>
                </c:pt>
                <c:pt idx="47">
                  <c:v>45589</c:v>
                </c:pt>
                <c:pt idx="48">
                  <c:v>45590</c:v>
                </c:pt>
                <c:pt idx="49">
                  <c:v>45593</c:v>
                </c:pt>
                <c:pt idx="50">
                  <c:v>45594</c:v>
                </c:pt>
                <c:pt idx="51">
                  <c:v>45595</c:v>
                </c:pt>
                <c:pt idx="52">
                  <c:v>45596</c:v>
                </c:pt>
                <c:pt idx="53">
                  <c:v>45597</c:v>
                </c:pt>
                <c:pt idx="54">
                  <c:v>45600</c:v>
                </c:pt>
                <c:pt idx="55">
                  <c:v>45601</c:v>
                </c:pt>
                <c:pt idx="56">
                  <c:v>45602</c:v>
                </c:pt>
                <c:pt idx="57">
                  <c:v>45603</c:v>
                </c:pt>
                <c:pt idx="58">
                  <c:v>45604</c:v>
                </c:pt>
                <c:pt idx="59">
                  <c:v>45607</c:v>
                </c:pt>
                <c:pt idx="60">
                  <c:v>45608</c:v>
                </c:pt>
                <c:pt idx="61">
                  <c:v>45609</c:v>
                </c:pt>
                <c:pt idx="62">
                  <c:v>45610</c:v>
                </c:pt>
                <c:pt idx="63">
                  <c:v>45614</c:v>
                </c:pt>
                <c:pt idx="64">
                  <c:v>45615</c:v>
                </c:pt>
                <c:pt idx="65">
                  <c:v>45617</c:v>
                </c:pt>
                <c:pt idx="66">
                  <c:v>45618</c:v>
                </c:pt>
                <c:pt idx="67">
                  <c:v>45621</c:v>
                </c:pt>
                <c:pt idx="68">
                  <c:v>45622</c:v>
                </c:pt>
                <c:pt idx="69">
                  <c:v>45623</c:v>
                </c:pt>
                <c:pt idx="70">
                  <c:v>45624</c:v>
                </c:pt>
                <c:pt idx="71">
                  <c:v>45625</c:v>
                </c:pt>
                <c:pt idx="72">
                  <c:v>45628</c:v>
                </c:pt>
                <c:pt idx="73">
                  <c:v>45629</c:v>
                </c:pt>
                <c:pt idx="74">
                  <c:v>45630</c:v>
                </c:pt>
                <c:pt idx="75">
                  <c:v>45631</c:v>
                </c:pt>
                <c:pt idx="76">
                  <c:v>45632</c:v>
                </c:pt>
                <c:pt idx="77">
                  <c:v>45635</c:v>
                </c:pt>
                <c:pt idx="78">
                  <c:v>45636</c:v>
                </c:pt>
                <c:pt idx="79">
                  <c:v>45637</c:v>
                </c:pt>
                <c:pt idx="80">
                  <c:v>45638</c:v>
                </c:pt>
                <c:pt idx="81">
                  <c:v>45639</c:v>
                </c:pt>
                <c:pt idx="82">
                  <c:v>45642</c:v>
                </c:pt>
                <c:pt idx="83">
                  <c:v>45643</c:v>
                </c:pt>
                <c:pt idx="84">
                  <c:v>45644</c:v>
                </c:pt>
                <c:pt idx="85">
                  <c:v>45645</c:v>
                </c:pt>
                <c:pt idx="86">
                  <c:v>45646</c:v>
                </c:pt>
                <c:pt idx="87">
                  <c:v>45649</c:v>
                </c:pt>
                <c:pt idx="88">
                  <c:v>45650</c:v>
                </c:pt>
                <c:pt idx="89">
                  <c:v>45652</c:v>
                </c:pt>
                <c:pt idx="90">
                  <c:v>45653</c:v>
                </c:pt>
                <c:pt idx="91">
                  <c:v>45656</c:v>
                </c:pt>
                <c:pt idx="92">
                  <c:v>45657</c:v>
                </c:pt>
                <c:pt idx="93">
                  <c:v>45658</c:v>
                </c:pt>
                <c:pt idx="94">
                  <c:v>45659</c:v>
                </c:pt>
                <c:pt idx="95">
                  <c:v>45660</c:v>
                </c:pt>
                <c:pt idx="96">
                  <c:v>45663</c:v>
                </c:pt>
                <c:pt idx="97">
                  <c:v>45664</c:v>
                </c:pt>
                <c:pt idx="98">
                  <c:v>45665</c:v>
                </c:pt>
                <c:pt idx="99">
                  <c:v>45666</c:v>
                </c:pt>
                <c:pt idx="100">
                  <c:v>45667</c:v>
                </c:pt>
                <c:pt idx="101">
                  <c:v>45670</c:v>
                </c:pt>
                <c:pt idx="102">
                  <c:v>45671</c:v>
                </c:pt>
                <c:pt idx="103">
                  <c:v>45672</c:v>
                </c:pt>
                <c:pt idx="104">
                  <c:v>45673</c:v>
                </c:pt>
                <c:pt idx="105">
                  <c:v>45674</c:v>
                </c:pt>
                <c:pt idx="106">
                  <c:v>45677</c:v>
                </c:pt>
                <c:pt idx="107">
                  <c:v>45678</c:v>
                </c:pt>
                <c:pt idx="108">
                  <c:v>45679</c:v>
                </c:pt>
                <c:pt idx="109">
                  <c:v>45680</c:v>
                </c:pt>
                <c:pt idx="110">
                  <c:v>45681</c:v>
                </c:pt>
                <c:pt idx="111">
                  <c:v>45684</c:v>
                </c:pt>
                <c:pt idx="112">
                  <c:v>45685</c:v>
                </c:pt>
                <c:pt idx="113">
                  <c:v>45686</c:v>
                </c:pt>
                <c:pt idx="114">
                  <c:v>45687</c:v>
                </c:pt>
                <c:pt idx="115">
                  <c:v>45688</c:v>
                </c:pt>
                <c:pt idx="116">
                  <c:v>45689</c:v>
                </c:pt>
                <c:pt idx="117">
                  <c:v>45691</c:v>
                </c:pt>
                <c:pt idx="118">
                  <c:v>45692</c:v>
                </c:pt>
                <c:pt idx="119">
                  <c:v>45693</c:v>
                </c:pt>
                <c:pt idx="120">
                  <c:v>45694</c:v>
                </c:pt>
                <c:pt idx="121">
                  <c:v>45695</c:v>
                </c:pt>
              </c:numCache>
            </c:numRef>
          </c:cat>
          <c:val>
            <c:numRef>
              <c:f>Charting!$F$8:$F$129</c:f>
              <c:numCache>
                <c:formatCode>"₹"#,##0.00_);[Red]\("₹"#,##0.00\)</c:formatCode>
                <c:ptCount val="122"/>
                <c:pt idx="0">
                  <c:v>474.37670000000003</c:v>
                </c:pt>
                <c:pt idx="1">
                  <c:v>471.8698</c:v>
                </c:pt>
                <c:pt idx="2">
                  <c:v>478.11349999999999</c:v>
                </c:pt>
                <c:pt idx="3">
                  <c:v>477.30930000000001</c:v>
                </c:pt>
                <c:pt idx="4">
                  <c:v>478.49189999999999</c:v>
                </c:pt>
                <c:pt idx="5">
                  <c:v>478.39729999999997</c:v>
                </c:pt>
                <c:pt idx="6">
                  <c:v>473.57260000000002</c:v>
                </c:pt>
                <c:pt idx="7">
                  <c:v>470.45080000000002</c:v>
                </c:pt>
                <c:pt idx="8">
                  <c:v>477.8297</c:v>
                </c:pt>
                <c:pt idx="9">
                  <c:v>474.80239999999998</c:v>
                </c:pt>
                <c:pt idx="10">
                  <c:v>482.51240000000001</c:v>
                </c:pt>
                <c:pt idx="11">
                  <c:v>481.89749999999998</c:v>
                </c:pt>
                <c:pt idx="12">
                  <c:v>479.01220000000001</c:v>
                </c:pt>
                <c:pt idx="13">
                  <c:v>483.6003</c:v>
                </c:pt>
                <c:pt idx="14">
                  <c:v>474.61320000000001</c:v>
                </c:pt>
                <c:pt idx="15">
                  <c:v>484.12060000000002</c:v>
                </c:pt>
                <c:pt idx="16">
                  <c:v>485.8707</c:v>
                </c:pt>
                <c:pt idx="17">
                  <c:v>486.58019999999999</c:v>
                </c:pt>
                <c:pt idx="18">
                  <c:v>491.4522</c:v>
                </c:pt>
                <c:pt idx="19">
                  <c:v>486.10719999999998</c:v>
                </c:pt>
                <c:pt idx="20">
                  <c:v>483.50569999999999</c:v>
                </c:pt>
                <c:pt idx="21">
                  <c:v>480.33659999999998</c:v>
                </c:pt>
                <c:pt idx="22">
                  <c:v>479.95819999999998</c:v>
                </c:pt>
                <c:pt idx="23">
                  <c:v>480.80959999999999</c:v>
                </c:pt>
                <c:pt idx="24">
                  <c:v>486.6275</c:v>
                </c:pt>
                <c:pt idx="25">
                  <c:v>489.03989999999999</c:v>
                </c:pt>
                <c:pt idx="26">
                  <c:v>487.43169999999998</c:v>
                </c:pt>
                <c:pt idx="27">
                  <c:v>489.60750000000002</c:v>
                </c:pt>
                <c:pt idx="28">
                  <c:v>494.52670000000001</c:v>
                </c:pt>
                <c:pt idx="29">
                  <c:v>494.4794</c:v>
                </c:pt>
                <c:pt idx="30">
                  <c:v>490.17509999999999</c:v>
                </c:pt>
                <c:pt idx="31">
                  <c:v>488.3304</c:v>
                </c:pt>
                <c:pt idx="32">
                  <c:v>485.06659999999999</c:v>
                </c:pt>
                <c:pt idx="33">
                  <c:v>476.36329999999998</c:v>
                </c:pt>
                <c:pt idx="34">
                  <c:v>482.65429999999998</c:v>
                </c:pt>
                <c:pt idx="35">
                  <c:v>480.5258</c:v>
                </c:pt>
                <c:pt idx="36">
                  <c:v>465.15309999999999</c:v>
                </c:pt>
                <c:pt idx="37">
                  <c:v>465.48419999999999</c:v>
                </c:pt>
                <c:pt idx="38">
                  <c:v>461.84210000000002</c:v>
                </c:pt>
                <c:pt idx="39">
                  <c:v>470.11970000000002</c:v>
                </c:pt>
                <c:pt idx="40">
                  <c:v>471.63330000000002</c:v>
                </c:pt>
                <c:pt idx="41">
                  <c:v>466.57209999999998</c:v>
                </c:pt>
                <c:pt idx="42">
                  <c:v>462.5043</c:v>
                </c:pt>
                <c:pt idx="43">
                  <c:v>460.42309999999998</c:v>
                </c:pt>
                <c:pt idx="44">
                  <c:v>457.53769999999997</c:v>
                </c:pt>
                <c:pt idx="45">
                  <c:v>455.7876</c:v>
                </c:pt>
                <c:pt idx="46">
                  <c:v>454.41590000000002</c:v>
                </c:pt>
                <c:pt idx="47">
                  <c:v>446.23289999999997</c:v>
                </c:pt>
                <c:pt idx="48">
                  <c:v>456.26060000000001</c:v>
                </c:pt>
                <c:pt idx="49">
                  <c:v>458.01069999999999</c:v>
                </c:pt>
                <c:pt idx="50">
                  <c:v>461.60559999999998</c:v>
                </c:pt>
                <c:pt idx="51">
                  <c:v>465.01119999999997</c:v>
                </c:pt>
                <c:pt idx="52">
                  <c:v>462.40969999999999</c:v>
                </c:pt>
                <c:pt idx="53">
                  <c:v>463.82870000000003</c:v>
                </c:pt>
                <c:pt idx="54">
                  <c:v>458.43639999999999</c:v>
                </c:pt>
                <c:pt idx="55">
                  <c:v>454.274</c:v>
                </c:pt>
                <c:pt idx="56">
                  <c:v>455.12540000000001</c:v>
                </c:pt>
                <c:pt idx="57">
                  <c:v>452.09820000000002</c:v>
                </c:pt>
                <c:pt idx="58">
                  <c:v>452.24009999999998</c:v>
                </c:pt>
                <c:pt idx="59">
                  <c:v>451.1995</c:v>
                </c:pt>
                <c:pt idx="60">
                  <c:v>447.32080000000002</c:v>
                </c:pt>
                <c:pt idx="61">
                  <c:v>446.70589999999999</c:v>
                </c:pt>
                <c:pt idx="62">
                  <c:v>440.79340000000002</c:v>
                </c:pt>
                <c:pt idx="63">
                  <c:v>441.36099999999999</c:v>
                </c:pt>
                <c:pt idx="64">
                  <c:v>442.11779999999999</c:v>
                </c:pt>
                <c:pt idx="65">
                  <c:v>432.46850000000001</c:v>
                </c:pt>
                <c:pt idx="66">
                  <c:v>449.02359999999999</c:v>
                </c:pt>
                <c:pt idx="67">
                  <c:v>451.05759999999998</c:v>
                </c:pt>
                <c:pt idx="68">
                  <c:v>451.24680000000001</c:v>
                </c:pt>
                <c:pt idx="69">
                  <c:v>451.1995</c:v>
                </c:pt>
                <c:pt idx="70">
                  <c:v>449.26010000000002</c:v>
                </c:pt>
                <c:pt idx="71">
                  <c:v>451.01029999999997</c:v>
                </c:pt>
                <c:pt idx="72">
                  <c:v>451.43599999999998</c:v>
                </c:pt>
                <c:pt idx="73">
                  <c:v>447.03699999999998</c:v>
                </c:pt>
                <c:pt idx="74">
                  <c:v>441.88130000000001</c:v>
                </c:pt>
                <c:pt idx="75">
                  <c:v>442.25970000000001</c:v>
                </c:pt>
                <c:pt idx="76">
                  <c:v>445.71260000000001</c:v>
                </c:pt>
                <c:pt idx="77">
                  <c:v>439.84730000000002</c:v>
                </c:pt>
                <c:pt idx="78">
                  <c:v>440.32040000000001</c:v>
                </c:pt>
                <c:pt idx="79">
                  <c:v>440.13119999999998</c:v>
                </c:pt>
                <c:pt idx="80">
                  <c:v>435.73219999999998</c:v>
                </c:pt>
                <c:pt idx="81">
                  <c:v>444.62470000000002</c:v>
                </c:pt>
                <c:pt idx="82">
                  <c:v>444.71929999999998</c:v>
                </c:pt>
                <c:pt idx="83">
                  <c:v>444.19900000000001</c:v>
                </c:pt>
                <c:pt idx="84">
                  <c:v>445.09769999999997</c:v>
                </c:pt>
                <c:pt idx="85">
                  <c:v>441.36099999999999</c:v>
                </c:pt>
                <c:pt idx="86">
                  <c:v>439.56349999999998</c:v>
                </c:pt>
                <c:pt idx="87">
                  <c:v>448.64519999999999</c:v>
                </c:pt>
                <c:pt idx="88">
                  <c:v>452.61849999999998</c:v>
                </c:pt>
                <c:pt idx="89">
                  <c:v>451.1995</c:v>
                </c:pt>
                <c:pt idx="90">
                  <c:v>452.7604</c:v>
                </c:pt>
                <c:pt idx="91">
                  <c:v>451.24680000000001</c:v>
                </c:pt>
                <c:pt idx="92">
                  <c:v>457.53769999999997</c:v>
                </c:pt>
                <c:pt idx="93">
                  <c:v>457.82150000000001</c:v>
                </c:pt>
                <c:pt idx="94">
                  <c:v>462.64620000000002</c:v>
                </c:pt>
                <c:pt idx="95">
                  <c:v>455.59840000000003</c:v>
                </c:pt>
                <c:pt idx="96">
                  <c:v>442.65</c:v>
                </c:pt>
                <c:pt idx="97">
                  <c:v>441.1</c:v>
                </c:pt>
                <c:pt idx="98">
                  <c:v>449.55</c:v>
                </c:pt>
                <c:pt idx="99">
                  <c:v>450.1</c:v>
                </c:pt>
                <c:pt idx="100">
                  <c:v>444.9</c:v>
                </c:pt>
                <c:pt idx="101">
                  <c:v>439.05</c:v>
                </c:pt>
                <c:pt idx="102">
                  <c:v>436.6</c:v>
                </c:pt>
                <c:pt idx="103">
                  <c:v>437.35</c:v>
                </c:pt>
                <c:pt idx="104">
                  <c:v>432.85</c:v>
                </c:pt>
                <c:pt idx="105">
                  <c:v>440.2</c:v>
                </c:pt>
                <c:pt idx="106">
                  <c:v>437.7</c:v>
                </c:pt>
                <c:pt idx="107">
                  <c:v>437.55</c:v>
                </c:pt>
                <c:pt idx="108">
                  <c:v>437</c:v>
                </c:pt>
                <c:pt idx="109">
                  <c:v>440.2</c:v>
                </c:pt>
                <c:pt idx="110">
                  <c:v>441.6</c:v>
                </c:pt>
                <c:pt idx="111">
                  <c:v>440.1</c:v>
                </c:pt>
                <c:pt idx="112">
                  <c:v>435.45</c:v>
                </c:pt>
                <c:pt idx="113">
                  <c:v>433.35</c:v>
                </c:pt>
                <c:pt idx="114">
                  <c:v>436.2</c:v>
                </c:pt>
                <c:pt idx="115">
                  <c:v>447.5</c:v>
                </c:pt>
                <c:pt idx="116">
                  <c:v>462.55</c:v>
                </c:pt>
                <c:pt idx="117">
                  <c:v>454.35</c:v>
                </c:pt>
                <c:pt idx="118">
                  <c:v>455.15</c:v>
                </c:pt>
                <c:pt idx="119">
                  <c:v>448.15</c:v>
                </c:pt>
                <c:pt idx="120">
                  <c:v>441.1</c:v>
                </c:pt>
                <c:pt idx="121">
                  <c:v>430.85</c:v>
                </c:pt>
              </c:numCache>
            </c:numRef>
          </c:val>
          <c:smooth val="0"/>
          <c:extLst>
            <c:ext xmlns:c16="http://schemas.microsoft.com/office/drawing/2014/chart" uri="{C3380CC4-5D6E-409C-BE32-E72D297353CC}">
              <c16:uniqueId val="{00000001-50F5-404B-A5C1-A4D22BDE7A2E}"/>
            </c:ext>
          </c:extLst>
        </c:ser>
        <c:dLbls>
          <c:showLegendKey val="0"/>
          <c:showVal val="0"/>
          <c:showCatName val="0"/>
          <c:showSerName val="0"/>
          <c:showPercent val="0"/>
          <c:showBubbleSize val="0"/>
        </c:dLbls>
        <c:marker val="1"/>
        <c:smooth val="0"/>
        <c:axId val="808876208"/>
        <c:axId val="808878008"/>
      </c:lineChart>
      <c:lineChart>
        <c:grouping val="standard"/>
        <c:varyColors val="0"/>
        <c:ser>
          <c:idx val="0"/>
          <c:order val="0"/>
          <c:tx>
            <c:strRef>
              <c:f>Charting!$C$4</c:f>
              <c:strCache>
                <c:ptCount val="1"/>
                <c:pt idx="0">
                  <c:v>RELIANCE</c:v>
                </c:pt>
              </c:strCache>
            </c:strRef>
          </c:tx>
          <c:spPr>
            <a:ln w="28575" cap="rnd">
              <a:solidFill>
                <a:schemeClr val="accent1"/>
              </a:solidFill>
              <a:round/>
            </a:ln>
            <a:effectLst/>
          </c:spPr>
          <c:marker>
            <c:symbol val="none"/>
          </c:marker>
          <c:cat>
            <c:numRef>
              <c:f>Charting!$B$8:$B$129</c:f>
              <c:numCache>
                <c:formatCode>m/d/yyyy</c:formatCode>
                <c:ptCount val="122"/>
                <c:pt idx="0">
                  <c:v>45523</c:v>
                </c:pt>
                <c:pt idx="1">
                  <c:v>45524</c:v>
                </c:pt>
                <c:pt idx="2">
                  <c:v>45525</c:v>
                </c:pt>
                <c:pt idx="3">
                  <c:v>45526</c:v>
                </c:pt>
                <c:pt idx="4">
                  <c:v>45527</c:v>
                </c:pt>
                <c:pt idx="5">
                  <c:v>45530</c:v>
                </c:pt>
                <c:pt idx="6">
                  <c:v>45531</c:v>
                </c:pt>
                <c:pt idx="7">
                  <c:v>45532</c:v>
                </c:pt>
                <c:pt idx="8">
                  <c:v>45533</c:v>
                </c:pt>
                <c:pt idx="9">
                  <c:v>45534</c:v>
                </c:pt>
                <c:pt idx="10">
                  <c:v>45537</c:v>
                </c:pt>
                <c:pt idx="11">
                  <c:v>45538</c:v>
                </c:pt>
                <c:pt idx="12">
                  <c:v>45539</c:v>
                </c:pt>
                <c:pt idx="13">
                  <c:v>45540</c:v>
                </c:pt>
                <c:pt idx="14">
                  <c:v>45541</c:v>
                </c:pt>
                <c:pt idx="15">
                  <c:v>45544</c:v>
                </c:pt>
                <c:pt idx="16">
                  <c:v>45545</c:v>
                </c:pt>
                <c:pt idx="17">
                  <c:v>45546</c:v>
                </c:pt>
                <c:pt idx="18">
                  <c:v>45547</c:v>
                </c:pt>
                <c:pt idx="19">
                  <c:v>45548</c:v>
                </c:pt>
                <c:pt idx="20">
                  <c:v>45551</c:v>
                </c:pt>
                <c:pt idx="21">
                  <c:v>45552</c:v>
                </c:pt>
                <c:pt idx="22">
                  <c:v>45553</c:v>
                </c:pt>
                <c:pt idx="23">
                  <c:v>45554</c:v>
                </c:pt>
                <c:pt idx="24">
                  <c:v>45555</c:v>
                </c:pt>
                <c:pt idx="25">
                  <c:v>45558</c:v>
                </c:pt>
                <c:pt idx="26">
                  <c:v>45559</c:v>
                </c:pt>
                <c:pt idx="27">
                  <c:v>45560</c:v>
                </c:pt>
                <c:pt idx="28">
                  <c:v>45561</c:v>
                </c:pt>
                <c:pt idx="29">
                  <c:v>45562</c:v>
                </c:pt>
                <c:pt idx="30">
                  <c:v>45565</c:v>
                </c:pt>
                <c:pt idx="31">
                  <c:v>45566</c:v>
                </c:pt>
                <c:pt idx="32">
                  <c:v>45568</c:v>
                </c:pt>
                <c:pt idx="33">
                  <c:v>45569</c:v>
                </c:pt>
                <c:pt idx="34">
                  <c:v>45572</c:v>
                </c:pt>
                <c:pt idx="35">
                  <c:v>45573</c:v>
                </c:pt>
                <c:pt idx="36">
                  <c:v>45574</c:v>
                </c:pt>
                <c:pt idx="37">
                  <c:v>45575</c:v>
                </c:pt>
                <c:pt idx="38">
                  <c:v>45576</c:v>
                </c:pt>
                <c:pt idx="39">
                  <c:v>45579</c:v>
                </c:pt>
                <c:pt idx="40">
                  <c:v>45580</c:v>
                </c:pt>
                <c:pt idx="41">
                  <c:v>45581</c:v>
                </c:pt>
                <c:pt idx="42">
                  <c:v>45582</c:v>
                </c:pt>
                <c:pt idx="43">
                  <c:v>45583</c:v>
                </c:pt>
                <c:pt idx="44">
                  <c:v>45586</c:v>
                </c:pt>
                <c:pt idx="45">
                  <c:v>45587</c:v>
                </c:pt>
                <c:pt idx="46">
                  <c:v>45588</c:v>
                </c:pt>
                <c:pt idx="47">
                  <c:v>45589</c:v>
                </c:pt>
                <c:pt idx="48">
                  <c:v>45590</c:v>
                </c:pt>
                <c:pt idx="49">
                  <c:v>45593</c:v>
                </c:pt>
                <c:pt idx="50">
                  <c:v>45594</c:v>
                </c:pt>
                <c:pt idx="51">
                  <c:v>45595</c:v>
                </c:pt>
                <c:pt idx="52">
                  <c:v>45596</c:v>
                </c:pt>
                <c:pt idx="53">
                  <c:v>45597</c:v>
                </c:pt>
                <c:pt idx="54">
                  <c:v>45600</c:v>
                </c:pt>
                <c:pt idx="55">
                  <c:v>45601</c:v>
                </c:pt>
                <c:pt idx="56">
                  <c:v>45602</c:v>
                </c:pt>
                <c:pt idx="57">
                  <c:v>45603</c:v>
                </c:pt>
                <c:pt idx="58">
                  <c:v>45604</c:v>
                </c:pt>
                <c:pt idx="59">
                  <c:v>45607</c:v>
                </c:pt>
                <c:pt idx="60">
                  <c:v>45608</c:v>
                </c:pt>
                <c:pt idx="61">
                  <c:v>45609</c:v>
                </c:pt>
                <c:pt idx="62">
                  <c:v>45610</c:v>
                </c:pt>
                <c:pt idx="63">
                  <c:v>45614</c:v>
                </c:pt>
                <c:pt idx="64">
                  <c:v>45615</c:v>
                </c:pt>
                <c:pt idx="65">
                  <c:v>45617</c:v>
                </c:pt>
                <c:pt idx="66">
                  <c:v>45618</c:v>
                </c:pt>
                <c:pt idx="67">
                  <c:v>45621</c:v>
                </c:pt>
                <c:pt idx="68">
                  <c:v>45622</c:v>
                </c:pt>
                <c:pt idx="69">
                  <c:v>45623</c:v>
                </c:pt>
                <c:pt idx="70">
                  <c:v>45624</c:v>
                </c:pt>
                <c:pt idx="71">
                  <c:v>45625</c:v>
                </c:pt>
                <c:pt idx="72">
                  <c:v>45628</c:v>
                </c:pt>
                <c:pt idx="73">
                  <c:v>45629</c:v>
                </c:pt>
                <c:pt idx="74">
                  <c:v>45630</c:v>
                </c:pt>
                <c:pt idx="75">
                  <c:v>45631</c:v>
                </c:pt>
                <c:pt idx="76">
                  <c:v>45632</c:v>
                </c:pt>
                <c:pt idx="77">
                  <c:v>45635</c:v>
                </c:pt>
                <c:pt idx="78">
                  <c:v>45636</c:v>
                </c:pt>
                <c:pt idx="79">
                  <c:v>45637</c:v>
                </c:pt>
                <c:pt idx="80">
                  <c:v>45638</c:v>
                </c:pt>
                <c:pt idx="81">
                  <c:v>45639</c:v>
                </c:pt>
                <c:pt idx="82">
                  <c:v>45642</c:v>
                </c:pt>
                <c:pt idx="83">
                  <c:v>45643</c:v>
                </c:pt>
                <c:pt idx="84">
                  <c:v>45644</c:v>
                </c:pt>
                <c:pt idx="85">
                  <c:v>45645</c:v>
                </c:pt>
                <c:pt idx="86">
                  <c:v>45646</c:v>
                </c:pt>
                <c:pt idx="87">
                  <c:v>45649</c:v>
                </c:pt>
                <c:pt idx="88">
                  <c:v>45650</c:v>
                </c:pt>
                <c:pt idx="89">
                  <c:v>45652</c:v>
                </c:pt>
                <c:pt idx="90">
                  <c:v>45653</c:v>
                </c:pt>
                <c:pt idx="91">
                  <c:v>45656</c:v>
                </c:pt>
                <c:pt idx="92">
                  <c:v>45657</c:v>
                </c:pt>
                <c:pt idx="93">
                  <c:v>45658</c:v>
                </c:pt>
                <c:pt idx="94">
                  <c:v>45659</c:v>
                </c:pt>
                <c:pt idx="95">
                  <c:v>45660</c:v>
                </c:pt>
                <c:pt idx="96">
                  <c:v>45663</c:v>
                </c:pt>
                <c:pt idx="97">
                  <c:v>45664</c:v>
                </c:pt>
                <c:pt idx="98">
                  <c:v>45665</c:v>
                </c:pt>
                <c:pt idx="99">
                  <c:v>45666</c:v>
                </c:pt>
                <c:pt idx="100">
                  <c:v>45667</c:v>
                </c:pt>
                <c:pt idx="101">
                  <c:v>45670</c:v>
                </c:pt>
                <c:pt idx="102">
                  <c:v>45671</c:v>
                </c:pt>
                <c:pt idx="103">
                  <c:v>45672</c:v>
                </c:pt>
                <c:pt idx="104">
                  <c:v>45673</c:v>
                </c:pt>
                <c:pt idx="105">
                  <c:v>45674</c:v>
                </c:pt>
                <c:pt idx="106">
                  <c:v>45677</c:v>
                </c:pt>
                <c:pt idx="107">
                  <c:v>45678</c:v>
                </c:pt>
                <c:pt idx="108">
                  <c:v>45679</c:v>
                </c:pt>
                <c:pt idx="109">
                  <c:v>45680</c:v>
                </c:pt>
                <c:pt idx="110">
                  <c:v>45681</c:v>
                </c:pt>
                <c:pt idx="111">
                  <c:v>45684</c:v>
                </c:pt>
                <c:pt idx="112">
                  <c:v>45685</c:v>
                </c:pt>
                <c:pt idx="113">
                  <c:v>45686</c:v>
                </c:pt>
                <c:pt idx="114">
                  <c:v>45687</c:v>
                </c:pt>
                <c:pt idx="115">
                  <c:v>45688</c:v>
                </c:pt>
                <c:pt idx="116">
                  <c:v>45689</c:v>
                </c:pt>
                <c:pt idx="117">
                  <c:v>45691</c:v>
                </c:pt>
                <c:pt idx="118">
                  <c:v>45692</c:v>
                </c:pt>
                <c:pt idx="119">
                  <c:v>45693</c:v>
                </c:pt>
                <c:pt idx="120">
                  <c:v>45694</c:v>
                </c:pt>
                <c:pt idx="121">
                  <c:v>45695</c:v>
                </c:pt>
              </c:numCache>
            </c:numRef>
          </c:cat>
          <c:val>
            <c:numRef>
              <c:f>Charting!$C$8:$C$129</c:f>
              <c:numCache>
                <c:formatCode>"₹"#,##0.00_);[Red]\("₹"#,##0.00\)</c:formatCode>
                <c:ptCount val="122"/>
                <c:pt idx="0">
                  <c:v>1488.4</c:v>
                </c:pt>
                <c:pt idx="1">
                  <c:v>1495.95</c:v>
                </c:pt>
                <c:pt idx="2">
                  <c:v>1498.675</c:v>
                </c:pt>
                <c:pt idx="3">
                  <c:v>1498.125</c:v>
                </c:pt>
                <c:pt idx="4">
                  <c:v>1499.9749999999999</c:v>
                </c:pt>
                <c:pt idx="5">
                  <c:v>1512.6</c:v>
                </c:pt>
                <c:pt idx="6">
                  <c:v>1500.45</c:v>
                </c:pt>
                <c:pt idx="7">
                  <c:v>1498.3</c:v>
                </c:pt>
                <c:pt idx="8">
                  <c:v>1520.925</c:v>
                </c:pt>
                <c:pt idx="9">
                  <c:v>1509.625</c:v>
                </c:pt>
                <c:pt idx="10">
                  <c:v>1516.25</c:v>
                </c:pt>
                <c:pt idx="11">
                  <c:v>1509.125</c:v>
                </c:pt>
                <c:pt idx="12">
                  <c:v>1514.55</c:v>
                </c:pt>
                <c:pt idx="13">
                  <c:v>1492.9749999999999</c:v>
                </c:pt>
                <c:pt idx="14">
                  <c:v>1464.825</c:v>
                </c:pt>
                <c:pt idx="15">
                  <c:v>1462.45</c:v>
                </c:pt>
                <c:pt idx="16">
                  <c:v>1461.5250000000001</c:v>
                </c:pt>
                <c:pt idx="17">
                  <c:v>1451.5</c:v>
                </c:pt>
                <c:pt idx="18">
                  <c:v>1479.8</c:v>
                </c:pt>
                <c:pt idx="19">
                  <c:v>1472.625</c:v>
                </c:pt>
                <c:pt idx="20">
                  <c:v>1471.35</c:v>
                </c:pt>
                <c:pt idx="21">
                  <c:v>1472.3</c:v>
                </c:pt>
                <c:pt idx="22">
                  <c:v>1463.45</c:v>
                </c:pt>
                <c:pt idx="23">
                  <c:v>1469.675</c:v>
                </c:pt>
                <c:pt idx="24">
                  <c:v>1485.925</c:v>
                </c:pt>
                <c:pt idx="25">
                  <c:v>1493.375</c:v>
                </c:pt>
                <c:pt idx="26">
                  <c:v>1489.375</c:v>
                </c:pt>
                <c:pt idx="27">
                  <c:v>1493.95</c:v>
                </c:pt>
                <c:pt idx="28">
                  <c:v>1497.95</c:v>
                </c:pt>
                <c:pt idx="29">
                  <c:v>1526.175</c:v>
                </c:pt>
                <c:pt idx="30">
                  <c:v>1476.575</c:v>
                </c:pt>
                <c:pt idx="31">
                  <c:v>1464.825</c:v>
                </c:pt>
                <c:pt idx="32">
                  <c:v>1406.9749999999999</c:v>
                </c:pt>
                <c:pt idx="33">
                  <c:v>1386.5250000000001</c:v>
                </c:pt>
                <c:pt idx="34">
                  <c:v>1370.7249999999999</c:v>
                </c:pt>
                <c:pt idx="35">
                  <c:v>1397.35</c:v>
                </c:pt>
                <c:pt idx="36">
                  <c:v>1374.6</c:v>
                </c:pt>
                <c:pt idx="37">
                  <c:v>1371.05</c:v>
                </c:pt>
                <c:pt idx="38">
                  <c:v>1372.1</c:v>
                </c:pt>
                <c:pt idx="39">
                  <c:v>1372.5250000000001</c:v>
                </c:pt>
                <c:pt idx="40">
                  <c:v>1344.0250000000001</c:v>
                </c:pt>
                <c:pt idx="41">
                  <c:v>1354.075</c:v>
                </c:pt>
                <c:pt idx="42">
                  <c:v>1356.425</c:v>
                </c:pt>
                <c:pt idx="43">
                  <c:v>1359.3</c:v>
                </c:pt>
                <c:pt idx="44">
                  <c:v>1369.2</c:v>
                </c:pt>
                <c:pt idx="45">
                  <c:v>1343.35</c:v>
                </c:pt>
                <c:pt idx="46">
                  <c:v>1338.5250000000001</c:v>
                </c:pt>
                <c:pt idx="47">
                  <c:v>1339.8</c:v>
                </c:pt>
                <c:pt idx="48">
                  <c:v>1327.85</c:v>
                </c:pt>
                <c:pt idx="49">
                  <c:v>1334.35</c:v>
                </c:pt>
                <c:pt idx="50">
                  <c:v>1340</c:v>
                </c:pt>
                <c:pt idx="51">
                  <c:v>1343.9</c:v>
                </c:pt>
                <c:pt idx="52">
                  <c:v>1332.05</c:v>
                </c:pt>
                <c:pt idx="53">
                  <c:v>1338.65</c:v>
                </c:pt>
                <c:pt idx="54">
                  <c:v>1302.1500000000001</c:v>
                </c:pt>
                <c:pt idx="55">
                  <c:v>1305.3</c:v>
                </c:pt>
                <c:pt idx="56">
                  <c:v>1325.35</c:v>
                </c:pt>
                <c:pt idx="57">
                  <c:v>1305.6500000000001</c:v>
                </c:pt>
                <c:pt idx="58">
                  <c:v>1283.75</c:v>
                </c:pt>
                <c:pt idx="59">
                  <c:v>1272.7</c:v>
                </c:pt>
                <c:pt idx="60">
                  <c:v>1274.25</c:v>
                </c:pt>
                <c:pt idx="61">
                  <c:v>1252.05</c:v>
                </c:pt>
                <c:pt idx="62">
                  <c:v>1267.5999999999999</c:v>
                </c:pt>
                <c:pt idx="63">
                  <c:v>1260.75</c:v>
                </c:pt>
                <c:pt idx="64">
                  <c:v>1241.6500000000001</c:v>
                </c:pt>
                <c:pt idx="65">
                  <c:v>1223</c:v>
                </c:pt>
                <c:pt idx="66">
                  <c:v>1265.4000000000001</c:v>
                </c:pt>
                <c:pt idx="67">
                  <c:v>1287</c:v>
                </c:pt>
                <c:pt idx="68">
                  <c:v>1295.7</c:v>
                </c:pt>
                <c:pt idx="69">
                  <c:v>1293.2</c:v>
                </c:pt>
                <c:pt idx="70">
                  <c:v>1270.8</c:v>
                </c:pt>
                <c:pt idx="71">
                  <c:v>1292.2</c:v>
                </c:pt>
                <c:pt idx="72">
                  <c:v>1309.1500000000001</c:v>
                </c:pt>
                <c:pt idx="73">
                  <c:v>1323.3</c:v>
                </c:pt>
                <c:pt idx="74">
                  <c:v>1308.95</c:v>
                </c:pt>
                <c:pt idx="75">
                  <c:v>1322.05</c:v>
                </c:pt>
                <c:pt idx="76">
                  <c:v>1311.55</c:v>
                </c:pt>
                <c:pt idx="77">
                  <c:v>1295.1500000000001</c:v>
                </c:pt>
                <c:pt idx="78">
                  <c:v>1284.8499999999999</c:v>
                </c:pt>
                <c:pt idx="79">
                  <c:v>1278.2</c:v>
                </c:pt>
                <c:pt idx="80">
                  <c:v>1262.9000000000001</c:v>
                </c:pt>
                <c:pt idx="81">
                  <c:v>1272.8499999999999</c:v>
                </c:pt>
                <c:pt idx="82">
                  <c:v>1268.3</c:v>
                </c:pt>
                <c:pt idx="83">
                  <c:v>1245.3</c:v>
                </c:pt>
                <c:pt idx="84">
                  <c:v>1253.25</c:v>
                </c:pt>
                <c:pt idx="85">
                  <c:v>1230.45</c:v>
                </c:pt>
                <c:pt idx="86">
                  <c:v>1205.3</c:v>
                </c:pt>
                <c:pt idx="87">
                  <c:v>1222.3</c:v>
                </c:pt>
                <c:pt idx="88">
                  <c:v>1222.75</c:v>
                </c:pt>
                <c:pt idx="89">
                  <c:v>1216.55</c:v>
                </c:pt>
                <c:pt idx="90">
                  <c:v>1221.05</c:v>
                </c:pt>
                <c:pt idx="91">
                  <c:v>1210.7</c:v>
                </c:pt>
                <c:pt idx="92">
                  <c:v>1215.45</c:v>
                </c:pt>
                <c:pt idx="93">
                  <c:v>1221.25</c:v>
                </c:pt>
                <c:pt idx="94">
                  <c:v>1241.8</c:v>
                </c:pt>
                <c:pt idx="95">
                  <c:v>1251.1500000000001</c:v>
                </c:pt>
                <c:pt idx="96">
                  <c:v>1218</c:v>
                </c:pt>
                <c:pt idx="97">
                  <c:v>1240.8499999999999</c:v>
                </c:pt>
                <c:pt idx="98">
                  <c:v>1265.5</c:v>
                </c:pt>
                <c:pt idx="99">
                  <c:v>1254.75</c:v>
                </c:pt>
                <c:pt idx="100">
                  <c:v>1241.9000000000001</c:v>
                </c:pt>
                <c:pt idx="101">
                  <c:v>1239.8499999999999</c:v>
                </c:pt>
                <c:pt idx="102">
                  <c:v>1238.75</c:v>
                </c:pt>
                <c:pt idx="103">
                  <c:v>1252.2</c:v>
                </c:pt>
                <c:pt idx="104">
                  <c:v>1266.45</c:v>
                </c:pt>
                <c:pt idx="105">
                  <c:v>1302.3499999999999</c:v>
                </c:pt>
                <c:pt idx="106">
                  <c:v>1305.45</c:v>
                </c:pt>
                <c:pt idx="107">
                  <c:v>1273.7</c:v>
                </c:pt>
                <c:pt idx="108">
                  <c:v>1277.0999999999999</c:v>
                </c:pt>
                <c:pt idx="109">
                  <c:v>1263.6500000000001</c:v>
                </c:pt>
                <c:pt idx="110">
                  <c:v>1246.3</c:v>
                </c:pt>
                <c:pt idx="111">
                  <c:v>1229.3499999999999</c:v>
                </c:pt>
                <c:pt idx="112">
                  <c:v>1234.4000000000001</c:v>
                </c:pt>
                <c:pt idx="113">
                  <c:v>1235.5</c:v>
                </c:pt>
                <c:pt idx="114">
                  <c:v>1253.05</c:v>
                </c:pt>
                <c:pt idx="115">
                  <c:v>1265.0999999999999</c:v>
                </c:pt>
                <c:pt idx="116">
                  <c:v>1264.5999999999999</c:v>
                </c:pt>
                <c:pt idx="117">
                  <c:v>1245.9000000000001</c:v>
                </c:pt>
                <c:pt idx="118">
                  <c:v>1285.2</c:v>
                </c:pt>
                <c:pt idx="119">
                  <c:v>1278.2</c:v>
                </c:pt>
                <c:pt idx="120">
                  <c:v>1281.55</c:v>
                </c:pt>
                <c:pt idx="121">
                  <c:v>1266.7</c:v>
                </c:pt>
              </c:numCache>
            </c:numRef>
          </c:val>
          <c:smooth val="0"/>
          <c:extLst>
            <c:ext xmlns:c16="http://schemas.microsoft.com/office/drawing/2014/chart" uri="{C3380CC4-5D6E-409C-BE32-E72D297353CC}">
              <c16:uniqueId val="{00000000-50F5-404B-A5C1-A4D22BDE7A2E}"/>
            </c:ext>
          </c:extLst>
        </c:ser>
        <c:dLbls>
          <c:showLegendKey val="0"/>
          <c:showVal val="0"/>
          <c:showCatName val="0"/>
          <c:showSerName val="0"/>
          <c:showPercent val="0"/>
          <c:showBubbleSize val="0"/>
        </c:dLbls>
        <c:marker val="1"/>
        <c:smooth val="0"/>
        <c:axId val="811761648"/>
        <c:axId val="811760568"/>
      </c:lineChart>
      <c:dateAx>
        <c:axId val="80887620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878008"/>
        <c:crosses val="autoZero"/>
        <c:auto val="1"/>
        <c:lblOffset val="100"/>
        <c:baseTimeUnit val="days"/>
      </c:dateAx>
      <c:valAx>
        <c:axId val="8088780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876208"/>
        <c:crosses val="autoZero"/>
        <c:crossBetween val="between"/>
      </c:valAx>
      <c:valAx>
        <c:axId val="811760568"/>
        <c:scaling>
          <c:orientation val="minMax"/>
        </c:scaling>
        <c:delete val="0"/>
        <c:axPos val="r"/>
        <c:numFmt formatCode="&quot;₹&quot;#,##0.00_);[Red]\(&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761648"/>
        <c:crosses val="max"/>
        <c:crossBetween val="between"/>
      </c:valAx>
      <c:dateAx>
        <c:axId val="811761648"/>
        <c:scaling>
          <c:orientation val="minMax"/>
        </c:scaling>
        <c:delete val="1"/>
        <c:axPos val="b"/>
        <c:numFmt formatCode="m/d/yyyy" sourceLinked="1"/>
        <c:majorTickMark val="out"/>
        <c:minorTickMark val="none"/>
        <c:tickLblPos val="nextTo"/>
        <c:crossAx val="811760568"/>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Charting!$C$7</c:f>
              <c:strCache>
                <c:ptCount val="1"/>
                <c:pt idx="0">
                  <c:v>Close</c:v>
                </c:pt>
              </c:strCache>
            </c:strRef>
          </c:tx>
          <c:spPr>
            <a:ln w="28575" cap="rnd">
              <a:solidFill>
                <a:schemeClr val="accent1"/>
              </a:solidFill>
              <a:round/>
            </a:ln>
            <a:effectLst/>
          </c:spPr>
          <c:marker>
            <c:symbol val="none"/>
          </c:marker>
          <c:cat>
            <c:numRef>
              <c:f>Charting!$B$8:$B$256</c:f>
              <c:numCache>
                <c:formatCode>m/d/yyyy</c:formatCode>
                <c:ptCount val="249"/>
                <c:pt idx="0">
                  <c:v>45523</c:v>
                </c:pt>
                <c:pt idx="1">
                  <c:v>45524</c:v>
                </c:pt>
                <c:pt idx="2">
                  <c:v>45525</c:v>
                </c:pt>
                <c:pt idx="3">
                  <c:v>45526</c:v>
                </c:pt>
                <c:pt idx="4">
                  <c:v>45527</c:v>
                </c:pt>
                <c:pt idx="5">
                  <c:v>45530</c:v>
                </c:pt>
                <c:pt idx="6">
                  <c:v>45531</c:v>
                </c:pt>
                <c:pt idx="7">
                  <c:v>45532</c:v>
                </c:pt>
                <c:pt idx="8">
                  <c:v>45533</c:v>
                </c:pt>
                <c:pt idx="9">
                  <c:v>45534</c:v>
                </c:pt>
                <c:pt idx="10">
                  <c:v>45537</c:v>
                </c:pt>
                <c:pt idx="11">
                  <c:v>45538</c:v>
                </c:pt>
                <c:pt idx="12">
                  <c:v>45539</c:v>
                </c:pt>
                <c:pt idx="13">
                  <c:v>45540</c:v>
                </c:pt>
                <c:pt idx="14">
                  <c:v>45541</c:v>
                </c:pt>
                <c:pt idx="15">
                  <c:v>45544</c:v>
                </c:pt>
                <c:pt idx="16">
                  <c:v>45545</c:v>
                </c:pt>
                <c:pt idx="17">
                  <c:v>45546</c:v>
                </c:pt>
                <c:pt idx="18">
                  <c:v>45547</c:v>
                </c:pt>
                <c:pt idx="19">
                  <c:v>45548</c:v>
                </c:pt>
                <c:pt idx="20">
                  <c:v>45551</c:v>
                </c:pt>
                <c:pt idx="21">
                  <c:v>45552</c:v>
                </c:pt>
                <c:pt idx="22">
                  <c:v>45553</c:v>
                </c:pt>
                <c:pt idx="23">
                  <c:v>45554</c:v>
                </c:pt>
                <c:pt idx="24">
                  <c:v>45555</c:v>
                </c:pt>
                <c:pt idx="25">
                  <c:v>45558</c:v>
                </c:pt>
                <c:pt idx="26">
                  <c:v>45559</c:v>
                </c:pt>
                <c:pt idx="27">
                  <c:v>45560</c:v>
                </c:pt>
                <c:pt idx="28">
                  <c:v>45561</c:v>
                </c:pt>
                <c:pt idx="29">
                  <c:v>45562</c:v>
                </c:pt>
                <c:pt idx="30">
                  <c:v>45565</c:v>
                </c:pt>
                <c:pt idx="31">
                  <c:v>45566</c:v>
                </c:pt>
                <c:pt idx="32">
                  <c:v>45568</c:v>
                </c:pt>
                <c:pt idx="33">
                  <c:v>45569</c:v>
                </c:pt>
                <c:pt idx="34">
                  <c:v>45572</c:v>
                </c:pt>
                <c:pt idx="35">
                  <c:v>45573</c:v>
                </c:pt>
                <c:pt idx="36">
                  <c:v>45574</c:v>
                </c:pt>
                <c:pt idx="37">
                  <c:v>45575</c:v>
                </c:pt>
                <c:pt idx="38">
                  <c:v>45576</c:v>
                </c:pt>
                <c:pt idx="39">
                  <c:v>45579</c:v>
                </c:pt>
                <c:pt idx="40">
                  <c:v>45580</c:v>
                </c:pt>
                <c:pt idx="41">
                  <c:v>45581</c:v>
                </c:pt>
                <c:pt idx="42">
                  <c:v>45582</c:v>
                </c:pt>
                <c:pt idx="43">
                  <c:v>45583</c:v>
                </c:pt>
                <c:pt idx="44">
                  <c:v>45586</c:v>
                </c:pt>
                <c:pt idx="45">
                  <c:v>45587</c:v>
                </c:pt>
                <c:pt idx="46">
                  <c:v>45588</c:v>
                </c:pt>
                <c:pt idx="47">
                  <c:v>45589</c:v>
                </c:pt>
                <c:pt idx="48">
                  <c:v>45590</c:v>
                </c:pt>
                <c:pt idx="49">
                  <c:v>45593</c:v>
                </c:pt>
                <c:pt idx="50">
                  <c:v>45594</c:v>
                </c:pt>
                <c:pt idx="51">
                  <c:v>45595</c:v>
                </c:pt>
                <c:pt idx="52">
                  <c:v>45596</c:v>
                </c:pt>
                <c:pt idx="53">
                  <c:v>45597</c:v>
                </c:pt>
                <c:pt idx="54">
                  <c:v>45600</c:v>
                </c:pt>
                <c:pt idx="55">
                  <c:v>45601</c:v>
                </c:pt>
                <c:pt idx="56">
                  <c:v>45602</c:v>
                </c:pt>
                <c:pt idx="57">
                  <c:v>45603</c:v>
                </c:pt>
                <c:pt idx="58">
                  <c:v>45604</c:v>
                </c:pt>
                <c:pt idx="59">
                  <c:v>45607</c:v>
                </c:pt>
                <c:pt idx="60">
                  <c:v>45608</c:v>
                </c:pt>
                <c:pt idx="61">
                  <c:v>45609</c:v>
                </c:pt>
                <c:pt idx="62">
                  <c:v>45610</c:v>
                </c:pt>
                <c:pt idx="63">
                  <c:v>45614</c:v>
                </c:pt>
                <c:pt idx="64">
                  <c:v>45615</c:v>
                </c:pt>
                <c:pt idx="65">
                  <c:v>45617</c:v>
                </c:pt>
                <c:pt idx="66">
                  <c:v>45618</c:v>
                </c:pt>
                <c:pt idx="67">
                  <c:v>45621</c:v>
                </c:pt>
                <c:pt idx="68">
                  <c:v>45622</c:v>
                </c:pt>
                <c:pt idx="69">
                  <c:v>45623</c:v>
                </c:pt>
                <c:pt idx="70">
                  <c:v>45624</c:v>
                </c:pt>
                <c:pt idx="71">
                  <c:v>45625</c:v>
                </c:pt>
                <c:pt idx="72">
                  <c:v>45628</c:v>
                </c:pt>
                <c:pt idx="73">
                  <c:v>45629</c:v>
                </c:pt>
                <c:pt idx="74">
                  <c:v>45630</c:v>
                </c:pt>
                <c:pt idx="75">
                  <c:v>45631</c:v>
                </c:pt>
                <c:pt idx="76">
                  <c:v>45632</c:v>
                </c:pt>
                <c:pt idx="77">
                  <c:v>45635</c:v>
                </c:pt>
                <c:pt idx="78">
                  <c:v>45636</c:v>
                </c:pt>
                <c:pt idx="79">
                  <c:v>45637</c:v>
                </c:pt>
                <c:pt idx="80">
                  <c:v>45638</c:v>
                </c:pt>
                <c:pt idx="81">
                  <c:v>45639</c:v>
                </c:pt>
                <c:pt idx="82">
                  <c:v>45642</c:v>
                </c:pt>
                <c:pt idx="83">
                  <c:v>45643</c:v>
                </c:pt>
                <c:pt idx="84">
                  <c:v>45644</c:v>
                </c:pt>
                <c:pt idx="85">
                  <c:v>45645</c:v>
                </c:pt>
                <c:pt idx="86">
                  <c:v>45646</c:v>
                </c:pt>
                <c:pt idx="87">
                  <c:v>45649</c:v>
                </c:pt>
                <c:pt idx="88">
                  <c:v>45650</c:v>
                </c:pt>
                <c:pt idx="89">
                  <c:v>45652</c:v>
                </c:pt>
                <c:pt idx="90">
                  <c:v>45653</c:v>
                </c:pt>
                <c:pt idx="91">
                  <c:v>45656</c:v>
                </c:pt>
                <c:pt idx="92">
                  <c:v>45657</c:v>
                </c:pt>
                <c:pt idx="93">
                  <c:v>45658</c:v>
                </c:pt>
                <c:pt idx="94">
                  <c:v>45659</c:v>
                </c:pt>
                <c:pt idx="95">
                  <c:v>45660</c:v>
                </c:pt>
                <c:pt idx="96">
                  <c:v>45663</c:v>
                </c:pt>
                <c:pt idx="97">
                  <c:v>45664</c:v>
                </c:pt>
                <c:pt idx="98">
                  <c:v>45665</c:v>
                </c:pt>
                <c:pt idx="99">
                  <c:v>45666</c:v>
                </c:pt>
                <c:pt idx="100">
                  <c:v>45667</c:v>
                </c:pt>
                <c:pt idx="101">
                  <c:v>45670</c:v>
                </c:pt>
                <c:pt idx="102">
                  <c:v>45671</c:v>
                </c:pt>
                <c:pt idx="103">
                  <c:v>45672</c:v>
                </c:pt>
                <c:pt idx="104">
                  <c:v>45673</c:v>
                </c:pt>
                <c:pt idx="105">
                  <c:v>45674</c:v>
                </c:pt>
                <c:pt idx="106">
                  <c:v>45677</c:v>
                </c:pt>
                <c:pt idx="107">
                  <c:v>45678</c:v>
                </c:pt>
                <c:pt idx="108">
                  <c:v>45679</c:v>
                </c:pt>
                <c:pt idx="109">
                  <c:v>45680</c:v>
                </c:pt>
                <c:pt idx="110">
                  <c:v>45681</c:v>
                </c:pt>
                <c:pt idx="111">
                  <c:v>45684</c:v>
                </c:pt>
                <c:pt idx="112">
                  <c:v>45685</c:v>
                </c:pt>
                <c:pt idx="113">
                  <c:v>45686</c:v>
                </c:pt>
                <c:pt idx="114">
                  <c:v>45687</c:v>
                </c:pt>
                <c:pt idx="115">
                  <c:v>45688</c:v>
                </c:pt>
                <c:pt idx="116">
                  <c:v>45689</c:v>
                </c:pt>
                <c:pt idx="117">
                  <c:v>45691</c:v>
                </c:pt>
                <c:pt idx="118">
                  <c:v>45692</c:v>
                </c:pt>
                <c:pt idx="119">
                  <c:v>45693</c:v>
                </c:pt>
                <c:pt idx="120">
                  <c:v>45694</c:v>
                </c:pt>
                <c:pt idx="121">
                  <c:v>45695</c:v>
                </c:pt>
                <c:pt idx="122">
                  <c:v>45698</c:v>
                </c:pt>
                <c:pt idx="123">
                  <c:v>45699</c:v>
                </c:pt>
                <c:pt idx="124">
                  <c:v>45700</c:v>
                </c:pt>
                <c:pt idx="125">
                  <c:v>45701</c:v>
                </c:pt>
                <c:pt idx="126">
                  <c:v>45702</c:v>
                </c:pt>
                <c:pt idx="127">
                  <c:v>45705</c:v>
                </c:pt>
                <c:pt idx="128">
                  <c:v>45706</c:v>
                </c:pt>
                <c:pt idx="129">
                  <c:v>45707</c:v>
                </c:pt>
                <c:pt idx="130">
                  <c:v>45708</c:v>
                </c:pt>
                <c:pt idx="131">
                  <c:v>45709</c:v>
                </c:pt>
                <c:pt idx="132">
                  <c:v>45712</c:v>
                </c:pt>
                <c:pt idx="133">
                  <c:v>45713</c:v>
                </c:pt>
                <c:pt idx="134">
                  <c:v>45715</c:v>
                </c:pt>
                <c:pt idx="135">
                  <c:v>45716</c:v>
                </c:pt>
                <c:pt idx="136">
                  <c:v>45719</c:v>
                </c:pt>
                <c:pt idx="137">
                  <c:v>45720</c:v>
                </c:pt>
                <c:pt idx="138">
                  <c:v>45721</c:v>
                </c:pt>
                <c:pt idx="139">
                  <c:v>45722</c:v>
                </c:pt>
                <c:pt idx="140">
                  <c:v>45723</c:v>
                </c:pt>
                <c:pt idx="141">
                  <c:v>45726</c:v>
                </c:pt>
                <c:pt idx="142">
                  <c:v>45727</c:v>
                </c:pt>
                <c:pt idx="143">
                  <c:v>45728</c:v>
                </c:pt>
                <c:pt idx="144">
                  <c:v>45729</c:v>
                </c:pt>
                <c:pt idx="145">
                  <c:v>45733</c:v>
                </c:pt>
                <c:pt idx="146">
                  <c:v>45734</c:v>
                </c:pt>
                <c:pt idx="147">
                  <c:v>45735</c:v>
                </c:pt>
                <c:pt idx="148">
                  <c:v>45736</c:v>
                </c:pt>
                <c:pt idx="149">
                  <c:v>45737</c:v>
                </c:pt>
                <c:pt idx="150">
                  <c:v>45740</c:v>
                </c:pt>
                <c:pt idx="151">
                  <c:v>45741</c:v>
                </c:pt>
                <c:pt idx="152">
                  <c:v>45742</c:v>
                </c:pt>
                <c:pt idx="153">
                  <c:v>45743</c:v>
                </c:pt>
                <c:pt idx="154">
                  <c:v>45744</c:v>
                </c:pt>
                <c:pt idx="155">
                  <c:v>45748</c:v>
                </c:pt>
                <c:pt idx="156">
                  <c:v>45749</c:v>
                </c:pt>
                <c:pt idx="157">
                  <c:v>45750</c:v>
                </c:pt>
                <c:pt idx="158">
                  <c:v>45751</c:v>
                </c:pt>
                <c:pt idx="159">
                  <c:v>45754</c:v>
                </c:pt>
                <c:pt idx="160">
                  <c:v>45755</c:v>
                </c:pt>
                <c:pt idx="161">
                  <c:v>45756</c:v>
                </c:pt>
                <c:pt idx="162">
                  <c:v>45758</c:v>
                </c:pt>
                <c:pt idx="163">
                  <c:v>45762</c:v>
                </c:pt>
                <c:pt idx="164">
                  <c:v>45763</c:v>
                </c:pt>
                <c:pt idx="165">
                  <c:v>45764</c:v>
                </c:pt>
                <c:pt idx="166">
                  <c:v>45768</c:v>
                </c:pt>
                <c:pt idx="167">
                  <c:v>45769</c:v>
                </c:pt>
                <c:pt idx="168">
                  <c:v>45770</c:v>
                </c:pt>
                <c:pt idx="169">
                  <c:v>45771</c:v>
                </c:pt>
                <c:pt idx="170">
                  <c:v>45772</c:v>
                </c:pt>
                <c:pt idx="171">
                  <c:v>45775</c:v>
                </c:pt>
                <c:pt idx="172">
                  <c:v>45776</c:v>
                </c:pt>
                <c:pt idx="173">
                  <c:v>45777</c:v>
                </c:pt>
                <c:pt idx="174">
                  <c:v>45779</c:v>
                </c:pt>
                <c:pt idx="175">
                  <c:v>45782</c:v>
                </c:pt>
                <c:pt idx="176">
                  <c:v>45783</c:v>
                </c:pt>
                <c:pt idx="177">
                  <c:v>45784</c:v>
                </c:pt>
                <c:pt idx="178">
                  <c:v>45785</c:v>
                </c:pt>
                <c:pt idx="179">
                  <c:v>45786</c:v>
                </c:pt>
                <c:pt idx="180">
                  <c:v>45789</c:v>
                </c:pt>
                <c:pt idx="181">
                  <c:v>45790</c:v>
                </c:pt>
                <c:pt idx="182">
                  <c:v>45791</c:v>
                </c:pt>
                <c:pt idx="183">
                  <c:v>45792</c:v>
                </c:pt>
                <c:pt idx="184">
                  <c:v>45793</c:v>
                </c:pt>
                <c:pt idx="185">
                  <c:v>45796</c:v>
                </c:pt>
                <c:pt idx="186">
                  <c:v>45797</c:v>
                </c:pt>
                <c:pt idx="187">
                  <c:v>45798</c:v>
                </c:pt>
                <c:pt idx="188">
                  <c:v>45799</c:v>
                </c:pt>
                <c:pt idx="189">
                  <c:v>45800</c:v>
                </c:pt>
                <c:pt idx="190">
                  <c:v>45803</c:v>
                </c:pt>
                <c:pt idx="191">
                  <c:v>45804</c:v>
                </c:pt>
                <c:pt idx="192">
                  <c:v>45805</c:v>
                </c:pt>
                <c:pt idx="193">
                  <c:v>45806</c:v>
                </c:pt>
                <c:pt idx="194">
                  <c:v>45807</c:v>
                </c:pt>
                <c:pt idx="195">
                  <c:v>45810</c:v>
                </c:pt>
                <c:pt idx="196">
                  <c:v>45811</c:v>
                </c:pt>
                <c:pt idx="197">
                  <c:v>45812</c:v>
                </c:pt>
                <c:pt idx="198">
                  <c:v>45813</c:v>
                </c:pt>
                <c:pt idx="199">
                  <c:v>45814</c:v>
                </c:pt>
                <c:pt idx="200">
                  <c:v>45817</c:v>
                </c:pt>
                <c:pt idx="201">
                  <c:v>45818</c:v>
                </c:pt>
                <c:pt idx="202">
                  <c:v>45819</c:v>
                </c:pt>
                <c:pt idx="203">
                  <c:v>45820</c:v>
                </c:pt>
                <c:pt idx="204">
                  <c:v>45821</c:v>
                </c:pt>
                <c:pt idx="205">
                  <c:v>45824</c:v>
                </c:pt>
                <c:pt idx="206">
                  <c:v>45825</c:v>
                </c:pt>
                <c:pt idx="207">
                  <c:v>45826</c:v>
                </c:pt>
                <c:pt idx="208">
                  <c:v>45827</c:v>
                </c:pt>
                <c:pt idx="209">
                  <c:v>45828</c:v>
                </c:pt>
                <c:pt idx="210">
                  <c:v>45831</c:v>
                </c:pt>
                <c:pt idx="211">
                  <c:v>45832</c:v>
                </c:pt>
                <c:pt idx="212">
                  <c:v>45833</c:v>
                </c:pt>
                <c:pt idx="213">
                  <c:v>45834</c:v>
                </c:pt>
                <c:pt idx="214">
                  <c:v>45835</c:v>
                </c:pt>
                <c:pt idx="215">
                  <c:v>45838</c:v>
                </c:pt>
                <c:pt idx="216">
                  <c:v>45839</c:v>
                </c:pt>
                <c:pt idx="217">
                  <c:v>45840</c:v>
                </c:pt>
                <c:pt idx="218">
                  <c:v>45841</c:v>
                </c:pt>
                <c:pt idx="219">
                  <c:v>45842</c:v>
                </c:pt>
                <c:pt idx="220">
                  <c:v>45845</c:v>
                </c:pt>
                <c:pt idx="221">
                  <c:v>45846</c:v>
                </c:pt>
                <c:pt idx="222">
                  <c:v>45847</c:v>
                </c:pt>
                <c:pt idx="223">
                  <c:v>45848</c:v>
                </c:pt>
                <c:pt idx="224">
                  <c:v>45849</c:v>
                </c:pt>
                <c:pt idx="225">
                  <c:v>45852</c:v>
                </c:pt>
                <c:pt idx="226">
                  <c:v>45853</c:v>
                </c:pt>
                <c:pt idx="227">
                  <c:v>45854</c:v>
                </c:pt>
                <c:pt idx="228">
                  <c:v>45855</c:v>
                </c:pt>
                <c:pt idx="229">
                  <c:v>45856</c:v>
                </c:pt>
                <c:pt idx="230">
                  <c:v>45859</c:v>
                </c:pt>
                <c:pt idx="231">
                  <c:v>45860</c:v>
                </c:pt>
                <c:pt idx="232">
                  <c:v>45861</c:v>
                </c:pt>
                <c:pt idx="233">
                  <c:v>45862</c:v>
                </c:pt>
                <c:pt idx="234">
                  <c:v>45863</c:v>
                </c:pt>
                <c:pt idx="235">
                  <c:v>45866</c:v>
                </c:pt>
                <c:pt idx="236">
                  <c:v>45867</c:v>
                </c:pt>
                <c:pt idx="237">
                  <c:v>45868</c:v>
                </c:pt>
                <c:pt idx="238">
                  <c:v>45869</c:v>
                </c:pt>
                <c:pt idx="239">
                  <c:v>45870</c:v>
                </c:pt>
                <c:pt idx="240">
                  <c:v>45873</c:v>
                </c:pt>
                <c:pt idx="241">
                  <c:v>45874</c:v>
                </c:pt>
                <c:pt idx="242">
                  <c:v>45875</c:v>
                </c:pt>
                <c:pt idx="243">
                  <c:v>45876</c:v>
                </c:pt>
                <c:pt idx="244">
                  <c:v>45877</c:v>
                </c:pt>
                <c:pt idx="245">
                  <c:v>45880</c:v>
                </c:pt>
                <c:pt idx="246">
                  <c:v>45881</c:v>
                </c:pt>
                <c:pt idx="247">
                  <c:v>45882</c:v>
                </c:pt>
                <c:pt idx="248">
                  <c:v>45883</c:v>
                </c:pt>
              </c:numCache>
            </c:numRef>
          </c:cat>
          <c:val>
            <c:numRef>
              <c:f>Charting!$C$8:$C$256</c:f>
              <c:numCache>
                <c:formatCode>"₹"#,##0.00_);[Red]\("₹"#,##0.00\)</c:formatCode>
                <c:ptCount val="249"/>
                <c:pt idx="0">
                  <c:v>1488.4</c:v>
                </c:pt>
                <c:pt idx="1">
                  <c:v>1495.95</c:v>
                </c:pt>
                <c:pt idx="2">
                  <c:v>1498.675</c:v>
                </c:pt>
                <c:pt idx="3">
                  <c:v>1498.125</c:v>
                </c:pt>
                <c:pt idx="4">
                  <c:v>1499.9749999999999</c:v>
                </c:pt>
                <c:pt idx="5">
                  <c:v>1512.6</c:v>
                </c:pt>
                <c:pt idx="6">
                  <c:v>1500.45</c:v>
                </c:pt>
                <c:pt idx="7">
                  <c:v>1498.3</c:v>
                </c:pt>
                <c:pt idx="8">
                  <c:v>1520.925</c:v>
                </c:pt>
                <c:pt idx="9">
                  <c:v>1509.625</c:v>
                </c:pt>
                <c:pt idx="10">
                  <c:v>1516.25</c:v>
                </c:pt>
                <c:pt idx="11">
                  <c:v>1509.125</c:v>
                </c:pt>
                <c:pt idx="12">
                  <c:v>1514.55</c:v>
                </c:pt>
                <c:pt idx="13">
                  <c:v>1492.9749999999999</c:v>
                </c:pt>
                <c:pt idx="14">
                  <c:v>1464.825</c:v>
                </c:pt>
                <c:pt idx="15">
                  <c:v>1462.45</c:v>
                </c:pt>
                <c:pt idx="16">
                  <c:v>1461.5250000000001</c:v>
                </c:pt>
                <c:pt idx="17">
                  <c:v>1451.5</c:v>
                </c:pt>
                <c:pt idx="18">
                  <c:v>1479.8</c:v>
                </c:pt>
                <c:pt idx="19">
                  <c:v>1472.625</c:v>
                </c:pt>
                <c:pt idx="20">
                  <c:v>1471.35</c:v>
                </c:pt>
                <c:pt idx="21">
                  <c:v>1472.3</c:v>
                </c:pt>
                <c:pt idx="22">
                  <c:v>1463.45</c:v>
                </c:pt>
                <c:pt idx="23">
                  <c:v>1469.675</c:v>
                </c:pt>
                <c:pt idx="24">
                  <c:v>1485.925</c:v>
                </c:pt>
                <c:pt idx="25">
                  <c:v>1493.375</c:v>
                </c:pt>
                <c:pt idx="26">
                  <c:v>1489.375</c:v>
                </c:pt>
                <c:pt idx="27">
                  <c:v>1493.95</c:v>
                </c:pt>
                <c:pt idx="28">
                  <c:v>1497.95</c:v>
                </c:pt>
                <c:pt idx="29">
                  <c:v>1526.175</c:v>
                </c:pt>
                <c:pt idx="30">
                  <c:v>1476.575</c:v>
                </c:pt>
                <c:pt idx="31">
                  <c:v>1464.825</c:v>
                </c:pt>
                <c:pt idx="32">
                  <c:v>1406.9749999999999</c:v>
                </c:pt>
                <c:pt idx="33">
                  <c:v>1386.5250000000001</c:v>
                </c:pt>
                <c:pt idx="34">
                  <c:v>1370.7249999999999</c:v>
                </c:pt>
                <c:pt idx="35">
                  <c:v>1397.35</c:v>
                </c:pt>
                <c:pt idx="36">
                  <c:v>1374.6</c:v>
                </c:pt>
                <c:pt idx="37">
                  <c:v>1371.05</c:v>
                </c:pt>
                <c:pt idx="38">
                  <c:v>1372.1</c:v>
                </c:pt>
                <c:pt idx="39">
                  <c:v>1372.5250000000001</c:v>
                </c:pt>
                <c:pt idx="40">
                  <c:v>1344.0250000000001</c:v>
                </c:pt>
                <c:pt idx="41">
                  <c:v>1354.075</c:v>
                </c:pt>
                <c:pt idx="42">
                  <c:v>1356.425</c:v>
                </c:pt>
                <c:pt idx="43">
                  <c:v>1359.3</c:v>
                </c:pt>
                <c:pt idx="44">
                  <c:v>1369.2</c:v>
                </c:pt>
                <c:pt idx="45">
                  <c:v>1343.35</c:v>
                </c:pt>
                <c:pt idx="46">
                  <c:v>1338.5250000000001</c:v>
                </c:pt>
                <c:pt idx="47">
                  <c:v>1339.8</c:v>
                </c:pt>
                <c:pt idx="48">
                  <c:v>1327.85</c:v>
                </c:pt>
                <c:pt idx="49">
                  <c:v>1334.35</c:v>
                </c:pt>
                <c:pt idx="50">
                  <c:v>1340</c:v>
                </c:pt>
                <c:pt idx="51">
                  <c:v>1343.9</c:v>
                </c:pt>
                <c:pt idx="52">
                  <c:v>1332.05</c:v>
                </c:pt>
                <c:pt idx="53">
                  <c:v>1338.65</c:v>
                </c:pt>
                <c:pt idx="54">
                  <c:v>1302.1500000000001</c:v>
                </c:pt>
                <c:pt idx="55">
                  <c:v>1305.3</c:v>
                </c:pt>
                <c:pt idx="56">
                  <c:v>1325.35</c:v>
                </c:pt>
                <c:pt idx="57">
                  <c:v>1305.6500000000001</c:v>
                </c:pt>
                <c:pt idx="58">
                  <c:v>1283.75</c:v>
                </c:pt>
                <c:pt idx="59">
                  <c:v>1272.7</c:v>
                </c:pt>
                <c:pt idx="60">
                  <c:v>1274.25</c:v>
                </c:pt>
                <c:pt idx="61">
                  <c:v>1252.05</c:v>
                </c:pt>
                <c:pt idx="62">
                  <c:v>1267.5999999999999</c:v>
                </c:pt>
                <c:pt idx="63">
                  <c:v>1260.75</c:v>
                </c:pt>
                <c:pt idx="64">
                  <c:v>1241.6500000000001</c:v>
                </c:pt>
                <c:pt idx="65">
                  <c:v>1223</c:v>
                </c:pt>
                <c:pt idx="66">
                  <c:v>1265.4000000000001</c:v>
                </c:pt>
                <c:pt idx="67">
                  <c:v>1287</c:v>
                </c:pt>
                <c:pt idx="68">
                  <c:v>1295.7</c:v>
                </c:pt>
                <c:pt idx="69">
                  <c:v>1293.2</c:v>
                </c:pt>
                <c:pt idx="70">
                  <c:v>1270.8</c:v>
                </c:pt>
                <c:pt idx="71">
                  <c:v>1292.2</c:v>
                </c:pt>
                <c:pt idx="72">
                  <c:v>1309.1500000000001</c:v>
                </c:pt>
                <c:pt idx="73">
                  <c:v>1323.3</c:v>
                </c:pt>
                <c:pt idx="74">
                  <c:v>1308.95</c:v>
                </c:pt>
                <c:pt idx="75">
                  <c:v>1322.05</c:v>
                </c:pt>
                <c:pt idx="76">
                  <c:v>1311.55</c:v>
                </c:pt>
                <c:pt idx="77">
                  <c:v>1295.1500000000001</c:v>
                </c:pt>
                <c:pt idx="78">
                  <c:v>1284.8499999999999</c:v>
                </c:pt>
                <c:pt idx="79">
                  <c:v>1278.2</c:v>
                </c:pt>
                <c:pt idx="80">
                  <c:v>1262.9000000000001</c:v>
                </c:pt>
                <c:pt idx="81">
                  <c:v>1272.8499999999999</c:v>
                </c:pt>
                <c:pt idx="82">
                  <c:v>1268.3</c:v>
                </c:pt>
                <c:pt idx="83">
                  <c:v>1245.3</c:v>
                </c:pt>
                <c:pt idx="84">
                  <c:v>1253.25</c:v>
                </c:pt>
                <c:pt idx="85">
                  <c:v>1230.45</c:v>
                </c:pt>
                <c:pt idx="86">
                  <c:v>1205.3</c:v>
                </c:pt>
                <c:pt idx="87">
                  <c:v>1222.3</c:v>
                </c:pt>
                <c:pt idx="88">
                  <c:v>1222.75</c:v>
                </c:pt>
                <c:pt idx="89">
                  <c:v>1216.55</c:v>
                </c:pt>
                <c:pt idx="90">
                  <c:v>1221.05</c:v>
                </c:pt>
                <c:pt idx="91">
                  <c:v>1210.7</c:v>
                </c:pt>
                <c:pt idx="92">
                  <c:v>1215.45</c:v>
                </c:pt>
                <c:pt idx="93">
                  <c:v>1221.25</c:v>
                </c:pt>
                <c:pt idx="94">
                  <c:v>1241.8</c:v>
                </c:pt>
                <c:pt idx="95">
                  <c:v>1251.1500000000001</c:v>
                </c:pt>
                <c:pt idx="96">
                  <c:v>1218</c:v>
                </c:pt>
                <c:pt idx="97">
                  <c:v>1240.8499999999999</c:v>
                </c:pt>
                <c:pt idx="98">
                  <c:v>1265.5</c:v>
                </c:pt>
                <c:pt idx="99">
                  <c:v>1254.75</c:v>
                </c:pt>
                <c:pt idx="100">
                  <c:v>1241.9000000000001</c:v>
                </c:pt>
                <c:pt idx="101">
                  <c:v>1239.8499999999999</c:v>
                </c:pt>
                <c:pt idx="102">
                  <c:v>1238.75</c:v>
                </c:pt>
                <c:pt idx="103">
                  <c:v>1252.2</c:v>
                </c:pt>
                <c:pt idx="104">
                  <c:v>1266.45</c:v>
                </c:pt>
                <c:pt idx="105">
                  <c:v>1302.3499999999999</c:v>
                </c:pt>
                <c:pt idx="106">
                  <c:v>1305.45</c:v>
                </c:pt>
                <c:pt idx="107">
                  <c:v>1273.7</c:v>
                </c:pt>
                <c:pt idx="108">
                  <c:v>1277.0999999999999</c:v>
                </c:pt>
                <c:pt idx="109">
                  <c:v>1263.6500000000001</c:v>
                </c:pt>
                <c:pt idx="110">
                  <c:v>1246.3</c:v>
                </c:pt>
                <c:pt idx="111">
                  <c:v>1229.3499999999999</c:v>
                </c:pt>
                <c:pt idx="112">
                  <c:v>1234.4000000000001</c:v>
                </c:pt>
                <c:pt idx="113">
                  <c:v>1235.5</c:v>
                </c:pt>
                <c:pt idx="114">
                  <c:v>1253.05</c:v>
                </c:pt>
                <c:pt idx="115">
                  <c:v>1265.0999999999999</c:v>
                </c:pt>
                <c:pt idx="116">
                  <c:v>1264.5999999999999</c:v>
                </c:pt>
                <c:pt idx="117">
                  <c:v>1245.9000000000001</c:v>
                </c:pt>
                <c:pt idx="118">
                  <c:v>1285.2</c:v>
                </c:pt>
                <c:pt idx="119">
                  <c:v>1278.2</c:v>
                </c:pt>
                <c:pt idx="120">
                  <c:v>1281.55</c:v>
                </c:pt>
                <c:pt idx="121">
                  <c:v>1266.7</c:v>
                </c:pt>
                <c:pt idx="122" formatCode="[$$-C09]#,##0.00;\-[$$-C09]#,##0.00">
                  <c:v>1253.6500000000001</c:v>
                </c:pt>
                <c:pt idx="123" formatCode="[$$-C09]#,##0.00;\-[$$-C09]#,##0.00">
                  <c:v>1234.8499999999999</c:v>
                </c:pt>
                <c:pt idx="124" formatCode="[$$-C09]#,##0.00;\-[$$-C09]#,##0.00">
                  <c:v>1216.55</c:v>
                </c:pt>
                <c:pt idx="125" formatCode="[$$-C09]#,##0.00;\-[$$-C09]#,##0.00">
                  <c:v>1216.0999999999999</c:v>
                </c:pt>
                <c:pt idx="126" formatCode="[$$-C09]#,##0.00;\-[$$-C09]#,##0.00">
                  <c:v>1217.25</c:v>
                </c:pt>
                <c:pt idx="127" formatCode="[$$-C09]#,##0.00;\-[$$-C09]#,##0.00">
                  <c:v>1224.9000000000001</c:v>
                </c:pt>
                <c:pt idx="128" formatCode="[$$-C09]#,##0.00;\-[$$-C09]#,##0.00">
                  <c:v>1225.4000000000001</c:v>
                </c:pt>
                <c:pt idx="129" formatCode="[$$-C09]#,##0.00;\-[$$-C09]#,##0.00">
                  <c:v>1227.45</c:v>
                </c:pt>
                <c:pt idx="130" formatCode="[$$-C09]#,##0.00;\-[$$-C09]#,##0.00">
                  <c:v>1233</c:v>
                </c:pt>
                <c:pt idx="131" formatCode="[$$-C09]#,##0.00;\-[$$-C09]#,##0.00">
                  <c:v>1228.1500000000001</c:v>
                </c:pt>
                <c:pt idx="132" formatCode="[$$-C09]#,##0.00;\-[$$-C09]#,##0.00">
                  <c:v>1214.55</c:v>
                </c:pt>
                <c:pt idx="133" formatCode="[$$-C09]#,##0.00;\-[$$-C09]#,##0.00">
                  <c:v>1204</c:v>
                </c:pt>
                <c:pt idx="134" formatCode="[$$-C09]#,##0.00;\-[$$-C09]#,##0.00">
                  <c:v>1207.0999999999999</c:v>
                </c:pt>
                <c:pt idx="135" formatCode="[$$-C09]#,##0.00;\-[$$-C09]#,##0.00">
                  <c:v>1200.0999999999999</c:v>
                </c:pt>
                <c:pt idx="136" formatCode="[$$-C09]#,##0.00;\-[$$-C09]#,##0.00">
                  <c:v>1171.25</c:v>
                </c:pt>
                <c:pt idx="137" formatCode="[$$-C09]#,##0.00;\-[$$-C09]#,##0.00">
                  <c:v>1161.9000000000001</c:v>
                </c:pt>
                <c:pt idx="138" formatCode="[$$-C09]#,##0.00;\-[$$-C09]#,##0.00">
                  <c:v>1175.5999999999999</c:v>
                </c:pt>
                <c:pt idx="139" formatCode="[$$-C09]#,##0.00;\-[$$-C09]#,##0.00">
                  <c:v>1209.5999999999999</c:v>
                </c:pt>
                <c:pt idx="140" formatCode="[$$-C09]#,##0.00;\-[$$-C09]#,##0.00">
                  <c:v>1249.8</c:v>
                </c:pt>
                <c:pt idx="141" formatCode="[$$-C09]#,##0.00;\-[$$-C09]#,##0.00">
                  <c:v>1238.4000000000001</c:v>
                </c:pt>
                <c:pt idx="142" formatCode="[$$-C09]#,##0.00;\-[$$-C09]#,##0.00">
                  <c:v>1247.3</c:v>
                </c:pt>
                <c:pt idx="143" formatCode="[$$-C09]#,##0.00;\-[$$-C09]#,##0.00">
                  <c:v>1257.05</c:v>
                </c:pt>
                <c:pt idx="144" formatCode="[$$-C09]#,##0.00;\-[$$-C09]#,##0.00">
                  <c:v>1247.9000000000001</c:v>
                </c:pt>
                <c:pt idx="145" formatCode="[$$-C09]#,##0.00;\-[$$-C09]#,##0.00">
                  <c:v>1238.8499999999999</c:v>
                </c:pt>
                <c:pt idx="146" formatCode="[$$-C09]#,##0.00;\-[$$-C09]#,##0.00">
                  <c:v>1238.8</c:v>
                </c:pt>
                <c:pt idx="147" formatCode="[$$-C09]#,##0.00;\-[$$-C09]#,##0.00">
                  <c:v>1247.1500000000001</c:v>
                </c:pt>
                <c:pt idx="148" formatCode="[$$-C09]#,##0.00;\-[$$-C09]#,##0.00">
                  <c:v>1269.1500000000001</c:v>
                </c:pt>
                <c:pt idx="149" formatCode="[$$-C09]#,##0.00;\-[$$-C09]#,##0.00">
                  <c:v>1276.3499999999999</c:v>
                </c:pt>
                <c:pt idx="150" formatCode="[$$-C09]#,##0.00;\-[$$-C09]#,##0.00">
                  <c:v>1302.0999999999999</c:v>
                </c:pt>
                <c:pt idx="151" formatCode="[$$-C09]#,##0.00;\-[$$-C09]#,##0.00">
                  <c:v>1285.45</c:v>
                </c:pt>
                <c:pt idx="152" formatCode="[$$-C09]#,##0.00;\-[$$-C09]#,##0.00">
                  <c:v>1273.05</c:v>
                </c:pt>
                <c:pt idx="153" formatCode="[$$-C09]#,##0.00;\-[$$-C09]#,##0.00">
                  <c:v>1278.2</c:v>
                </c:pt>
                <c:pt idx="154" formatCode="[$$-C09]#,##0.00;\-[$$-C09]#,##0.00">
                  <c:v>1275.0999999999999</c:v>
                </c:pt>
                <c:pt idx="155" formatCode="[$$-C09]#,##0.00;\-[$$-C09]#,##0.00">
                  <c:v>1252.5999999999999</c:v>
                </c:pt>
                <c:pt idx="156" formatCode="[$$-C09]#,##0.00;\-[$$-C09]#,##0.00">
                  <c:v>1251.1500000000001</c:v>
                </c:pt>
                <c:pt idx="157" formatCode="[$$-C09]#,##0.00;\-[$$-C09]#,##0.00">
                  <c:v>1248.7</c:v>
                </c:pt>
                <c:pt idx="158" formatCode="[$$-C09]#,##0.00;\-[$$-C09]#,##0.00">
                  <c:v>1204.7</c:v>
                </c:pt>
                <c:pt idx="159" formatCode="[$$-C09]#,##0.00;\-[$$-C09]#,##0.00">
                  <c:v>1165.7</c:v>
                </c:pt>
                <c:pt idx="160" formatCode="[$$-C09]#,##0.00;\-[$$-C09]#,##0.00">
                  <c:v>1182.2</c:v>
                </c:pt>
                <c:pt idx="161" formatCode="[$$-C09]#,##0.00;\-[$$-C09]#,##0.00">
                  <c:v>1185.3499999999999</c:v>
                </c:pt>
                <c:pt idx="162" formatCode="[$$-C09]#,##0.00;\-[$$-C09]#,##0.00">
                  <c:v>1218.95</c:v>
                </c:pt>
                <c:pt idx="163" formatCode="[$$-C09]#,##0.00;\-[$$-C09]#,##0.00">
                  <c:v>1240.0999999999999</c:v>
                </c:pt>
                <c:pt idx="164" formatCode="[$$-C09]#,##0.00;\-[$$-C09]#,##0.00">
                  <c:v>1239.3</c:v>
                </c:pt>
                <c:pt idx="165" formatCode="[$$-C09]#,##0.00;\-[$$-C09]#,##0.00">
                  <c:v>1274.5</c:v>
                </c:pt>
                <c:pt idx="166" formatCode="[$$-C09]#,##0.00;\-[$$-C09]#,##0.00">
                  <c:v>1295.5</c:v>
                </c:pt>
                <c:pt idx="167" formatCode="[$$-C09]#,##0.00;\-[$$-C09]#,##0.00">
                  <c:v>1291.2</c:v>
                </c:pt>
                <c:pt idx="168" formatCode="[$$-C09]#,##0.00;\-[$$-C09]#,##0.00">
                  <c:v>1300</c:v>
                </c:pt>
                <c:pt idx="169" formatCode="[$$-C09]#,##0.00;\-[$$-C09]#,##0.00">
                  <c:v>1301.5999999999999</c:v>
                </c:pt>
                <c:pt idx="170" formatCode="[$$-C09]#,##0.00;\-[$$-C09]#,##0.00">
                  <c:v>1300.4000000000001</c:v>
                </c:pt>
                <c:pt idx="171" formatCode="[$$-C09]#,##0.00;\-[$$-C09]#,##0.00">
                  <c:v>1368.8</c:v>
                </c:pt>
                <c:pt idx="172" formatCode="[$$-C09]#,##0.00;\-[$$-C09]#,##0.00">
                  <c:v>1399.7</c:v>
                </c:pt>
                <c:pt idx="173" formatCode="[$$-C09]#,##0.00;\-[$$-C09]#,##0.00">
                  <c:v>1405</c:v>
                </c:pt>
                <c:pt idx="174" formatCode="[$$-C09]#,##0.00;\-[$$-C09]#,##0.00">
                  <c:v>1422.4</c:v>
                </c:pt>
                <c:pt idx="175" formatCode="[$$-C09]#,##0.00;\-[$$-C09]#,##0.00">
                  <c:v>1431.3</c:v>
                </c:pt>
                <c:pt idx="176" formatCode="[$$-C09]#,##0.00;\-[$$-C09]#,##0.00">
                  <c:v>1420.9</c:v>
                </c:pt>
                <c:pt idx="177" formatCode="[$$-C09]#,##0.00;\-[$$-C09]#,##0.00">
                  <c:v>1406</c:v>
                </c:pt>
                <c:pt idx="178" formatCode="[$$-C09]#,##0.00;\-[$$-C09]#,##0.00">
                  <c:v>1407</c:v>
                </c:pt>
                <c:pt idx="179" formatCode="[$$-C09]#,##0.00;\-[$$-C09]#,##0.00">
                  <c:v>1377.2</c:v>
                </c:pt>
                <c:pt idx="180" formatCode="[$$-C09]#,##0.00;\-[$$-C09]#,##0.00">
                  <c:v>1436.5</c:v>
                </c:pt>
                <c:pt idx="181" formatCode="[$$-C09]#,##0.00;\-[$$-C09]#,##0.00">
                  <c:v>1415.7</c:v>
                </c:pt>
                <c:pt idx="182" formatCode="[$$-C09]#,##0.00;\-[$$-C09]#,##0.00">
                  <c:v>1424.4</c:v>
                </c:pt>
                <c:pt idx="183" formatCode="[$$-C09]#,##0.00;\-[$$-C09]#,##0.00">
                  <c:v>1454.2</c:v>
                </c:pt>
                <c:pt idx="184" formatCode="[$$-C09]#,##0.00;\-[$$-C09]#,##0.00">
                  <c:v>1456.4</c:v>
                </c:pt>
                <c:pt idx="185" formatCode="[$$-C09]#,##0.00;\-[$$-C09]#,##0.00">
                  <c:v>1440.8</c:v>
                </c:pt>
                <c:pt idx="186" formatCode="[$$-C09]#,##0.00;\-[$$-C09]#,##0.00">
                  <c:v>1424.6</c:v>
                </c:pt>
                <c:pt idx="187" formatCode="[$$-C09]#,##0.00;\-[$$-C09]#,##0.00">
                  <c:v>1429.2</c:v>
                </c:pt>
                <c:pt idx="188" formatCode="[$$-C09]#,##0.00;\-[$$-C09]#,##0.00">
                  <c:v>1409.4</c:v>
                </c:pt>
                <c:pt idx="189" formatCode="[$$-C09]#,##0.00;\-[$$-C09]#,##0.00">
                  <c:v>1426.8</c:v>
                </c:pt>
                <c:pt idx="190" formatCode="[$$-C09]#,##0.00;\-[$$-C09]#,##0.00">
                  <c:v>1434.8</c:v>
                </c:pt>
                <c:pt idx="191" formatCode="[$$-C09]#,##0.00;\-[$$-C09]#,##0.00">
                  <c:v>1422.1</c:v>
                </c:pt>
                <c:pt idx="192" formatCode="[$$-C09]#,##0.00;\-[$$-C09]#,##0.00">
                  <c:v>1412.9</c:v>
                </c:pt>
                <c:pt idx="193" formatCode="[$$-C09]#,##0.00;\-[$$-C09]#,##0.00">
                  <c:v>1417.8</c:v>
                </c:pt>
                <c:pt idx="194" formatCode="[$$-C09]#,##0.00;\-[$$-C09]#,##0.00">
                  <c:v>1420.9</c:v>
                </c:pt>
                <c:pt idx="195" formatCode="[$$-C09]#,##0.00;\-[$$-C09]#,##0.00">
                  <c:v>1413.7</c:v>
                </c:pt>
                <c:pt idx="196" formatCode="[$$-C09]#,##0.00;\-[$$-C09]#,##0.00">
                  <c:v>1405.5</c:v>
                </c:pt>
                <c:pt idx="197" formatCode="[$$-C09]#,##0.00;\-[$$-C09]#,##0.00">
                  <c:v>1423.5</c:v>
                </c:pt>
                <c:pt idx="198" formatCode="[$$-C09]#,##0.00;\-[$$-C09]#,##0.00">
                  <c:v>1442.4</c:v>
                </c:pt>
                <c:pt idx="199" formatCode="[$$-C09]#,##0.00;\-[$$-C09]#,##0.00">
                  <c:v>1443.5</c:v>
                </c:pt>
                <c:pt idx="200" formatCode="[$$-C09]#,##0.00;\-[$$-C09]#,##0.00">
                  <c:v>1448.8</c:v>
                </c:pt>
                <c:pt idx="201" formatCode="[$$-C09]#,##0.00;\-[$$-C09]#,##0.00">
                  <c:v>1438.5</c:v>
                </c:pt>
                <c:pt idx="202" formatCode="[$$-C09]#,##0.00;\-[$$-C09]#,##0.00">
                  <c:v>1448.9</c:v>
                </c:pt>
                <c:pt idx="203" formatCode="[$$-C09]#,##0.00;\-[$$-C09]#,##0.00">
                  <c:v>1441.6</c:v>
                </c:pt>
                <c:pt idx="204" formatCode="[$$-C09]#,##0.00;\-[$$-C09]#,##0.00">
                  <c:v>1427.9</c:v>
                </c:pt>
                <c:pt idx="205" formatCode="[$$-C09]#,##0.00;\-[$$-C09]#,##0.00">
                  <c:v>1437.8</c:v>
                </c:pt>
                <c:pt idx="206" formatCode="[$$-C09]#,##0.00;\-[$$-C09]#,##0.00">
                  <c:v>1431.2</c:v>
                </c:pt>
                <c:pt idx="207" formatCode="[$$-C09]#,##0.00;\-[$$-C09]#,##0.00">
                  <c:v>1430.1</c:v>
                </c:pt>
                <c:pt idx="208" formatCode="[$$-C09]#,##0.00;\-[$$-C09]#,##0.00">
                  <c:v>1433.3</c:v>
                </c:pt>
                <c:pt idx="209" formatCode="[$$-C09]#,##0.00;\-[$$-C09]#,##0.00">
                  <c:v>1466.2</c:v>
                </c:pt>
                <c:pt idx="210" formatCode="[$$-C09]#,##0.00;\-[$$-C09]#,##0.00">
                  <c:v>1456.8</c:v>
                </c:pt>
                <c:pt idx="211" formatCode="[$$-C09]#,##0.00;\-[$$-C09]#,##0.00">
                  <c:v>1450.8</c:v>
                </c:pt>
                <c:pt idx="212" formatCode="[$$-C09]#,##0.00;\-[$$-C09]#,##0.00">
                  <c:v>1467.3</c:v>
                </c:pt>
                <c:pt idx="213" formatCode="_ [$₹-4009]\ * #,##0.00_ ;_ [$₹-4009]\ * \-#,##0.00_ ;_ [$₹-4009]\ * &quot;-&quot;??_ ;_ @_ ">
                  <c:v>1495.3</c:v>
                </c:pt>
                <c:pt idx="214" formatCode="_ [$₹-4009]\ * #,##0.00_ ;_ [$₹-4009]\ * \-#,##0.00_ ;_ [$₹-4009]\ * &quot;-&quot;??_ ;_ @_ ">
                  <c:v>1515.4</c:v>
                </c:pt>
                <c:pt idx="215" formatCode="_ [$₹-4009]\ * #,##0.00_ ;_ [$₹-4009]\ * \-#,##0.00_ ;_ [$₹-4009]\ * &quot;-&quot;??_ ;_ @_ ">
                  <c:v>1500.6</c:v>
                </c:pt>
                <c:pt idx="216" formatCode="_ [$₹-4009]\ * #,##0.00_ ;_ [$₹-4009]\ * \-#,##0.00_ ;_ [$₹-4009]\ * &quot;-&quot;??_ ;_ @_ ">
                  <c:v>1528.4</c:v>
                </c:pt>
                <c:pt idx="217" formatCode="_ [$₹-4009]\ * #,##0.00_ ;_ [$₹-4009]\ * \-#,##0.00_ ;_ [$₹-4009]\ * &quot;-&quot;??_ ;_ @_ ">
                  <c:v>1518.8</c:v>
                </c:pt>
                <c:pt idx="218" formatCode="_ [$₹-4009]\ * #,##0.00_ ;_ [$₹-4009]\ * \-#,##0.00_ ;_ [$₹-4009]\ * &quot;-&quot;??_ ;_ @_ ">
                  <c:v>1517.8</c:v>
                </c:pt>
                <c:pt idx="219" formatCode="_ [$₹-4009]\ * #,##0.00_ ;_ [$₹-4009]\ * \-#,##0.00_ ;_ [$₹-4009]\ * &quot;-&quot;??_ ;_ @_ ">
                  <c:v>1527.3</c:v>
                </c:pt>
                <c:pt idx="220" formatCode="_ [$₹-4009]\ * #,##0.00_ ;_ [$₹-4009]\ * \-#,##0.00_ ;_ [$₹-4009]\ * &quot;-&quot;??_ ;_ @_ ">
                  <c:v>1541.5</c:v>
                </c:pt>
                <c:pt idx="221" formatCode="_ [$₹-4009]\ * #,##0.00_ ;_ [$₹-4009]\ * \-#,##0.00_ ;_ [$₹-4009]\ * &quot;-&quot;??_ ;_ @_ ">
                  <c:v>1537.6</c:v>
                </c:pt>
                <c:pt idx="222" formatCode="_ [$₹-4009]\ * #,##0.00_ ;_ [$₹-4009]\ * \-#,##0.00_ ;_ [$₹-4009]\ * &quot;-&quot;??_ ;_ @_ ">
                  <c:v>1519</c:v>
                </c:pt>
                <c:pt idx="223" formatCode="_ [$₹-4009]\ * #,##0.00_ ;_ [$₹-4009]\ * \-#,##0.00_ ;_ [$₹-4009]\ * &quot;-&quot;??_ ;_ @_ ">
                  <c:v>1517.2</c:v>
                </c:pt>
                <c:pt idx="224" formatCode="_ [$₹-4009]\ * #,##0.00_ ;_ [$₹-4009]\ * \-#,##0.00_ ;_ [$₹-4009]\ * &quot;-&quot;??_ ;_ @_ ">
                  <c:v>1495.2</c:v>
                </c:pt>
                <c:pt idx="225" formatCode="_ [$₹-4009]\ * #,##0.00_ ;_ [$₹-4009]\ * \-#,##0.00_ ;_ [$₹-4009]\ * &quot;-&quot;??_ ;_ @_ ">
                  <c:v>1483.7</c:v>
                </c:pt>
                <c:pt idx="226" formatCode="_ [$₹-4009]\ * #,##0.00_ ;_ [$₹-4009]\ * \-#,##0.00_ ;_ [$₹-4009]\ * &quot;-&quot;??_ ;_ @_ ">
                  <c:v>1485.4</c:v>
                </c:pt>
                <c:pt idx="227" formatCode="_ [$₹-4009]\ * #,##0.00_ ;_ [$₹-4009]\ * \-#,##0.00_ ;_ [$₹-4009]\ * &quot;-&quot;??_ ;_ @_ ">
                  <c:v>1485.6</c:v>
                </c:pt>
                <c:pt idx="228" formatCode="_ [$₹-4009]\ * #,##0.00_ ;_ [$₹-4009]\ * \-#,##0.00_ ;_ [$₹-4009]\ * &quot;-&quot;??_ ;_ @_ ">
                  <c:v>1476.4</c:v>
                </c:pt>
                <c:pt idx="229" formatCode="_ [$₹-4009]\ * #,##0.00_ ;_ [$₹-4009]\ * \-#,##0.00_ ;_ [$₹-4009]\ * &quot;-&quot;??_ ;_ @_ ">
                  <c:v>1476</c:v>
                </c:pt>
                <c:pt idx="230" formatCode="_ [$₹-4009]\ * #,##0.00_ ;_ [$₹-4009]\ * \-#,##0.00_ ;_ [$₹-4009]\ * &quot;-&quot;??_ ;_ @_ ">
                  <c:v>1428.6</c:v>
                </c:pt>
                <c:pt idx="231" formatCode="_ [$₹-4009]\ * #,##0.00_ ;_ [$₹-4009]\ * \-#,##0.00_ ;_ [$₹-4009]\ * &quot;-&quot;??_ ;_ @_ ">
                  <c:v>1412.8</c:v>
                </c:pt>
                <c:pt idx="232" formatCode="_ [$₹-4009]\ * #,##0.00_ ;_ [$₹-4009]\ * \-#,##0.00_ ;_ [$₹-4009]\ * &quot;-&quot;??_ ;_ @_ ">
                  <c:v>1424.6</c:v>
                </c:pt>
                <c:pt idx="233" formatCode="_ [$₹-4009]\ * #,##0.00_ ;_ [$₹-4009]\ * \-#,##0.00_ ;_ [$₹-4009]\ * &quot;-&quot;??_ ;_ @_ ">
                  <c:v>1402.9</c:v>
                </c:pt>
                <c:pt idx="234" formatCode="_ [$₹-4009]\ * #,##0.00_ ;_ [$₹-4009]\ * \-#,##0.00_ ;_ [$₹-4009]\ * &quot;-&quot;??_ ;_ @_ ">
                  <c:v>1391.7</c:v>
                </c:pt>
                <c:pt idx="235" formatCode="_ [$₹-4009]\ * #,##0.00_ ;_ [$₹-4009]\ * \-#,##0.00_ ;_ [$₹-4009]\ * &quot;-&quot;??_ ;_ @_ ">
                  <c:v>1387.6</c:v>
                </c:pt>
                <c:pt idx="236" formatCode="_ [$₹-4009]\ * #,##0.00_ ;_ [$₹-4009]\ * \-#,##0.00_ ;_ [$₹-4009]\ * &quot;-&quot;??_ ;_ @_ ">
                  <c:v>1417.1</c:v>
                </c:pt>
                <c:pt idx="237" formatCode="_ [$₹-4009]\ * #,##0.00_ ;_ [$₹-4009]\ * \-#,##0.00_ ;_ [$₹-4009]\ * &quot;-&quot;??_ ;_ @_ ">
                  <c:v>1410.1</c:v>
                </c:pt>
                <c:pt idx="238" formatCode="_ [$₹-4009]\ * #,##0.00_ ;_ [$₹-4009]\ * \-#,##0.00_ ;_ [$₹-4009]\ * &quot;-&quot;??_ ;_ @_ ">
                  <c:v>1390.2</c:v>
                </c:pt>
                <c:pt idx="239" formatCode="_ [$₹-4009]\ * #,##0.00_ ;_ [$₹-4009]\ * \-#,##0.00_ ;_ [$₹-4009]\ * &quot;-&quot;??_ ;_ @_ ">
                  <c:v>1393.7</c:v>
                </c:pt>
                <c:pt idx="240" formatCode="_ [$₹-4009]\ * #,##0.00_ ;_ [$₹-4009]\ * \-#,##0.00_ ;_ [$₹-4009]\ * &quot;-&quot;??_ ;_ @_ ">
                  <c:v>1411.5</c:v>
                </c:pt>
                <c:pt idx="241" formatCode="_ [$₹-4009]\ * #,##0.00_ ;_ [$₹-4009]\ * \-#,##0.00_ ;_ [$₹-4009]\ * &quot;-&quot;??_ ;_ @_ ">
                  <c:v>1391.7</c:v>
                </c:pt>
                <c:pt idx="242" formatCode="_ [$₹-4009]\ * #,##0.00_ ;_ [$₹-4009]\ * \-#,##0.00_ ;_ [$₹-4009]\ * &quot;-&quot;??_ ;_ @_ ">
                  <c:v>1392.8</c:v>
                </c:pt>
                <c:pt idx="243" formatCode="_ [$₹-4009]\ * #,##0.00_ ;_ [$₹-4009]\ * \-#,##0.00_ ;_ [$₹-4009]\ * &quot;-&quot;??_ ;_ @_ ">
                  <c:v>1389.4</c:v>
                </c:pt>
                <c:pt idx="244" formatCode="_ [$₹-4009]\ * #,##0.00_ ;_ [$₹-4009]\ * \-#,##0.00_ ;_ [$₹-4009]\ * &quot;-&quot;??_ ;_ @_ ">
                  <c:v>1367.8</c:v>
                </c:pt>
                <c:pt idx="245" formatCode="_ [$₹-4009]\ * #,##0.00_ ;_ [$₹-4009]\ * \-#,##0.00_ ;_ [$₹-4009]\ * &quot;-&quot;??_ ;_ @_ ">
                  <c:v>1386.2</c:v>
                </c:pt>
                <c:pt idx="246" formatCode="_ [$₹-4009]\ * #,##0.00_ ;_ [$₹-4009]\ * \-#,##0.00_ ;_ [$₹-4009]\ * &quot;-&quot;??_ ;_ @_ ">
                  <c:v>1380.4</c:v>
                </c:pt>
                <c:pt idx="247" formatCode="_ [$₹-4009]\ * #,##0.00_ ;_ [$₹-4009]\ * \-#,##0.00_ ;_ [$₹-4009]\ * &quot;-&quot;??_ ;_ @_ ">
                  <c:v>1382.6</c:v>
                </c:pt>
                <c:pt idx="248" formatCode="_ [$₹-4009]\ * #,##0.00_ ;_ [$₹-4009]\ * \-#,##0.00_ ;_ [$₹-4009]\ * &quot;-&quot;??_ ;_ @_ ">
                  <c:v>1373.8</c:v>
                </c:pt>
              </c:numCache>
            </c:numRef>
          </c:val>
          <c:smooth val="0"/>
          <c:extLst>
            <c:ext xmlns:c16="http://schemas.microsoft.com/office/drawing/2014/chart" uri="{C3380CC4-5D6E-409C-BE32-E72D297353CC}">
              <c16:uniqueId val="{00000000-2969-456D-A52B-712C18635F28}"/>
            </c:ext>
          </c:extLst>
        </c:ser>
        <c:dLbls>
          <c:showLegendKey val="0"/>
          <c:showVal val="0"/>
          <c:showCatName val="0"/>
          <c:showSerName val="0"/>
          <c:showPercent val="0"/>
          <c:showBubbleSize val="0"/>
        </c:dLbls>
        <c:smooth val="0"/>
        <c:axId val="811746888"/>
        <c:axId val="811754088"/>
      </c:lineChart>
      <c:dateAx>
        <c:axId val="81174688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754088"/>
        <c:crosses val="autoZero"/>
        <c:auto val="1"/>
        <c:lblOffset val="100"/>
        <c:baseTimeUnit val="days"/>
      </c:dateAx>
      <c:valAx>
        <c:axId val="811754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746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152340332458442"/>
          <c:y val="0.15319444444444447"/>
          <c:w val="0.80247484689413828"/>
          <c:h val="0.49241943715368913"/>
        </c:manualLayout>
      </c:layout>
      <c:lineChart>
        <c:grouping val="standard"/>
        <c:varyColors val="0"/>
        <c:ser>
          <c:idx val="0"/>
          <c:order val="0"/>
          <c:tx>
            <c:strRef>
              <c:f>Charting!$C$4</c:f>
              <c:strCache>
                <c:ptCount val="1"/>
                <c:pt idx="0">
                  <c:v>RELIANCE</c:v>
                </c:pt>
              </c:strCache>
            </c:strRef>
          </c:tx>
          <c:spPr>
            <a:ln w="28575" cap="rnd">
              <a:solidFill>
                <a:schemeClr val="accent1"/>
              </a:solidFill>
              <a:round/>
            </a:ln>
            <a:effectLst/>
          </c:spPr>
          <c:marker>
            <c:symbol val="none"/>
          </c:marker>
          <c:cat>
            <c:numRef>
              <c:f>Charting!$B$8:$B$129</c:f>
              <c:numCache>
                <c:formatCode>m/d/yyyy</c:formatCode>
                <c:ptCount val="122"/>
                <c:pt idx="0">
                  <c:v>45523</c:v>
                </c:pt>
                <c:pt idx="1">
                  <c:v>45524</c:v>
                </c:pt>
                <c:pt idx="2">
                  <c:v>45525</c:v>
                </c:pt>
                <c:pt idx="3">
                  <c:v>45526</c:v>
                </c:pt>
                <c:pt idx="4">
                  <c:v>45527</c:v>
                </c:pt>
                <c:pt idx="5">
                  <c:v>45530</c:v>
                </c:pt>
                <c:pt idx="6">
                  <c:v>45531</c:v>
                </c:pt>
                <c:pt idx="7">
                  <c:v>45532</c:v>
                </c:pt>
                <c:pt idx="8">
                  <c:v>45533</c:v>
                </c:pt>
                <c:pt idx="9">
                  <c:v>45534</c:v>
                </c:pt>
                <c:pt idx="10">
                  <c:v>45537</c:v>
                </c:pt>
                <c:pt idx="11">
                  <c:v>45538</c:v>
                </c:pt>
                <c:pt idx="12">
                  <c:v>45539</c:v>
                </c:pt>
                <c:pt idx="13">
                  <c:v>45540</c:v>
                </c:pt>
                <c:pt idx="14">
                  <c:v>45541</c:v>
                </c:pt>
                <c:pt idx="15">
                  <c:v>45544</c:v>
                </c:pt>
                <c:pt idx="16">
                  <c:v>45545</c:v>
                </c:pt>
                <c:pt idx="17">
                  <c:v>45546</c:v>
                </c:pt>
                <c:pt idx="18">
                  <c:v>45547</c:v>
                </c:pt>
                <c:pt idx="19">
                  <c:v>45548</c:v>
                </c:pt>
                <c:pt idx="20">
                  <c:v>45551</c:v>
                </c:pt>
                <c:pt idx="21">
                  <c:v>45552</c:v>
                </c:pt>
                <c:pt idx="22">
                  <c:v>45553</c:v>
                </c:pt>
                <c:pt idx="23">
                  <c:v>45554</c:v>
                </c:pt>
                <c:pt idx="24">
                  <c:v>45555</c:v>
                </c:pt>
                <c:pt idx="25">
                  <c:v>45558</c:v>
                </c:pt>
                <c:pt idx="26">
                  <c:v>45559</c:v>
                </c:pt>
                <c:pt idx="27">
                  <c:v>45560</c:v>
                </c:pt>
                <c:pt idx="28">
                  <c:v>45561</c:v>
                </c:pt>
                <c:pt idx="29">
                  <c:v>45562</c:v>
                </c:pt>
                <c:pt idx="30">
                  <c:v>45565</c:v>
                </c:pt>
                <c:pt idx="31">
                  <c:v>45566</c:v>
                </c:pt>
                <c:pt idx="32">
                  <c:v>45568</c:v>
                </c:pt>
                <c:pt idx="33">
                  <c:v>45569</c:v>
                </c:pt>
                <c:pt idx="34">
                  <c:v>45572</c:v>
                </c:pt>
                <c:pt idx="35">
                  <c:v>45573</c:v>
                </c:pt>
                <c:pt idx="36">
                  <c:v>45574</c:v>
                </c:pt>
                <c:pt idx="37">
                  <c:v>45575</c:v>
                </c:pt>
                <c:pt idx="38">
                  <c:v>45576</c:v>
                </c:pt>
                <c:pt idx="39">
                  <c:v>45579</c:v>
                </c:pt>
                <c:pt idx="40">
                  <c:v>45580</c:v>
                </c:pt>
                <c:pt idx="41">
                  <c:v>45581</c:v>
                </c:pt>
                <c:pt idx="42">
                  <c:v>45582</c:v>
                </c:pt>
                <c:pt idx="43">
                  <c:v>45583</c:v>
                </c:pt>
                <c:pt idx="44">
                  <c:v>45586</c:v>
                </c:pt>
                <c:pt idx="45">
                  <c:v>45587</c:v>
                </c:pt>
                <c:pt idx="46">
                  <c:v>45588</c:v>
                </c:pt>
                <c:pt idx="47">
                  <c:v>45589</c:v>
                </c:pt>
                <c:pt idx="48">
                  <c:v>45590</c:v>
                </c:pt>
                <c:pt idx="49">
                  <c:v>45593</c:v>
                </c:pt>
                <c:pt idx="50">
                  <c:v>45594</c:v>
                </c:pt>
                <c:pt idx="51">
                  <c:v>45595</c:v>
                </c:pt>
                <c:pt idx="52">
                  <c:v>45596</c:v>
                </c:pt>
                <c:pt idx="53">
                  <c:v>45597</c:v>
                </c:pt>
                <c:pt idx="54">
                  <c:v>45600</c:v>
                </c:pt>
                <c:pt idx="55">
                  <c:v>45601</c:v>
                </c:pt>
                <c:pt idx="56">
                  <c:v>45602</c:v>
                </c:pt>
                <c:pt idx="57">
                  <c:v>45603</c:v>
                </c:pt>
                <c:pt idx="58">
                  <c:v>45604</c:v>
                </c:pt>
                <c:pt idx="59">
                  <c:v>45607</c:v>
                </c:pt>
                <c:pt idx="60">
                  <c:v>45608</c:v>
                </c:pt>
                <c:pt idx="61">
                  <c:v>45609</c:v>
                </c:pt>
                <c:pt idx="62">
                  <c:v>45610</c:v>
                </c:pt>
                <c:pt idx="63">
                  <c:v>45614</c:v>
                </c:pt>
                <c:pt idx="64">
                  <c:v>45615</c:v>
                </c:pt>
                <c:pt idx="65">
                  <c:v>45617</c:v>
                </c:pt>
                <c:pt idx="66">
                  <c:v>45618</c:v>
                </c:pt>
                <c:pt idx="67">
                  <c:v>45621</c:v>
                </c:pt>
                <c:pt idx="68">
                  <c:v>45622</c:v>
                </c:pt>
                <c:pt idx="69">
                  <c:v>45623</c:v>
                </c:pt>
                <c:pt idx="70">
                  <c:v>45624</c:v>
                </c:pt>
                <c:pt idx="71">
                  <c:v>45625</c:v>
                </c:pt>
                <c:pt idx="72">
                  <c:v>45628</c:v>
                </c:pt>
                <c:pt idx="73">
                  <c:v>45629</c:v>
                </c:pt>
                <c:pt idx="74">
                  <c:v>45630</c:v>
                </c:pt>
                <c:pt idx="75">
                  <c:v>45631</c:v>
                </c:pt>
                <c:pt idx="76">
                  <c:v>45632</c:v>
                </c:pt>
                <c:pt idx="77">
                  <c:v>45635</c:v>
                </c:pt>
                <c:pt idx="78">
                  <c:v>45636</c:v>
                </c:pt>
                <c:pt idx="79">
                  <c:v>45637</c:v>
                </c:pt>
                <c:pt idx="80">
                  <c:v>45638</c:v>
                </c:pt>
                <c:pt idx="81">
                  <c:v>45639</c:v>
                </c:pt>
                <c:pt idx="82">
                  <c:v>45642</c:v>
                </c:pt>
                <c:pt idx="83">
                  <c:v>45643</c:v>
                </c:pt>
                <c:pt idx="84">
                  <c:v>45644</c:v>
                </c:pt>
                <c:pt idx="85">
                  <c:v>45645</c:v>
                </c:pt>
                <c:pt idx="86">
                  <c:v>45646</c:v>
                </c:pt>
                <c:pt idx="87">
                  <c:v>45649</c:v>
                </c:pt>
                <c:pt idx="88">
                  <c:v>45650</c:v>
                </c:pt>
                <c:pt idx="89">
                  <c:v>45652</c:v>
                </c:pt>
                <c:pt idx="90">
                  <c:v>45653</c:v>
                </c:pt>
                <c:pt idx="91">
                  <c:v>45656</c:v>
                </c:pt>
                <c:pt idx="92">
                  <c:v>45657</c:v>
                </c:pt>
                <c:pt idx="93">
                  <c:v>45658</c:v>
                </c:pt>
                <c:pt idx="94">
                  <c:v>45659</c:v>
                </c:pt>
                <c:pt idx="95">
                  <c:v>45660</c:v>
                </c:pt>
                <c:pt idx="96">
                  <c:v>45663</c:v>
                </c:pt>
                <c:pt idx="97">
                  <c:v>45664</c:v>
                </c:pt>
                <c:pt idx="98">
                  <c:v>45665</c:v>
                </c:pt>
                <c:pt idx="99">
                  <c:v>45666</c:v>
                </c:pt>
                <c:pt idx="100">
                  <c:v>45667</c:v>
                </c:pt>
                <c:pt idx="101">
                  <c:v>45670</c:v>
                </c:pt>
                <c:pt idx="102">
                  <c:v>45671</c:v>
                </c:pt>
                <c:pt idx="103">
                  <c:v>45672</c:v>
                </c:pt>
                <c:pt idx="104">
                  <c:v>45673</c:v>
                </c:pt>
                <c:pt idx="105">
                  <c:v>45674</c:v>
                </c:pt>
                <c:pt idx="106">
                  <c:v>45677</c:v>
                </c:pt>
                <c:pt idx="107">
                  <c:v>45678</c:v>
                </c:pt>
                <c:pt idx="108">
                  <c:v>45679</c:v>
                </c:pt>
                <c:pt idx="109">
                  <c:v>45680</c:v>
                </c:pt>
                <c:pt idx="110">
                  <c:v>45681</c:v>
                </c:pt>
                <c:pt idx="111">
                  <c:v>45684</c:v>
                </c:pt>
                <c:pt idx="112">
                  <c:v>45685</c:v>
                </c:pt>
                <c:pt idx="113">
                  <c:v>45686</c:v>
                </c:pt>
                <c:pt idx="114">
                  <c:v>45687</c:v>
                </c:pt>
                <c:pt idx="115">
                  <c:v>45688</c:v>
                </c:pt>
                <c:pt idx="116">
                  <c:v>45689</c:v>
                </c:pt>
                <c:pt idx="117">
                  <c:v>45691</c:v>
                </c:pt>
                <c:pt idx="118">
                  <c:v>45692</c:v>
                </c:pt>
                <c:pt idx="119">
                  <c:v>45693</c:v>
                </c:pt>
                <c:pt idx="120">
                  <c:v>45694</c:v>
                </c:pt>
                <c:pt idx="121">
                  <c:v>45695</c:v>
                </c:pt>
              </c:numCache>
            </c:numRef>
          </c:cat>
          <c:val>
            <c:numRef>
              <c:f>Charting!$C$8:$C$129</c:f>
              <c:numCache>
                <c:formatCode>"₹"#,##0.00_);[Red]\("₹"#,##0.00\)</c:formatCode>
                <c:ptCount val="122"/>
                <c:pt idx="0">
                  <c:v>1488.4</c:v>
                </c:pt>
                <c:pt idx="1">
                  <c:v>1495.95</c:v>
                </c:pt>
                <c:pt idx="2">
                  <c:v>1498.675</c:v>
                </c:pt>
                <c:pt idx="3">
                  <c:v>1498.125</c:v>
                </c:pt>
                <c:pt idx="4">
                  <c:v>1499.9749999999999</c:v>
                </c:pt>
                <c:pt idx="5">
                  <c:v>1512.6</c:v>
                </c:pt>
                <c:pt idx="6">
                  <c:v>1500.45</c:v>
                </c:pt>
                <c:pt idx="7">
                  <c:v>1498.3</c:v>
                </c:pt>
                <c:pt idx="8">
                  <c:v>1520.925</c:v>
                </c:pt>
                <c:pt idx="9">
                  <c:v>1509.625</c:v>
                </c:pt>
                <c:pt idx="10">
                  <c:v>1516.25</c:v>
                </c:pt>
                <c:pt idx="11">
                  <c:v>1509.125</c:v>
                </c:pt>
                <c:pt idx="12">
                  <c:v>1514.55</c:v>
                </c:pt>
                <c:pt idx="13">
                  <c:v>1492.9749999999999</c:v>
                </c:pt>
                <c:pt idx="14">
                  <c:v>1464.825</c:v>
                </c:pt>
                <c:pt idx="15">
                  <c:v>1462.45</c:v>
                </c:pt>
                <c:pt idx="16">
                  <c:v>1461.5250000000001</c:v>
                </c:pt>
                <c:pt idx="17">
                  <c:v>1451.5</c:v>
                </c:pt>
                <c:pt idx="18">
                  <c:v>1479.8</c:v>
                </c:pt>
                <c:pt idx="19">
                  <c:v>1472.625</c:v>
                </c:pt>
                <c:pt idx="20">
                  <c:v>1471.35</c:v>
                </c:pt>
                <c:pt idx="21">
                  <c:v>1472.3</c:v>
                </c:pt>
                <c:pt idx="22">
                  <c:v>1463.45</c:v>
                </c:pt>
                <c:pt idx="23">
                  <c:v>1469.675</c:v>
                </c:pt>
                <c:pt idx="24">
                  <c:v>1485.925</c:v>
                </c:pt>
                <c:pt idx="25">
                  <c:v>1493.375</c:v>
                </c:pt>
                <c:pt idx="26">
                  <c:v>1489.375</c:v>
                </c:pt>
                <c:pt idx="27">
                  <c:v>1493.95</c:v>
                </c:pt>
                <c:pt idx="28">
                  <c:v>1497.95</c:v>
                </c:pt>
                <c:pt idx="29">
                  <c:v>1526.175</c:v>
                </c:pt>
                <c:pt idx="30">
                  <c:v>1476.575</c:v>
                </c:pt>
                <c:pt idx="31">
                  <c:v>1464.825</c:v>
                </c:pt>
                <c:pt idx="32">
                  <c:v>1406.9749999999999</c:v>
                </c:pt>
                <c:pt idx="33">
                  <c:v>1386.5250000000001</c:v>
                </c:pt>
                <c:pt idx="34">
                  <c:v>1370.7249999999999</c:v>
                </c:pt>
                <c:pt idx="35">
                  <c:v>1397.35</c:v>
                </c:pt>
                <c:pt idx="36">
                  <c:v>1374.6</c:v>
                </c:pt>
                <c:pt idx="37">
                  <c:v>1371.05</c:v>
                </c:pt>
                <c:pt idx="38">
                  <c:v>1372.1</c:v>
                </c:pt>
                <c:pt idx="39">
                  <c:v>1372.5250000000001</c:v>
                </c:pt>
                <c:pt idx="40">
                  <c:v>1344.0250000000001</c:v>
                </c:pt>
                <c:pt idx="41">
                  <c:v>1354.075</c:v>
                </c:pt>
                <c:pt idx="42">
                  <c:v>1356.425</c:v>
                </c:pt>
                <c:pt idx="43">
                  <c:v>1359.3</c:v>
                </c:pt>
                <c:pt idx="44">
                  <c:v>1369.2</c:v>
                </c:pt>
                <c:pt idx="45">
                  <c:v>1343.35</c:v>
                </c:pt>
                <c:pt idx="46">
                  <c:v>1338.5250000000001</c:v>
                </c:pt>
                <c:pt idx="47">
                  <c:v>1339.8</c:v>
                </c:pt>
                <c:pt idx="48">
                  <c:v>1327.85</c:v>
                </c:pt>
                <c:pt idx="49">
                  <c:v>1334.35</c:v>
                </c:pt>
                <c:pt idx="50">
                  <c:v>1340</c:v>
                </c:pt>
                <c:pt idx="51">
                  <c:v>1343.9</c:v>
                </c:pt>
                <c:pt idx="52">
                  <c:v>1332.05</c:v>
                </c:pt>
                <c:pt idx="53">
                  <c:v>1338.65</c:v>
                </c:pt>
                <c:pt idx="54">
                  <c:v>1302.1500000000001</c:v>
                </c:pt>
                <c:pt idx="55">
                  <c:v>1305.3</c:v>
                </c:pt>
                <c:pt idx="56">
                  <c:v>1325.35</c:v>
                </c:pt>
                <c:pt idx="57">
                  <c:v>1305.6500000000001</c:v>
                </c:pt>
                <c:pt idx="58">
                  <c:v>1283.75</c:v>
                </c:pt>
                <c:pt idx="59">
                  <c:v>1272.7</c:v>
                </c:pt>
                <c:pt idx="60">
                  <c:v>1274.25</c:v>
                </c:pt>
                <c:pt idx="61">
                  <c:v>1252.05</c:v>
                </c:pt>
                <c:pt idx="62">
                  <c:v>1267.5999999999999</c:v>
                </c:pt>
                <c:pt idx="63">
                  <c:v>1260.75</c:v>
                </c:pt>
                <c:pt idx="64">
                  <c:v>1241.6500000000001</c:v>
                </c:pt>
                <c:pt idx="65">
                  <c:v>1223</c:v>
                </c:pt>
                <c:pt idx="66">
                  <c:v>1265.4000000000001</c:v>
                </c:pt>
                <c:pt idx="67">
                  <c:v>1287</c:v>
                </c:pt>
                <c:pt idx="68">
                  <c:v>1295.7</c:v>
                </c:pt>
                <c:pt idx="69">
                  <c:v>1293.2</c:v>
                </c:pt>
                <c:pt idx="70">
                  <c:v>1270.8</c:v>
                </c:pt>
                <c:pt idx="71">
                  <c:v>1292.2</c:v>
                </c:pt>
                <c:pt idx="72">
                  <c:v>1309.1500000000001</c:v>
                </c:pt>
                <c:pt idx="73">
                  <c:v>1323.3</c:v>
                </c:pt>
                <c:pt idx="74">
                  <c:v>1308.95</c:v>
                </c:pt>
                <c:pt idx="75">
                  <c:v>1322.05</c:v>
                </c:pt>
                <c:pt idx="76">
                  <c:v>1311.55</c:v>
                </c:pt>
                <c:pt idx="77">
                  <c:v>1295.1500000000001</c:v>
                </c:pt>
                <c:pt idx="78">
                  <c:v>1284.8499999999999</c:v>
                </c:pt>
                <c:pt idx="79">
                  <c:v>1278.2</c:v>
                </c:pt>
                <c:pt idx="80">
                  <c:v>1262.9000000000001</c:v>
                </c:pt>
                <c:pt idx="81">
                  <c:v>1272.8499999999999</c:v>
                </c:pt>
                <c:pt idx="82">
                  <c:v>1268.3</c:v>
                </c:pt>
                <c:pt idx="83">
                  <c:v>1245.3</c:v>
                </c:pt>
                <c:pt idx="84">
                  <c:v>1253.25</c:v>
                </c:pt>
                <c:pt idx="85">
                  <c:v>1230.45</c:v>
                </c:pt>
                <c:pt idx="86">
                  <c:v>1205.3</c:v>
                </c:pt>
                <c:pt idx="87">
                  <c:v>1222.3</c:v>
                </c:pt>
                <c:pt idx="88">
                  <c:v>1222.75</c:v>
                </c:pt>
                <c:pt idx="89">
                  <c:v>1216.55</c:v>
                </c:pt>
                <c:pt idx="90">
                  <c:v>1221.05</c:v>
                </c:pt>
                <c:pt idx="91">
                  <c:v>1210.7</c:v>
                </c:pt>
                <c:pt idx="92">
                  <c:v>1215.45</c:v>
                </c:pt>
                <c:pt idx="93">
                  <c:v>1221.25</c:v>
                </c:pt>
                <c:pt idx="94">
                  <c:v>1241.8</c:v>
                </c:pt>
                <c:pt idx="95">
                  <c:v>1251.1500000000001</c:v>
                </c:pt>
                <c:pt idx="96">
                  <c:v>1218</c:v>
                </c:pt>
                <c:pt idx="97">
                  <c:v>1240.8499999999999</c:v>
                </c:pt>
                <c:pt idx="98">
                  <c:v>1265.5</c:v>
                </c:pt>
                <c:pt idx="99">
                  <c:v>1254.75</c:v>
                </c:pt>
                <c:pt idx="100">
                  <c:v>1241.9000000000001</c:v>
                </c:pt>
                <c:pt idx="101">
                  <c:v>1239.8499999999999</c:v>
                </c:pt>
                <c:pt idx="102">
                  <c:v>1238.75</c:v>
                </c:pt>
                <c:pt idx="103">
                  <c:v>1252.2</c:v>
                </c:pt>
                <c:pt idx="104">
                  <c:v>1266.45</c:v>
                </c:pt>
                <c:pt idx="105">
                  <c:v>1302.3499999999999</c:v>
                </c:pt>
                <c:pt idx="106">
                  <c:v>1305.45</c:v>
                </c:pt>
                <c:pt idx="107">
                  <c:v>1273.7</c:v>
                </c:pt>
                <c:pt idx="108">
                  <c:v>1277.0999999999999</c:v>
                </c:pt>
                <c:pt idx="109">
                  <c:v>1263.6500000000001</c:v>
                </c:pt>
                <c:pt idx="110">
                  <c:v>1246.3</c:v>
                </c:pt>
                <c:pt idx="111">
                  <c:v>1229.3499999999999</c:v>
                </c:pt>
                <c:pt idx="112">
                  <c:v>1234.4000000000001</c:v>
                </c:pt>
                <c:pt idx="113">
                  <c:v>1235.5</c:v>
                </c:pt>
                <c:pt idx="114">
                  <c:v>1253.05</c:v>
                </c:pt>
                <c:pt idx="115">
                  <c:v>1265.0999999999999</c:v>
                </c:pt>
                <c:pt idx="116">
                  <c:v>1264.5999999999999</c:v>
                </c:pt>
                <c:pt idx="117">
                  <c:v>1245.9000000000001</c:v>
                </c:pt>
                <c:pt idx="118">
                  <c:v>1285.2</c:v>
                </c:pt>
                <c:pt idx="119">
                  <c:v>1278.2</c:v>
                </c:pt>
                <c:pt idx="120">
                  <c:v>1281.55</c:v>
                </c:pt>
                <c:pt idx="121">
                  <c:v>1266.7</c:v>
                </c:pt>
              </c:numCache>
            </c:numRef>
          </c:val>
          <c:smooth val="0"/>
          <c:extLst>
            <c:ext xmlns:c16="http://schemas.microsoft.com/office/drawing/2014/chart" uri="{C3380CC4-5D6E-409C-BE32-E72D297353CC}">
              <c16:uniqueId val="{00000000-CEBF-45B5-8D54-7C212081847A}"/>
            </c:ext>
          </c:extLst>
        </c:ser>
        <c:ser>
          <c:idx val="1"/>
          <c:order val="1"/>
          <c:tx>
            <c:strRef>
              <c:f>Charting!$F$4</c:f>
              <c:strCache>
                <c:ptCount val="1"/>
                <c:pt idx="0">
                  <c:v>ITC</c:v>
                </c:pt>
              </c:strCache>
            </c:strRef>
          </c:tx>
          <c:spPr>
            <a:ln w="28575" cap="rnd">
              <a:solidFill>
                <a:schemeClr val="accent2"/>
              </a:solidFill>
              <a:round/>
            </a:ln>
            <a:effectLst/>
          </c:spPr>
          <c:marker>
            <c:symbol val="none"/>
          </c:marker>
          <c:cat>
            <c:numRef>
              <c:f>Charting!$B$8:$B$129</c:f>
              <c:numCache>
                <c:formatCode>m/d/yyyy</c:formatCode>
                <c:ptCount val="122"/>
                <c:pt idx="0">
                  <c:v>45523</c:v>
                </c:pt>
                <c:pt idx="1">
                  <c:v>45524</c:v>
                </c:pt>
                <c:pt idx="2">
                  <c:v>45525</c:v>
                </c:pt>
                <c:pt idx="3">
                  <c:v>45526</c:v>
                </c:pt>
                <c:pt idx="4">
                  <c:v>45527</c:v>
                </c:pt>
                <c:pt idx="5">
                  <c:v>45530</c:v>
                </c:pt>
                <c:pt idx="6">
                  <c:v>45531</c:v>
                </c:pt>
                <c:pt idx="7">
                  <c:v>45532</c:v>
                </c:pt>
                <c:pt idx="8">
                  <c:v>45533</c:v>
                </c:pt>
                <c:pt idx="9">
                  <c:v>45534</c:v>
                </c:pt>
                <c:pt idx="10">
                  <c:v>45537</c:v>
                </c:pt>
                <c:pt idx="11">
                  <c:v>45538</c:v>
                </c:pt>
                <c:pt idx="12">
                  <c:v>45539</c:v>
                </c:pt>
                <c:pt idx="13">
                  <c:v>45540</c:v>
                </c:pt>
                <c:pt idx="14">
                  <c:v>45541</c:v>
                </c:pt>
                <c:pt idx="15">
                  <c:v>45544</c:v>
                </c:pt>
                <c:pt idx="16">
                  <c:v>45545</c:v>
                </c:pt>
                <c:pt idx="17">
                  <c:v>45546</c:v>
                </c:pt>
                <c:pt idx="18">
                  <c:v>45547</c:v>
                </c:pt>
                <c:pt idx="19">
                  <c:v>45548</c:v>
                </c:pt>
                <c:pt idx="20">
                  <c:v>45551</c:v>
                </c:pt>
                <c:pt idx="21">
                  <c:v>45552</c:v>
                </c:pt>
                <c:pt idx="22">
                  <c:v>45553</c:v>
                </c:pt>
                <c:pt idx="23">
                  <c:v>45554</c:v>
                </c:pt>
                <c:pt idx="24">
                  <c:v>45555</c:v>
                </c:pt>
                <c:pt idx="25">
                  <c:v>45558</c:v>
                </c:pt>
                <c:pt idx="26">
                  <c:v>45559</c:v>
                </c:pt>
                <c:pt idx="27">
                  <c:v>45560</c:v>
                </c:pt>
                <c:pt idx="28">
                  <c:v>45561</c:v>
                </c:pt>
                <c:pt idx="29">
                  <c:v>45562</c:v>
                </c:pt>
                <c:pt idx="30">
                  <c:v>45565</c:v>
                </c:pt>
                <c:pt idx="31">
                  <c:v>45566</c:v>
                </c:pt>
                <c:pt idx="32">
                  <c:v>45568</c:v>
                </c:pt>
                <c:pt idx="33">
                  <c:v>45569</c:v>
                </c:pt>
                <c:pt idx="34">
                  <c:v>45572</c:v>
                </c:pt>
                <c:pt idx="35">
                  <c:v>45573</c:v>
                </c:pt>
                <c:pt idx="36">
                  <c:v>45574</c:v>
                </c:pt>
                <c:pt idx="37">
                  <c:v>45575</c:v>
                </c:pt>
                <c:pt idx="38">
                  <c:v>45576</c:v>
                </c:pt>
                <c:pt idx="39">
                  <c:v>45579</c:v>
                </c:pt>
                <c:pt idx="40">
                  <c:v>45580</c:v>
                </c:pt>
                <c:pt idx="41">
                  <c:v>45581</c:v>
                </c:pt>
                <c:pt idx="42">
                  <c:v>45582</c:v>
                </c:pt>
                <c:pt idx="43">
                  <c:v>45583</c:v>
                </c:pt>
                <c:pt idx="44">
                  <c:v>45586</c:v>
                </c:pt>
                <c:pt idx="45">
                  <c:v>45587</c:v>
                </c:pt>
                <c:pt idx="46">
                  <c:v>45588</c:v>
                </c:pt>
                <c:pt idx="47">
                  <c:v>45589</c:v>
                </c:pt>
                <c:pt idx="48">
                  <c:v>45590</c:v>
                </c:pt>
                <c:pt idx="49">
                  <c:v>45593</c:v>
                </c:pt>
                <c:pt idx="50">
                  <c:v>45594</c:v>
                </c:pt>
                <c:pt idx="51">
                  <c:v>45595</c:v>
                </c:pt>
                <c:pt idx="52">
                  <c:v>45596</c:v>
                </c:pt>
                <c:pt idx="53">
                  <c:v>45597</c:v>
                </c:pt>
                <c:pt idx="54">
                  <c:v>45600</c:v>
                </c:pt>
                <c:pt idx="55">
                  <c:v>45601</c:v>
                </c:pt>
                <c:pt idx="56">
                  <c:v>45602</c:v>
                </c:pt>
                <c:pt idx="57">
                  <c:v>45603</c:v>
                </c:pt>
                <c:pt idx="58">
                  <c:v>45604</c:v>
                </c:pt>
                <c:pt idx="59">
                  <c:v>45607</c:v>
                </c:pt>
                <c:pt idx="60">
                  <c:v>45608</c:v>
                </c:pt>
                <c:pt idx="61">
                  <c:v>45609</c:v>
                </c:pt>
                <c:pt idx="62">
                  <c:v>45610</c:v>
                </c:pt>
                <c:pt idx="63">
                  <c:v>45614</c:v>
                </c:pt>
                <c:pt idx="64">
                  <c:v>45615</c:v>
                </c:pt>
                <c:pt idx="65">
                  <c:v>45617</c:v>
                </c:pt>
                <c:pt idx="66">
                  <c:v>45618</c:v>
                </c:pt>
                <c:pt idx="67">
                  <c:v>45621</c:v>
                </c:pt>
                <c:pt idx="68">
                  <c:v>45622</c:v>
                </c:pt>
                <c:pt idx="69">
                  <c:v>45623</c:v>
                </c:pt>
                <c:pt idx="70">
                  <c:v>45624</c:v>
                </c:pt>
                <c:pt idx="71">
                  <c:v>45625</c:v>
                </c:pt>
                <c:pt idx="72">
                  <c:v>45628</c:v>
                </c:pt>
                <c:pt idx="73">
                  <c:v>45629</c:v>
                </c:pt>
                <c:pt idx="74">
                  <c:v>45630</c:v>
                </c:pt>
                <c:pt idx="75">
                  <c:v>45631</c:v>
                </c:pt>
                <c:pt idx="76">
                  <c:v>45632</c:v>
                </c:pt>
                <c:pt idx="77">
                  <c:v>45635</c:v>
                </c:pt>
                <c:pt idx="78">
                  <c:v>45636</c:v>
                </c:pt>
                <c:pt idx="79">
                  <c:v>45637</c:v>
                </c:pt>
                <c:pt idx="80">
                  <c:v>45638</c:v>
                </c:pt>
                <c:pt idx="81">
                  <c:v>45639</c:v>
                </c:pt>
                <c:pt idx="82">
                  <c:v>45642</c:v>
                </c:pt>
                <c:pt idx="83">
                  <c:v>45643</c:v>
                </c:pt>
                <c:pt idx="84">
                  <c:v>45644</c:v>
                </c:pt>
                <c:pt idx="85">
                  <c:v>45645</c:v>
                </c:pt>
                <c:pt idx="86">
                  <c:v>45646</c:v>
                </c:pt>
                <c:pt idx="87">
                  <c:v>45649</c:v>
                </c:pt>
                <c:pt idx="88">
                  <c:v>45650</c:v>
                </c:pt>
                <c:pt idx="89">
                  <c:v>45652</c:v>
                </c:pt>
                <c:pt idx="90">
                  <c:v>45653</c:v>
                </c:pt>
                <c:pt idx="91">
                  <c:v>45656</c:v>
                </c:pt>
                <c:pt idx="92">
                  <c:v>45657</c:v>
                </c:pt>
                <c:pt idx="93">
                  <c:v>45658</c:v>
                </c:pt>
                <c:pt idx="94">
                  <c:v>45659</c:v>
                </c:pt>
                <c:pt idx="95">
                  <c:v>45660</c:v>
                </c:pt>
                <c:pt idx="96">
                  <c:v>45663</c:v>
                </c:pt>
                <c:pt idx="97">
                  <c:v>45664</c:v>
                </c:pt>
                <c:pt idx="98">
                  <c:v>45665</c:v>
                </c:pt>
                <c:pt idx="99">
                  <c:v>45666</c:v>
                </c:pt>
                <c:pt idx="100">
                  <c:v>45667</c:v>
                </c:pt>
                <c:pt idx="101">
                  <c:v>45670</c:v>
                </c:pt>
                <c:pt idx="102">
                  <c:v>45671</c:v>
                </c:pt>
                <c:pt idx="103">
                  <c:v>45672</c:v>
                </c:pt>
                <c:pt idx="104">
                  <c:v>45673</c:v>
                </c:pt>
                <c:pt idx="105">
                  <c:v>45674</c:v>
                </c:pt>
                <c:pt idx="106">
                  <c:v>45677</c:v>
                </c:pt>
                <c:pt idx="107">
                  <c:v>45678</c:v>
                </c:pt>
                <c:pt idx="108">
                  <c:v>45679</c:v>
                </c:pt>
                <c:pt idx="109">
                  <c:v>45680</c:v>
                </c:pt>
                <c:pt idx="110">
                  <c:v>45681</c:v>
                </c:pt>
                <c:pt idx="111">
                  <c:v>45684</c:v>
                </c:pt>
                <c:pt idx="112">
                  <c:v>45685</c:v>
                </c:pt>
                <c:pt idx="113">
                  <c:v>45686</c:v>
                </c:pt>
                <c:pt idx="114">
                  <c:v>45687</c:v>
                </c:pt>
                <c:pt idx="115">
                  <c:v>45688</c:v>
                </c:pt>
                <c:pt idx="116">
                  <c:v>45689</c:v>
                </c:pt>
                <c:pt idx="117">
                  <c:v>45691</c:v>
                </c:pt>
                <c:pt idx="118">
                  <c:v>45692</c:v>
                </c:pt>
                <c:pt idx="119">
                  <c:v>45693</c:v>
                </c:pt>
                <c:pt idx="120">
                  <c:v>45694</c:v>
                </c:pt>
                <c:pt idx="121">
                  <c:v>45695</c:v>
                </c:pt>
              </c:numCache>
            </c:numRef>
          </c:cat>
          <c:val>
            <c:numRef>
              <c:f>Charting!$F$8:$F$129</c:f>
              <c:numCache>
                <c:formatCode>"₹"#,##0.00_);[Red]\("₹"#,##0.00\)</c:formatCode>
                <c:ptCount val="122"/>
                <c:pt idx="0">
                  <c:v>474.37670000000003</c:v>
                </c:pt>
                <c:pt idx="1">
                  <c:v>471.8698</c:v>
                </c:pt>
                <c:pt idx="2">
                  <c:v>478.11349999999999</c:v>
                </c:pt>
                <c:pt idx="3">
                  <c:v>477.30930000000001</c:v>
                </c:pt>
                <c:pt idx="4">
                  <c:v>478.49189999999999</c:v>
                </c:pt>
                <c:pt idx="5">
                  <c:v>478.39729999999997</c:v>
                </c:pt>
                <c:pt idx="6">
                  <c:v>473.57260000000002</c:v>
                </c:pt>
                <c:pt idx="7">
                  <c:v>470.45080000000002</c:v>
                </c:pt>
                <c:pt idx="8">
                  <c:v>477.8297</c:v>
                </c:pt>
                <c:pt idx="9">
                  <c:v>474.80239999999998</c:v>
                </c:pt>
                <c:pt idx="10">
                  <c:v>482.51240000000001</c:v>
                </c:pt>
                <c:pt idx="11">
                  <c:v>481.89749999999998</c:v>
                </c:pt>
                <c:pt idx="12">
                  <c:v>479.01220000000001</c:v>
                </c:pt>
                <c:pt idx="13">
                  <c:v>483.6003</c:v>
                </c:pt>
                <c:pt idx="14">
                  <c:v>474.61320000000001</c:v>
                </c:pt>
                <c:pt idx="15">
                  <c:v>484.12060000000002</c:v>
                </c:pt>
                <c:pt idx="16">
                  <c:v>485.8707</c:v>
                </c:pt>
                <c:pt idx="17">
                  <c:v>486.58019999999999</c:v>
                </c:pt>
                <c:pt idx="18">
                  <c:v>491.4522</c:v>
                </c:pt>
                <c:pt idx="19">
                  <c:v>486.10719999999998</c:v>
                </c:pt>
                <c:pt idx="20">
                  <c:v>483.50569999999999</c:v>
                </c:pt>
                <c:pt idx="21">
                  <c:v>480.33659999999998</c:v>
                </c:pt>
                <c:pt idx="22">
                  <c:v>479.95819999999998</c:v>
                </c:pt>
                <c:pt idx="23">
                  <c:v>480.80959999999999</c:v>
                </c:pt>
                <c:pt idx="24">
                  <c:v>486.6275</c:v>
                </c:pt>
                <c:pt idx="25">
                  <c:v>489.03989999999999</c:v>
                </c:pt>
                <c:pt idx="26">
                  <c:v>487.43169999999998</c:v>
                </c:pt>
                <c:pt idx="27">
                  <c:v>489.60750000000002</c:v>
                </c:pt>
                <c:pt idx="28">
                  <c:v>494.52670000000001</c:v>
                </c:pt>
                <c:pt idx="29">
                  <c:v>494.4794</c:v>
                </c:pt>
                <c:pt idx="30">
                  <c:v>490.17509999999999</c:v>
                </c:pt>
                <c:pt idx="31">
                  <c:v>488.3304</c:v>
                </c:pt>
                <c:pt idx="32">
                  <c:v>485.06659999999999</c:v>
                </c:pt>
                <c:pt idx="33">
                  <c:v>476.36329999999998</c:v>
                </c:pt>
                <c:pt idx="34">
                  <c:v>482.65429999999998</c:v>
                </c:pt>
                <c:pt idx="35">
                  <c:v>480.5258</c:v>
                </c:pt>
                <c:pt idx="36">
                  <c:v>465.15309999999999</c:v>
                </c:pt>
                <c:pt idx="37">
                  <c:v>465.48419999999999</c:v>
                </c:pt>
                <c:pt idx="38">
                  <c:v>461.84210000000002</c:v>
                </c:pt>
                <c:pt idx="39">
                  <c:v>470.11970000000002</c:v>
                </c:pt>
                <c:pt idx="40">
                  <c:v>471.63330000000002</c:v>
                </c:pt>
                <c:pt idx="41">
                  <c:v>466.57209999999998</c:v>
                </c:pt>
                <c:pt idx="42">
                  <c:v>462.5043</c:v>
                </c:pt>
                <c:pt idx="43">
                  <c:v>460.42309999999998</c:v>
                </c:pt>
                <c:pt idx="44">
                  <c:v>457.53769999999997</c:v>
                </c:pt>
                <c:pt idx="45">
                  <c:v>455.7876</c:v>
                </c:pt>
                <c:pt idx="46">
                  <c:v>454.41590000000002</c:v>
                </c:pt>
                <c:pt idx="47">
                  <c:v>446.23289999999997</c:v>
                </c:pt>
                <c:pt idx="48">
                  <c:v>456.26060000000001</c:v>
                </c:pt>
                <c:pt idx="49">
                  <c:v>458.01069999999999</c:v>
                </c:pt>
                <c:pt idx="50">
                  <c:v>461.60559999999998</c:v>
                </c:pt>
                <c:pt idx="51">
                  <c:v>465.01119999999997</c:v>
                </c:pt>
                <c:pt idx="52">
                  <c:v>462.40969999999999</c:v>
                </c:pt>
                <c:pt idx="53">
                  <c:v>463.82870000000003</c:v>
                </c:pt>
                <c:pt idx="54">
                  <c:v>458.43639999999999</c:v>
                </c:pt>
                <c:pt idx="55">
                  <c:v>454.274</c:v>
                </c:pt>
                <c:pt idx="56">
                  <c:v>455.12540000000001</c:v>
                </c:pt>
                <c:pt idx="57">
                  <c:v>452.09820000000002</c:v>
                </c:pt>
                <c:pt idx="58">
                  <c:v>452.24009999999998</c:v>
                </c:pt>
                <c:pt idx="59">
                  <c:v>451.1995</c:v>
                </c:pt>
                <c:pt idx="60">
                  <c:v>447.32080000000002</c:v>
                </c:pt>
                <c:pt idx="61">
                  <c:v>446.70589999999999</c:v>
                </c:pt>
                <c:pt idx="62">
                  <c:v>440.79340000000002</c:v>
                </c:pt>
                <c:pt idx="63">
                  <c:v>441.36099999999999</c:v>
                </c:pt>
                <c:pt idx="64">
                  <c:v>442.11779999999999</c:v>
                </c:pt>
                <c:pt idx="65">
                  <c:v>432.46850000000001</c:v>
                </c:pt>
                <c:pt idx="66">
                  <c:v>449.02359999999999</c:v>
                </c:pt>
                <c:pt idx="67">
                  <c:v>451.05759999999998</c:v>
                </c:pt>
                <c:pt idx="68">
                  <c:v>451.24680000000001</c:v>
                </c:pt>
                <c:pt idx="69">
                  <c:v>451.1995</c:v>
                </c:pt>
                <c:pt idx="70">
                  <c:v>449.26010000000002</c:v>
                </c:pt>
                <c:pt idx="71">
                  <c:v>451.01029999999997</c:v>
                </c:pt>
                <c:pt idx="72">
                  <c:v>451.43599999999998</c:v>
                </c:pt>
                <c:pt idx="73">
                  <c:v>447.03699999999998</c:v>
                </c:pt>
                <c:pt idx="74">
                  <c:v>441.88130000000001</c:v>
                </c:pt>
                <c:pt idx="75">
                  <c:v>442.25970000000001</c:v>
                </c:pt>
                <c:pt idx="76">
                  <c:v>445.71260000000001</c:v>
                </c:pt>
                <c:pt idx="77">
                  <c:v>439.84730000000002</c:v>
                </c:pt>
                <c:pt idx="78">
                  <c:v>440.32040000000001</c:v>
                </c:pt>
                <c:pt idx="79">
                  <c:v>440.13119999999998</c:v>
                </c:pt>
                <c:pt idx="80">
                  <c:v>435.73219999999998</c:v>
                </c:pt>
                <c:pt idx="81">
                  <c:v>444.62470000000002</c:v>
                </c:pt>
                <c:pt idx="82">
                  <c:v>444.71929999999998</c:v>
                </c:pt>
                <c:pt idx="83">
                  <c:v>444.19900000000001</c:v>
                </c:pt>
                <c:pt idx="84">
                  <c:v>445.09769999999997</c:v>
                </c:pt>
                <c:pt idx="85">
                  <c:v>441.36099999999999</c:v>
                </c:pt>
                <c:pt idx="86">
                  <c:v>439.56349999999998</c:v>
                </c:pt>
                <c:pt idx="87">
                  <c:v>448.64519999999999</c:v>
                </c:pt>
                <c:pt idx="88">
                  <c:v>452.61849999999998</c:v>
                </c:pt>
                <c:pt idx="89">
                  <c:v>451.1995</c:v>
                </c:pt>
                <c:pt idx="90">
                  <c:v>452.7604</c:v>
                </c:pt>
                <c:pt idx="91">
                  <c:v>451.24680000000001</c:v>
                </c:pt>
                <c:pt idx="92">
                  <c:v>457.53769999999997</c:v>
                </c:pt>
                <c:pt idx="93">
                  <c:v>457.82150000000001</c:v>
                </c:pt>
                <c:pt idx="94">
                  <c:v>462.64620000000002</c:v>
                </c:pt>
                <c:pt idx="95">
                  <c:v>455.59840000000003</c:v>
                </c:pt>
                <c:pt idx="96">
                  <c:v>442.65</c:v>
                </c:pt>
                <c:pt idx="97">
                  <c:v>441.1</c:v>
                </c:pt>
                <c:pt idx="98">
                  <c:v>449.55</c:v>
                </c:pt>
                <c:pt idx="99">
                  <c:v>450.1</c:v>
                </c:pt>
                <c:pt idx="100">
                  <c:v>444.9</c:v>
                </c:pt>
                <c:pt idx="101">
                  <c:v>439.05</c:v>
                </c:pt>
                <c:pt idx="102">
                  <c:v>436.6</c:v>
                </c:pt>
                <c:pt idx="103">
                  <c:v>437.35</c:v>
                </c:pt>
                <c:pt idx="104">
                  <c:v>432.85</c:v>
                </c:pt>
                <c:pt idx="105">
                  <c:v>440.2</c:v>
                </c:pt>
                <c:pt idx="106">
                  <c:v>437.7</c:v>
                </c:pt>
                <c:pt idx="107">
                  <c:v>437.55</c:v>
                </c:pt>
                <c:pt idx="108">
                  <c:v>437</c:v>
                </c:pt>
                <c:pt idx="109">
                  <c:v>440.2</c:v>
                </c:pt>
                <c:pt idx="110">
                  <c:v>441.6</c:v>
                </c:pt>
                <c:pt idx="111">
                  <c:v>440.1</c:v>
                </c:pt>
                <c:pt idx="112">
                  <c:v>435.45</c:v>
                </c:pt>
                <c:pt idx="113">
                  <c:v>433.35</c:v>
                </c:pt>
                <c:pt idx="114">
                  <c:v>436.2</c:v>
                </c:pt>
                <c:pt idx="115">
                  <c:v>447.5</c:v>
                </c:pt>
                <c:pt idx="116">
                  <c:v>462.55</c:v>
                </c:pt>
                <c:pt idx="117">
                  <c:v>454.35</c:v>
                </c:pt>
                <c:pt idx="118">
                  <c:v>455.15</c:v>
                </c:pt>
                <c:pt idx="119">
                  <c:v>448.15</c:v>
                </c:pt>
                <c:pt idx="120">
                  <c:v>441.1</c:v>
                </c:pt>
                <c:pt idx="121">
                  <c:v>430.85</c:v>
                </c:pt>
              </c:numCache>
            </c:numRef>
          </c:val>
          <c:smooth val="0"/>
          <c:extLst>
            <c:ext xmlns:c16="http://schemas.microsoft.com/office/drawing/2014/chart" uri="{C3380CC4-5D6E-409C-BE32-E72D297353CC}">
              <c16:uniqueId val="{00000001-CEBF-45B5-8D54-7C212081847A}"/>
            </c:ext>
          </c:extLst>
        </c:ser>
        <c:dLbls>
          <c:showLegendKey val="0"/>
          <c:showVal val="0"/>
          <c:showCatName val="0"/>
          <c:showSerName val="0"/>
          <c:showPercent val="0"/>
          <c:showBubbleSize val="0"/>
        </c:dLbls>
        <c:smooth val="0"/>
        <c:axId val="808876208"/>
        <c:axId val="808878008"/>
      </c:lineChart>
      <c:dateAx>
        <c:axId val="80887620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878008"/>
        <c:crosses val="autoZero"/>
        <c:auto val="1"/>
        <c:lblOffset val="100"/>
        <c:baseTimeUnit val="days"/>
      </c:dateAx>
      <c:valAx>
        <c:axId val="8088780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8876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oneCellAnchor>
    <xdr:from>
      <xdr:col>1</xdr:col>
      <xdr:colOff>1444</xdr:colOff>
      <xdr:row>1</xdr:row>
      <xdr:rowOff>47625</xdr:rowOff>
    </xdr:from>
    <xdr:ext cx="549562" cy="533400"/>
    <xdr:pic>
      <xdr:nvPicPr>
        <xdr:cNvPr id="2" name="image2.png" descr="Bar graph with upward trend with solid fill">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207819" y="142875"/>
          <a:ext cx="549562" cy="533400"/>
        </a:xfrm>
        <a:prstGeom prst="rect">
          <a:avLst/>
        </a:prstGeom>
        <a:noFill/>
      </xdr:spPr>
    </xdr:pic>
    <xdr:clientData fLocksWithSheet="0"/>
  </xdr:oneCellAnchor>
  <xdr:twoCellAnchor>
    <xdr:from>
      <xdr:col>1</xdr:col>
      <xdr:colOff>19050</xdr:colOff>
      <xdr:row>14</xdr:row>
      <xdr:rowOff>9525</xdr:rowOff>
    </xdr:from>
    <xdr:to>
      <xdr:col>2</xdr:col>
      <xdr:colOff>695325</xdr:colOff>
      <xdr:row>30</xdr:row>
      <xdr:rowOff>19050</xdr:rowOff>
    </xdr:to>
    <xdr:graphicFrame macro="">
      <xdr:nvGraphicFramePr>
        <xdr:cNvPr id="3" name="Chart 2">
          <a:extLst>
            <a:ext uri="{FF2B5EF4-FFF2-40B4-BE49-F238E27FC236}">
              <a16:creationId xmlns:a16="http://schemas.microsoft.com/office/drawing/2014/main" id="{E4F4DC26-B6C9-8EFE-999E-CA34D0532E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757237</xdr:colOff>
      <xdr:row>14</xdr:row>
      <xdr:rowOff>9525</xdr:rowOff>
    </xdr:from>
    <xdr:to>
      <xdr:col>7</xdr:col>
      <xdr:colOff>623887</xdr:colOff>
      <xdr:row>30</xdr:row>
      <xdr:rowOff>19050</xdr:rowOff>
    </xdr:to>
    <xdr:graphicFrame macro="">
      <xdr:nvGraphicFramePr>
        <xdr:cNvPr id="5" name="Chart 4">
          <a:extLst>
            <a:ext uri="{FF2B5EF4-FFF2-40B4-BE49-F238E27FC236}">
              <a16:creationId xmlns:a16="http://schemas.microsoft.com/office/drawing/2014/main" id="{653E1F6D-F20A-2F97-146A-8EE8CA801F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1295400</xdr:colOff>
      <xdr:row>18</xdr:row>
      <xdr:rowOff>28575</xdr:rowOff>
    </xdr:from>
    <xdr:to>
      <xdr:col>13</xdr:col>
      <xdr:colOff>47625</xdr:colOff>
      <xdr:row>30</xdr:row>
      <xdr:rowOff>76200</xdr:rowOff>
    </xdr:to>
    <xdr:graphicFrame macro="">
      <xdr:nvGraphicFramePr>
        <xdr:cNvPr id="6" name="Chart 5">
          <a:extLst>
            <a:ext uri="{FF2B5EF4-FFF2-40B4-BE49-F238E27FC236}">
              <a16:creationId xmlns:a16="http://schemas.microsoft.com/office/drawing/2014/main" id="{9B446FD2-AB8F-4FA6-B66D-DBAD0D0A2D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1206499</xdr:colOff>
      <xdr:row>35</xdr:row>
      <xdr:rowOff>76199</xdr:rowOff>
    </xdr:from>
    <xdr:to>
      <xdr:col>13</xdr:col>
      <xdr:colOff>269874</xdr:colOff>
      <xdr:row>51</xdr:row>
      <xdr:rowOff>95250</xdr:rowOff>
    </xdr:to>
    <xdr:graphicFrame macro="">
      <xdr:nvGraphicFramePr>
        <xdr:cNvPr id="7" name="Chart 6">
          <a:extLst>
            <a:ext uri="{FF2B5EF4-FFF2-40B4-BE49-F238E27FC236}">
              <a16:creationId xmlns:a16="http://schemas.microsoft.com/office/drawing/2014/main" id="{AC2CE57F-FB65-4472-ADFF-FA714384B8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1152525</xdr:colOff>
      <xdr:row>50</xdr:row>
      <xdr:rowOff>123825</xdr:rowOff>
    </xdr:from>
    <xdr:to>
      <xdr:col>12</xdr:col>
      <xdr:colOff>476250</xdr:colOff>
      <xdr:row>65</xdr:row>
      <xdr:rowOff>152400</xdr:rowOff>
    </xdr:to>
    <xdr:graphicFrame macro="">
      <xdr:nvGraphicFramePr>
        <xdr:cNvPr id="2" name="Chart 1">
          <a:extLst>
            <a:ext uri="{FF2B5EF4-FFF2-40B4-BE49-F238E27FC236}">
              <a16:creationId xmlns:a16="http://schemas.microsoft.com/office/drawing/2014/main" id="{AFC8387A-536B-814E-A9F6-5EC026A0B4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381000</xdr:colOff>
      <xdr:row>107</xdr:row>
      <xdr:rowOff>19050</xdr:rowOff>
    </xdr:from>
    <xdr:to>
      <xdr:col>14</xdr:col>
      <xdr:colOff>228600</xdr:colOff>
      <xdr:row>122</xdr:row>
      <xdr:rowOff>47625</xdr:rowOff>
    </xdr:to>
    <xdr:graphicFrame macro="">
      <xdr:nvGraphicFramePr>
        <xdr:cNvPr id="5" name="Chart 4">
          <a:extLst>
            <a:ext uri="{FF2B5EF4-FFF2-40B4-BE49-F238E27FC236}">
              <a16:creationId xmlns:a16="http://schemas.microsoft.com/office/drawing/2014/main" id="{847E1468-A2AF-CDCD-C464-335860DF90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249">
    <v t="i">2</v>
    <v t="i">3</v>
    <v t="i">4</v>
    <v t="i">5</v>
    <v t="i">6</v>
    <v t="i">9</v>
    <v t="i">10</v>
    <v t="i">11</v>
    <v t="i">12</v>
    <v t="i">13</v>
    <v t="i">16</v>
    <v t="i">17</v>
    <v t="i">18</v>
    <v t="i">19</v>
    <v t="i">20</v>
    <v t="i">23</v>
    <v t="i">24</v>
    <v t="i">25</v>
    <v t="i">26</v>
    <v t="i">27</v>
    <v t="i">30</v>
    <v t="i">31</v>
    <v t="i">32</v>
    <v t="i">33</v>
    <v t="i">34</v>
    <v t="i">37</v>
    <v t="i">38</v>
    <v t="i">39</v>
    <v t="i">40</v>
    <v t="i">41</v>
    <v t="i">44</v>
    <v t="i">45</v>
    <v t="i">47</v>
    <v t="i">48</v>
    <v t="i">51</v>
    <v t="i">52</v>
    <v t="i">53</v>
    <v t="i">54</v>
    <v t="i">55</v>
    <v t="i">58</v>
    <v t="i">59</v>
    <v t="i">60</v>
    <v t="i">61</v>
    <v t="i">62</v>
    <v t="i">65</v>
    <v t="i">66</v>
    <v t="i">67</v>
    <v t="i">68</v>
    <v t="i">69</v>
    <v t="i">72</v>
    <v t="i">73</v>
    <v t="i">74</v>
    <v t="i">75</v>
    <v t="i">76</v>
    <v t="i">79</v>
    <v t="i">80</v>
    <v t="i">81</v>
    <v t="i">82</v>
    <v t="i">83</v>
    <v t="i">86</v>
    <v t="i">87</v>
    <v t="i">88</v>
    <v t="i">89</v>
    <v t="i">93</v>
    <v t="i">94</v>
    <v t="i">96</v>
    <v t="i">97</v>
    <v t="i">100</v>
    <v t="i">101</v>
    <v t="i">102</v>
    <v t="i">103</v>
    <v t="i">104</v>
    <v t="i">107</v>
    <v t="i">108</v>
    <v t="i">109</v>
    <v t="i">110</v>
    <v t="i">111</v>
    <v t="i">114</v>
    <v t="i">115</v>
    <v t="i">116</v>
    <v t="i">117</v>
    <v t="i">118</v>
    <v t="i">121</v>
    <v t="i">122</v>
    <v t="i">123</v>
    <v t="i">124</v>
    <v t="i">125</v>
    <v t="i">128</v>
    <v t="i">129</v>
    <v t="i">131</v>
    <v t="i">132</v>
    <v t="i">135</v>
    <v t="i">136</v>
    <v t="i">137</v>
    <v t="i">138</v>
    <v t="i">139</v>
    <v t="i">142</v>
    <v t="i">143</v>
    <v t="i">144</v>
    <v t="i">145</v>
    <v t="i">146</v>
    <v t="i">149</v>
    <v t="i">150</v>
    <v t="i">151</v>
    <v t="i">152</v>
    <v t="i">153</v>
    <v t="i">156</v>
    <v t="i">157</v>
    <v t="i">158</v>
    <v t="i">159</v>
    <v t="i">160</v>
    <v t="i">163</v>
    <v t="i">164</v>
    <v t="i">165</v>
    <v t="i">166</v>
    <v t="i">167</v>
    <v t="i">168</v>
    <v t="i">170</v>
    <v t="i">171</v>
    <v t="i">172</v>
    <v t="i">173</v>
    <v t="i">174</v>
    <v t="i">177</v>
    <v t="i">178</v>
    <v t="i">179</v>
    <v t="i">180</v>
    <v t="i">181</v>
    <v t="i">184</v>
    <v t="i">185</v>
    <v t="i">186</v>
    <v t="i">187</v>
    <v t="i">188</v>
    <v t="i">191</v>
    <v t="i">192</v>
    <v t="i">194</v>
    <v t="i">195</v>
    <v t="i">198</v>
    <v t="i">199</v>
    <v t="i">200</v>
    <v t="i">201</v>
    <v t="i">202</v>
    <v t="i">205</v>
    <v t="i">206</v>
    <v t="i">207</v>
    <v t="i">208</v>
    <v t="i">212</v>
    <v t="i">213</v>
    <v t="i">214</v>
    <v t="i">215</v>
    <v t="i">216</v>
    <v t="i">219</v>
    <v t="i">220</v>
    <v t="i">221</v>
    <v t="i">222</v>
    <v t="i">223</v>
    <v t="i">227</v>
    <v t="i">228</v>
    <v t="i">229</v>
    <v t="i">230</v>
    <v t="i">233</v>
    <v t="i">234</v>
    <v t="i">235</v>
    <v t="i">237</v>
    <v t="i">241</v>
    <v t="i">242</v>
    <v t="i">243</v>
    <v t="i">247</v>
    <v t="i">248</v>
    <v t="i">249</v>
    <v t="i">250</v>
    <v t="i">251</v>
    <v t="i">254</v>
    <v t="i">255</v>
    <v t="i">256</v>
    <v t="i">258</v>
    <v t="i">261</v>
    <v t="i">262</v>
    <v t="i">263</v>
    <v t="i">264</v>
    <v t="i">265</v>
    <v t="i">268</v>
    <v t="i">269</v>
    <v t="i">270</v>
    <v t="i">271</v>
    <v t="i">272</v>
    <v t="i">275</v>
    <v t="i">276</v>
    <v t="i">277</v>
    <v t="i">278</v>
    <v t="i">279</v>
    <v t="i">282</v>
    <v t="i">283</v>
    <v t="i">284</v>
    <v t="i">285</v>
    <v t="i">286</v>
    <v t="i">289</v>
    <v t="i">290</v>
    <v t="i">291</v>
    <v t="i">292</v>
    <v t="i">293</v>
    <v t="i">296</v>
    <v t="i">297</v>
    <v t="i">298</v>
    <v t="i">299</v>
    <v t="i">300</v>
    <v t="i">303</v>
    <v t="i">304</v>
    <v t="i">305</v>
    <v t="i">306</v>
    <v t="i">307</v>
    <v t="i">310</v>
    <v t="i">311</v>
    <v t="i">312</v>
    <v t="i">313</v>
    <v t="i">314</v>
    <v t="i">317</v>
    <v t="i">318</v>
    <v t="i">319</v>
    <v t="i">320</v>
    <v t="i">321</v>
    <v t="i">324</v>
    <v t="i">325</v>
    <v t="i">326</v>
    <v t="i">327</v>
    <v t="i">328</v>
    <v t="i">331</v>
    <v t="i">332</v>
    <v t="i">333</v>
    <v t="i">334</v>
    <v t="i">335</v>
    <v t="i">338</v>
    <v t="i">339</v>
    <v t="i">340</v>
    <v t="i">341</v>
    <v t="i">342</v>
    <v t="i">345</v>
    <v t="i">346</v>
    <v t="i">347</v>
    <v t="i">348</v>
    <v t="i">349</v>
    <v t="i">352</v>
    <v t="i">353</v>
    <v t="i">354</v>
    <v t="i">355</v>
    <v t="i">356</v>
    <v t="i">359</v>
    <v t="i">360</v>
    <v t="i">361</v>
    <v t="i">362</v>
  </a>
  <a r="1" c="249">
    <v>474.37670000000003</v>
    <v>471.8698</v>
    <v>478.11349999999999</v>
    <v>477.30930000000001</v>
    <v>478.49189999999999</v>
    <v>478.39729999999997</v>
    <v>473.57260000000002</v>
    <v>470.45080000000002</v>
    <v>477.8297</v>
    <v>474.80239999999998</v>
    <v>482.51240000000001</v>
    <v>481.89749999999998</v>
    <v>479.01220000000001</v>
    <v>483.6003</v>
    <v>474.61320000000001</v>
    <v>484.12060000000002</v>
    <v>485.8707</v>
    <v>486.58019999999999</v>
    <v>491.4522</v>
    <v>486.10719999999998</v>
    <v>483.50569999999999</v>
    <v>480.33659999999998</v>
    <v>479.95819999999998</v>
    <v>480.80959999999999</v>
    <v>486.6275</v>
    <v>489.03989999999999</v>
    <v>487.43169999999998</v>
    <v>489.60750000000002</v>
    <v>494.52670000000001</v>
    <v>494.4794</v>
    <v>490.17509999999999</v>
    <v>488.3304</v>
    <v>485.06659999999999</v>
    <v>476.36329999999998</v>
    <v>482.65429999999998</v>
    <v>480.5258</v>
    <v>465.15309999999999</v>
    <v>465.48419999999999</v>
    <v>461.84210000000002</v>
    <v>470.11970000000002</v>
    <v>471.63330000000002</v>
    <v>466.57209999999998</v>
    <v>462.5043</v>
    <v>460.42309999999998</v>
    <v>457.53769999999997</v>
    <v>455.7876</v>
    <v>454.41590000000002</v>
    <v>446.23289999999997</v>
    <v>456.26060000000001</v>
    <v>458.01069999999999</v>
    <v>461.60559999999998</v>
    <v>465.01119999999997</v>
    <v>462.40969999999999</v>
    <v>463.82870000000003</v>
    <v>458.43639999999999</v>
    <v>454.274</v>
    <v>455.12540000000001</v>
    <v>452.09820000000002</v>
    <v>452.24009999999998</v>
    <v>451.1995</v>
    <v>447.32080000000002</v>
    <v>446.70589999999999</v>
    <v>440.79340000000002</v>
    <v>441.36099999999999</v>
    <v>442.11779999999999</v>
    <v>432.46850000000001</v>
    <v>449.02359999999999</v>
    <v>451.05759999999998</v>
    <v>451.24680000000001</v>
    <v>451.1995</v>
    <v>449.26010000000002</v>
    <v>451.01029999999997</v>
    <v>451.43599999999998</v>
    <v>447.03699999999998</v>
    <v>441.88130000000001</v>
    <v>442.25970000000001</v>
    <v>445.71260000000001</v>
    <v>439.84730000000002</v>
    <v>440.32040000000001</v>
    <v>440.13119999999998</v>
    <v>435.73219999999998</v>
    <v>444.62470000000002</v>
    <v>444.71929999999998</v>
    <v>444.19900000000001</v>
    <v>445.09769999999997</v>
    <v>441.36099999999999</v>
    <v>439.56349999999998</v>
    <v>448.64519999999999</v>
    <v>452.61849999999998</v>
    <v>451.1995</v>
    <v>452.7604</v>
    <v>451.24680000000001</v>
    <v>457.53769999999997</v>
    <v>457.82150000000001</v>
    <v>462.64620000000002</v>
    <v>455.59840000000003</v>
    <v>442.65</v>
    <v>441.1</v>
    <v>449.55</v>
    <v>450.1</v>
    <v>444.9</v>
    <v>439.05</v>
    <v>436.6</v>
    <v>437.35</v>
    <v>432.85</v>
    <v>440.2</v>
    <v>437.7</v>
    <v>437.55</v>
    <v>437</v>
    <v>440.2</v>
    <v>441.6</v>
    <v>440.1</v>
    <v>435.45</v>
    <v>433.35</v>
    <v>436.2</v>
    <v>447.5</v>
    <v>462.55</v>
    <v>454.35</v>
    <v>455.15</v>
    <v>448.15</v>
    <v>441.1</v>
    <v>430.85</v>
    <v>427.2</v>
    <v>418.3</v>
    <v>409.9</v>
    <v>409.7</v>
    <v>410.25</v>
    <v>408.6</v>
    <v>405.25</v>
    <v>406.4</v>
    <v>402.05</v>
    <v>400.9</v>
    <v>401.9</v>
    <v>404.85</v>
    <v>401.6</v>
    <v>395</v>
    <v>397.45</v>
    <v>394.85</v>
    <v>405.05</v>
    <v>405.7</v>
    <v>403.9</v>
    <v>405</v>
    <v>406.2</v>
    <v>412.4</v>
    <v>412.05</v>
    <v>407.95</v>
    <v>409.1</v>
    <v>403.05</v>
    <v>403.95</v>
    <v>405.55</v>
    <v>410.9</v>
    <v>409.8</v>
    <v>407.35</v>
    <v>409.45</v>
    <v>409.75</v>
    <v>406.65</v>
    <v>409.05</v>
    <v>409.4</v>
    <v>409.7</v>
    <v>406.05</v>
    <v>412.55</v>
    <v>416.3</v>
    <v>421.55</v>
    <v>420.4</v>
    <v>424.45</v>
    <v>427.25</v>
    <v>422.85</v>
    <v>433.6</v>
    <v>430.85</v>
    <v>430.05</v>
    <v>427.8</v>
    <v>428.8</v>
    <v>426</v>
    <v>425.8</v>
    <v>430.25</v>
    <v>436.95</v>
    <v>435.55</v>
    <v>431.15</v>
    <v>430.6</v>
    <v>423.55</v>
    <v>435.5</v>
    <v>427.9</v>
    <v>429.1</v>
    <v>432.65</v>
    <v>435.7</v>
    <v>435.35</v>
    <v>434.9</v>
    <v>433</v>
    <v>426.1</v>
    <v>436.3</v>
    <v>442.9</v>
    <v>433.9</v>
    <v>420.2</v>
    <v>418.75</v>
    <v>418.05</v>
    <v>419.3</v>
    <v>416.95</v>
    <v>417</v>
    <v>419.1</v>
    <v>421.05</v>
    <v>423.05</v>
    <v>427</v>
    <v>426.15</v>
    <v>421</v>
    <v>413.9</v>
    <v>418.2</v>
    <v>417.4</v>
    <v>415.9</v>
    <v>416</v>
    <v>418.55</v>
    <v>413.9</v>
    <v>414.35</v>
    <v>416.35</v>
    <v>420.3</v>
    <v>418.65</v>
    <v>416.45</v>
    <v>415.1</v>
    <v>412.95</v>
    <v>413.35</v>
    <v>412.55</v>
    <v>416.15</v>
    <v>417.2</v>
    <v>419.45</v>
    <v>416.85</v>
    <v>416.8</v>
    <v>419.4</v>
    <v>422.1</v>
    <v>424.6</v>
    <v>423.95</v>
    <v>422.75</v>
    <v>420.1</v>
    <v>416</v>
    <v>414.95</v>
    <v>409.95</v>
    <v>409.4</v>
    <v>409.9</v>
    <v>408.45</v>
    <v>407.6</v>
    <v>411.95</v>
    <v>416.45</v>
    <v>416.85</v>
    <v>414.15</v>
    <v>412</v>
    <v>413.6</v>
    <v>414.5</v>
    <v>416.85</v>
    <v>416.35</v>
    <v>414.1</v>
    <v>411.45</v>
  </a>
  <a r="1" c="249">
    <v>1488.4</v>
    <v>1495.95</v>
    <v>1498.675</v>
    <v>1498.125</v>
    <v>1499.9749999999999</v>
    <v>1512.6</v>
    <v>1500.45</v>
    <v>1498.3</v>
    <v>1520.925</v>
    <v>1509.625</v>
    <v>1516.25</v>
    <v>1509.125</v>
    <v>1514.55</v>
    <v>1492.9749999999999</v>
    <v>1464.825</v>
    <v>1462.45</v>
    <v>1461.5250000000001</v>
    <v>1451.5</v>
    <v>1479.8</v>
    <v>1472.625</v>
    <v>1471.35</v>
    <v>1472.3</v>
    <v>1463.45</v>
    <v>1469.675</v>
    <v>1485.925</v>
    <v>1493.375</v>
    <v>1489.375</v>
    <v>1493.95</v>
    <v>1497.95</v>
    <v>1526.175</v>
    <v>1476.575</v>
    <v>1464.825</v>
    <v>1406.9749999999999</v>
    <v>1386.5250000000001</v>
    <v>1370.7249999999999</v>
    <v>1397.35</v>
    <v>1374.6</v>
    <v>1371.05</v>
    <v>1372.1</v>
    <v>1372.5250000000001</v>
    <v>1344.0250000000001</v>
    <v>1354.075</v>
    <v>1356.425</v>
    <v>1359.3</v>
    <v>1369.2</v>
    <v>1343.35</v>
    <v>1338.5250000000001</v>
    <v>1339.8</v>
    <v>1327.85</v>
    <v>1334.35</v>
    <v>1340</v>
    <v>1343.9</v>
    <v>1332.05</v>
    <v>1338.65</v>
    <v>1302.1500000000001</v>
    <v>1305.3</v>
    <v>1325.35</v>
    <v>1305.6500000000001</v>
    <v>1283.75</v>
    <v>1272.7</v>
    <v>1274.25</v>
    <v>1252.05</v>
    <v>1267.5999999999999</v>
    <v>1260.75</v>
    <v>1241.6500000000001</v>
    <v>1223</v>
    <v>1265.4000000000001</v>
    <v>1287</v>
    <v>1295.7</v>
    <v>1293.2</v>
    <v>1270.8</v>
    <v>1292.2</v>
    <v>1309.1500000000001</v>
    <v>1323.3</v>
    <v>1308.95</v>
    <v>1322.05</v>
    <v>1311.55</v>
    <v>1295.1500000000001</v>
    <v>1284.8499999999999</v>
    <v>1278.2</v>
    <v>1262.9000000000001</v>
    <v>1272.8499999999999</v>
    <v>1268.3</v>
    <v>1245.3</v>
    <v>1253.25</v>
    <v>1230.45</v>
    <v>1205.3</v>
    <v>1222.3</v>
    <v>1222.75</v>
    <v>1216.55</v>
    <v>1221.05</v>
    <v>1210.7</v>
    <v>1215.45</v>
    <v>1221.25</v>
    <v>1241.8</v>
    <v>1251.1500000000001</v>
    <v>1218</v>
    <v>1240.8499999999999</v>
    <v>1265.5</v>
    <v>1254.75</v>
    <v>1241.9000000000001</v>
    <v>1239.8499999999999</v>
    <v>1238.75</v>
    <v>1252.2</v>
    <v>1266.45</v>
    <v>1302.3499999999999</v>
    <v>1305.45</v>
    <v>1273.7</v>
    <v>1277.0999999999999</v>
    <v>1263.6500000000001</v>
    <v>1246.3</v>
    <v>1229.3499999999999</v>
    <v>1234.4000000000001</v>
    <v>1235.5</v>
    <v>1253.05</v>
    <v>1265.0999999999999</v>
    <v>1264.5999999999999</v>
    <v>1245.9000000000001</v>
    <v>1285.2</v>
    <v>1278.2</v>
    <v>1281.55</v>
    <v>1266.7</v>
    <v>1253.6500000000001</v>
    <v>1234.8499999999999</v>
    <v>1216.55</v>
    <v>1216.0999999999999</v>
    <v>1217.25</v>
    <v>1224.9000000000001</v>
    <v>1225.4000000000001</v>
    <v>1227.45</v>
    <v>1233</v>
    <v>1228.1500000000001</v>
    <v>1214.55</v>
    <v>1204</v>
    <v>1207.0999999999999</v>
    <v>1200.0999999999999</v>
    <v>1171.25</v>
    <v>1161.9000000000001</v>
    <v>1175.5999999999999</v>
    <v>1209.5999999999999</v>
    <v>1249.8</v>
    <v>1238.4000000000001</v>
    <v>1247.3</v>
    <v>1257.05</v>
    <v>1247.9000000000001</v>
    <v>1238.8499999999999</v>
    <v>1238.8</v>
    <v>1247.1500000000001</v>
    <v>1269.1500000000001</v>
    <v>1276.3499999999999</v>
    <v>1302.0999999999999</v>
    <v>1285.45</v>
    <v>1273.05</v>
    <v>1278.2</v>
    <v>1275.0999999999999</v>
    <v>1252.5999999999999</v>
    <v>1251.1500000000001</v>
    <v>1248.7</v>
    <v>1204.7</v>
    <v>1165.7</v>
    <v>1182.2</v>
    <v>1185.3499999999999</v>
    <v>1218.95</v>
    <v>1240.0999999999999</v>
    <v>1239.3</v>
    <v>1274.5</v>
    <v>1295.5</v>
    <v>1291.2</v>
    <v>1300</v>
    <v>1301.5999999999999</v>
    <v>1300.4000000000001</v>
    <v>1368.8</v>
    <v>1399.7</v>
    <v>1405</v>
    <v>1422.4</v>
    <v>1431.3</v>
    <v>1420.9</v>
    <v>1406</v>
    <v>1407</v>
    <v>1377.2</v>
    <v>1436.5</v>
    <v>1415.7</v>
    <v>1424.4</v>
    <v>1454.2</v>
    <v>1456.4</v>
    <v>1440.8</v>
    <v>1424.6</v>
    <v>1429.2</v>
    <v>1409.4</v>
    <v>1426.8</v>
    <v>1434.8</v>
    <v>1422.1</v>
    <v>1412.9</v>
    <v>1417.8</v>
    <v>1420.9</v>
    <v>1413.7</v>
    <v>1405.5</v>
    <v>1423.5</v>
    <v>1442.4</v>
    <v>1443.5</v>
    <v>1448.8</v>
    <v>1438.5</v>
    <v>1448.9</v>
    <v>1441.6</v>
    <v>1427.9</v>
    <v>1437.8</v>
    <v>1431.2</v>
    <v>1430.1</v>
    <v>1433.3</v>
    <v>1466.2</v>
    <v>1456.8</v>
    <v>1450.8</v>
    <v>1467.3</v>
    <v>1495.3</v>
    <v>1515.4</v>
    <v>1500.6</v>
    <v>1528.4</v>
    <v>1518.8</v>
    <v>1517.8</v>
    <v>1527.3</v>
    <v>1541.5</v>
    <v>1537.6</v>
    <v>1519</v>
    <v>1517.2</v>
    <v>1495.2</v>
    <v>1483.7</v>
    <v>1485.4</v>
    <v>1485.6</v>
    <v>1476.4</v>
    <v>1476</v>
    <v>1428.6</v>
    <v>1412.8</v>
    <v>1424.6</v>
    <v>1402.9</v>
    <v>1391.7</v>
    <v>1387.6</v>
    <v>1417.1</v>
    <v>1410.1</v>
    <v>1390.2</v>
    <v>1393.7</v>
    <v>1411.5</v>
    <v>1391.7</v>
    <v>1392.8</v>
    <v>1389.4</v>
    <v>1367.8</v>
    <v>1386.2</v>
    <v>1380.4</v>
    <v>1382.6</v>
    <v>1373.8</v>
  </a>
</arrayData>
</file>

<file path=xl/richData/rdrichvalue.xml><?xml version="1.0" encoding="utf-8"?>
<rvData xmlns="http://schemas.microsoft.com/office/spreadsheetml/2017/richdata" count="738">
  <rv s="0">
    <v>https://www.bing.com/financeapi/forcetrigger?t=ahk7tc&amp;q=XNSE%3aSUZLON&amp;form=skydnc</v>
    <v>Learn more on Bing</v>
  </rv>
  <rv s="1">
    <v>en-IN</v>
    <v>ahk7tc</v>
    <v>268435456</v>
    <v>1</v>
    <v>Powered by Refinitiv</v>
    <v>0</v>
    <v>SUZLON ENERGY LIMITED (XNSE:SUZLON)</v>
    <v>2</v>
    <v>3</v>
    <v>Finance</v>
    <v>4</v>
    <v>86.04</v>
    <v>46.15</v>
    <v>1.5985</v>
    <v>-0.32</v>
    <v>-5.3E-3</v>
    <v>INR</v>
    <v>Suzlon Energy Limited is a renewable energy solutions provider. The Company specializes in the design, development, manufacturing, installation and maintenance of wind turbines and related renewable energy components. It manufactures wind turbine generators (WTGs) and related components of various capacities. Its products include S144 Wind Turbine Generator, S133 Wind Turbine Generator and S120 Wind Turbine Generator. The S144 is extendable depending on the site’s wind conditions. These products offer hub heights up to 160 meters (m). The fleet delivers 40-43% higher generation over the S120. 10-12% higher generation over S133. The S133 is extendable up to 3.0 megawatts (MW) depending on the site's wind conditions. The S120 2.1 MW is available in three variants with towers up to 140 m hub height. Its services include operations and maintenance services, leadership, optimization and digitalization, value-added services and products, and multi-brand operation and maintenance services.</v>
    <v>5969</v>
    <v>National Stock Exchange of India</v>
    <v>XNSE</v>
    <v>XNSE</v>
    <v>One Earth, Hadapsar, PUNE, MAHARASHTRA, 411028 IN</v>
    <v>60.99</v>
    <v>Renewable Energy</v>
    <v>Stock</v>
    <v>45883.492858796293</v>
    <v>0</v>
    <v>60</v>
    <v>823202100000</v>
    <v>SUZLON ENERGY LIMITED</v>
    <v>SUZLON ENERGY LIMITED</v>
    <v>60.68</v>
    <v>39.299999999999997</v>
    <v>60.38</v>
    <v>60.06</v>
    <v>13714960000</v>
    <v>SUZLON</v>
    <v>SUZLON ENERGY LIMITED (XNSE:SUZLON)</v>
    <v>61474611</v>
    <v>96067790</v>
    <v>1995</v>
  </rv>
  <rv s="2">
    <v>1</v>
  </rv>
  <rv s="0">
    <v>https://www.bing.com/financeapi/forcetrigger?t=ahhcf2&amp;q=XNSE%3aCDSL&amp;form=skydnc</v>
    <v>Learn more on Bing</v>
  </rv>
  <rv s="1">
    <v>en-IN</v>
    <v>ahhcf2</v>
    <v>268435456</v>
    <v>1</v>
    <v>Powered by Refinitiv</v>
    <v>0</v>
    <v>CENTRAL DEPOSITORY SERVICES (INDIA) LIMITED (XNSE:CDSL)</v>
    <v>2</v>
    <v>3</v>
    <v>Finance</v>
    <v>4</v>
    <v>1989.8</v>
    <v>1047.45</v>
    <v>0.98160000000000003</v>
    <v>-4.7</v>
    <v>-3.0040000000000002E-3</v>
    <v>INR</v>
    <v>Central Depository Services (India) Limited is engaged in the depository services business and provides services to exchanges, clearing corporations, depository participants and investors. Its segments include Depository Activity, Data Entry and Storage, and Repository. Depository Activity provides various services to investors, such as dematerialization, rematerialization, holding, transfer and pledge of securities in electronic form and providing e-voting services to companies. Data Entry and Storage segment relates to Centralized record keeping of Know Your Customer (KYC) documents of capital market investors. Repository segment provides policyholders/warehouse receipts holder with facility to keep insurance policies/ warehouse receipts in electronic form and to undertake changes, modifications and revisions to the policy/receipt. It also offers e-Locker, Myeasi Mobile App, M-Voting, e-Voting, SMART, and electronic access to securities information &amp; execution of secure transactions.</v>
    <v>403</v>
    <v>National Stock Exchange of India</v>
    <v>XNSE</v>
    <v>XNSE</v>
    <v>Marathon Futurex, Unit No. A-2501, Mafatlal Mills Compound, Lower Parel (E), MUMBAI, MAHARASHTRA, 400013 IN</v>
    <v>1577</v>
    <v>Investment Banking &amp; Investment Services</v>
    <v>Stock</v>
    <v>45883.492835648147</v>
    <v>3</v>
    <v>1551.2</v>
    <v>325998200000</v>
    <v>CENTRAL DEPOSITORY SERVICES (INDIA) LIMITED</v>
    <v>CENTRAL DEPOSITORY SERVICES (INDIA) LIMITED</v>
    <v>1564</v>
    <v>66.069999999999993</v>
    <v>1564.5</v>
    <v>1559.8</v>
    <v>209000000</v>
    <v>CDSL</v>
    <v>CENTRAL DEPOSITORY SERVICES (INDIA) LIMITED (XNSE:CDSL)</v>
    <v>1289206</v>
    <v>3104100</v>
    <v>1997</v>
  </rv>
  <rv s="2">
    <v>4</v>
  </rv>
  <rv s="0">
    <v>https://www.bing.com/financeapi/forcetrigger?t=ahkau2&amp;q=XNSE%3aTCS&amp;form=skydnc</v>
    <v>Learn more on Bing</v>
  </rv>
  <rv s="1">
    <v>en-IN</v>
    <v>ahkau2</v>
    <v>268435456</v>
    <v>1</v>
    <v>Powered by Refinitiv</v>
    <v>0</v>
    <v>TATA CONSULTANCY SERVICES LIMITED (XNSE:TCS)</v>
    <v>2</v>
    <v>3</v>
    <v>Finance</v>
    <v>4</v>
    <v>4520.1899999999996</v>
    <v>2991.6</v>
    <v>0.80249999999999999</v>
    <v>-13.9</v>
    <v>-4.5779999999999996E-3</v>
    <v>INR</v>
    <v>Tata Consultancy Services Ltd is an India-based company engaged in providing information technology (IT) services, consulting, and business solutions. Its business segments include Banking, Financial Services and Insurance; Manufacturing; Consumer Business; Communication, Media and Technology; Life Sciences and Healthcare and others, such as Energy, Resources and Utilities, s-Governance, and Products. The Company's products include TCS ADD, TCS BaNCS, TCS BFSI Platforms, TCS CHROMA, TCS Customer Intelligence &amp; Insights, TCS ERP on Cloud, TCS Intelligent Urban Exchange, Quartz-The Smart Ledgers, Jile, TCS Optumera, TCS TwinX, TCS TAP and TCS OmniStore. Its services portfolio consists of Artificial Intelligence, Cloud, Cognitive Business Operations, Consulting, Cybersecurity, Data and Analytics, Enterprise Solutions, Internet of Things (IoT), and Digital Engineering, TCS Interactive, TCS and AWS Cloud, TCS Enterprise Cloud, TCS and Google Cloud, TCS and Microsoft Cloud and others.</v>
    <v>613069</v>
    <v>National Stock Exchange of India</v>
    <v>XNSE</v>
    <v>XNSE</v>
    <v>9th Floor Nirmal Building Nariman Point, MUMBAI, MAHARASHTRA, 400021 IN</v>
    <v>3055.9</v>
    <v>Software &amp; IT Services</v>
    <v>Stock</v>
    <v>45883.492858796293</v>
    <v>6</v>
    <v>3019.1</v>
    <v>10985240000000</v>
    <v>TATA CONSULTANCY SERVICES LIMITED</v>
    <v>TATA CONSULTANCY SERVICES LIMITED</v>
    <v>3034</v>
    <v>22.192599999999999</v>
    <v>3036.2</v>
    <v>3022.3</v>
    <v>3618087000</v>
    <v>TCS</v>
    <v>TATA CONSULTANCY SERVICES LIMITED (XNSE:TCS)</v>
    <v>3342174</v>
    <v>2438430</v>
    <v>1995</v>
  </rv>
  <rv s="2">
    <v>7</v>
  </rv>
  <rv s="0">
    <v>https://www.bing.com/financeapi/forcetrigger?t=ahjo52&amp;q=XNSE%3aRELIANCE&amp;form=skydnc</v>
    <v>Learn more on Bing</v>
  </rv>
  <rv s="1">
    <v>en-IN</v>
    <v>ahjo52</v>
    <v>268435456</v>
    <v>1</v>
    <v>Powered by Refinitiv</v>
    <v>0</v>
    <v>RELIANCE INDUSTRIES LIMITED (XNSE:RELIANCE)</v>
    <v>2</v>
    <v>3</v>
    <v>Finance</v>
    <v>4</v>
    <v>1551</v>
    <v>1114.8499999999999</v>
    <v>0.84460000000000002</v>
    <v>-8.8000000000000007</v>
    <v>-6.3649999999999991E-3</v>
    <v>INR</v>
    <v>Reliance Industries Limited is engaged in the activities of hydrocarbon exploration and production, petroleum refining and marketing, petrochemicals, advanced materials and composites, renewables, retail and digital services. The Company’s segments include Oil to Chemicals (O2C), Oil and Gas, Retail, and Digital Services. The O2C segment covers refining, petrochemicals, fuel retailing, aviation fuel, and bulk wholesale marketing, with a portfolio that includes transportation fuels, polymers, polyesters, and elastomers. The Oil and Gas segment focuses on the exploration, development, and production of crude oil and natural gas. The Retail segment involves consumer retail and related services. The Digital Services segment provides a range of digital services. It also operates an oncology-focused healthcare platform, which focuses on technology-driven cancer care. Its subsidiaries include 7-India Convenience Retail Limited, Amante India Limited, Cover Story Clothing Limited, and others.</v>
    <v>403303</v>
    <v>National Stock Exchange of India</v>
    <v>XNSE</v>
    <v>XNSE</v>
    <v>Maker Chambers IV, Nariman Point, MUMBAI, MAHARASHTRA, 400021 IN</v>
    <v>1380.7</v>
    <v>Oil &amp; Gas</v>
    <v>Stock</v>
    <v>45883.492858796293</v>
    <v>9</v>
    <v>1370.1</v>
    <v>18710000000000</v>
    <v>RELIANCE INDUSTRIES LIMITED</v>
    <v>RELIANCE INDUSTRIES LIMITED</v>
    <v>1377.3</v>
    <v>22.809899999999999</v>
    <v>1382.6</v>
    <v>1373.8</v>
    <v>13532740000</v>
    <v>RELIANCE</v>
    <v>RELIANCE INDUSTRIES LIMITED (XNSE:RELIANCE)</v>
    <v>7126128</v>
    <v>9731960</v>
    <v>1973</v>
  </rv>
  <rv s="2">
    <v>10</v>
  </rv>
  <rv s="0">
    <v>https://www.bing.com/financeapi/forcetrigger?t=ahie2w&amp;q=XNSE%3aITC&amp;form=skydnc</v>
    <v>Learn more on Bing</v>
  </rv>
  <rv s="1">
    <v>en-IN</v>
    <v>ahie2w</v>
    <v>268435456</v>
    <v>1</v>
    <v>Powered by Refinitiv</v>
    <v>0</v>
    <v>ITC LIMITED (XNSE:ITC)</v>
    <v>2</v>
    <v>3</v>
    <v>Finance</v>
    <v>4</v>
    <v>499.97</v>
    <v>390.15</v>
    <v>0.85799999999999998</v>
    <v>-2.65</v>
    <v>-6.3990000000000002E-3</v>
    <v>INR</v>
    <v>ITC Limited is an India-based diversified conglomerate company. The Company’s segments include Fast Moving Consumer Goods (FMCG), Paperboards, Paper and Packaging, and Agri Business. The FMCG segment comprises products, such as cigarettes, cigars, education and stationery supplies, personal care items, safety matches, agarbattis, and branded packaged foods, which include staples and meals, snacks, dairy and beverages, biscuits and cakes, chocolates, coffee, and confectionery. The Paperboards, Paper and Packaging segment includes specialty paper and flexible packaging. The Agri Business segment involves trading of agricultural commodities such as wheat, rice, spices, coffee, soya, and leaf tobacco. Its FMCG brands include Aashirvaad, Sunfeast, Yippee!, Bingo!, B Natural, 24 Mantra Organic, ITC Master Chef, Fabelle, Sunbean, Fiama, Vivel, Savlon, Classmate, Paperkraft, Mangaldeep, and others. Its personal care brands feature EDW Essenza, Dermafique, Fiama, Vivel, Engage, and others.</v>
    <v>22041</v>
    <v>National Stock Exchange of India</v>
    <v>XNSE</v>
    <v>XNSE</v>
    <v>Virginia House, 37 Jawaharlal Nehru Road, KOLKATA, WEST BENGAL, 700071 IN</v>
    <v>415.05</v>
    <v>Food &amp; Tobacco</v>
    <v>Stock</v>
    <v>45883.492847222224</v>
    <v>12</v>
    <v>411</v>
    <v>5153565000000</v>
    <v>ITC LIMITED</v>
    <v>ITC LIMITED</v>
    <v>414.25</v>
    <v>25.85</v>
    <v>414.1</v>
    <v>411.45</v>
    <v>12525370000</v>
    <v>ITC</v>
    <v>ITC LIMITED (XNSE:ITC)</v>
    <v>9580361</v>
    <v>12397050</v>
    <v>1910</v>
  </rv>
  <rv s="2">
    <v>13</v>
  </rv>
  <rv s="3">
    <fb>45523</fb>
    <v>5</v>
  </rv>
  <rv s="3">
    <fb>1488.4</fb>
    <v>6</v>
  </rv>
  <rv s="3">
    <fb>474.37670000000003</fb>
    <v>6</v>
  </rv>
  <rv s="3">
    <fb>45524</fb>
    <v>5</v>
  </rv>
  <rv s="3">
    <fb>1495.95</fb>
    <v>6</v>
  </rv>
  <rv s="3">
    <fb>471.8698</fb>
    <v>6</v>
  </rv>
  <rv s="3">
    <fb>45525</fb>
    <v>5</v>
  </rv>
  <rv s="3">
    <fb>1498.675</fb>
    <v>6</v>
  </rv>
  <rv s="3">
    <fb>478.11349999999999</fb>
    <v>6</v>
  </rv>
  <rv s="3">
    <fb>45526</fb>
    <v>5</v>
  </rv>
  <rv s="3">
    <fb>1498.125</fb>
    <v>6</v>
  </rv>
  <rv s="3">
    <fb>477.30930000000001</fb>
    <v>6</v>
  </rv>
  <rv s="3">
    <fb>45527</fb>
    <v>5</v>
  </rv>
  <rv s="3">
    <fb>1499.9749999999999</fb>
    <v>6</v>
  </rv>
  <rv s="3">
    <fb>478.49189999999999</fb>
    <v>6</v>
  </rv>
  <rv s="3">
    <fb>45530</fb>
    <v>5</v>
  </rv>
  <rv s="3">
    <fb>1512.6</fb>
    <v>6</v>
  </rv>
  <rv s="3">
    <fb>478.39729999999997</fb>
    <v>6</v>
  </rv>
  <rv s="3">
    <fb>45531</fb>
    <v>5</v>
  </rv>
  <rv s="3">
    <fb>1500.45</fb>
    <v>6</v>
  </rv>
  <rv s="3">
    <fb>473.57260000000002</fb>
    <v>6</v>
  </rv>
  <rv s="3">
    <fb>45532</fb>
    <v>5</v>
  </rv>
  <rv s="3">
    <fb>1498.3</fb>
    <v>6</v>
  </rv>
  <rv s="3">
    <fb>470.45080000000002</fb>
    <v>6</v>
  </rv>
  <rv s="3">
    <fb>45533</fb>
    <v>5</v>
  </rv>
  <rv s="3">
    <fb>1520.925</fb>
    <v>6</v>
  </rv>
  <rv s="3">
    <fb>477.8297</fb>
    <v>6</v>
  </rv>
  <rv s="3">
    <fb>45534</fb>
    <v>5</v>
  </rv>
  <rv s="3">
    <fb>1509.625</fb>
    <v>6</v>
  </rv>
  <rv s="3">
    <fb>474.80239999999998</fb>
    <v>6</v>
  </rv>
  <rv s="3">
    <fb>45537</fb>
    <v>5</v>
  </rv>
  <rv s="3">
    <fb>1516.25</fb>
    <v>6</v>
  </rv>
  <rv s="3">
    <fb>482.51240000000001</fb>
    <v>6</v>
  </rv>
  <rv s="3">
    <fb>45538</fb>
    <v>5</v>
  </rv>
  <rv s="3">
    <fb>1509.125</fb>
    <v>6</v>
  </rv>
  <rv s="3">
    <fb>481.89749999999998</fb>
    <v>6</v>
  </rv>
  <rv s="3">
    <fb>45539</fb>
    <v>5</v>
  </rv>
  <rv s="3">
    <fb>1514.55</fb>
    <v>6</v>
  </rv>
  <rv s="3">
    <fb>479.01220000000001</fb>
    <v>6</v>
  </rv>
  <rv s="3">
    <fb>45540</fb>
    <v>5</v>
  </rv>
  <rv s="3">
    <fb>1492.9749999999999</fb>
    <v>6</v>
  </rv>
  <rv s="3">
    <fb>483.6003</fb>
    <v>6</v>
  </rv>
  <rv s="3">
    <fb>45541</fb>
    <v>5</v>
  </rv>
  <rv s="3">
    <fb>1464.825</fb>
    <v>6</v>
  </rv>
  <rv s="3">
    <fb>474.61320000000001</fb>
    <v>6</v>
  </rv>
  <rv s="3">
    <fb>45544</fb>
    <v>5</v>
  </rv>
  <rv s="3">
    <fb>1462.45</fb>
    <v>6</v>
  </rv>
  <rv s="3">
    <fb>484.12060000000002</fb>
    <v>6</v>
  </rv>
  <rv s="3">
    <fb>45545</fb>
    <v>5</v>
  </rv>
  <rv s="3">
    <fb>1461.5250000000001</fb>
    <v>6</v>
  </rv>
  <rv s="3">
    <fb>485.8707</fb>
    <v>6</v>
  </rv>
  <rv s="3">
    <fb>45546</fb>
    <v>5</v>
  </rv>
  <rv s="3">
    <fb>1451.5</fb>
    <v>6</v>
  </rv>
  <rv s="3">
    <fb>486.58019999999999</fb>
    <v>6</v>
  </rv>
  <rv s="3">
    <fb>45547</fb>
    <v>5</v>
  </rv>
  <rv s="3">
    <fb>1479.8</fb>
    <v>6</v>
  </rv>
  <rv s="3">
    <fb>491.4522</fb>
    <v>6</v>
  </rv>
  <rv s="3">
    <fb>45548</fb>
    <v>5</v>
  </rv>
  <rv s="3">
    <fb>1472.625</fb>
    <v>6</v>
  </rv>
  <rv s="3">
    <fb>486.10719999999998</fb>
    <v>6</v>
  </rv>
  <rv s="3">
    <fb>45551</fb>
    <v>5</v>
  </rv>
  <rv s="3">
    <fb>1471.35</fb>
    <v>6</v>
  </rv>
  <rv s="3">
    <fb>483.50569999999999</fb>
    <v>6</v>
  </rv>
  <rv s="3">
    <fb>45552</fb>
    <v>5</v>
  </rv>
  <rv s="3">
    <fb>1472.3</fb>
    <v>6</v>
  </rv>
  <rv s="3">
    <fb>480.33659999999998</fb>
    <v>6</v>
  </rv>
  <rv s="3">
    <fb>45553</fb>
    <v>5</v>
  </rv>
  <rv s="3">
    <fb>1463.45</fb>
    <v>6</v>
  </rv>
  <rv s="3">
    <fb>479.95819999999998</fb>
    <v>6</v>
  </rv>
  <rv s="3">
    <fb>45554</fb>
    <v>5</v>
  </rv>
  <rv s="3">
    <fb>1469.675</fb>
    <v>6</v>
  </rv>
  <rv s="3">
    <fb>480.80959999999999</fb>
    <v>6</v>
  </rv>
  <rv s="3">
    <fb>45555</fb>
    <v>5</v>
  </rv>
  <rv s="3">
    <fb>1485.925</fb>
    <v>6</v>
  </rv>
  <rv s="3">
    <fb>486.6275</fb>
    <v>6</v>
  </rv>
  <rv s="3">
    <fb>45558</fb>
    <v>5</v>
  </rv>
  <rv s="3">
    <fb>1493.375</fb>
    <v>6</v>
  </rv>
  <rv s="3">
    <fb>489.03989999999999</fb>
    <v>6</v>
  </rv>
  <rv s="3">
    <fb>45559</fb>
    <v>5</v>
  </rv>
  <rv s="3">
    <fb>1489.375</fb>
    <v>6</v>
  </rv>
  <rv s="3">
    <fb>487.43169999999998</fb>
    <v>6</v>
  </rv>
  <rv s="3">
    <fb>45560</fb>
    <v>5</v>
  </rv>
  <rv s="3">
    <fb>1493.95</fb>
    <v>6</v>
  </rv>
  <rv s="3">
    <fb>489.60750000000002</fb>
    <v>6</v>
  </rv>
  <rv s="3">
    <fb>45561</fb>
    <v>5</v>
  </rv>
  <rv s="3">
    <fb>1497.95</fb>
    <v>6</v>
  </rv>
  <rv s="3">
    <fb>494.52670000000001</fb>
    <v>6</v>
  </rv>
  <rv s="3">
    <fb>45562</fb>
    <v>5</v>
  </rv>
  <rv s="3">
    <fb>1526.175</fb>
    <v>6</v>
  </rv>
  <rv s="3">
    <fb>494.4794</fb>
    <v>6</v>
  </rv>
  <rv s="3">
    <fb>45565</fb>
    <v>5</v>
  </rv>
  <rv s="3">
    <fb>1476.575</fb>
    <v>6</v>
  </rv>
  <rv s="3">
    <fb>490.17509999999999</fb>
    <v>6</v>
  </rv>
  <rv s="3">
    <fb>45566</fb>
    <v>5</v>
  </rv>
  <rv s="3">
    <fb>488.3304</fb>
    <v>6</v>
  </rv>
  <rv s="3">
    <fb>45568</fb>
    <v>5</v>
  </rv>
  <rv s="3">
    <fb>1406.9749999999999</fb>
    <v>6</v>
  </rv>
  <rv s="3">
    <fb>485.06659999999999</fb>
    <v>6</v>
  </rv>
  <rv s="3">
    <fb>45569</fb>
    <v>5</v>
  </rv>
  <rv s="3">
    <fb>1386.5250000000001</fb>
    <v>6</v>
  </rv>
  <rv s="3">
    <fb>476.36329999999998</fb>
    <v>6</v>
  </rv>
  <rv s="3">
    <fb>45572</fb>
    <v>5</v>
  </rv>
  <rv s="3">
    <fb>1370.7249999999999</fb>
    <v>6</v>
  </rv>
  <rv s="3">
    <fb>482.65429999999998</fb>
    <v>6</v>
  </rv>
  <rv s="3">
    <fb>45573</fb>
    <v>5</v>
  </rv>
  <rv s="3">
    <fb>1397.35</fb>
    <v>6</v>
  </rv>
  <rv s="3">
    <fb>480.5258</fb>
    <v>6</v>
  </rv>
  <rv s="3">
    <fb>45574</fb>
    <v>5</v>
  </rv>
  <rv s="3">
    <fb>1374.6</fb>
    <v>6</v>
  </rv>
  <rv s="3">
    <fb>465.15309999999999</fb>
    <v>6</v>
  </rv>
  <rv s="3">
    <fb>45575</fb>
    <v>5</v>
  </rv>
  <rv s="3">
    <fb>1371.05</fb>
    <v>6</v>
  </rv>
  <rv s="3">
    <fb>465.48419999999999</fb>
    <v>6</v>
  </rv>
  <rv s="3">
    <fb>45576</fb>
    <v>5</v>
  </rv>
  <rv s="3">
    <fb>1372.1</fb>
    <v>6</v>
  </rv>
  <rv s="3">
    <fb>461.84210000000002</fb>
    <v>6</v>
  </rv>
  <rv s="3">
    <fb>45579</fb>
    <v>5</v>
  </rv>
  <rv s="3">
    <fb>1372.5250000000001</fb>
    <v>6</v>
  </rv>
  <rv s="3">
    <fb>470.11970000000002</fb>
    <v>6</v>
  </rv>
  <rv s="3">
    <fb>45580</fb>
    <v>5</v>
  </rv>
  <rv s="3">
    <fb>1344.0250000000001</fb>
    <v>6</v>
  </rv>
  <rv s="3">
    <fb>471.63330000000002</fb>
    <v>6</v>
  </rv>
  <rv s="3">
    <fb>45581</fb>
    <v>5</v>
  </rv>
  <rv s="3">
    <fb>1354.075</fb>
    <v>6</v>
  </rv>
  <rv s="3">
    <fb>466.57209999999998</fb>
    <v>6</v>
  </rv>
  <rv s="3">
    <fb>45582</fb>
    <v>5</v>
  </rv>
  <rv s="3">
    <fb>1356.425</fb>
    <v>6</v>
  </rv>
  <rv s="3">
    <fb>462.5043</fb>
    <v>6</v>
  </rv>
  <rv s="3">
    <fb>45583</fb>
    <v>5</v>
  </rv>
  <rv s="3">
    <fb>1359.3</fb>
    <v>6</v>
  </rv>
  <rv s="3">
    <fb>460.42309999999998</fb>
    <v>6</v>
  </rv>
  <rv s="3">
    <fb>45586</fb>
    <v>5</v>
  </rv>
  <rv s="3">
    <fb>1369.2</fb>
    <v>6</v>
  </rv>
  <rv s="3">
    <fb>457.53769999999997</fb>
    <v>6</v>
  </rv>
  <rv s="3">
    <fb>45587</fb>
    <v>5</v>
  </rv>
  <rv s="3">
    <fb>1343.35</fb>
    <v>6</v>
  </rv>
  <rv s="3">
    <fb>455.7876</fb>
    <v>6</v>
  </rv>
  <rv s="3">
    <fb>45588</fb>
    <v>5</v>
  </rv>
  <rv s="3">
    <fb>1338.5250000000001</fb>
    <v>6</v>
  </rv>
  <rv s="3">
    <fb>454.41590000000002</fb>
    <v>6</v>
  </rv>
  <rv s="3">
    <fb>45589</fb>
    <v>5</v>
  </rv>
  <rv s="3">
    <fb>1339.8</fb>
    <v>6</v>
  </rv>
  <rv s="3">
    <fb>446.23289999999997</fb>
    <v>6</v>
  </rv>
  <rv s="3">
    <fb>45590</fb>
    <v>5</v>
  </rv>
  <rv s="3">
    <fb>1327.85</fb>
    <v>6</v>
  </rv>
  <rv s="3">
    <fb>456.26060000000001</fb>
    <v>6</v>
  </rv>
  <rv s="3">
    <fb>45593</fb>
    <v>5</v>
  </rv>
  <rv s="3">
    <fb>1334.35</fb>
    <v>6</v>
  </rv>
  <rv s="3">
    <fb>458.01069999999999</fb>
    <v>6</v>
  </rv>
  <rv s="3">
    <fb>45594</fb>
    <v>5</v>
  </rv>
  <rv s="3">
    <fb>1340</fb>
    <v>6</v>
  </rv>
  <rv s="3">
    <fb>461.60559999999998</fb>
    <v>6</v>
  </rv>
  <rv s="3">
    <fb>45595</fb>
    <v>5</v>
  </rv>
  <rv s="3">
    <fb>1343.9</fb>
    <v>6</v>
  </rv>
  <rv s="3">
    <fb>465.01119999999997</fb>
    <v>6</v>
  </rv>
  <rv s="3">
    <fb>45596</fb>
    <v>5</v>
  </rv>
  <rv s="3">
    <fb>1332.05</fb>
    <v>6</v>
  </rv>
  <rv s="3">
    <fb>462.40969999999999</fb>
    <v>6</v>
  </rv>
  <rv s="3">
    <fb>45597</fb>
    <v>5</v>
  </rv>
  <rv s="3">
    <fb>1338.65</fb>
    <v>6</v>
  </rv>
  <rv s="3">
    <fb>463.82870000000003</fb>
    <v>6</v>
  </rv>
  <rv s="3">
    <fb>45600</fb>
    <v>5</v>
  </rv>
  <rv s="3">
    <fb>1302.1500000000001</fb>
    <v>6</v>
  </rv>
  <rv s="3">
    <fb>458.43639999999999</fb>
    <v>6</v>
  </rv>
  <rv s="3">
    <fb>45601</fb>
    <v>5</v>
  </rv>
  <rv s="3">
    <fb>1305.3</fb>
    <v>6</v>
  </rv>
  <rv s="3">
    <fb>454.274</fb>
    <v>6</v>
  </rv>
  <rv s="3">
    <fb>45602</fb>
    <v>5</v>
  </rv>
  <rv s="3">
    <fb>1325.35</fb>
    <v>6</v>
  </rv>
  <rv s="3">
    <fb>455.12540000000001</fb>
    <v>6</v>
  </rv>
  <rv s="3">
    <fb>45603</fb>
    <v>5</v>
  </rv>
  <rv s="3">
    <fb>1305.6500000000001</fb>
    <v>6</v>
  </rv>
  <rv s="3">
    <fb>452.09820000000002</fb>
    <v>6</v>
  </rv>
  <rv s="3">
    <fb>45604</fb>
    <v>5</v>
  </rv>
  <rv s="3">
    <fb>1283.75</fb>
    <v>6</v>
  </rv>
  <rv s="3">
    <fb>452.24009999999998</fb>
    <v>6</v>
  </rv>
  <rv s="3">
    <fb>45607</fb>
    <v>5</v>
  </rv>
  <rv s="3">
    <fb>1272.7</fb>
    <v>6</v>
  </rv>
  <rv s="3">
    <fb>451.1995</fb>
    <v>6</v>
  </rv>
  <rv s="3">
    <fb>45608</fb>
    <v>5</v>
  </rv>
  <rv s="3">
    <fb>1274.25</fb>
    <v>6</v>
  </rv>
  <rv s="3">
    <fb>447.32080000000002</fb>
    <v>6</v>
  </rv>
  <rv s="3">
    <fb>45609</fb>
    <v>5</v>
  </rv>
  <rv s="3">
    <fb>1252.05</fb>
    <v>6</v>
  </rv>
  <rv s="3">
    <fb>446.70589999999999</fb>
    <v>6</v>
  </rv>
  <rv s="3">
    <fb>45610</fb>
    <v>5</v>
  </rv>
  <rv s="3">
    <fb>1267.5999999999999</fb>
    <v>6</v>
  </rv>
  <rv s="3">
    <fb>440.79340000000002</fb>
    <v>6</v>
  </rv>
  <rv s="3">
    <fb>45614</fb>
    <v>5</v>
  </rv>
  <rv s="3">
    <fb>1260.75</fb>
    <v>6</v>
  </rv>
  <rv s="3">
    <fb>441.36099999999999</fb>
    <v>6</v>
  </rv>
  <rv s="3">
    <fb>45615</fb>
    <v>5</v>
  </rv>
  <rv s="3">
    <fb>1241.6500000000001</fb>
    <v>6</v>
  </rv>
  <rv s="3">
    <fb>442.11779999999999</fb>
    <v>6</v>
  </rv>
  <rv s="3">
    <fb>45617</fb>
    <v>5</v>
  </rv>
  <rv s="3">
    <fb>1223</fb>
    <v>6</v>
  </rv>
  <rv s="3">
    <fb>432.46850000000001</fb>
    <v>6</v>
  </rv>
  <rv s="3">
    <fb>45618</fb>
    <v>5</v>
  </rv>
  <rv s="3">
    <fb>1265.4000000000001</fb>
    <v>6</v>
  </rv>
  <rv s="3">
    <fb>449.02359999999999</fb>
    <v>6</v>
  </rv>
  <rv s="3">
    <fb>45621</fb>
    <v>5</v>
  </rv>
  <rv s="3">
    <fb>1287</fb>
    <v>6</v>
  </rv>
  <rv s="3">
    <fb>451.05759999999998</fb>
    <v>6</v>
  </rv>
  <rv s="3">
    <fb>45622</fb>
    <v>5</v>
  </rv>
  <rv s="3">
    <fb>1295.7</fb>
    <v>6</v>
  </rv>
  <rv s="3">
    <fb>451.24680000000001</fb>
    <v>6</v>
  </rv>
  <rv s="3">
    <fb>45623</fb>
    <v>5</v>
  </rv>
  <rv s="3">
    <fb>1293.2</fb>
    <v>6</v>
  </rv>
  <rv s="3">
    <fb>45624</fb>
    <v>5</v>
  </rv>
  <rv s="3">
    <fb>1270.8</fb>
    <v>6</v>
  </rv>
  <rv s="3">
    <fb>449.26010000000002</fb>
    <v>6</v>
  </rv>
  <rv s="3">
    <fb>45625</fb>
    <v>5</v>
  </rv>
  <rv s="3">
    <fb>1292.2</fb>
    <v>6</v>
  </rv>
  <rv s="3">
    <fb>451.01029999999997</fb>
    <v>6</v>
  </rv>
  <rv s="3">
    <fb>45628</fb>
    <v>5</v>
  </rv>
  <rv s="3">
    <fb>1309.1500000000001</fb>
    <v>6</v>
  </rv>
  <rv s="3">
    <fb>451.43599999999998</fb>
    <v>6</v>
  </rv>
  <rv s="3">
    <fb>45629</fb>
    <v>5</v>
  </rv>
  <rv s="3">
    <fb>1323.3</fb>
    <v>6</v>
  </rv>
  <rv s="3">
    <fb>447.03699999999998</fb>
    <v>6</v>
  </rv>
  <rv s="3">
    <fb>45630</fb>
    <v>5</v>
  </rv>
  <rv s="3">
    <fb>1308.95</fb>
    <v>6</v>
  </rv>
  <rv s="3">
    <fb>441.88130000000001</fb>
    <v>6</v>
  </rv>
  <rv s="3">
    <fb>45631</fb>
    <v>5</v>
  </rv>
  <rv s="3">
    <fb>1322.05</fb>
    <v>6</v>
  </rv>
  <rv s="3">
    <fb>442.25970000000001</fb>
    <v>6</v>
  </rv>
  <rv s="3">
    <fb>45632</fb>
    <v>5</v>
  </rv>
  <rv s="3">
    <fb>1311.55</fb>
    <v>6</v>
  </rv>
  <rv s="3">
    <fb>445.71260000000001</fb>
    <v>6</v>
  </rv>
  <rv s="3">
    <fb>45635</fb>
    <v>5</v>
  </rv>
  <rv s="3">
    <fb>1295.1500000000001</fb>
    <v>6</v>
  </rv>
  <rv s="3">
    <fb>439.84730000000002</fb>
    <v>6</v>
  </rv>
  <rv s="3">
    <fb>45636</fb>
    <v>5</v>
  </rv>
  <rv s="3">
    <fb>1284.8499999999999</fb>
    <v>6</v>
  </rv>
  <rv s="3">
    <fb>440.32040000000001</fb>
    <v>6</v>
  </rv>
  <rv s="3">
    <fb>45637</fb>
    <v>5</v>
  </rv>
  <rv s="3">
    <fb>1278.2</fb>
    <v>6</v>
  </rv>
  <rv s="3">
    <fb>440.13119999999998</fb>
    <v>6</v>
  </rv>
  <rv s="3">
    <fb>45638</fb>
    <v>5</v>
  </rv>
  <rv s="3">
    <fb>1262.9000000000001</fb>
    <v>6</v>
  </rv>
  <rv s="3">
    <fb>435.73219999999998</fb>
    <v>6</v>
  </rv>
  <rv s="3">
    <fb>45639</fb>
    <v>5</v>
  </rv>
  <rv s="3">
    <fb>1272.8499999999999</fb>
    <v>6</v>
  </rv>
  <rv s="3">
    <fb>444.62470000000002</fb>
    <v>6</v>
  </rv>
  <rv s="3">
    <fb>45642</fb>
    <v>5</v>
  </rv>
  <rv s="3">
    <fb>1268.3</fb>
    <v>6</v>
  </rv>
  <rv s="3">
    <fb>444.71929999999998</fb>
    <v>6</v>
  </rv>
  <rv s="3">
    <fb>45643</fb>
    <v>5</v>
  </rv>
  <rv s="3">
    <fb>1245.3</fb>
    <v>6</v>
  </rv>
  <rv s="3">
    <fb>444.19900000000001</fb>
    <v>6</v>
  </rv>
  <rv s="3">
    <fb>45644</fb>
    <v>5</v>
  </rv>
  <rv s="3">
    <fb>1253.25</fb>
    <v>6</v>
  </rv>
  <rv s="3">
    <fb>445.09769999999997</fb>
    <v>6</v>
  </rv>
  <rv s="3">
    <fb>45645</fb>
    <v>5</v>
  </rv>
  <rv s="3">
    <fb>1230.45</fb>
    <v>6</v>
  </rv>
  <rv s="3">
    <fb>45646</fb>
    <v>5</v>
  </rv>
  <rv s="3">
    <fb>1205.3</fb>
    <v>6</v>
  </rv>
  <rv s="3">
    <fb>439.56349999999998</fb>
    <v>6</v>
  </rv>
  <rv s="3">
    <fb>45649</fb>
    <v>5</v>
  </rv>
  <rv s="3">
    <fb>1222.3</fb>
    <v>6</v>
  </rv>
  <rv s="3">
    <fb>448.64519999999999</fb>
    <v>6</v>
  </rv>
  <rv s="3">
    <fb>45650</fb>
    <v>5</v>
  </rv>
  <rv s="3">
    <fb>1222.75</fb>
    <v>6</v>
  </rv>
  <rv s="3">
    <fb>452.61849999999998</fb>
    <v>6</v>
  </rv>
  <rv s="3">
    <fb>45652</fb>
    <v>5</v>
  </rv>
  <rv s="3">
    <fb>1216.55</fb>
    <v>6</v>
  </rv>
  <rv s="3">
    <fb>45653</fb>
    <v>5</v>
  </rv>
  <rv s="3">
    <fb>1221.05</fb>
    <v>6</v>
  </rv>
  <rv s="3">
    <fb>452.7604</fb>
    <v>6</v>
  </rv>
  <rv s="3">
    <fb>45656</fb>
    <v>5</v>
  </rv>
  <rv s="3">
    <fb>1210.7</fb>
    <v>6</v>
  </rv>
  <rv s="3">
    <fb>45657</fb>
    <v>5</v>
  </rv>
  <rv s="3">
    <fb>1215.45</fb>
    <v>6</v>
  </rv>
  <rv s="3">
    <fb>45658</fb>
    <v>5</v>
  </rv>
  <rv s="3">
    <fb>1221.25</fb>
    <v>6</v>
  </rv>
  <rv s="3">
    <fb>457.82150000000001</fb>
    <v>6</v>
  </rv>
  <rv s="3">
    <fb>45659</fb>
    <v>5</v>
  </rv>
  <rv s="3">
    <fb>1241.8</fb>
    <v>6</v>
  </rv>
  <rv s="3">
    <fb>462.64620000000002</fb>
    <v>6</v>
  </rv>
  <rv s="3">
    <fb>45660</fb>
    <v>5</v>
  </rv>
  <rv s="3">
    <fb>1251.1500000000001</fb>
    <v>6</v>
  </rv>
  <rv s="3">
    <fb>455.59840000000003</fb>
    <v>6</v>
  </rv>
  <rv s="3">
    <fb>45663</fb>
    <v>5</v>
  </rv>
  <rv s="3">
    <fb>1218</fb>
    <v>6</v>
  </rv>
  <rv s="3">
    <fb>442.65</fb>
    <v>6</v>
  </rv>
  <rv s="3">
    <fb>45664</fb>
    <v>5</v>
  </rv>
  <rv s="3">
    <fb>1240.8499999999999</fb>
    <v>6</v>
  </rv>
  <rv s="3">
    <fb>441.1</fb>
    <v>6</v>
  </rv>
  <rv s="3">
    <fb>45665</fb>
    <v>5</v>
  </rv>
  <rv s="3">
    <fb>1265.5</fb>
    <v>6</v>
  </rv>
  <rv s="3">
    <fb>449.55</fb>
    <v>6</v>
  </rv>
  <rv s="3">
    <fb>45666</fb>
    <v>5</v>
  </rv>
  <rv s="3">
    <fb>1254.75</fb>
    <v>6</v>
  </rv>
  <rv s="3">
    <fb>450.1</fb>
    <v>6</v>
  </rv>
  <rv s="3">
    <fb>45667</fb>
    <v>5</v>
  </rv>
  <rv s="3">
    <fb>1241.9000000000001</fb>
    <v>6</v>
  </rv>
  <rv s="3">
    <fb>444.9</fb>
    <v>6</v>
  </rv>
  <rv s="3">
    <fb>45670</fb>
    <v>5</v>
  </rv>
  <rv s="3">
    <fb>1239.8499999999999</fb>
    <v>6</v>
  </rv>
  <rv s="3">
    <fb>439.05</fb>
    <v>6</v>
  </rv>
  <rv s="3">
    <fb>45671</fb>
    <v>5</v>
  </rv>
  <rv s="3">
    <fb>1238.75</fb>
    <v>6</v>
  </rv>
  <rv s="3">
    <fb>436.6</fb>
    <v>6</v>
  </rv>
  <rv s="3">
    <fb>45672</fb>
    <v>5</v>
  </rv>
  <rv s="3">
    <fb>1252.2</fb>
    <v>6</v>
  </rv>
  <rv s="3">
    <fb>437.35</fb>
    <v>6</v>
  </rv>
  <rv s="3">
    <fb>45673</fb>
    <v>5</v>
  </rv>
  <rv s="3">
    <fb>1266.45</fb>
    <v>6</v>
  </rv>
  <rv s="3">
    <fb>432.85</fb>
    <v>6</v>
  </rv>
  <rv s="3">
    <fb>45674</fb>
    <v>5</v>
  </rv>
  <rv s="3">
    <fb>1302.3499999999999</fb>
    <v>6</v>
  </rv>
  <rv s="3">
    <fb>440.2</fb>
    <v>6</v>
  </rv>
  <rv s="3">
    <fb>45677</fb>
    <v>5</v>
  </rv>
  <rv s="3">
    <fb>1305.45</fb>
    <v>6</v>
  </rv>
  <rv s="3">
    <fb>437.7</fb>
    <v>6</v>
  </rv>
  <rv s="3">
    <fb>45678</fb>
    <v>5</v>
  </rv>
  <rv s="3">
    <fb>1273.7</fb>
    <v>6</v>
  </rv>
  <rv s="3">
    <fb>437.55</fb>
    <v>6</v>
  </rv>
  <rv s="3">
    <fb>45679</fb>
    <v>5</v>
  </rv>
  <rv s="3">
    <fb>1277.0999999999999</fb>
    <v>6</v>
  </rv>
  <rv s="3">
    <fb>437</fb>
    <v>6</v>
  </rv>
  <rv s="3">
    <fb>45680</fb>
    <v>5</v>
  </rv>
  <rv s="3">
    <fb>1263.6500000000001</fb>
    <v>6</v>
  </rv>
  <rv s="3">
    <fb>45681</fb>
    <v>5</v>
  </rv>
  <rv s="3">
    <fb>1246.3</fb>
    <v>6</v>
  </rv>
  <rv s="3">
    <fb>441.6</fb>
    <v>6</v>
  </rv>
  <rv s="3">
    <fb>45684</fb>
    <v>5</v>
  </rv>
  <rv s="3">
    <fb>1229.3499999999999</fb>
    <v>6</v>
  </rv>
  <rv s="3">
    <fb>440.1</fb>
    <v>6</v>
  </rv>
  <rv s="3">
    <fb>45685</fb>
    <v>5</v>
  </rv>
  <rv s="3">
    <fb>1234.4000000000001</fb>
    <v>6</v>
  </rv>
  <rv s="3">
    <fb>435.45</fb>
    <v>6</v>
  </rv>
  <rv s="3">
    <fb>45686</fb>
    <v>5</v>
  </rv>
  <rv s="3">
    <fb>1235.5</fb>
    <v>6</v>
  </rv>
  <rv s="3">
    <fb>433.35</fb>
    <v>6</v>
  </rv>
  <rv s="3">
    <fb>45687</fb>
    <v>5</v>
  </rv>
  <rv s="3">
    <fb>1253.05</fb>
    <v>6</v>
  </rv>
  <rv s="3">
    <fb>436.2</fb>
    <v>6</v>
  </rv>
  <rv s="3">
    <fb>45688</fb>
    <v>5</v>
  </rv>
  <rv s="3">
    <fb>1265.0999999999999</fb>
    <v>6</v>
  </rv>
  <rv s="3">
    <fb>447.5</fb>
    <v>6</v>
  </rv>
  <rv s="3">
    <fb>45689</fb>
    <v>5</v>
  </rv>
  <rv s="3">
    <fb>1264.5999999999999</fb>
    <v>6</v>
  </rv>
  <rv s="3">
    <fb>462.55</fb>
    <v>6</v>
  </rv>
  <rv s="3">
    <fb>45691</fb>
    <v>5</v>
  </rv>
  <rv s="3">
    <fb>1245.9000000000001</fb>
    <v>6</v>
  </rv>
  <rv s="3">
    <fb>454.35</fb>
    <v>6</v>
  </rv>
  <rv s="3">
    <fb>45692</fb>
    <v>5</v>
  </rv>
  <rv s="3">
    <fb>1285.2</fb>
    <v>6</v>
  </rv>
  <rv s="3">
    <fb>455.15</fb>
    <v>6</v>
  </rv>
  <rv s="3">
    <fb>45693</fb>
    <v>5</v>
  </rv>
  <rv s="3">
    <fb>448.15</fb>
    <v>6</v>
  </rv>
  <rv s="3">
    <fb>45694</fb>
    <v>5</v>
  </rv>
  <rv s="3">
    <fb>1281.55</fb>
    <v>6</v>
  </rv>
  <rv s="3">
    <fb>45695</fb>
    <v>5</v>
  </rv>
  <rv s="3">
    <fb>1266.7</fb>
    <v>6</v>
  </rv>
  <rv s="3">
    <fb>430.85</fb>
    <v>6</v>
  </rv>
  <rv s="3">
    <fb>45698</fb>
    <v>5</v>
  </rv>
  <rv s="3">
    <fb>1253.6500000000001</fb>
    <v>6</v>
  </rv>
  <rv s="3">
    <fb>427.2</fb>
    <v>6</v>
  </rv>
  <rv s="3">
    <fb>45699</fb>
    <v>5</v>
  </rv>
  <rv s="3">
    <fb>1234.8499999999999</fb>
    <v>6</v>
  </rv>
  <rv s="3">
    <fb>418.3</fb>
    <v>6</v>
  </rv>
  <rv s="3">
    <fb>45700</fb>
    <v>5</v>
  </rv>
  <rv s="3">
    <fb>409.9</fb>
    <v>6</v>
  </rv>
  <rv s="3">
    <fb>45701</fb>
    <v>5</v>
  </rv>
  <rv s="3">
    <fb>1216.0999999999999</fb>
    <v>6</v>
  </rv>
  <rv s="3">
    <fb>409.7</fb>
    <v>6</v>
  </rv>
  <rv s="3">
    <fb>45702</fb>
    <v>5</v>
  </rv>
  <rv s="3">
    <fb>1217.25</fb>
    <v>6</v>
  </rv>
  <rv s="3">
    <fb>410.25</fb>
    <v>6</v>
  </rv>
  <rv s="3">
    <fb>45705</fb>
    <v>5</v>
  </rv>
  <rv s="3">
    <fb>1224.9000000000001</fb>
    <v>6</v>
  </rv>
  <rv s="3">
    <fb>408.6</fb>
    <v>6</v>
  </rv>
  <rv s="3">
    <fb>45706</fb>
    <v>5</v>
  </rv>
  <rv s="3">
    <fb>1225.4000000000001</fb>
    <v>6</v>
  </rv>
  <rv s="3">
    <fb>405.25</fb>
    <v>6</v>
  </rv>
  <rv s="3">
    <fb>45707</fb>
    <v>5</v>
  </rv>
  <rv s="3">
    <fb>1227.45</fb>
    <v>6</v>
  </rv>
  <rv s="3">
    <fb>406.4</fb>
    <v>6</v>
  </rv>
  <rv s="3">
    <fb>45708</fb>
    <v>5</v>
  </rv>
  <rv s="3">
    <fb>1233</fb>
    <v>6</v>
  </rv>
  <rv s="3">
    <fb>402.05</fb>
    <v>6</v>
  </rv>
  <rv s="3">
    <fb>45709</fb>
    <v>5</v>
  </rv>
  <rv s="3">
    <fb>1228.1500000000001</fb>
    <v>6</v>
  </rv>
  <rv s="3">
    <fb>400.9</fb>
    <v>6</v>
  </rv>
  <rv s="3">
    <fb>45712</fb>
    <v>5</v>
  </rv>
  <rv s="3">
    <fb>1214.55</fb>
    <v>6</v>
  </rv>
  <rv s="3">
    <fb>401.9</fb>
    <v>6</v>
  </rv>
  <rv s="3">
    <fb>45713</fb>
    <v>5</v>
  </rv>
  <rv s="3">
    <fb>1204</fb>
    <v>6</v>
  </rv>
  <rv s="3">
    <fb>404.85</fb>
    <v>6</v>
  </rv>
  <rv s="3">
    <fb>45715</fb>
    <v>5</v>
  </rv>
  <rv s="3">
    <fb>1207.0999999999999</fb>
    <v>6</v>
  </rv>
  <rv s="3">
    <fb>401.6</fb>
    <v>6</v>
  </rv>
  <rv s="3">
    <fb>45716</fb>
    <v>5</v>
  </rv>
  <rv s="3">
    <fb>1200.0999999999999</fb>
    <v>6</v>
  </rv>
  <rv s="3">
    <fb>395</fb>
    <v>6</v>
  </rv>
  <rv s="3">
    <fb>45719</fb>
    <v>5</v>
  </rv>
  <rv s="3">
    <fb>1171.25</fb>
    <v>6</v>
  </rv>
  <rv s="3">
    <fb>397.45</fb>
    <v>6</v>
  </rv>
  <rv s="3">
    <fb>45720</fb>
    <v>5</v>
  </rv>
  <rv s="3">
    <fb>1161.9000000000001</fb>
    <v>6</v>
  </rv>
  <rv s="3">
    <fb>394.85</fb>
    <v>6</v>
  </rv>
  <rv s="3">
    <fb>45721</fb>
    <v>5</v>
  </rv>
  <rv s="3">
    <fb>1175.5999999999999</fb>
    <v>6</v>
  </rv>
  <rv s="3">
    <fb>405.05</fb>
    <v>6</v>
  </rv>
  <rv s="3">
    <fb>45722</fb>
    <v>5</v>
  </rv>
  <rv s="3">
    <fb>1209.5999999999999</fb>
    <v>6</v>
  </rv>
  <rv s="3">
    <fb>405.7</fb>
    <v>6</v>
  </rv>
  <rv s="3">
    <fb>45723</fb>
    <v>5</v>
  </rv>
  <rv s="3">
    <fb>1249.8</fb>
    <v>6</v>
  </rv>
  <rv s="3">
    <fb>403.9</fb>
    <v>6</v>
  </rv>
  <rv s="3">
    <fb>45726</fb>
    <v>5</v>
  </rv>
  <rv s="3">
    <fb>1238.4000000000001</fb>
    <v>6</v>
  </rv>
  <rv s="3">
    <fb>405</fb>
    <v>6</v>
  </rv>
  <rv s="3">
    <fb>45727</fb>
    <v>5</v>
  </rv>
  <rv s="3">
    <fb>1247.3</fb>
    <v>6</v>
  </rv>
  <rv s="3">
    <fb>406.2</fb>
    <v>6</v>
  </rv>
  <rv s="3">
    <fb>45728</fb>
    <v>5</v>
  </rv>
  <rv s="3">
    <fb>1257.05</fb>
    <v>6</v>
  </rv>
  <rv s="3">
    <fb>412.4</fb>
    <v>6</v>
  </rv>
  <rv s="3">
    <fb>45729</fb>
    <v>5</v>
  </rv>
  <rv s="3">
    <fb>1247.9000000000001</fb>
    <v>6</v>
  </rv>
  <rv s="3">
    <fb>412.05</fb>
    <v>6</v>
  </rv>
  <rv s="3">
    <fb>45733</fb>
    <v>5</v>
  </rv>
  <rv s="3">
    <fb>1238.8499999999999</fb>
    <v>6</v>
  </rv>
  <rv s="3">
    <fb>407.95</fb>
    <v>6</v>
  </rv>
  <rv s="3">
    <fb>45734</fb>
    <v>5</v>
  </rv>
  <rv s="3">
    <fb>1238.8</fb>
    <v>6</v>
  </rv>
  <rv s="3">
    <fb>409.1</fb>
    <v>6</v>
  </rv>
  <rv s="3">
    <fb>45735</fb>
    <v>5</v>
  </rv>
  <rv s="3">
    <fb>1247.1500000000001</fb>
    <v>6</v>
  </rv>
  <rv s="3">
    <fb>403.05</fb>
    <v>6</v>
  </rv>
  <rv s="3">
    <fb>45736</fb>
    <v>5</v>
  </rv>
  <rv s="3">
    <fb>1269.1500000000001</fb>
    <v>6</v>
  </rv>
  <rv s="3">
    <fb>403.95</fb>
    <v>6</v>
  </rv>
  <rv s="3">
    <fb>45737</fb>
    <v>5</v>
  </rv>
  <rv s="3">
    <fb>1276.3499999999999</fb>
    <v>6</v>
  </rv>
  <rv s="3">
    <fb>405.55</fb>
    <v>6</v>
  </rv>
  <rv s="3">
    <fb>45740</fb>
    <v>5</v>
  </rv>
  <rv s="3">
    <fb>1302.0999999999999</fb>
    <v>6</v>
  </rv>
  <rv s="3">
    <fb>410.9</fb>
    <v>6</v>
  </rv>
  <rv s="3">
    <fb>45741</fb>
    <v>5</v>
  </rv>
  <rv s="3">
    <fb>1285.45</fb>
    <v>6</v>
  </rv>
  <rv s="3">
    <fb>409.8</fb>
    <v>6</v>
  </rv>
  <rv s="3">
    <fb>45742</fb>
    <v>5</v>
  </rv>
  <rv s="3">
    <fb>1273.05</fb>
    <v>6</v>
  </rv>
  <rv s="3">
    <fb>407.35</fb>
    <v>6</v>
  </rv>
  <rv s="3">
    <fb>45743</fb>
    <v>5</v>
  </rv>
  <rv s="3">
    <fb>409.45</fb>
    <v>6</v>
  </rv>
  <rv s="3">
    <fb>45744</fb>
    <v>5</v>
  </rv>
  <rv s="3">
    <fb>1275.0999999999999</fb>
    <v>6</v>
  </rv>
  <rv s="3">
    <fb>409.75</fb>
    <v>6</v>
  </rv>
  <rv s="3">
    <fb>45748</fb>
    <v>5</v>
  </rv>
  <rv s="3">
    <fb>1252.5999999999999</fb>
    <v>6</v>
  </rv>
  <rv s="3">
    <fb>406.65</fb>
    <v>6</v>
  </rv>
  <rv s="3">
    <fb>45749</fb>
    <v>5</v>
  </rv>
  <rv s="3">
    <fb>409.05</fb>
    <v>6</v>
  </rv>
  <rv s="3">
    <fb>45750</fb>
    <v>5</v>
  </rv>
  <rv s="3">
    <fb>1248.7</fb>
    <v>6</v>
  </rv>
  <rv s="3">
    <fb>409.4</fb>
    <v>6</v>
  </rv>
  <rv s="3">
    <fb>45751</fb>
    <v>5</v>
  </rv>
  <rv s="3">
    <fb>1204.7</fb>
    <v>6</v>
  </rv>
  <rv s="3">
    <fb>45754</fb>
    <v>5</v>
  </rv>
  <rv s="3">
    <fb>1165.7</fb>
    <v>6</v>
  </rv>
  <rv s="3">
    <fb>406.05</fb>
    <v>6</v>
  </rv>
  <rv s="3">
    <fb>45755</fb>
    <v>5</v>
  </rv>
  <rv s="3">
    <fb>1182.2</fb>
    <v>6</v>
  </rv>
  <rv s="3">
    <fb>412.55</fb>
    <v>6</v>
  </rv>
  <rv s="3">
    <fb>45756</fb>
    <v>5</v>
  </rv>
  <rv s="3">
    <fb>1185.3499999999999</fb>
    <v>6</v>
  </rv>
  <rv s="3">
    <fb>416.3</fb>
    <v>6</v>
  </rv>
  <rv s="3">
    <fb>45758</fb>
    <v>5</v>
  </rv>
  <rv s="3">
    <fb>1218.95</fb>
    <v>6</v>
  </rv>
  <rv s="3">
    <fb>421.55</fb>
    <v>6</v>
  </rv>
  <rv s="3">
    <fb>45762</fb>
    <v>5</v>
  </rv>
  <rv s="3">
    <fb>1240.0999999999999</fb>
    <v>6</v>
  </rv>
  <rv s="3">
    <fb>420.4</fb>
    <v>6</v>
  </rv>
  <rv s="3">
    <fb>45763</fb>
    <v>5</v>
  </rv>
  <rv s="3">
    <fb>1239.3</fb>
    <v>6</v>
  </rv>
  <rv s="3">
    <fb>424.45</fb>
    <v>6</v>
  </rv>
  <rv s="3">
    <fb>45764</fb>
    <v>5</v>
  </rv>
  <rv s="3">
    <fb>1274.5</fb>
    <v>6</v>
  </rv>
  <rv s="3">
    <fb>427.25</fb>
    <v>6</v>
  </rv>
  <rv s="3">
    <fb>45768</fb>
    <v>5</v>
  </rv>
  <rv s="3">
    <fb>1295.5</fb>
    <v>6</v>
  </rv>
  <rv s="3">
    <fb>422.85</fb>
    <v>6</v>
  </rv>
  <rv s="3">
    <fb>45769</fb>
    <v>5</v>
  </rv>
  <rv s="3">
    <fb>1291.2</fb>
    <v>6</v>
  </rv>
  <rv s="3">
    <fb>433.6</fb>
    <v>6</v>
  </rv>
  <rv s="3">
    <fb>45770</fb>
    <v>5</v>
  </rv>
  <rv s="3">
    <fb>1300</fb>
    <v>6</v>
  </rv>
  <rv s="3">
    <fb>45771</fb>
    <v>5</v>
  </rv>
  <rv s="3">
    <fb>1301.5999999999999</fb>
    <v>6</v>
  </rv>
  <rv s="3">
    <fb>430.05</fb>
    <v>6</v>
  </rv>
  <rv s="3">
    <fb>45772</fb>
    <v>5</v>
  </rv>
  <rv s="3">
    <fb>1300.4000000000001</fb>
    <v>6</v>
  </rv>
  <rv s="3">
    <fb>427.8</fb>
    <v>6</v>
  </rv>
  <rv s="3">
    <fb>45775</fb>
    <v>5</v>
  </rv>
  <rv s="3">
    <fb>1368.8</fb>
    <v>6</v>
  </rv>
  <rv s="3">
    <fb>428.8</fb>
    <v>6</v>
  </rv>
  <rv s="3">
    <fb>45776</fb>
    <v>5</v>
  </rv>
  <rv s="3">
    <fb>1399.7</fb>
    <v>6</v>
  </rv>
  <rv s="3">
    <fb>426</fb>
    <v>6</v>
  </rv>
  <rv s="3">
    <fb>45777</fb>
    <v>5</v>
  </rv>
  <rv s="3">
    <fb>1405</fb>
    <v>6</v>
  </rv>
  <rv s="3">
    <fb>425.8</fb>
    <v>6</v>
  </rv>
  <rv s="3">
    <fb>45779</fb>
    <v>5</v>
  </rv>
  <rv s="3">
    <fb>1422.4</fb>
    <v>6</v>
  </rv>
  <rv s="3">
    <fb>430.25</fb>
    <v>6</v>
  </rv>
  <rv s="3">
    <fb>45782</fb>
    <v>5</v>
  </rv>
  <rv s="3">
    <fb>1431.3</fb>
    <v>6</v>
  </rv>
  <rv s="3">
    <fb>436.95</fb>
    <v>6</v>
  </rv>
  <rv s="3">
    <fb>45783</fb>
    <v>5</v>
  </rv>
  <rv s="3">
    <fb>1420.9</fb>
    <v>6</v>
  </rv>
  <rv s="3">
    <fb>435.55</fb>
    <v>6</v>
  </rv>
  <rv s="3">
    <fb>45784</fb>
    <v>5</v>
  </rv>
  <rv s="3">
    <fb>1406</fb>
    <v>6</v>
  </rv>
  <rv s="3">
    <fb>431.15</fb>
    <v>6</v>
  </rv>
  <rv s="3">
    <fb>45785</fb>
    <v>5</v>
  </rv>
  <rv s="3">
    <fb>1407</fb>
    <v>6</v>
  </rv>
  <rv s="3">
    <fb>430.6</fb>
    <v>6</v>
  </rv>
  <rv s="3">
    <fb>45786</fb>
    <v>5</v>
  </rv>
  <rv s="3">
    <fb>1377.2</fb>
    <v>6</v>
  </rv>
  <rv s="3">
    <fb>423.55</fb>
    <v>6</v>
  </rv>
  <rv s="3">
    <fb>45789</fb>
    <v>5</v>
  </rv>
  <rv s="3">
    <fb>1436.5</fb>
    <v>6</v>
  </rv>
  <rv s="3">
    <fb>435.5</fb>
    <v>6</v>
  </rv>
  <rv s="3">
    <fb>45790</fb>
    <v>5</v>
  </rv>
  <rv s="3">
    <fb>1415.7</fb>
    <v>6</v>
  </rv>
  <rv s="3">
    <fb>427.9</fb>
    <v>6</v>
  </rv>
  <rv s="3">
    <fb>45791</fb>
    <v>5</v>
  </rv>
  <rv s="3">
    <fb>1424.4</fb>
    <v>6</v>
  </rv>
  <rv s="3">
    <fb>429.1</fb>
    <v>6</v>
  </rv>
  <rv s="3">
    <fb>45792</fb>
    <v>5</v>
  </rv>
  <rv s="3">
    <fb>1454.2</fb>
    <v>6</v>
  </rv>
  <rv s="3">
    <fb>432.65</fb>
    <v>6</v>
  </rv>
  <rv s="3">
    <fb>45793</fb>
    <v>5</v>
  </rv>
  <rv s="3">
    <fb>1456.4</fb>
    <v>6</v>
  </rv>
  <rv s="3">
    <fb>435.7</fb>
    <v>6</v>
  </rv>
  <rv s="3">
    <fb>45796</fb>
    <v>5</v>
  </rv>
  <rv s="3">
    <fb>1440.8</fb>
    <v>6</v>
  </rv>
  <rv s="3">
    <fb>435.35</fb>
    <v>6</v>
  </rv>
  <rv s="3">
    <fb>45797</fb>
    <v>5</v>
  </rv>
  <rv s="3">
    <fb>1424.6</fb>
    <v>6</v>
  </rv>
  <rv s="3">
    <fb>434.9</fb>
    <v>6</v>
  </rv>
  <rv s="3">
    <fb>45798</fb>
    <v>5</v>
  </rv>
  <rv s="3">
    <fb>1429.2</fb>
    <v>6</v>
  </rv>
  <rv s="3">
    <fb>433</fb>
    <v>6</v>
  </rv>
  <rv s="3">
    <fb>45799</fb>
    <v>5</v>
  </rv>
  <rv s="3">
    <fb>1409.4</fb>
    <v>6</v>
  </rv>
  <rv s="3">
    <fb>426.1</fb>
    <v>6</v>
  </rv>
  <rv s="3">
    <fb>45800</fb>
    <v>5</v>
  </rv>
  <rv s="3">
    <fb>1426.8</fb>
    <v>6</v>
  </rv>
  <rv s="3">
    <fb>436.3</fb>
    <v>6</v>
  </rv>
  <rv s="3">
    <fb>45803</fb>
    <v>5</v>
  </rv>
  <rv s="3">
    <fb>1434.8</fb>
    <v>6</v>
  </rv>
  <rv s="3">
    <fb>442.9</fb>
    <v>6</v>
  </rv>
  <rv s="3">
    <fb>45804</fb>
    <v>5</v>
  </rv>
  <rv s="3">
    <fb>1422.1</fb>
    <v>6</v>
  </rv>
  <rv s="3">
    <fb>433.9</fb>
    <v>6</v>
  </rv>
  <rv s="3">
    <fb>45805</fb>
    <v>5</v>
  </rv>
  <rv s="3">
    <fb>1412.9</fb>
    <v>6</v>
  </rv>
  <rv s="3">
    <fb>420.2</fb>
    <v>6</v>
  </rv>
  <rv s="3">
    <fb>45806</fb>
    <v>5</v>
  </rv>
  <rv s="3">
    <fb>1417.8</fb>
    <v>6</v>
  </rv>
  <rv s="3">
    <fb>418.75</fb>
    <v>6</v>
  </rv>
  <rv s="3">
    <fb>45807</fb>
    <v>5</v>
  </rv>
  <rv s="3">
    <fb>418.05</fb>
    <v>6</v>
  </rv>
  <rv s="3">
    <fb>45810</fb>
    <v>5</v>
  </rv>
  <rv s="3">
    <fb>1413.7</fb>
    <v>6</v>
  </rv>
  <rv s="3">
    <fb>419.3</fb>
    <v>6</v>
  </rv>
  <rv s="3">
    <fb>45811</fb>
    <v>5</v>
  </rv>
  <rv s="3">
    <fb>1405.5</fb>
    <v>6</v>
  </rv>
  <rv s="3">
    <fb>416.95</fb>
    <v>6</v>
  </rv>
  <rv s="3">
    <fb>45812</fb>
    <v>5</v>
  </rv>
  <rv s="3">
    <fb>1423.5</fb>
    <v>6</v>
  </rv>
  <rv s="3">
    <fb>417</fb>
    <v>6</v>
  </rv>
  <rv s="3">
    <fb>45813</fb>
    <v>5</v>
  </rv>
  <rv s="3">
    <fb>1442.4</fb>
    <v>6</v>
  </rv>
  <rv s="3">
    <fb>419.1</fb>
    <v>6</v>
  </rv>
  <rv s="3">
    <fb>45814</fb>
    <v>5</v>
  </rv>
  <rv s="3">
    <fb>1443.5</fb>
    <v>6</v>
  </rv>
  <rv s="3">
    <fb>421.05</fb>
    <v>6</v>
  </rv>
  <rv s="3">
    <fb>45817</fb>
    <v>5</v>
  </rv>
  <rv s="3">
    <fb>1448.8</fb>
    <v>6</v>
  </rv>
  <rv s="3">
    <fb>423.05</fb>
    <v>6</v>
  </rv>
  <rv s="3">
    <fb>45818</fb>
    <v>5</v>
  </rv>
  <rv s="3">
    <fb>1438.5</fb>
    <v>6</v>
  </rv>
  <rv s="3">
    <fb>427</fb>
    <v>6</v>
  </rv>
  <rv s="3">
    <fb>45819</fb>
    <v>5</v>
  </rv>
  <rv s="3">
    <fb>1448.9</fb>
    <v>6</v>
  </rv>
  <rv s="3">
    <fb>426.15</fb>
    <v>6</v>
  </rv>
  <rv s="3">
    <fb>45820</fb>
    <v>5</v>
  </rv>
  <rv s="3">
    <fb>1441.6</fb>
    <v>6</v>
  </rv>
  <rv s="3">
    <fb>421</fb>
    <v>6</v>
  </rv>
  <rv s="3">
    <fb>45821</fb>
    <v>5</v>
  </rv>
  <rv s="3">
    <fb>1427.9</fb>
    <v>6</v>
  </rv>
  <rv s="3">
    <fb>413.9</fb>
    <v>6</v>
  </rv>
  <rv s="3">
    <fb>45824</fb>
    <v>5</v>
  </rv>
  <rv s="3">
    <fb>1437.8</fb>
    <v>6</v>
  </rv>
  <rv s="3">
    <fb>418.2</fb>
    <v>6</v>
  </rv>
  <rv s="3">
    <fb>45825</fb>
    <v>5</v>
  </rv>
  <rv s="3">
    <fb>1431.2</fb>
    <v>6</v>
  </rv>
  <rv s="3">
    <fb>417.4</fb>
    <v>6</v>
  </rv>
  <rv s="3">
    <fb>45826</fb>
    <v>5</v>
  </rv>
  <rv s="3">
    <fb>1430.1</fb>
    <v>6</v>
  </rv>
  <rv s="3">
    <fb>415.9</fb>
    <v>6</v>
  </rv>
  <rv s="3">
    <fb>45827</fb>
    <v>5</v>
  </rv>
  <rv s="3">
    <fb>1433.3</fb>
    <v>6</v>
  </rv>
  <rv s="3">
    <fb>416</fb>
    <v>6</v>
  </rv>
  <rv s="3">
    <fb>45828</fb>
    <v>5</v>
  </rv>
  <rv s="3">
    <fb>1466.2</fb>
    <v>6</v>
  </rv>
  <rv s="3">
    <fb>418.55</fb>
    <v>6</v>
  </rv>
  <rv s="3">
    <fb>45831</fb>
    <v>5</v>
  </rv>
  <rv s="3">
    <fb>1456.8</fb>
    <v>6</v>
  </rv>
  <rv s="3">
    <fb>45832</fb>
    <v>5</v>
  </rv>
  <rv s="3">
    <fb>1450.8</fb>
    <v>6</v>
  </rv>
  <rv s="3">
    <fb>414.35</fb>
    <v>6</v>
  </rv>
  <rv s="3">
    <fb>45833</fb>
    <v>5</v>
  </rv>
  <rv s="3">
    <fb>1467.3</fb>
    <v>6</v>
  </rv>
  <rv s="3">
    <fb>416.35</fb>
    <v>6</v>
  </rv>
  <rv s="3">
    <fb>45834</fb>
    <v>5</v>
  </rv>
  <rv s="3">
    <fb>1495.3</fb>
    <v>6</v>
  </rv>
  <rv s="3">
    <fb>420.3</fb>
    <v>6</v>
  </rv>
  <rv s="3">
    <fb>45835</fb>
    <v>5</v>
  </rv>
  <rv s="3">
    <fb>1515.4</fb>
    <v>6</v>
  </rv>
  <rv s="3">
    <fb>418.65</fb>
    <v>6</v>
  </rv>
  <rv s="3">
    <fb>45838</fb>
    <v>5</v>
  </rv>
  <rv s="3">
    <fb>1500.6</fb>
    <v>6</v>
  </rv>
  <rv s="3">
    <fb>416.45</fb>
    <v>6</v>
  </rv>
  <rv s="3">
    <fb>45839</fb>
    <v>5</v>
  </rv>
  <rv s="3">
    <fb>1528.4</fb>
    <v>6</v>
  </rv>
  <rv s="3">
    <fb>415.1</fb>
    <v>6</v>
  </rv>
  <rv s="3">
    <fb>45840</fb>
    <v>5</v>
  </rv>
  <rv s="3">
    <fb>1518.8</fb>
    <v>6</v>
  </rv>
  <rv s="3">
    <fb>412.95</fb>
    <v>6</v>
  </rv>
  <rv s="3">
    <fb>45841</fb>
    <v>5</v>
  </rv>
  <rv s="3">
    <fb>1517.8</fb>
    <v>6</v>
  </rv>
  <rv s="3">
    <fb>413.35</fb>
    <v>6</v>
  </rv>
  <rv s="3">
    <fb>45842</fb>
    <v>5</v>
  </rv>
  <rv s="3">
    <fb>1527.3</fb>
    <v>6</v>
  </rv>
  <rv s="3">
    <fb>45845</fb>
    <v>5</v>
  </rv>
  <rv s="3">
    <fb>1541.5</fb>
    <v>6</v>
  </rv>
  <rv s="3">
    <fb>416.15</fb>
    <v>6</v>
  </rv>
  <rv s="3">
    <fb>45846</fb>
    <v>5</v>
  </rv>
  <rv s="3">
    <fb>1537.6</fb>
    <v>6</v>
  </rv>
  <rv s="3">
    <fb>417.2</fb>
    <v>6</v>
  </rv>
  <rv s="3">
    <fb>45847</fb>
    <v>5</v>
  </rv>
  <rv s="3">
    <fb>1519</fb>
    <v>6</v>
  </rv>
  <rv s="3">
    <fb>419.45</fb>
    <v>6</v>
  </rv>
  <rv s="3">
    <fb>45848</fb>
    <v>5</v>
  </rv>
  <rv s="3">
    <fb>1517.2</fb>
    <v>6</v>
  </rv>
  <rv s="3">
    <fb>416.85</fb>
    <v>6</v>
  </rv>
  <rv s="3">
    <fb>45849</fb>
    <v>5</v>
  </rv>
  <rv s="3">
    <fb>1495.2</fb>
    <v>6</v>
  </rv>
  <rv s="3">
    <fb>416.8</fb>
    <v>6</v>
  </rv>
  <rv s="3">
    <fb>45852</fb>
    <v>5</v>
  </rv>
  <rv s="3">
    <fb>1483.7</fb>
    <v>6</v>
  </rv>
  <rv s="3">
    <fb>419.4</fb>
    <v>6</v>
  </rv>
  <rv s="3">
    <fb>45853</fb>
    <v>5</v>
  </rv>
  <rv s="3">
    <fb>1485.4</fb>
    <v>6</v>
  </rv>
  <rv s="3">
    <fb>422.1</fb>
    <v>6</v>
  </rv>
  <rv s="3">
    <fb>45854</fb>
    <v>5</v>
  </rv>
  <rv s="3">
    <fb>1485.6</fb>
    <v>6</v>
  </rv>
  <rv s="3">
    <fb>424.6</fb>
    <v>6</v>
  </rv>
  <rv s="3">
    <fb>45855</fb>
    <v>5</v>
  </rv>
  <rv s="3">
    <fb>1476.4</fb>
    <v>6</v>
  </rv>
  <rv s="3">
    <fb>423.95</fb>
    <v>6</v>
  </rv>
  <rv s="3">
    <fb>45856</fb>
    <v>5</v>
  </rv>
  <rv s="3">
    <fb>1476</fb>
    <v>6</v>
  </rv>
  <rv s="3">
    <fb>422.75</fb>
    <v>6</v>
  </rv>
  <rv s="3">
    <fb>45859</fb>
    <v>5</v>
  </rv>
  <rv s="3">
    <fb>1428.6</fb>
    <v>6</v>
  </rv>
  <rv s="3">
    <fb>420.1</fb>
    <v>6</v>
  </rv>
  <rv s="3">
    <fb>45860</fb>
    <v>5</v>
  </rv>
  <rv s="3">
    <fb>1412.8</fb>
    <v>6</v>
  </rv>
  <rv s="3">
    <fb>45861</fb>
    <v>5</v>
  </rv>
  <rv s="3">
    <fb>414.95</fb>
    <v>6</v>
  </rv>
  <rv s="3">
    <fb>45862</fb>
    <v>5</v>
  </rv>
  <rv s="3">
    <fb>1402.9</fb>
    <v>6</v>
  </rv>
  <rv s="3">
    <fb>409.95</fb>
    <v>6</v>
  </rv>
  <rv s="3">
    <fb>45863</fb>
    <v>5</v>
  </rv>
  <rv s="3">
    <fb>1391.7</fb>
    <v>6</v>
  </rv>
  <rv s="3">
    <fb>45866</fb>
    <v>5</v>
  </rv>
  <rv s="3">
    <fb>1387.6</fb>
    <v>6</v>
  </rv>
  <rv s="3">
    <fb>45867</fb>
    <v>5</v>
  </rv>
  <rv s="3">
    <fb>1417.1</fb>
    <v>6</v>
  </rv>
  <rv s="3">
    <fb>408.45</fb>
    <v>6</v>
  </rv>
  <rv s="3">
    <fb>45868</fb>
    <v>5</v>
  </rv>
  <rv s="3">
    <fb>1410.1</fb>
    <v>6</v>
  </rv>
  <rv s="3">
    <fb>407.6</fb>
    <v>6</v>
  </rv>
  <rv s="3">
    <fb>45869</fb>
    <v>5</v>
  </rv>
  <rv s="3">
    <fb>1390.2</fb>
    <v>6</v>
  </rv>
  <rv s="3">
    <fb>411.95</fb>
    <v>6</v>
  </rv>
  <rv s="3">
    <fb>45870</fb>
    <v>5</v>
  </rv>
  <rv s="3">
    <fb>1393.7</fb>
    <v>6</v>
  </rv>
  <rv s="3">
    <fb>45873</fb>
    <v>5</v>
  </rv>
  <rv s="3">
    <fb>1411.5</fb>
    <v>6</v>
  </rv>
  <rv s="3">
    <fb>45874</fb>
    <v>5</v>
  </rv>
  <rv s="3">
    <fb>414.15</fb>
    <v>6</v>
  </rv>
  <rv s="3">
    <fb>45875</fb>
    <v>5</v>
  </rv>
  <rv s="3">
    <fb>1392.8</fb>
    <v>6</v>
  </rv>
  <rv s="3">
    <fb>412</fb>
    <v>6</v>
  </rv>
  <rv s="3">
    <fb>45876</fb>
    <v>5</v>
  </rv>
  <rv s="3">
    <fb>1389.4</fb>
    <v>6</v>
  </rv>
  <rv s="3">
    <fb>413.6</fb>
    <v>6</v>
  </rv>
  <rv s="3">
    <fb>45877</fb>
    <v>5</v>
  </rv>
  <rv s="3">
    <fb>1367.8</fb>
    <v>6</v>
  </rv>
  <rv s="3">
    <fb>414.5</fb>
    <v>6</v>
  </rv>
  <rv s="3">
    <fb>45880</fb>
    <v>5</v>
  </rv>
  <rv s="3">
    <fb>1386.2</fb>
    <v>6</v>
  </rv>
  <rv s="3">
    <fb>45881</fb>
    <v>5</v>
  </rv>
  <rv s="3">
    <fb>1380.4</fb>
    <v>6</v>
  </rv>
  <rv s="3">
    <fb>45882</fb>
    <v>5</v>
  </rv>
  <rv s="3">
    <fb>1382.6</fb>
    <v>6</v>
  </rv>
  <rv s="3">
    <fb>414.1</fb>
    <v>6</v>
  </rv>
  <rv s="3">
    <fb>45883</fb>
    <v>5</v>
  </rv>
  <rv s="3">
    <fb>1373.8</fb>
    <v>6</v>
  </rv>
  <rv s="3">
    <fb>411.45</fb>
    <v>6</v>
  </rv>
  <rv s="4">
    <v>7</v>
    <v>ITC</v>
    <v>Daily</v>
    <v>45521</v>
    <v>45886</v>
    <v>0</v>
    <v>1</v>
    <v>638907264000000000,638910365818907010,0</v>
    <v>0</v>
    <v>ahie2w</v>
    <v>XNSE:ITC</v>
    <v>1</v>
  </rv>
  <rv s="4">
    <v>7</v>
    <v>RELIANCE</v>
    <v>Daily</v>
    <v>45521</v>
    <v>45886</v>
    <v>0</v>
    <v>1</v>
    <v>638907264000000000,638910368098434943,0</v>
    <v>0</v>
    <v>ahjo52</v>
    <v>XNSE:RELIANCE</v>
    <v>2</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5 minutes</v>
      <v>from previous close</v>
      <v>from previous close</v>
      <v>GMT</v>
    </spb>
    <spb s="5">
      <v>10</v>
    </spb>
    <spb s="5">
      <v>1</v>
    </spb>
    <spb s="6">
      <v>10</v>
      <v>1</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ichProperties>
  <richStyles>
    <rSty dxfid="1">
      <rpv i="0" xml:space="preserve">_ [$₹-en-IN] * #,##0.00_ ;_ [$₹-en-IN] * -#,##0.00_ ;_ [$₹-en-IN] * "-"??_ ;_ @_ </rpv>
    </rSty>
    <rSty dxfid="5">
      <rpv i="0">#,##0.00</rpv>
    </rSty>
    <rSty>
      <rpv i="1">1</rpv>
    </rSty>
    <rSty dxfid="4">
      <rpv i="0">#,##0</rpv>
    </rSty>
    <rSty dxfid="3"/>
    <rSty dxfid="1">
      <rpv i="0" xml:space="preserve">_ [$₹-en-IN] * #,##0_ ;_ [$₹-en-IN] * -#,##0_ ;_ [$₹-en-IN] * "-"_ ;_ @_ </rpv>
    </rSty>
    <rSty dxfid="2"/>
    <rSty dxfid="6">
      <rpv i="0">0</rpv>
    </rSty>
    <rSty dxfid="0">
      <rpv i="0">0.00</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I10">
  <sortState xmlns:xlrd2="http://schemas.microsoft.com/office/spreadsheetml/2017/richdata2" ref="B3:I10">
    <sortCondition ref="B3:B10"/>
  </sortState>
  <tableColumns count="8">
    <tableColumn id="1" xr3:uid="{00000000-0010-0000-0000-000001000000}" name="Date" dataDxfId="2">
      <calculatedColumnFormula>TODAY()-3</calculatedColumnFormula>
    </tableColumn>
    <tableColumn id="2" xr3:uid="{00000000-0010-0000-0000-000002000000}" name="Company"/>
    <tableColumn id="3" xr3:uid="{00000000-0010-0000-0000-000003000000}" name="Ticker">
      <calculatedColumnFormula array="1">_FV(Table_1[[#This Row],[Company]],"Ticker symbol",TRUE)</calculatedColumnFormula>
    </tableColumn>
    <tableColumn id="4" xr3:uid="{00000000-0010-0000-0000-000004000000}" name="Transaction Type"/>
    <tableColumn id="5" xr3:uid="{00000000-0010-0000-0000-000005000000}" name="Units"/>
    <tableColumn id="6" xr3:uid="{00000000-0010-0000-0000-000006000000}" name="Price" dataDxfId="1"/>
    <tableColumn id="7" xr3:uid="{00000000-0010-0000-0000-000007000000}" name="Total Transaction Amount" dataDxfId="0"/>
    <tableColumn id="8" xr3:uid="{00000000-0010-0000-0000-000008000000}" name="Currency"/>
  </tableColumns>
  <tableStyleInfo name="Transac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abSelected="1" topLeftCell="A3" zoomScale="60" zoomScaleNormal="60" workbookViewId="0">
      <selection activeCell="AB23" sqref="AB23"/>
    </sheetView>
  </sheetViews>
  <sheetFormatPr defaultColWidth="14.42578125" defaultRowHeight="15" customHeight="1" x14ac:dyDescent="0.25"/>
  <cols>
    <col min="1" max="1" width="3.140625" customWidth="1"/>
    <col min="2" max="2" width="58.42578125" bestFit="1" customWidth="1"/>
    <col min="3" max="3" width="11" customWidth="1"/>
    <col min="4" max="4" width="19.140625" customWidth="1"/>
    <col min="5" max="5" width="13.140625" customWidth="1"/>
    <col min="6" max="6" width="20.7109375" customWidth="1"/>
    <col min="7" max="7" width="17.5703125" customWidth="1"/>
    <col min="8" max="8" width="22.140625" customWidth="1"/>
    <col min="9" max="9" width="13.42578125" customWidth="1"/>
    <col min="10" max="10" width="16.42578125" customWidth="1"/>
    <col min="11" max="12" width="13.140625" customWidth="1"/>
    <col min="13" max="13" width="11.42578125" customWidth="1"/>
    <col min="14" max="26" width="8.85546875" customWidth="1"/>
  </cols>
  <sheetData>
    <row r="1" spans="1:26" ht="7.5" customHeight="1" x14ac:dyDescent="0.25">
      <c r="A1" s="2"/>
      <c r="B1" s="2"/>
      <c r="C1" s="2"/>
      <c r="D1" s="2"/>
      <c r="E1" s="2"/>
      <c r="F1" s="2"/>
      <c r="G1" s="2"/>
      <c r="H1" s="2"/>
      <c r="I1" s="2"/>
      <c r="J1" s="2"/>
      <c r="K1" s="2"/>
      <c r="L1" s="2"/>
      <c r="M1" s="2"/>
      <c r="N1" s="2"/>
      <c r="O1" s="2"/>
      <c r="P1" s="2"/>
      <c r="Q1" s="2"/>
      <c r="R1" s="2"/>
      <c r="S1" s="2"/>
      <c r="T1" s="2"/>
      <c r="U1" s="2"/>
      <c r="V1" s="2"/>
      <c r="W1" s="2"/>
      <c r="X1" s="2"/>
      <c r="Y1" s="2"/>
      <c r="Z1" s="2"/>
    </row>
    <row r="2" spans="1:26" ht="16.5" customHeight="1" x14ac:dyDescent="0.25">
      <c r="A2" s="2"/>
      <c r="B2" s="29" t="s">
        <v>0</v>
      </c>
      <c r="C2" s="30"/>
      <c r="D2" s="30"/>
      <c r="E2" s="31"/>
      <c r="F2" s="3" t="s">
        <v>34</v>
      </c>
      <c r="G2" s="3" t="s">
        <v>35</v>
      </c>
      <c r="H2" s="3" t="s">
        <v>36</v>
      </c>
      <c r="I2" s="3"/>
      <c r="J2" s="2"/>
      <c r="K2" s="2"/>
      <c r="L2" s="2"/>
      <c r="M2" s="4"/>
      <c r="N2" s="2"/>
      <c r="O2" s="2"/>
      <c r="P2" s="2"/>
      <c r="Q2" s="2"/>
      <c r="R2" s="2"/>
      <c r="S2" s="2"/>
      <c r="T2" s="2"/>
      <c r="U2" s="2"/>
      <c r="V2" s="2"/>
      <c r="W2" s="2"/>
      <c r="X2" s="2"/>
      <c r="Y2" s="2"/>
      <c r="Z2" s="2"/>
    </row>
    <row r="3" spans="1:26" ht="30.75" customHeight="1" x14ac:dyDescent="0.25">
      <c r="A3" s="2"/>
      <c r="B3" s="32"/>
      <c r="C3" s="33"/>
      <c r="D3" s="33"/>
      <c r="E3" s="34"/>
      <c r="F3" s="46">
        <f ca="1">SUM(H8:H12)</f>
        <v>534285.9</v>
      </c>
      <c r="G3" s="46">
        <f ca="1">SUM(J8:J12)</f>
        <v>-2355.7999999999847</v>
      </c>
      <c r="H3" s="46">
        <f ca="1">SUM(_xlfn.ANCHORARRAY(K8))</f>
        <v>-158439.90000000002</v>
      </c>
      <c r="I3" s="5"/>
      <c r="J3" s="2"/>
      <c r="K3" s="2"/>
      <c r="L3" s="2"/>
      <c r="M3" s="2"/>
      <c r="N3" s="2"/>
      <c r="O3" s="2"/>
      <c r="P3" s="2"/>
      <c r="Q3" s="2"/>
      <c r="R3" s="2"/>
      <c r="S3" s="2"/>
      <c r="T3" s="2"/>
      <c r="U3" s="2"/>
      <c r="V3" s="2"/>
      <c r="W3" s="2"/>
      <c r="X3" s="2"/>
      <c r="Y3" s="2"/>
      <c r="Z3" s="2"/>
    </row>
    <row r="4" spans="1:26" ht="7.5" customHeight="1" x14ac:dyDescent="0.25">
      <c r="A4" s="2"/>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25"/>
    <row r="6" spans="1:26" ht="14.25" customHeight="1" x14ac:dyDescent="0.25">
      <c r="B6" s="35" t="s">
        <v>1</v>
      </c>
      <c r="C6" s="36"/>
      <c r="D6" s="36"/>
      <c r="E6" s="36"/>
      <c r="F6" s="36"/>
      <c r="G6" s="36"/>
      <c r="H6" s="36"/>
      <c r="I6" s="36"/>
      <c r="J6" s="36"/>
      <c r="K6" s="36"/>
      <c r="L6" s="36"/>
      <c r="M6" s="37"/>
    </row>
    <row r="7" spans="1:26" ht="14.25" customHeight="1" x14ac:dyDescent="0.25">
      <c r="B7" s="6" t="s">
        <v>2</v>
      </c>
      <c r="C7" s="6" t="s">
        <v>3</v>
      </c>
      <c r="D7" s="6" t="s">
        <v>4</v>
      </c>
      <c r="E7" s="6"/>
      <c r="F7" s="6" t="s">
        <v>5</v>
      </c>
      <c r="G7" s="6" t="s">
        <v>6</v>
      </c>
      <c r="H7" s="6" t="s">
        <v>7</v>
      </c>
      <c r="I7" s="6" t="s">
        <v>8</v>
      </c>
      <c r="J7" s="6" t="s">
        <v>33</v>
      </c>
      <c r="K7" s="6" t="s">
        <v>9</v>
      </c>
      <c r="L7" s="6" t="s">
        <v>10</v>
      </c>
      <c r="M7" s="6" t="s">
        <v>11</v>
      </c>
    </row>
    <row r="8" spans="1:26" ht="14.25" customHeight="1" x14ac:dyDescent="0.25">
      <c r="B8" s="7" t="e" cm="1" vm="1">
        <f t="array" ref="B8:B12">_xlfn.UNIQUE(Table_1[Company])</f>
        <v>#VALUE!</v>
      </c>
      <c r="C8" s="7" t="str" cm="1">
        <f t="array" aca="1" ref="C8" ca="1">_FV(B8,"Ticker symbol",TRUE)</f>
        <v>SUZLON</v>
      </c>
      <c r="D8" s="7" t="str" cm="1">
        <f t="array" aca="1" ref="D8" ca="1">_FV(B8,"Industry")</f>
        <v>Renewable Energy</v>
      </c>
      <c r="E8" s="7"/>
      <c r="F8" s="42" cm="1">
        <f t="array" ref="F8:F12">SUMIFS(Table_1[Units],Table_1[Company],_xlfn.ANCHORARRAY(Dashboard!B8))</f>
        <v>5</v>
      </c>
      <c r="G8" s="43" cm="1">
        <f t="array" aca="1" ref="G8" ca="1">_FV(B8,"Price")</f>
        <v>60.06</v>
      </c>
      <c r="H8" s="43">
        <f ca="1">F8*G8</f>
        <v>300.3</v>
      </c>
      <c r="I8" s="44">
        <f ca="1">(H8)/SUM(H$8:H$12)</f>
        <v>5.6205862816143936E-4</v>
      </c>
      <c r="J8" s="45" cm="1">
        <f t="array" aca="1" ref="J8" ca="1">(G8-_FV(B8,"Previous close",TRUE))*F8</f>
        <v>-1.6000000000000014</v>
      </c>
      <c r="K8" s="45" cm="1">
        <f t="array" aca="1" ref="K8:K12" ca="1">H8:H12-SUMIFS(Table_1[Total Transaction Amount],Table_1[Company],_xlfn.ANCHORARRAY(Dashboard!B8))</f>
        <v>-10000.500000000002</v>
      </c>
      <c r="L8" s="45" cm="1">
        <f t="array" aca="1" ref="L8" ca="1">_FV(B8,"52 week high",TRUE)</f>
        <v>86.04</v>
      </c>
      <c r="M8" s="45" cm="1">
        <f t="array" aca="1" ref="M8" ca="1">_FV(B8,"52 week low",TRUE)</f>
        <v>46.15</v>
      </c>
    </row>
    <row r="9" spans="1:26" ht="14.25" customHeight="1" x14ac:dyDescent="0.25">
      <c r="B9" s="7" t="e" vm="2">
        <v>#VALUE!</v>
      </c>
      <c r="C9" s="7" t="str" cm="1">
        <f t="array" aca="1" ref="C9" ca="1">_FV(B9,"Ticker symbol",TRUE)</f>
        <v>CDSL</v>
      </c>
      <c r="D9" s="7" t="str" cm="1">
        <f t="array" aca="1" ref="D9" ca="1">_FV(B9,"Industry")</f>
        <v>Investment Banking &amp; Investment Services</v>
      </c>
      <c r="E9" s="7"/>
      <c r="F9" s="42">
        <v>150</v>
      </c>
      <c r="G9" s="43" cm="1">
        <f t="array" aca="1" ref="G9" ca="1">_FV(B9,"Price")</f>
        <v>1559.8</v>
      </c>
      <c r="H9" s="43">
        <f t="shared" ref="H9:H12" ca="1" si="0">F9*G9</f>
        <v>233970</v>
      </c>
      <c r="I9" s="44">
        <f t="shared" ref="I9:I12" ca="1" si="1">(H9)/SUM(H$8:H$12)</f>
        <v>0.43791161249061594</v>
      </c>
      <c r="J9" s="45" cm="1">
        <f t="array" aca="1" ref="J9" ca="1">(G9-_FV(B9,"Previous close",TRUE))*F9</f>
        <v>-705.00000000000682</v>
      </c>
      <c r="K9" s="45">
        <f ca="1"/>
        <v>88610</v>
      </c>
      <c r="L9" s="45" cm="1">
        <f t="array" aca="1" ref="L9" ca="1">_FV(B9,"52 week high",TRUE)</f>
        <v>1989.8</v>
      </c>
      <c r="M9" s="45" cm="1">
        <f t="array" aca="1" ref="M9" ca="1">_FV(B9,"52 week low",TRUE)</f>
        <v>1047.45</v>
      </c>
    </row>
    <row r="10" spans="1:26" ht="14.25" customHeight="1" x14ac:dyDescent="0.25">
      <c r="B10" s="7" t="e" vm="3">
        <v>#VALUE!</v>
      </c>
      <c r="C10" s="7" t="str" cm="1">
        <f t="array" aca="1" ref="C10" ca="1">_FV(B10,"Ticker symbol",TRUE)</f>
        <v>TCS</v>
      </c>
      <c r="D10" s="7" t="str" cm="1">
        <f t="array" aca="1" ref="D10" ca="1">_FV(B10,"Industry")</f>
        <v>Software &amp; IT Services</v>
      </c>
      <c r="E10" s="7"/>
      <c r="F10" s="42">
        <v>50</v>
      </c>
      <c r="G10" s="43" cm="1">
        <f t="array" aca="1" ref="G10" ca="1">_FV(B10,"Price")</f>
        <v>3022.3</v>
      </c>
      <c r="H10" s="43">
        <f t="shared" ca="1" si="0"/>
        <v>151115</v>
      </c>
      <c r="I10" s="44">
        <f t="shared" ca="1" si="1"/>
        <v>0.28283546318553415</v>
      </c>
      <c r="J10" s="45" cm="1">
        <f t="array" aca="1" ref="J10" ca="1">(G10-_FV(B10,"Previous close",TRUE))*F10</f>
        <v>-694.99999999998181</v>
      </c>
      <c r="K10" s="45">
        <f ca="1"/>
        <v>172155</v>
      </c>
      <c r="L10" s="45" cm="1">
        <f t="array" aca="1" ref="L10" ca="1">_FV(B10,"52 week high",TRUE)</f>
        <v>4520.1899999999996</v>
      </c>
      <c r="M10" s="45" cm="1">
        <f t="array" aca="1" ref="M10" ca="1">_FV(B10,"52 week low",TRUE)</f>
        <v>2991.6</v>
      </c>
    </row>
    <row r="11" spans="1:26" ht="14.25" customHeight="1" x14ac:dyDescent="0.25">
      <c r="B11" s="7" t="e" vm="4">
        <v>#VALUE!</v>
      </c>
      <c r="C11" s="7" t="str" cm="1">
        <f t="array" aca="1" ref="C11" ca="1">_FV(B11,"Ticker symbol",TRUE)</f>
        <v>RELIANCE</v>
      </c>
      <c r="D11" s="7" t="str" cm="1">
        <f t="array" aca="1" ref="D11" ca="1">_FV(B11,"Industry")</f>
        <v>Oil &amp; Gas</v>
      </c>
      <c r="E11" s="7"/>
      <c r="F11" s="42">
        <v>100</v>
      </c>
      <c r="G11" s="43" cm="1">
        <f t="array" aca="1" ref="G11" ca="1">_FV(B11,"Price")</f>
        <v>1373.8</v>
      </c>
      <c r="H11" s="43">
        <f t="shared" ca="1" si="0"/>
        <v>137380</v>
      </c>
      <c r="I11" s="44">
        <f t="shared" ca="1" si="1"/>
        <v>0.25712825286985863</v>
      </c>
      <c r="J11" s="45" cm="1">
        <f t="array" aca="1" ref="J11" ca="1">(G11-_FV(B11,"Previous close",TRUE))*F11</f>
        <v>-879.99999999999545</v>
      </c>
      <c r="K11" s="45">
        <f ca="1"/>
        <v>3600</v>
      </c>
      <c r="L11" s="45" cm="1">
        <f t="array" aca="1" ref="L11" ca="1">_FV(B11,"52 week high",TRUE)</f>
        <v>1551</v>
      </c>
      <c r="M11" s="45" cm="1">
        <f t="array" aca="1" ref="M11" ca="1">_FV(B11,"52 week low",TRUE)</f>
        <v>1114.8499999999999</v>
      </c>
    </row>
    <row r="12" spans="1:26" ht="14.25" customHeight="1" x14ac:dyDescent="0.25">
      <c r="B12" s="7" t="e" vm="5">
        <v>#VALUE!</v>
      </c>
      <c r="C12" s="7" t="str" cm="1">
        <f t="array" aca="1" ref="C12" ca="1">_FV(B12,"Ticker symbol",TRUE)</f>
        <v>ITC</v>
      </c>
      <c r="D12" s="7" t="str" cm="1">
        <f t="array" aca="1" ref="D12" ca="1">_FV(B12,"Industry")</f>
        <v>Food &amp; Tobacco</v>
      </c>
      <c r="E12" s="7"/>
      <c r="F12" s="42">
        <v>28</v>
      </c>
      <c r="G12" s="43" cm="1">
        <f t="array" aca="1" ref="G12" ca="1">_FV(B12,"Price")</f>
        <v>411.45</v>
      </c>
      <c r="H12" s="43">
        <f t="shared" ca="1" si="0"/>
        <v>11520.6</v>
      </c>
      <c r="I12" s="44">
        <f t="shared" ca="1" si="1"/>
        <v>2.1562612825829768E-2</v>
      </c>
      <c r="J12" s="45" cm="1">
        <f t="array" aca="1" ref="J12" ca="1">(G12-_FV(B12,"Previous close",TRUE))*F12</f>
        <v>-74.200000000000955</v>
      </c>
      <c r="K12" s="45">
        <f ca="1"/>
        <v>-412804.4</v>
      </c>
      <c r="L12" s="45" cm="1">
        <f t="array" aca="1" ref="L12" ca="1">_FV(B12,"52 week high",TRUE)</f>
        <v>499.97</v>
      </c>
      <c r="M12" s="45" cm="1">
        <f t="array" aca="1" ref="M12" ca="1">_FV(B12,"52 week low",TRUE)</f>
        <v>390.15</v>
      </c>
    </row>
    <row r="13" spans="1:26" ht="14.25" customHeight="1" x14ac:dyDescent="0.25"/>
    <row r="14" spans="1:26" ht="14.25" customHeight="1" x14ac:dyDescent="0.25">
      <c r="B14" s="38" t="s">
        <v>12</v>
      </c>
      <c r="C14" s="26"/>
      <c r="E14" s="38" t="s">
        <v>13</v>
      </c>
      <c r="F14" s="25"/>
      <c r="G14" s="26"/>
      <c r="I14" s="38" t="s">
        <v>14</v>
      </c>
      <c r="J14" s="25"/>
      <c r="K14" s="25"/>
      <c r="L14" s="25"/>
      <c r="M14" s="26"/>
    </row>
    <row r="15" spans="1:26" ht="9" customHeight="1" x14ac:dyDescent="0.25">
      <c r="E15" s="8"/>
      <c r="I15" s="9"/>
      <c r="J15" s="10"/>
      <c r="K15" s="10"/>
      <c r="L15" s="10"/>
      <c r="M15" s="10"/>
    </row>
    <row r="16" spans="1:26" ht="14.25" customHeight="1" x14ac:dyDescent="0.25">
      <c r="I16" s="11" t="s">
        <v>15</v>
      </c>
      <c r="J16" s="12" t="s">
        <v>37</v>
      </c>
      <c r="L16" s="11" t="s">
        <v>16</v>
      </c>
      <c r="M16" s="13">
        <v>12</v>
      </c>
    </row>
    <row r="17" spans="9:13" ht="6.75" customHeight="1" x14ac:dyDescent="0.25"/>
    <row r="18" spans="9:13" ht="14.25" customHeight="1" x14ac:dyDescent="0.25">
      <c r="I18" s="24" t="str">
        <f>M16&amp;" Month trailing closing Prices"</f>
        <v>12 Month trailing closing Prices</v>
      </c>
      <c r="J18" s="25"/>
      <c r="K18" s="25"/>
      <c r="L18" s="25"/>
      <c r="M18" s="26"/>
    </row>
    <row r="19" spans="9:13" ht="14.25" customHeight="1" x14ac:dyDescent="0.25"/>
    <row r="20" spans="9:13" ht="14.25" customHeight="1" x14ac:dyDescent="0.25"/>
    <row r="21" spans="9:13" ht="14.25" customHeight="1" x14ac:dyDescent="0.25"/>
    <row r="22" spans="9:13" ht="14.25" customHeight="1" x14ac:dyDescent="0.25"/>
    <row r="23" spans="9:13" ht="14.25" customHeight="1" x14ac:dyDescent="0.25"/>
    <row r="24" spans="9:13" ht="14.25" customHeight="1" x14ac:dyDescent="0.25"/>
    <row r="25" spans="9:13" ht="14.25" customHeight="1" x14ac:dyDescent="0.25"/>
    <row r="26" spans="9:13" ht="14.25" customHeight="1" x14ac:dyDescent="0.25"/>
    <row r="27" spans="9:13" ht="14.25" customHeight="1" x14ac:dyDescent="0.25"/>
    <row r="28" spans="9:13" ht="14.25" customHeight="1" x14ac:dyDescent="0.25"/>
    <row r="29" spans="9:13" ht="14.25" customHeight="1" x14ac:dyDescent="0.25"/>
    <row r="30" spans="9:13" ht="14.25" customHeight="1" x14ac:dyDescent="0.25"/>
    <row r="31" spans="9:13" ht="14.25" customHeight="1" x14ac:dyDescent="0.25"/>
    <row r="32" spans="9:13" ht="14.25" customHeight="1" x14ac:dyDescent="0.25"/>
    <row r="33" spans="9:13" ht="14.25" customHeight="1" x14ac:dyDescent="0.25">
      <c r="I33" s="11" t="s">
        <v>17</v>
      </c>
      <c r="J33" s="27" t="s">
        <v>31</v>
      </c>
      <c r="K33" s="28"/>
    </row>
    <row r="34" spans="9:13" ht="6.75" customHeight="1" x14ac:dyDescent="0.25"/>
    <row r="35" spans="9:13" ht="14.25" customHeight="1" x14ac:dyDescent="0.25">
      <c r="I35" s="24" t="str">
        <f>M16&amp;" Month Trailing Closing Prices"</f>
        <v>12 Month Trailing Closing Prices</v>
      </c>
      <c r="J35" s="25"/>
      <c r="K35" s="25"/>
      <c r="L35" s="25"/>
      <c r="M35" s="26"/>
    </row>
    <row r="36" spans="9:13" ht="14.25" customHeight="1" x14ac:dyDescent="0.25"/>
    <row r="37" spans="9:13" ht="14.25" customHeight="1" x14ac:dyDescent="0.25"/>
    <row r="38" spans="9:13" ht="14.25" customHeight="1" x14ac:dyDescent="0.25"/>
    <row r="39" spans="9:13" ht="14.25" customHeight="1" x14ac:dyDescent="0.25"/>
    <row r="40" spans="9:13" ht="14.25" customHeight="1" x14ac:dyDescent="0.25"/>
    <row r="41" spans="9:13" ht="14.25" customHeight="1" x14ac:dyDescent="0.25"/>
    <row r="42" spans="9:13" ht="14.25" customHeight="1" x14ac:dyDescent="0.25"/>
    <row r="43" spans="9:13" ht="14.25" customHeight="1" x14ac:dyDescent="0.25"/>
    <row r="44" spans="9:13" ht="14.25" customHeight="1" x14ac:dyDescent="0.25"/>
    <row r="45" spans="9:13" ht="14.25" customHeight="1" x14ac:dyDescent="0.25"/>
    <row r="46" spans="9:13" ht="14.25" customHeight="1" x14ac:dyDescent="0.25"/>
    <row r="47" spans="9:13" ht="14.25" customHeight="1" x14ac:dyDescent="0.25"/>
    <row r="48" spans="9:13"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8">
    <mergeCell ref="I18:M18"/>
    <mergeCell ref="J33:K33"/>
    <mergeCell ref="I35:M35"/>
    <mergeCell ref="B2:E3"/>
    <mergeCell ref="B6:M6"/>
    <mergeCell ref="B14:C14"/>
    <mergeCell ref="E14:G14"/>
    <mergeCell ref="I14:M14"/>
  </mergeCells>
  <dataValidations count="2">
    <dataValidation type="list" allowBlank="1" showInputMessage="1" showErrorMessage="1" sqref="J16 J33:K33" xr:uid="{CEABAABE-7132-4AAC-B460-0CA99616FC2B}">
      <formula1>$C$8:$C$12</formula1>
    </dataValidation>
    <dataValidation type="list" allowBlank="1" showInputMessage="1" showErrorMessage="1" sqref="M16" xr:uid="{71D06F1D-146F-40FB-9EB8-0977A0E2A168}">
      <formula1>"1,3,,6,12"</formula1>
    </dataValidation>
  </dataValidations>
  <pageMargins left="1" right="1" top="1" bottom="1" header="0.5" footer="0.5"/>
  <pageSetup paperSize="1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00"/>
  <sheetViews>
    <sheetView showGridLines="0" workbookViewId="0">
      <selection activeCell="F3" sqref="F3"/>
    </sheetView>
  </sheetViews>
  <sheetFormatPr defaultColWidth="14.42578125" defaultRowHeight="15" customHeight="1" x14ac:dyDescent="0.25"/>
  <cols>
    <col min="1" max="1" width="7.140625" customWidth="1"/>
    <col min="2" max="2" width="11.28515625" customWidth="1"/>
    <col min="3" max="3" width="60.42578125" customWidth="1"/>
    <col min="4" max="4" width="11" customWidth="1"/>
    <col min="5" max="5" width="17.42578125" customWidth="1"/>
    <col min="6" max="6" width="7.42578125" customWidth="1"/>
    <col min="7" max="7" width="14.140625" customWidth="1"/>
    <col min="8" max="8" width="28.7109375" customWidth="1"/>
    <col min="9" max="9" width="10.42578125" customWidth="1"/>
    <col min="10" max="26" width="8.85546875" customWidth="1"/>
  </cols>
  <sheetData>
    <row r="1" spans="2:9" ht="14.25" customHeight="1" x14ac:dyDescent="0.25"/>
    <row r="2" spans="2:9" ht="14.25" customHeight="1" x14ac:dyDescent="0.25">
      <c r="B2" s="14" t="s">
        <v>18</v>
      </c>
      <c r="C2" s="14" t="s">
        <v>2</v>
      </c>
      <c r="D2" s="14" t="s">
        <v>3</v>
      </c>
      <c r="E2" s="14" t="s">
        <v>19</v>
      </c>
      <c r="F2" s="14" t="s">
        <v>20</v>
      </c>
      <c r="G2" s="14" t="s">
        <v>21</v>
      </c>
      <c r="H2" s="14" t="s">
        <v>22</v>
      </c>
      <c r="I2" s="14" t="s">
        <v>23</v>
      </c>
    </row>
    <row r="3" spans="2:9" ht="14.25" customHeight="1" x14ac:dyDescent="0.25">
      <c r="B3" s="15">
        <f ca="1">TODAY()-60</f>
        <v>45826</v>
      </c>
      <c r="C3" s="39" t="e" vm="1">
        <v>#VALUE!</v>
      </c>
      <c r="D3" s="1" t="str" cm="1">
        <f t="array" aca="1" ref="D3" ca="1">_FV(Table_1[[#This Row],[Company]],"Ticker symbol",TRUE)</f>
        <v>SUZLON</v>
      </c>
      <c r="E3" s="14" t="s">
        <v>24</v>
      </c>
      <c r="F3" s="16">
        <v>25</v>
      </c>
      <c r="G3" s="40">
        <v>63.93</v>
      </c>
      <c r="H3" s="41">
        <f>Transactions!$G9*Transactions!$F9</f>
        <v>11520.6</v>
      </c>
      <c r="I3" s="39" t="s">
        <v>32</v>
      </c>
    </row>
    <row r="4" spans="2:9" ht="14.25" customHeight="1" x14ac:dyDescent="0.25">
      <c r="B4" s="15">
        <f ca="1">TODAY()-25</f>
        <v>45861</v>
      </c>
      <c r="C4" s="39" t="e" vm="2">
        <v>#VALUE!</v>
      </c>
      <c r="D4" s="1" t="str" cm="1">
        <f t="array" aca="1" ref="D4" ca="1">_FV(Table_1[[#This Row],[Company]],"Ticker symbol",TRUE)</f>
        <v>CDSL</v>
      </c>
      <c r="E4" s="14" t="s">
        <v>24</v>
      </c>
      <c r="F4" s="16">
        <v>250</v>
      </c>
      <c r="G4" s="40">
        <v>1697.3</v>
      </c>
      <c r="H4" s="41">
        <f>Transactions!$G5*Transactions!$F5</f>
        <v>-157240</v>
      </c>
      <c r="I4" s="1" t="str">
        <f>I3</f>
        <v>INR</v>
      </c>
    </row>
    <row r="5" spans="2:9" ht="14.25" customHeight="1" x14ac:dyDescent="0.25">
      <c r="B5" s="15">
        <f ca="1">TODAY()-13</f>
        <v>45873</v>
      </c>
      <c r="C5" s="39" t="e" vm="2">
        <v>#VALUE!</v>
      </c>
      <c r="D5" s="1" t="str" cm="1">
        <f t="array" aca="1" ref="D5" ca="1">_FV(Table_1[[#This Row],[Company]],"Ticker symbol",TRUE)</f>
        <v>CDSL</v>
      </c>
      <c r="E5" s="14" t="s">
        <v>25</v>
      </c>
      <c r="F5" s="16">
        <v>-100</v>
      </c>
      <c r="G5" s="40">
        <v>1572.4</v>
      </c>
      <c r="H5" s="41">
        <f>Transactions!$G6*Transactions!$F6</f>
        <v>302600</v>
      </c>
      <c r="I5" s="1" t="str">
        <f>I4</f>
        <v>INR</v>
      </c>
    </row>
    <row r="6" spans="2:9" ht="14.25" customHeight="1" x14ac:dyDescent="0.25">
      <c r="B6" s="15">
        <f ca="1">TODAY()-10</f>
        <v>45876</v>
      </c>
      <c r="C6" s="39" t="e" vm="3">
        <v>#VALUE!</v>
      </c>
      <c r="D6" s="1" t="str" cm="1">
        <f t="array" aca="1" ref="D6" ca="1">_FV(Table_1[[#This Row],[Company]],"Ticker symbol",TRUE)</f>
        <v>TCS</v>
      </c>
      <c r="E6" s="14" t="s">
        <v>24</v>
      </c>
      <c r="F6" s="16">
        <v>100</v>
      </c>
      <c r="G6" s="40">
        <v>3026</v>
      </c>
      <c r="H6" s="41">
        <f>Transactions!$G7*Transactions!$F7</f>
        <v>-154820</v>
      </c>
      <c r="I6" s="1" t="str">
        <f>I5</f>
        <v>INR</v>
      </c>
    </row>
    <row r="7" spans="2:9" ht="14.25" customHeight="1" x14ac:dyDescent="0.25">
      <c r="B7" s="15">
        <f ca="1">TODAY()-5</f>
        <v>45881</v>
      </c>
      <c r="C7" s="39" t="e" vm="3">
        <v>#VALUE!</v>
      </c>
      <c r="D7" s="1" t="str" cm="1">
        <f t="array" aca="1" ref="D7" ca="1">_FV(Table_1[[#This Row],[Company]],"Ticker symbol",TRUE)</f>
        <v>TCS</v>
      </c>
      <c r="E7" s="14" t="s">
        <v>25</v>
      </c>
      <c r="F7" s="16">
        <v>-50</v>
      </c>
      <c r="G7" s="40">
        <v>3096.4</v>
      </c>
      <c r="H7" s="41">
        <f>Transactions!$G8*Transactions!$F8</f>
        <v>133780</v>
      </c>
      <c r="I7" s="1" t="str">
        <f>I6</f>
        <v>INR</v>
      </c>
    </row>
    <row r="8" spans="2:9" ht="14.25" customHeight="1" x14ac:dyDescent="0.25">
      <c r="B8" s="15">
        <f ca="1">TODAY()-3</f>
        <v>45883</v>
      </c>
      <c r="C8" s="39" t="e" vm="4">
        <v>#VALUE!</v>
      </c>
      <c r="D8" s="1" t="str" cm="1">
        <f t="array" aca="1" ref="D8" ca="1">_FV(Table_1[[#This Row],[Company]],"Ticker symbol",TRUE)</f>
        <v>RELIANCE</v>
      </c>
      <c r="E8" s="14" t="s">
        <v>24</v>
      </c>
      <c r="F8" s="16">
        <v>100</v>
      </c>
      <c r="G8" s="40">
        <v>1337.8</v>
      </c>
      <c r="H8" s="41">
        <f>Table_1[[#This Row],[Price]]*Table_1[[#This Row],[Units]]</f>
        <v>133780</v>
      </c>
      <c r="I8" s="39" t="s">
        <v>32</v>
      </c>
    </row>
    <row r="9" spans="2:9" ht="14.25" customHeight="1" x14ac:dyDescent="0.25">
      <c r="B9" s="15">
        <f ca="1">TODAY()-3</f>
        <v>45883</v>
      </c>
      <c r="C9" s="39" t="e" vm="5">
        <v>#VALUE!</v>
      </c>
      <c r="D9" s="1" t="str" cm="1">
        <f t="array" aca="1" ref="D9" ca="1">_FV(Table_1[[#This Row],[Company]],"Ticker symbol",TRUE)</f>
        <v>ITC</v>
      </c>
      <c r="E9" s="14" t="s">
        <v>24</v>
      </c>
      <c r="F9" s="16">
        <v>28</v>
      </c>
      <c r="G9" s="40">
        <v>411.45</v>
      </c>
      <c r="H9" s="41">
        <f>Transactions!$G4*Transactions!$F4</f>
        <v>424325</v>
      </c>
      <c r="I9" s="1" t="str">
        <f>I8</f>
        <v>INR</v>
      </c>
    </row>
    <row r="10" spans="2:9" ht="14.25" customHeight="1" x14ac:dyDescent="0.25">
      <c r="B10" s="15">
        <f ca="1">TODAY()-3</f>
        <v>45883</v>
      </c>
      <c r="C10" s="39" t="e" vm="1">
        <v>#VALUE!</v>
      </c>
      <c r="D10" s="1" t="str" cm="1">
        <f t="array" aca="1" ref="D10" ca="1">_FV(Table_1[[#This Row],[Company]],"Ticker symbol",TRUE)</f>
        <v>SUZLON</v>
      </c>
      <c r="E10" s="14" t="s">
        <v>25</v>
      </c>
      <c r="F10" s="16">
        <v>-20</v>
      </c>
      <c r="G10" s="40">
        <v>60.99</v>
      </c>
      <c r="H10" s="41">
        <f>Transactions!$G10*Transactions!$F10</f>
        <v>-1219.8</v>
      </c>
      <c r="I10" s="1" t="str">
        <f>I9</f>
        <v>INR</v>
      </c>
    </row>
    <row r="11" spans="2:9" ht="14.25" customHeight="1" x14ac:dyDescent="0.25"/>
    <row r="12" spans="2:9" ht="14.25" customHeight="1" x14ac:dyDescent="0.25"/>
    <row r="13" spans="2:9" ht="14.25" customHeight="1" x14ac:dyDescent="0.25">
      <c r="D13" s="17"/>
    </row>
    <row r="14" spans="2:9" ht="14.25" customHeight="1" x14ac:dyDescent="0.25"/>
    <row r="15" spans="2:9" ht="14.25" customHeight="1" x14ac:dyDescent="0.25"/>
    <row r="16" spans="2:9"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r:id="rId1"/>
  <ignoredErrors>
    <ignoredError sqref="B3:B4 B6:B10 B5 H5:I5 D5:F5" calculatedColumn="1"/>
  </ignoredError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selection activeCell="P113" sqref="P113"/>
    </sheetView>
  </sheetViews>
  <sheetFormatPr defaultColWidth="14.42578125" defaultRowHeight="15" customHeight="1" x14ac:dyDescent="0.25"/>
  <cols>
    <col min="1" max="1" width="3" customWidth="1"/>
    <col min="2" max="2" width="10.85546875" customWidth="1"/>
    <col min="3" max="3" width="10.140625" customWidth="1"/>
    <col min="4" max="4" width="8.5703125" customWidth="1"/>
    <col min="5" max="5" width="11.42578125" customWidth="1"/>
    <col min="6" max="6" width="25.5703125" customWidth="1"/>
    <col min="7" max="26" width="8.85546875" customWidth="1"/>
  </cols>
  <sheetData>
    <row r="1" spans="1:26" ht="14.25" customHeight="1" x14ac:dyDescent="0.25">
      <c r="A1" s="10"/>
    </row>
    <row r="2" spans="1:26" ht="14.25" customHeight="1" x14ac:dyDescent="0.25">
      <c r="A2" s="9"/>
      <c r="B2" s="38" t="s">
        <v>26</v>
      </c>
      <c r="C2" s="26"/>
      <c r="E2" s="38" t="s">
        <v>27</v>
      </c>
      <c r="F2" s="26"/>
    </row>
    <row r="3" spans="1:26" ht="6" customHeight="1" x14ac:dyDescent="0.25">
      <c r="A3" s="9"/>
      <c r="B3" s="18"/>
      <c r="C3" s="18"/>
      <c r="D3" s="10"/>
      <c r="E3" s="18"/>
      <c r="F3" s="18"/>
      <c r="G3" s="10"/>
      <c r="H3" s="10"/>
      <c r="I3" s="10"/>
      <c r="J3" s="10"/>
      <c r="K3" s="10"/>
      <c r="L3" s="10"/>
      <c r="M3" s="10"/>
      <c r="N3" s="10"/>
      <c r="O3" s="10"/>
      <c r="P3" s="10"/>
      <c r="Q3" s="10"/>
      <c r="R3" s="10"/>
      <c r="S3" s="10"/>
      <c r="T3" s="10"/>
      <c r="U3" s="10"/>
      <c r="V3" s="10"/>
      <c r="W3" s="10"/>
      <c r="X3" s="10"/>
      <c r="Y3" s="10"/>
      <c r="Z3" s="10"/>
    </row>
    <row r="4" spans="1:26" ht="14.25" customHeight="1" x14ac:dyDescent="0.25">
      <c r="A4" s="9"/>
      <c r="B4" s="11" t="s">
        <v>28</v>
      </c>
      <c r="C4" s="19" t="str">
        <f>Dashboard!J16</f>
        <v>RELIANCE</v>
      </c>
      <c r="E4" s="11" t="s">
        <v>29</v>
      </c>
      <c r="F4" s="19" t="str">
        <f>Dashboard!J33</f>
        <v>ITC</v>
      </c>
    </row>
    <row r="5" spans="1:26" ht="14.25" customHeight="1" x14ac:dyDescent="0.25">
      <c r="A5" s="10"/>
      <c r="B5" s="11" t="s">
        <v>30</v>
      </c>
      <c r="C5" s="19">
        <f>Dashboard!M16</f>
        <v>12</v>
      </c>
      <c r="E5" s="11" t="s">
        <v>30</v>
      </c>
      <c r="F5" s="19">
        <f>C5</f>
        <v>12</v>
      </c>
    </row>
    <row r="6" spans="1:26" ht="14.25" customHeight="1" x14ac:dyDescent="0.25">
      <c r="A6" s="10"/>
    </row>
    <row r="7" spans="1:26" ht="14.25" customHeight="1" x14ac:dyDescent="0.25">
      <c r="A7" s="10"/>
      <c r="B7" s="20" t="str" cm="1">
        <f t="array" aca="1" ref="B7:C256" ca="1">_xlfn.STOCKHISTORY(C4,EDATE(TODAY(),-C5),TODAY())</f>
        <v>Date</v>
      </c>
      <c r="C7" s="20" t="str">
        <f ca="1"/>
        <v>Close</v>
      </c>
      <c r="D7" s="21"/>
      <c r="E7" s="20" t="str" cm="1">
        <f t="array" aca="1" ref="E7:F256" ca="1">_xlfn.STOCKHISTORY(F4,EDATE(TODAY(),-F5),TODAY())</f>
        <v>Date</v>
      </c>
      <c r="F7" s="48" t="str">
        <f ca="1"/>
        <v>Close</v>
      </c>
    </row>
    <row r="8" spans="1:26" ht="14.25" customHeight="1" x14ac:dyDescent="0.25">
      <c r="A8" s="10"/>
      <c r="B8" s="10" vm="6">
        <f ca="1"/>
        <v>45523</v>
      </c>
      <c r="C8" s="47" vm="7">
        <f ca="1"/>
        <v>1488.4</v>
      </c>
      <c r="D8" s="10"/>
      <c r="E8" s="23" vm="6">
        <f ca="1"/>
        <v>45523</v>
      </c>
      <c r="F8" s="49" vm="8">
        <f ca="1"/>
        <v>474.37670000000003</v>
      </c>
    </row>
    <row r="9" spans="1:26" ht="14.25" customHeight="1" x14ac:dyDescent="0.25">
      <c r="A9" s="10"/>
      <c r="B9" vm="9">
        <f ca="1"/>
        <v>45524</v>
      </c>
      <c r="C9" s="47" vm="10">
        <f ca="1"/>
        <v>1495.95</v>
      </c>
      <c r="E9" s="23" vm="9">
        <f ca="1"/>
        <v>45524</v>
      </c>
      <c r="F9" s="47" vm="11">
        <f ca="1"/>
        <v>471.8698</v>
      </c>
    </row>
    <row r="10" spans="1:26" ht="14.25" customHeight="1" x14ac:dyDescent="0.25">
      <c r="A10" s="7"/>
      <c r="B10" vm="12">
        <f ca="1"/>
        <v>45525</v>
      </c>
      <c r="C10" s="47" vm="13">
        <f ca="1"/>
        <v>1498.675</v>
      </c>
      <c r="E10" s="23" vm="12">
        <f ca="1"/>
        <v>45525</v>
      </c>
      <c r="F10" s="47" vm="14">
        <f ca="1"/>
        <v>478.11349999999999</v>
      </c>
    </row>
    <row r="11" spans="1:26" ht="14.25" customHeight="1" x14ac:dyDescent="0.25">
      <c r="A11" s="10"/>
      <c r="B11" vm="15">
        <f ca="1"/>
        <v>45526</v>
      </c>
      <c r="C11" s="47" vm="16">
        <f ca="1"/>
        <v>1498.125</v>
      </c>
      <c r="E11" s="23" vm="15">
        <f ca="1"/>
        <v>45526</v>
      </c>
      <c r="F11" s="47" vm="17">
        <f ca="1"/>
        <v>477.30930000000001</v>
      </c>
    </row>
    <row r="12" spans="1:26" ht="14.25" customHeight="1" x14ac:dyDescent="0.25">
      <c r="A12" s="10"/>
      <c r="B12" vm="18">
        <f ca="1"/>
        <v>45527</v>
      </c>
      <c r="C12" s="47" vm="19">
        <f ca="1"/>
        <v>1499.9749999999999</v>
      </c>
      <c r="E12" s="23" vm="18">
        <f ca="1"/>
        <v>45527</v>
      </c>
      <c r="F12" s="47" vm="20">
        <f ca="1"/>
        <v>478.49189999999999</v>
      </c>
    </row>
    <row r="13" spans="1:26" ht="14.25" customHeight="1" x14ac:dyDescent="0.25">
      <c r="A13" s="10"/>
      <c r="B13" vm="21">
        <f ca="1"/>
        <v>45530</v>
      </c>
      <c r="C13" s="47" vm="22">
        <f ca="1"/>
        <v>1512.6</v>
      </c>
      <c r="E13" s="23" vm="21">
        <f ca="1"/>
        <v>45530</v>
      </c>
      <c r="F13" s="47" vm="23">
        <f ca="1"/>
        <v>478.39729999999997</v>
      </c>
    </row>
    <row r="14" spans="1:26" ht="14.25" customHeight="1" x14ac:dyDescent="0.25">
      <c r="A14" s="10"/>
      <c r="B14" vm="24">
        <f ca="1"/>
        <v>45531</v>
      </c>
      <c r="C14" s="47" vm="25">
        <f ca="1"/>
        <v>1500.45</v>
      </c>
      <c r="E14" s="23" vm="24">
        <f ca="1"/>
        <v>45531</v>
      </c>
      <c r="F14" s="47" vm="26">
        <f ca="1"/>
        <v>473.57260000000002</v>
      </c>
    </row>
    <row r="15" spans="1:26" ht="14.25" customHeight="1" x14ac:dyDescent="0.25">
      <c r="A15" s="10"/>
      <c r="B15" vm="27">
        <f ca="1"/>
        <v>45532</v>
      </c>
      <c r="C15" s="47" vm="28">
        <f ca="1"/>
        <v>1498.3</v>
      </c>
      <c r="E15" s="23" vm="27">
        <f ca="1"/>
        <v>45532</v>
      </c>
      <c r="F15" s="47" vm="29">
        <f ca="1"/>
        <v>470.45080000000002</v>
      </c>
    </row>
    <row r="16" spans="1:26" ht="14.25" customHeight="1" x14ac:dyDescent="0.25">
      <c r="A16" s="10"/>
      <c r="B16" vm="30">
        <f ca="1"/>
        <v>45533</v>
      </c>
      <c r="C16" s="47" vm="31">
        <f ca="1"/>
        <v>1520.925</v>
      </c>
      <c r="E16" s="23" vm="30">
        <f ca="1"/>
        <v>45533</v>
      </c>
      <c r="F16" s="47" vm="32">
        <f ca="1"/>
        <v>477.8297</v>
      </c>
    </row>
    <row r="17" spans="1:6" ht="14.25" customHeight="1" x14ac:dyDescent="0.25">
      <c r="A17" s="10"/>
      <c r="B17" vm="33">
        <f ca="1"/>
        <v>45534</v>
      </c>
      <c r="C17" s="47" vm="34">
        <f ca="1"/>
        <v>1509.625</v>
      </c>
      <c r="E17" s="23" vm="33">
        <f ca="1"/>
        <v>45534</v>
      </c>
      <c r="F17" s="47" vm="35">
        <f ca="1"/>
        <v>474.80239999999998</v>
      </c>
    </row>
    <row r="18" spans="1:6" ht="14.25" customHeight="1" x14ac:dyDescent="0.25">
      <c r="A18" s="10"/>
      <c r="B18" vm="36">
        <f ca="1"/>
        <v>45537</v>
      </c>
      <c r="C18" s="47" vm="37">
        <f ca="1"/>
        <v>1516.25</v>
      </c>
      <c r="E18" s="23" vm="36">
        <f ca="1"/>
        <v>45537</v>
      </c>
      <c r="F18" s="47" vm="38">
        <f ca="1"/>
        <v>482.51240000000001</v>
      </c>
    </row>
    <row r="19" spans="1:6" ht="14.25" customHeight="1" x14ac:dyDescent="0.25">
      <c r="A19" s="10"/>
      <c r="B19" vm="39">
        <f ca="1"/>
        <v>45538</v>
      </c>
      <c r="C19" s="47" vm="40">
        <f ca="1"/>
        <v>1509.125</v>
      </c>
      <c r="E19" s="23" vm="39">
        <f ca="1"/>
        <v>45538</v>
      </c>
      <c r="F19" s="47" vm="41">
        <f ca="1"/>
        <v>481.89749999999998</v>
      </c>
    </row>
    <row r="20" spans="1:6" ht="14.25" customHeight="1" x14ac:dyDescent="0.25">
      <c r="A20" s="10"/>
      <c r="B20" vm="42">
        <f ca="1"/>
        <v>45539</v>
      </c>
      <c r="C20" s="47" vm="43">
        <f ca="1"/>
        <v>1514.55</v>
      </c>
      <c r="E20" s="23" vm="42">
        <f ca="1"/>
        <v>45539</v>
      </c>
      <c r="F20" s="47" vm="44">
        <f ca="1"/>
        <v>479.01220000000001</v>
      </c>
    </row>
    <row r="21" spans="1:6" ht="14.25" customHeight="1" x14ac:dyDescent="0.25">
      <c r="A21" s="10"/>
      <c r="B21" vm="45">
        <f ca="1"/>
        <v>45540</v>
      </c>
      <c r="C21" s="47" vm="46">
        <f ca="1"/>
        <v>1492.9749999999999</v>
      </c>
      <c r="E21" s="23" vm="45">
        <f ca="1"/>
        <v>45540</v>
      </c>
      <c r="F21" s="47" vm="47">
        <f ca="1"/>
        <v>483.6003</v>
      </c>
    </row>
    <row r="22" spans="1:6" ht="14.25" customHeight="1" x14ac:dyDescent="0.25">
      <c r="A22" s="10"/>
      <c r="B22" vm="48">
        <f ca="1"/>
        <v>45541</v>
      </c>
      <c r="C22" s="47" vm="49">
        <f ca="1"/>
        <v>1464.825</v>
      </c>
      <c r="E22" s="23" vm="48">
        <f ca="1"/>
        <v>45541</v>
      </c>
      <c r="F22" s="47" vm="50">
        <f ca="1"/>
        <v>474.61320000000001</v>
      </c>
    </row>
    <row r="23" spans="1:6" ht="14.25" customHeight="1" x14ac:dyDescent="0.25">
      <c r="A23" s="10"/>
      <c r="B23" vm="51">
        <f ca="1"/>
        <v>45544</v>
      </c>
      <c r="C23" s="47" vm="52">
        <f ca="1"/>
        <v>1462.45</v>
      </c>
      <c r="E23" s="23" vm="51">
        <f ca="1"/>
        <v>45544</v>
      </c>
      <c r="F23" s="47" vm="53">
        <f ca="1"/>
        <v>484.12060000000002</v>
      </c>
    </row>
    <row r="24" spans="1:6" ht="14.25" customHeight="1" x14ac:dyDescent="0.25">
      <c r="A24" s="10"/>
      <c r="B24" vm="54">
        <f ca="1"/>
        <v>45545</v>
      </c>
      <c r="C24" s="47" vm="55">
        <f ca="1"/>
        <v>1461.5250000000001</v>
      </c>
      <c r="E24" s="23" vm="54">
        <f ca="1"/>
        <v>45545</v>
      </c>
      <c r="F24" s="47" vm="56">
        <f ca="1"/>
        <v>485.8707</v>
      </c>
    </row>
    <row r="25" spans="1:6" ht="14.25" customHeight="1" x14ac:dyDescent="0.25">
      <c r="A25" s="10"/>
      <c r="B25" vm="57">
        <f ca="1"/>
        <v>45546</v>
      </c>
      <c r="C25" s="47" vm="58">
        <f ca="1"/>
        <v>1451.5</v>
      </c>
      <c r="E25" s="23" vm="57">
        <f ca="1"/>
        <v>45546</v>
      </c>
      <c r="F25" s="47" vm="59">
        <f ca="1"/>
        <v>486.58019999999999</v>
      </c>
    </row>
    <row r="26" spans="1:6" ht="14.25" customHeight="1" x14ac:dyDescent="0.25">
      <c r="A26" s="10"/>
      <c r="B26" vm="60">
        <f ca="1"/>
        <v>45547</v>
      </c>
      <c r="C26" s="47" vm="61">
        <f ca="1"/>
        <v>1479.8</v>
      </c>
      <c r="E26" s="23" vm="60">
        <f ca="1"/>
        <v>45547</v>
      </c>
      <c r="F26" s="47" vm="62">
        <f ca="1"/>
        <v>491.4522</v>
      </c>
    </row>
    <row r="27" spans="1:6" ht="14.25" customHeight="1" x14ac:dyDescent="0.25">
      <c r="A27" s="10"/>
      <c r="B27" vm="63">
        <f ca="1"/>
        <v>45548</v>
      </c>
      <c r="C27" s="47" vm="64">
        <f ca="1"/>
        <v>1472.625</v>
      </c>
      <c r="E27" s="23" vm="63">
        <f ca="1"/>
        <v>45548</v>
      </c>
      <c r="F27" s="47" vm="65">
        <f ca="1"/>
        <v>486.10719999999998</v>
      </c>
    </row>
    <row r="28" spans="1:6" ht="14.25" customHeight="1" x14ac:dyDescent="0.25">
      <c r="A28" s="10"/>
      <c r="B28" vm="66">
        <f ca="1"/>
        <v>45551</v>
      </c>
      <c r="C28" s="47" vm="67">
        <f ca="1"/>
        <v>1471.35</v>
      </c>
      <c r="E28" s="23" vm="66">
        <f ca="1"/>
        <v>45551</v>
      </c>
      <c r="F28" s="47" vm="68">
        <f ca="1"/>
        <v>483.50569999999999</v>
      </c>
    </row>
    <row r="29" spans="1:6" ht="14.25" customHeight="1" x14ac:dyDescent="0.25">
      <c r="A29" s="10"/>
      <c r="B29" vm="69">
        <f ca="1"/>
        <v>45552</v>
      </c>
      <c r="C29" s="47" vm="70">
        <f ca="1"/>
        <v>1472.3</v>
      </c>
      <c r="E29" s="23" vm="69">
        <f ca="1"/>
        <v>45552</v>
      </c>
      <c r="F29" s="47" vm="71">
        <f ca="1"/>
        <v>480.33659999999998</v>
      </c>
    </row>
    <row r="30" spans="1:6" ht="14.25" customHeight="1" x14ac:dyDescent="0.25">
      <c r="A30" s="10"/>
      <c r="B30" vm="72">
        <f ca="1"/>
        <v>45553</v>
      </c>
      <c r="C30" s="47" vm="73">
        <f ca="1"/>
        <v>1463.45</v>
      </c>
      <c r="E30" s="23" vm="72">
        <f ca="1"/>
        <v>45553</v>
      </c>
      <c r="F30" s="47" vm="74">
        <f ca="1"/>
        <v>479.95819999999998</v>
      </c>
    </row>
    <row r="31" spans="1:6" ht="14.25" customHeight="1" x14ac:dyDescent="0.25">
      <c r="A31" s="10"/>
      <c r="B31" vm="75">
        <f ca="1"/>
        <v>45554</v>
      </c>
      <c r="C31" s="47" vm="76">
        <f ca="1"/>
        <v>1469.675</v>
      </c>
      <c r="E31" s="23" vm="75">
        <f ca="1"/>
        <v>45554</v>
      </c>
      <c r="F31" s="47" vm="77">
        <f ca="1"/>
        <v>480.80959999999999</v>
      </c>
    </row>
    <row r="32" spans="1:6" ht="14.25" customHeight="1" x14ac:dyDescent="0.25">
      <c r="A32" s="10"/>
      <c r="B32" vm="78">
        <f ca="1"/>
        <v>45555</v>
      </c>
      <c r="C32" s="47" vm="79">
        <f ca="1"/>
        <v>1485.925</v>
      </c>
      <c r="E32" s="23" vm="78">
        <f ca="1"/>
        <v>45555</v>
      </c>
      <c r="F32" s="47" vm="80">
        <f ca="1"/>
        <v>486.6275</v>
      </c>
    </row>
    <row r="33" spans="1:6" ht="14.25" customHeight="1" x14ac:dyDescent="0.25">
      <c r="A33" s="10"/>
      <c r="B33" vm="81">
        <f ca="1"/>
        <v>45558</v>
      </c>
      <c r="C33" s="47" vm="82">
        <f ca="1"/>
        <v>1493.375</v>
      </c>
      <c r="E33" s="23" vm="81">
        <f ca="1"/>
        <v>45558</v>
      </c>
      <c r="F33" s="47" vm="83">
        <f ca="1"/>
        <v>489.03989999999999</v>
      </c>
    </row>
    <row r="34" spans="1:6" ht="14.25" customHeight="1" x14ac:dyDescent="0.25">
      <c r="A34" s="10"/>
      <c r="B34" vm="84">
        <f ca="1"/>
        <v>45559</v>
      </c>
      <c r="C34" s="47" vm="85">
        <f ca="1"/>
        <v>1489.375</v>
      </c>
      <c r="E34" s="23" vm="84">
        <f ca="1"/>
        <v>45559</v>
      </c>
      <c r="F34" s="47" vm="86">
        <f ca="1"/>
        <v>487.43169999999998</v>
      </c>
    </row>
    <row r="35" spans="1:6" ht="14.25" customHeight="1" x14ac:dyDescent="0.25">
      <c r="A35" s="10"/>
      <c r="B35" vm="87">
        <f ca="1"/>
        <v>45560</v>
      </c>
      <c r="C35" s="47" vm="88">
        <f ca="1"/>
        <v>1493.95</v>
      </c>
      <c r="E35" s="23" vm="87">
        <f ca="1"/>
        <v>45560</v>
      </c>
      <c r="F35" s="47" vm="89">
        <f ca="1"/>
        <v>489.60750000000002</v>
      </c>
    </row>
    <row r="36" spans="1:6" ht="14.25" customHeight="1" x14ac:dyDescent="0.25">
      <c r="A36" s="10"/>
      <c r="B36" vm="90">
        <f ca="1"/>
        <v>45561</v>
      </c>
      <c r="C36" s="47" vm="91">
        <f ca="1"/>
        <v>1497.95</v>
      </c>
      <c r="E36" s="23" vm="90">
        <f ca="1"/>
        <v>45561</v>
      </c>
      <c r="F36" s="47" vm="92">
        <f ca="1"/>
        <v>494.52670000000001</v>
      </c>
    </row>
    <row r="37" spans="1:6" ht="14.25" customHeight="1" x14ac:dyDescent="0.25">
      <c r="A37" s="10"/>
      <c r="B37" vm="93">
        <f ca="1"/>
        <v>45562</v>
      </c>
      <c r="C37" s="47" vm="94">
        <f ca="1"/>
        <v>1526.175</v>
      </c>
      <c r="E37" s="23" vm="93">
        <f ca="1"/>
        <v>45562</v>
      </c>
      <c r="F37" s="47" vm="95">
        <f ca="1"/>
        <v>494.4794</v>
      </c>
    </row>
    <row r="38" spans="1:6" ht="14.25" customHeight="1" x14ac:dyDescent="0.25">
      <c r="A38" s="10"/>
      <c r="B38" vm="96">
        <f ca="1"/>
        <v>45565</v>
      </c>
      <c r="C38" s="47" vm="97">
        <f ca="1"/>
        <v>1476.575</v>
      </c>
      <c r="E38" s="23" vm="96">
        <f ca="1"/>
        <v>45565</v>
      </c>
      <c r="F38" s="47" vm="98">
        <f ca="1"/>
        <v>490.17509999999999</v>
      </c>
    </row>
    <row r="39" spans="1:6" ht="14.25" customHeight="1" x14ac:dyDescent="0.25">
      <c r="A39" s="10"/>
      <c r="B39" vm="99">
        <f ca="1"/>
        <v>45566</v>
      </c>
      <c r="C39" s="47" vm="49">
        <f ca="1"/>
        <v>1464.825</v>
      </c>
      <c r="E39" s="23" vm="99">
        <f ca="1"/>
        <v>45566</v>
      </c>
      <c r="F39" s="47" vm="100">
        <f ca="1"/>
        <v>488.3304</v>
      </c>
    </row>
    <row r="40" spans="1:6" ht="14.25" customHeight="1" x14ac:dyDescent="0.25">
      <c r="A40" s="10"/>
      <c r="B40" vm="101">
        <f ca="1"/>
        <v>45568</v>
      </c>
      <c r="C40" s="47" vm="102">
        <f ca="1"/>
        <v>1406.9749999999999</v>
      </c>
      <c r="E40" s="23" vm="101">
        <f ca="1"/>
        <v>45568</v>
      </c>
      <c r="F40" s="47" vm="103">
        <f ca="1"/>
        <v>485.06659999999999</v>
      </c>
    </row>
    <row r="41" spans="1:6" ht="14.25" customHeight="1" x14ac:dyDescent="0.25">
      <c r="A41" s="10"/>
      <c r="B41" vm="104">
        <f ca="1"/>
        <v>45569</v>
      </c>
      <c r="C41" s="47" vm="105">
        <f ca="1"/>
        <v>1386.5250000000001</v>
      </c>
      <c r="E41" s="23" vm="104">
        <f ca="1"/>
        <v>45569</v>
      </c>
      <c r="F41" s="47" vm="106">
        <f ca="1"/>
        <v>476.36329999999998</v>
      </c>
    </row>
    <row r="42" spans="1:6" ht="14.25" customHeight="1" x14ac:dyDescent="0.25">
      <c r="A42" s="10"/>
      <c r="B42" vm="107">
        <f ca="1"/>
        <v>45572</v>
      </c>
      <c r="C42" s="47" vm="108">
        <f ca="1"/>
        <v>1370.7249999999999</v>
      </c>
      <c r="E42" s="23" vm="107">
        <f ca="1"/>
        <v>45572</v>
      </c>
      <c r="F42" s="47" vm="109">
        <f ca="1"/>
        <v>482.65429999999998</v>
      </c>
    </row>
    <row r="43" spans="1:6" ht="14.25" customHeight="1" x14ac:dyDescent="0.25">
      <c r="A43" s="10"/>
      <c r="B43" vm="110">
        <f ca="1"/>
        <v>45573</v>
      </c>
      <c r="C43" s="47" vm="111">
        <f ca="1"/>
        <v>1397.35</v>
      </c>
      <c r="E43" s="23" vm="110">
        <f ca="1"/>
        <v>45573</v>
      </c>
      <c r="F43" s="47" vm="112">
        <f ca="1"/>
        <v>480.5258</v>
      </c>
    </row>
    <row r="44" spans="1:6" ht="14.25" customHeight="1" x14ac:dyDescent="0.25">
      <c r="A44" s="10"/>
      <c r="B44" vm="113">
        <f ca="1"/>
        <v>45574</v>
      </c>
      <c r="C44" s="47" vm="114">
        <f ca="1"/>
        <v>1374.6</v>
      </c>
      <c r="E44" s="23" vm="113">
        <f ca="1"/>
        <v>45574</v>
      </c>
      <c r="F44" s="47" vm="115">
        <f ca="1"/>
        <v>465.15309999999999</v>
      </c>
    </row>
    <row r="45" spans="1:6" ht="14.25" customHeight="1" x14ac:dyDescent="0.25">
      <c r="A45" s="10"/>
      <c r="B45" vm="116">
        <f ca="1"/>
        <v>45575</v>
      </c>
      <c r="C45" s="47" vm="117">
        <f ca="1"/>
        <v>1371.05</v>
      </c>
      <c r="E45" s="23" vm="116">
        <f ca="1"/>
        <v>45575</v>
      </c>
      <c r="F45" s="47" vm="118">
        <f ca="1"/>
        <v>465.48419999999999</v>
      </c>
    </row>
    <row r="46" spans="1:6" ht="14.25" customHeight="1" x14ac:dyDescent="0.25">
      <c r="A46" s="10"/>
      <c r="B46" vm="119">
        <f ca="1"/>
        <v>45576</v>
      </c>
      <c r="C46" s="47" vm="120">
        <f ca="1"/>
        <v>1372.1</v>
      </c>
      <c r="E46" s="23" vm="119">
        <f ca="1"/>
        <v>45576</v>
      </c>
      <c r="F46" s="47" vm="121">
        <f ca="1"/>
        <v>461.84210000000002</v>
      </c>
    </row>
    <row r="47" spans="1:6" ht="14.25" customHeight="1" x14ac:dyDescent="0.25">
      <c r="A47" s="10"/>
      <c r="B47" vm="122">
        <f ca="1"/>
        <v>45579</v>
      </c>
      <c r="C47" s="47" vm="123">
        <f ca="1"/>
        <v>1372.5250000000001</v>
      </c>
      <c r="E47" s="23" vm="122">
        <f ca="1"/>
        <v>45579</v>
      </c>
      <c r="F47" s="47" vm="124">
        <f ca="1"/>
        <v>470.11970000000002</v>
      </c>
    </row>
    <row r="48" spans="1:6" ht="14.25" customHeight="1" x14ac:dyDescent="0.25">
      <c r="A48" s="10"/>
      <c r="B48" vm="125">
        <f ca="1"/>
        <v>45580</v>
      </c>
      <c r="C48" s="47" vm="126">
        <f ca="1"/>
        <v>1344.0250000000001</v>
      </c>
      <c r="E48" s="23" vm="125">
        <f ca="1"/>
        <v>45580</v>
      </c>
      <c r="F48" s="47" vm="127">
        <f ca="1"/>
        <v>471.63330000000002</v>
      </c>
    </row>
    <row r="49" spans="1:6" ht="14.25" customHeight="1" x14ac:dyDescent="0.25">
      <c r="A49" s="10"/>
      <c r="B49" vm="128">
        <f ca="1"/>
        <v>45581</v>
      </c>
      <c r="C49" s="47" vm="129">
        <f ca="1"/>
        <v>1354.075</v>
      </c>
      <c r="E49" s="23" vm="128">
        <f ca="1"/>
        <v>45581</v>
      </c>
      <c r="F49" s="47" vm="130">
        <f ca="1"/>
        <v>466.57209999999998</v>
      </c>
    </row>
    <row r="50" spans="1:6" ht="14.25" customHeight="1" x14ac:dyDescent="0.25">
      <c r="A50" s="10"/>
      <c r="B50" vm="131">
        <f ca="1"/>
        <v>45582</v>
      </c>
      <c r="C50" s="47" vm="132">
        <f ca="1"/>
        <v>1356.425</v>
      </c>
      <c r="E50" s="23" vm="131">
        <f ca="1"/>
        <v>45582</v>
      </c>
      <c r="F50" s="47" vm="133">
        <f ca="1"/>
        <v>462.5043</v>
      </c>
    </row>
    <row r="51" spans="1:6" ht="14.25" customHeight="1" x14ac:dyDescent="0.25">
      <c r="A51" s="10"/>
      <c r="B51" vm="134">
        <f ca="1"/>
        <v>45583</v>
      </c>
      <c r="C51" s="47" vm="135">
        <f ca="1"/>
        <v>1359.3</v>
      </c>
      <c r="E51" s="23" vm="134">
        <f ca="1"/>
        <v>45583</v>
      </c>
      <c r="F51" s="47" vm="136">
        <f ca="1"/>
        <v>460.42309999999998</v>
      </c>
    </row>
    <row r="52" spans="1:6" ht="14.25" customHeight="1" x14ac:dyDescent="0.25">
      <c r="A52" s="10"/>
      <c r="B52" vm="137">
        <f ca="1"/>
        <v>45586</v>
      </c>
      <c r="C52" s="47" vm="138">
        <f ca="1"/>
        <v>1369.2</v>
      </c>
      <c r="E52" s="23" vm="137">
        <f ca="1"/>
        <v>45586</v>
      </c>
      <c r="F52" s="47" vm="139">
        <f ca="1"/>
        <v>457.53769999999997</v>
      </c>
    </row>
    <row r="53" spans="1:6" ht="14.25" customHeight="1" x14ac:dyDescent="0.25">
      <c r="A53" s="10"/>
      <c r="B53" vm="140">
        <f ca="1"/>
        <v>45587</v>
      </c>
      <c r="C53" s="47" vm="141">
        <f ca="1"/>
        <v>1343.35</v>
      </c>
      <c r="E53" s="23" vm="140">
        <f ca="1"/>
        <v>45587</v>
      </c>
      <c r="F53" s="47" vm="142">
        <f ca="1"/>
        <v>455.7876</v>
      </c>
    </row>
    <row r="54" spans="1:6" ht="14.25" customHeight="1" x14ac:dyDescent="0.25">
      <c r="A54" s="10"/>
      <c r="B54" vm="143">
        <f ca="1"/>
        <v>45588</v>
      </c>
      <c r="C54" s="47" vm="144">
        <f ca="1"/>
        <v>1338.5250000000001</v>
      </c>
      <c r="E54" s="23" vm="143">
        <f ca="1"/>
        <v>45588</v>
      </c>
      <c r="F54" s="47" vm="145">
        <f ca="1"/>
        <v>454.41590000000002</v>
      </c>
    </row>
    <row r="55" spans="1:6" ht="14.25" customHeight="1" x14ac:dyDescent="0.25">
      <c r="A55" s="10"/>
      <c r="B55" vm="146">
        <f ca="1"/>
        <v>45589</v>
      </c>
      <c r="C55" s="47" vm="147">
        <f ca="1"/>
        <v>1339.8</v>
      </c>
      <c r="E55" s="23" vm="146">
        <f ca="1"/>
        <v>45589</v>
      </c>
      <c r="F55" s="47" vm="148">
        <f ca="1"/>
        <v>446.23289999999997</v>
      </c>
    </row>
    <row r="56" spans="1:6" ht="14.25" customHeight="1" x14ac:dyDescent="0.25">
      <c r="A56" s="10"/>
      <c r="B56" vm="149">
        <f ca="1"/>
        <v>45590</v>
      </c>
      <c r="C56" s="47" vm="150">
        <f ca="1"/>
        <v>1327.85</v>
      </c>
      <c r="E56" s="23" vm="149">
        <f ca="1"/>
        <v>45590</v>
      </c>
      <c r="F56" s="47" vm="151">
        <f ca="1"/>
        <v>456.26060000000001</v>
      </c>
    </row>
    <row r="57" spans="1:6" ht="14.25" customHeight="1" x14ac:dyDescent="0.25">
      <c r="A57" s="10"/>
      <c r="B57" vm="152">
        <f ca="1"/>
        <v>45593</v>
      </c>
      <c r="C57" s="47" vm="153">
        <f ca="1"/>
        <v>1334.35</v>
      </c>
      <c r="E57" s="23" vm="152">
        <f ca="1"/>
        <v>45593</v>
      </c>
      <c r="F57" s="47" vm="154">
        <f ca="1"/>
        <v>458.01069999999999</v>
      </c>
    </row>
    <row r="58" spans="1:6" ht="14.25" customHeight="1" x14ac:dyDescent="0.25">
      <c r="A58" s="10"/>
      <c r="B58" vm="155">
        <f ca="1"/>
        <v>45594</v>
      </c>
      <c r="C58" s="47" vm="156">
        <f ca="1"/>
        <v>1340</v>
      </c>
      <c r="E58" s="23" vm="155">
        <f ca="1"/>
        <v>45594</v>
      </c>
      <c r="F58" s="47" vm="157">
        <f ca="1"/>
        <v>461.60559999999998</v>
      </c>
    </row>
    <row r="59" spans="1:6" ht="14.25" customHeight="1" x14ac:dyDescent="0.25">
      <c r="A59" s="10"/>
      <c r="B59" vm="158">
        <f ca="1"/>
        <v>45595</v>
      </c>
      <c r="C59" s="47" vm="159">
        <f ca="1"/>
        <v>1343.9</v>
      </c>
      <c r="E59" s="23" vm="158">
        <f ca="1"/>
        <v>45595</v>
      </c>
      <c r="F59" s="47" vm="160">
        <f ca="1"/>
        <v>465.01119999999997</v>
      </c>
    </row>
    <row r="60" spans="1:6" ht="14.25" customHeight="1" x14ac:dyDescent="0.25">
      <c r="A60" s="10"/>
      <c r="B60" vm="161">
        <f ca="1"/>
        <v>45596</v>
      </c>
      <c r="C60" s="47" vm="162">
        <f ca="1"/>
        <v>1332.05</v>
      </c>
      <c r="E60" s="23" vm="161">
        <f ca="1"/>
        <v>45596</v>
      </c>
      <c r="F60" s="47" vm="163">
        <f ca="1"/>
        <v>462.40969999999999</v>
      </c>
    </row>
    <row r="61" spans="1:6" ht="14.25" customHeight="1" x14ac:dyDescent="0.25">
      <c r="A61" s="10"/>
      <c r="B61" vm="164">
        <f ca="1"/>
        <v>45597</v>
      </c>
      <c r="C61" s="47" vm="165">
        <f ca="1"/>
        <v>1338.65</v>
      </c>
      <c r="E61" s="23" vm="164">
        <f ca="1"/>
        <v>45597</v>
      </c>
      <c r="F61" s="47" vm="166">
        <f ca="1"/>
        <v>463.82870000000003</v>
      </c>
    </row>
    <row r="62" spans="1:6" ht="14.25" customHeight="1" x14ac:dyDescent="0.25">
      <c r="A62" s="10"/>
      <c r="B62" vm="167">
        <f ca="1"/>
        <v>45600</v>
      </c>
      <c r="C62" s="47" vm="168">
        <f ca="1"/>
        <v>1302.1500000000001</v>
      </c>
      <c r="E62" s="23" vm="167">
        <f ca="1"/>
        <v>45600</v>
      </c>
      <c r="F62" s="47" vm="169">
        <f ca="1"/>
        <v>458.43639999999999</v>
      </c>
    </row>
    <row r="63" spans="1:6" ht="14.25" customHeight="1" x14ac:dyDescent="0.25">
      <c r="A63" s="10"/>
      <c r="B63" vm="170">
        <f ca="1"/>
        <v>45601</v>
      </c>
      <c r="C63" s="47" vm="171">
        <f ca="1"/>
        <v>1305.3</v>
      </c>
      <c r="E63" s="23" vm="170">
        <f ca="1"/>
        <v>45601</v>
      </c>
      <c r="F63" s="47" vm="172">
        <f ca="1"/>
        <v>454.274</v>
      </c>
    </row>
    <row r="64" spans="1:6" ht="14.25" customHeight="1" x14ac:dyDescent="0.25">
      <c r="A64" s="10"/>
      <c r="B64" vm="173">
        <f ca="1"/>
        <v>45602</v>
      </c>
      <c r="C64" s="47" vm="174">
        <f ca="1"/>
        <v>1325.35</v>
      </c>
      <c r="E64" s="23" vm="173">
        <f ca="1"/>
        <v>45602</v>
      </c>
      <c r="F64" s="47" vm="175">
        <f ca="1"/>
        <v>455.12540000000001</v>
      </c>
    </row>
    <row r="65" spans="1:6" ht="14.25" customHeight="1" x14ac:dyDescent="0.25">
      <c r="A65" s="10"/>
      <c r="B65" vm="176">
        <f ca="1"/>
        <v>45603</v>
      </c>
      <c r="C65" s="47" vm="177">
        <f ca="1"/>
        <v>1305.6500000000001</v>
      </c>
      <c r="E65" s="23" vm="176">
        <f ca="1"/>
        <v>45603</v>
      </c>
      <c r="F65" s="47" vm="178">
        <f ca="1"/>
        <v>452.09820000000002</v>
      </c>
    </row>
    <row r="66" spans="1:6" ht="14.25" customHeight="1" x14ac:dyDescent="0.25">
      <c r="A66" s="10"/>
      <c r="B66" vm="179">
        <f ca="1"/>
        <v>45604</v>
      </c>
      <c r="C66" s="47" vm="180">
        <f ca="1"/>
        <v>1283.75</v>
      </c>
      <c r="E66" s="23" vm="179">
        <f ca="1"/>
        <v>45604</v>
      </c>
      <c r="F66" s="47" vm="181">
        <f ca="1"/>
        <v>452.24009999999998</v>
      </c>
    </row>
    <row r="67" spans="1:6" ht="14.25" customHeight="1" x14ac:dyDescent="0.25">
      <c r="A67" s="10"/>
      <c r="B67" vm="182">
        <f ca="1"/>
        <v>45607</v>
      </c>
      <c r="C67" s="47" vm="183">
        <f ca="1"/>
        <v>1272.7</v>
      </c>
      <c r="E67" s="23" vm="182">
        <f ca="1"/>
        <v>45607</v>
      </c>
      <c r="F67" s="47" vm="184">
        <f ca="1"/>
        <v>451.1995</v>
      </c>
    </row>
    <row r="68" spans="1:6" ht="14.25" customHeight="1" x14ac:dyDescent="0.25">
      <c r="A68" s="10"/>
      <c r="B68" vm="185">
        <f ca="1"/>
        <v>45608</v>
      </c>
      <c r="C68" s="47" vm="186">
        <f ca="1"/>
        <v>1274.25</v>
      </c>
      <c r="E68" s="23" vm="185">
        <f ca="1"/>
        <v>45608</v>
      </c>
      <c r="F68" s="47" vm="187">
        <f ca="1"/>
        <v>447.32080000000002</v>
      </c>
    </row>
    <row r="69" spans="1:6" ht="14.25" customHeight="1" x14ac:dyDescent="0.25">
      <c r="A69" s="10"/>
      <c r="B69" vm="188">
        <f ca="1"/>
        <v>45609</v>
      </c>
      <c r="C69" s="47" vm="189">
        <f ca="1"/>
        <v>1252.05</v>
      </c>
      <c r="E69" s="23" vm="188">
        <f ca="1"/>
        <v>45609</v>
      </c>
      <c r="F69" s="47" vm="190">
        <f ca="1"/>
        <v>446.70589999999999</v>
      </c>
    </row>
    <row r="70" spans="1:6" ht="14.25" customHeight="1" x14ac:dyDescent="0.25">
      <c r="A70" s="10"/>
      <c r="B70" vm="191">
        <f ca="1"/>
        <v>45610</v>
      </c>
      <c r="C70" s="47" vm="192">
        <f ca="1"/>
        <v>1267.5999999999999</v>
      </c>
      <c r="E70" s="23" vm="191">
        <f ca="1"/>
        <v>45610</v>
      </c>
      <c r="F70" s="47" vm="193">
        <f ca="1"/>
        <v>440.79340000000002</v>
      </c>
    </row>
    <row r="71" spans="1:6" ht="14.25" customHeight="1" x14ac:dyDescent="0.25">
      <c r="A71" s="10"/>
      <c r="B71" vm="194">
        <f ca="1"/>
        <v>45614</v>
      </c>
      <c r="C71" s="47" vm="195">
        <f ca="1"/>
        <v>1260.75</v>
      </c>
      <c r="E71" s="23" vm="194">
        <f ca="1"/>
        <v>45614</v>
      </c>
      <c r="F71" s="47" vm="196">
        <f ca="1"/>
        <v>441.36099999999999</v>
      </c>
    </row>
    <row r="72" spans="1:6" ht="14.25" customHeight="1" x14ac:dyDescent="0.25">
      <c r="A72" s="10"/>
      <c r="B72" vm="197">
        <f ca="1"/>
        <v>45615</v>
      </c>
      <c r="C72" s="47" vm="198">
        <f ca="1"/>
        <v>1241.6500000000001</v>
      </c>
      <c r="E72" s="23" vm="197">
        <f ca="1"/>
        <v>45615</v>
      </c>
      <c r="F72" s="47" vm="199">
        <f ca="1"/>
        <v>442.11779999999999</v>
      </c>
    </row>
    <row r="73" spans="1:6" ht="14.25" customHeight="1" x14ac:dyDescent="0.25">
      <c r="A73" s="10"/>
      <c r="B73" vm="200">
        <f ca="1"/>
        <v>45617</v>
      </c>
      <c r="C73" s="47" vm="201">
        <f ca="1"/>
        <v>1223</v>
      </c>
      <c r="E73" s="23" vm="200">
        <f ca="1"/>
        <v>45617</v>
      </c>
      <c r="F73" s="47" vm="202">
        <f ca="1"/>
        <v>432.46850000000001</v>
      </c>
    </row>
    <row r="74" spans="1:6" ht="14.25" customHeight="1" x14ac:dyDescent="0.25">
      <c r="A74" s="10"/>
      <c r="B74" vm="203">
        <f ca="1"/>
        <v>45618</v>
      </c>
      <c r="C74" s="47" vm="204">
        <f ca="1"/>
        <v>1265.4000000000001</v>
      </c>
      <c r="E74" s="23" vm="203">
        <f ca="1"/>
        <v>45618</v>
      </c>
      <c r="F74" s="47" vm="205">
        <f ca="1"/>
        <v>449.02359999999999</v>
      </c>
    </row>
    <row r="75" spans="1:6" ht="14.25" customHeight="1" x14ac:dyDescent="0.25">
      <c r="A75" s="10"/>
      <c r="B75" vm="206">
        <f ca="1"/>
        <v>45621</v>
      </c>
      <c r="C75" s="47" vm="207">
        <f ca="1"/>
        <v>1287</v>
      </c>
      <c r="E75" s="23" vm="206">
        <f ca="1"/>
        <v>45621</v>
      </c>
      <c r="F75" s="47" vm="208">
        <f ca="1"/>
        <v>451.05759999999998</v>
      </c>
    </row>
    <row r="76" spans="1:6" ht="14.25" customHeight="1" x14ac:dyDescent="0.25">
      <c r="A76" s="10"/>
      <c r="B76" vm="209">
        <f ca="1"/>
        <v>45622</v>
      </c>
      <c r="C76" s="47" vm="210">
        <f ca="1"/>
        <v>1295.7</v>
      </c>
      <c r="E76" s="23" vm="209">
        <f ca="1"/>
        <v>45622</v>
      </c>
      <c r="F76" s="47" vm="211">
        <f ca="1"/>
        <v>451.24680000000001</v>
      </c>
    </row>
    <row r="77" spans="1:6" ht="14.25" customHeight="1" x14ac:dyDescent="0.25">
      <c r="A77" s="10"/>
      <c r="B77" vm="212">
        <f ca="1"/>
        <v>45623</v>
      </c>
      <c r="C77" s="47" vm="213">
        <f ca="1"/>
        <v>1293.2</v>
      </c>
      <c r="E77" s="23" vm="212">
        <f ca="1"/>
        <v>45623</v>
      </c>
      <c r="F77" s="47" vm="184">
        <f ca="1"/>
        <v>451.1995</v>
      </c>
    </row>
    <row r="78" spans="1:6" ht="14.25" customHeight="1" x14ac:dyDescent="0.25">
      <c r="A78" s="10"/>
      <c r="B78" vm="214">
        <f ca="1"/>
        <v>45624</v>
      </c>
      <c r="C78" s="47" vm="215">
        <f ca="1"/>
        <v>1270.8</v>
      </c>
      <c r="E78" s="23" vm="214">
        <f ca="1"/>
        <v>45624</v>
      </c>
      <c r="F78" s="47" vm="216">
        <f ca="1"/>
        <v>449.26010000000002</v>
      </c>
    </row>
    <row r="79" spans="1:6" ht="14.25" customHeight="1" x14ac:dyDescent="0.25">
      <c r="A79" s="10"/>
      <c r="B79" vm="217">
        <f ca="1"/>
        <v>45625</v>
      </c>
      <c r="C79" s="47" vm="218">
        <f ca="1"/>
        <v>1292.2</v>
      </c>
      <c r="E79" s="23" vm="217">
        <f ca="1"/>
        <v>45625</v>
      </c>
      <c r="F79" s="47" vm="219">
        <f ca="1"/>
        <v>451.01029999999997</v>
      </c>
    </row>
    <row r="80" spans="1:6" ht="14.25" customHeight="1" x14ac:dyDescent="0.25">
      <c r="A80" s="10"/>
      <c r="B80" vm="220">
        <f ca="1"/>
        <v>45628</v>
      </c>
      <c r="C80" s="47" vm="221">
        <f ca="1"/>
        <v>1309.1500000000001</v>
      </c>
      <c r="E80" s="23" vm="220">
        <f ca="1"/>
        <v>45628</v>
      </c>
      <c r="F80" s="47" vm="222">
        <f ca="1"/>
        <v>451.43599999999998</v>
      </c>
    </row>
    <row r="81" spans="1:6" ht="14.25" customHeight="1" x14ac:dyDescent="0.25">
      <c r="A81" s="10"/>
      <c r="B81" vm="223">
        <f ca="1"/>
        <v>45629</v>
      </c>
      <c r="C81" s="47" vm="224">
        <f ca="1"/>
        <v>1323.3</v>
      </c>
      <c r="E81" s="23" vm="223">
        <f ca="1"/>
        <v>45629</v>
      </c>
      <c r="F81" s="47" vm="225">
        <f ca="1"/>
        <v>447.03699999999998</v>
      </c>
    </row>
    <row r="82" spans="1:6" ht="14.25" customHeight="1" x14ac:dyDescent="0.25">
      <c r="A82" s="10"/>
      <c r="B82" vm="226">
        <f ca="1"/>
        <v>45630</v>
      </c>
      <c r="C82" s="47" vm="227">
        <f ca="1"/>
        <v>1308.95</v>
      </c>
      <c r="E82" s="23" vm="226">
        <f ca="1"/>
        <v>45630</v>
      </c>
      <c r="F82" s="47" vm="228">
        <f ca="1"/>
        <v>441.88130000000001</v>
      </c>
    </row>
    <row r="83" spans="1:6" ht="14.25" customHeight="1" x14ac:dyDescent="0.25">
      <c r="A83" s="10"/>
      <c r="B83" vm="229">
        <f ca="1"/>
        <v>45631</v>
      </c>
      <c r="C83" s="47" vm="230">
        <f ca="1"/>
        <v>1322.05</v>
      </c>
      <c r="E83" s="23" vm="229">
        <f ca="1"/>
        <v>45631</v>
      </c>
      <c r="F83" s="47" vm="231">
        <f ca="1"/>
        <v>442.25970000000001</v>
      </c>
    </row>
    <row r="84" spans="1:6" ht="14.25" customHeight="1" x14ac:dyDescent="0.25">
      <c r="A84" s="10"/>
      <c r="B84" vm="232">
        <f ca="1"/>
        <v>45632</v>
      </c>
      <c r="C84" s="47" vm="233">
        <f ca="1"/>
        <v>1311.55</v>
      </c>
      <c r="E84" s="23" vm="232">
        <f ca="1"/>
        <v>45632</v>
      </c>
      <c r="F84" s="47" vm="234">
        <f ca="1"/>
        <v>445.71260000000001</v>
      </c>
    </row>
    <row r="85" spans="1:6" ht="14.25" customHeight="1" x14ac:dyDescent="0.25">
      <c r="A85" s="10"/>
      <c r="B85" vm="235">
        <f ca="1"/>
        <v>45635</v>
      </c>
      <c r="C85" s="47" vm="236">
        <f ca="1"/>
        <v>1295.1500000000001</v>
      </c>
      <c r="E85" s="23" vm="235">
        <f ca="1"/>
        <v>45635</v>
      </c>
      <c r="F85" s="47" vm="237">
        <f ca="1"/>
        <v>439.84730000000002</v>
      </c>
    </row>
    <row r="86" spans="1:6" ht="14.25" customHeight="1" x14ac:dyDescent="0.25">
      <c r="A86" s="10"/>
      <c r="B86" vm="238">
        <f ca="1"/>
        <v>45636</v>
      </c>
      <c r="C86" s="47" vm="239">
        <f ca="1"/>
        <v>1284.8499999999999</v>
      </c>
      <c r="E86" s="23" vm="238">
        <f ca="1"/>
        <v>45636</v>
      </c>
      <c r="F86" s="47" vm="240">
        <f ca="1"/>
        <v>440.32040000000001</v>
      </c>
    </row>
    <row r="87" spans="1:6" ht="14.25" customHeight="1" x14ac:dyDescent="0.25">
      <c r="A87" s="10"/>
      <c r="B87" vm="241">
        <f ca="1"/>
        <v>45637</v>
      </c>
      <c r="C87" s="47" vm="242">
        <f ca="1"/>
        <v>1278.2</v>
      </c>
      <c r="E87" s="23" vm="241">
        <f ca="1"/>
        <v>45637</v>
      </c>
      <c r="F87" s="47" vm="243">
        <f ca="1"/>
        <v>440.13119999999998</v>
      </c>
    </row>
    <row r="88" spans="1:6" ht="14.25" customHeight="1" x14ac:dyDescent="0.25">
      <c r="A88" s="10"/>
      <c r="B88" vm="244">
        <f ca="1"/>
        <v>45638</v>
      </c>
      <c r="C88" s="47" vm="245">
        <f ca="1"/>
        <v>1262.9000000000001</v>
      </c>
      <c r="E88" s="23" vm="244">
        <f ca="1"/>
        <v>45638</v>
      </c>
      <c r="F88" s="47" vm="246">
        <f ca="1"/>
        <v>435.73219999999998</v>
      </c>
    </row>
    <row r="89" spans="1:6" ht="14.25" customHeight="1" x14ac:dyDescent="0.25">
      <c r="A89" s="10"/>
      <c r="B89" vm="247">
        <f ca="1"/>
        <v>45639</v>
      </c>
      <c r="C89" s="47" vm="248">
        <f ca="1"/>
        <v>1272.8499999999999</v>
      </c>
      <c r="E89" s="23" vm="247">
        <f ca="1"/>
        <v>45639</v>
      </c>
      <c r="F89" s="47" vm="249">
        <f ca="1"/>
        <v>444.62470000000002</v>
      </c>
    </row>
    <row r="90" spans="1:6" ht="14.25" customHeight="1" x14ac:dyDescent="0.25">
      <c r="A90" s="10"/>
      <c r="B90" vm="250">
        <f ca="1"/>
        <v>45642</v>
      </c>
      <c r="C90" s="47" vm="251">
        <f ca="1"/>
        <v>1268.3</v>
      </c>
      <c r="E90" s="23" vm="250">
        <f ca="1"/>
        <v>45642</v>
      </c>
      <c r="F90" s="47" vm="252">
        <f ca="1"/>
        <v>444.71929999999998</v>
      </c>
    </row>
    <row r="91" spans="1:6" ht="14.25" customHeight="1" x14ac:dyDescent="0.25">
      <c r="A91" s="10"/>
      <c r="B91" vm="253">
        <f ca="1"/>
        <v>45643</v>
      </c>
      <c r="C91" s="47" vm="254">
        <f ca="1"/>
        <v>1245.3</v>
      </c>
      <c r="E91" s="23" vm="253">
        <f ca="1"/>
        <v>45643</v>
      </c>
      <c r="F91" s="47" vm="255">
        <f ca="1"/>
        <v>444.19900000000001</v>
      </c>
    </row>
    <row r="92" spans="1:6" ht="14.25" customHeight="1" x14ac:dyDescent="0.25">
      <c r="A92" s="10"/>
      <c r="B92" vm="256">
        <f ca="1"/>
        <v>45644</v>
      </c>
      <c r="C92" s="47" vm="257">
        <f ca="1"/>
        <v>1253.25</v>
      </c>
      <c r="E92" s="23" vm="256">
        <f ca="1"/>
        <v>45644</v>
      </c>
      <c r="F92" s="47" vm="258">
        <f ca="1"/>
        <v>445.09769999999997</v>
      </c>
    </row>
    <row r="93" spans="1:6" ht="14.25" customHeight="1" x14ac:dyDescent="0.25">
      <c r="A93" s="10"/>
      <c r="B93" vm="259">
        <f ca="1"/>
        <v>45645</v>
      </c>
      <c r="C93" s="47" vm="260">
        <f ca="1"/>
        <v>1230.45</v>
      </c>
      <c r="E93" s="23" vm="259">
        <f ca="1"/>
        <v>45645</v>
      </c>
      <c r="F93" s="47" vm="196">
        <f ca="1"/>
        <v>441.36099999999999</v>
      </c>
    </row>
    <row r="94" spans="1:6" ht="14.25" customHeight="1" x14ac:dyDescent="0.25">
      <c r="A94" s="10"/>
      <c r="B94" vm="261">
        <f ca="1"/>
        <v>45646</v>
      </c>
      <c r="C94" s="47" vm="262">
        <f ca="1"/>
        <v>1205.3</v>
      </c>
      <c r="E94" s="23" vm="261">
        <f ca="1"/>
        <v>45646</v>
      </c>
      <c r="F94" s="47" vm="263">
        <f ca="1"/>
        <v>439.56349999999998</v>
      </c>
    </row>
    <row r="95" spans="1:6" ht="14.25" customHeight="1" x14ac:dyDescent="0.25">
      <c r="A95" s="10"/>
      <c r="B95" vm="264">
        <f ca="1"/>
        <v>45649</v>
      </c>
      <c r="C95" s="47" vm="265">
        <f ca="1"/>
        <v>1222.3</v>
      </c>
      <c r="E95" s="23" vm="264">
        <f ca="1"/>
        <v>45649</v>
      </c>
      <c r="F95" s="47" vm="266">
        <f ca="1"/>
        <v>448.64519999999999</v>
      </c>
    </row>
    <row r="96" spans="1:6" ht="14.25" customHeight="1" x14ac:dyDescent="0.25">
      <c r="A96" s="10"/>
      <c r="B96" vm="267">
        <f ca="1"/>
        <v>45650</v>
      </c>
      <c r="C96" s="47" vm="268">
        <f ca="1"/>
        <v>1222.75</v>
      </c>
      <c r="E96" s="23" vm="267">
        <f ca="1"/>
        <v>45650</v>
      </c>
      <c r="F96" s="47" vm="269">
        <f ca="1"/>
        <v>452.61849999999998</v>
      </c>
    </row>
    <row r="97" spans="1:6" ht="14.25" customHeight="1" x14ac:dyDescent="0.25">
      <c r="A97" s="10"/>
      <c r="B97" vm="270">
        <f ca="1"/>
        <v>45652</v>
      </c>
      <c r="C97" s="47" vm="271">
        <f ca="1"/>
        <v>1216.55</v>
      </c>
      <c r="E97" s="23" vm="270">
        <f ca="1"/>
        <v>45652</v>
      </c>
      <c r="F97" s="47" vm="184">
        <f ca="1"/>
        <v>451.1995</v>
      </c>
    </row>
    <row r="98" spans="1:6" ht="14.25" customHeight="1" x14ac:dyDescent="0.25">
      <c r="A98" s="10"/>
      <c r="B98" vm="272">
        <f ca="1"/>
        <v>45653</v>
      </c>
      <c r="C98" s="47" vm="273">
        <f ca="1"/>
        <v>1221.05</v>
      </c>
      <c r="E98" s="23" vm="272">
        <f ca="1"/>
        <v>45653</v>
      </c>
      <c r="F98" s="47" vm="274">
        <f ca="1"/>
        <v>452.7604</v>
      </c>
    </row>
    <row r="99" spans="1:6" ht="14.25" customHeight="1" x14ac:dyDescent="0.25">
      <c r="A99" s="10"/>
      <c r="B99" vm="275">
        <f ca="1"/>
        <v>45656</v>
      </c>
      <c r="C99" s="47" vm="276">
        <f ca="1"/>
        <v>1210.7</v>
      </c>
      <c r="E99" s="23" vm="275">
        <f ca="1"/>
        <v>45656</v>
      </c>
      <c r="F99" s="47" vm="211">
        <f ca="1"/>
        <v>451.24680000000001</v>
      </c>
    </row>
    <row r="100" spans="1:6" ht="14.25" customHeight="1" x14ac:dyDescent="0.25">
      <c r="A100" s="10"/>
      <c r="B100" vm="277">
        <f ca="1"/>
        <v>45657</v>
      </c>
      <c r="C100" s="47" vm="278">
        <f ca="1"/>
        <v>1215.45</v>
      </c>
      <c r="E100" s="23" vm="277">
        <f ca="1"/>
        <v>45657</v>
      </c>
      <c r="F100" s="47" vm="139">
        <f ca="1"/>
        <v>457.53769999999997</v>
      </c>
    </row>
    <row r="101" spans="1:6" ht="14.25" customHeight="1" x14ac:dyDescent="0.25">
      <c r="A101" s="10"/>
      <c r="B101" vm="279">
        <f ca="1"/>
        <v>45658</v>
      </c>
      <c r="C101" s="47" vm="280">
        <f ca="1"/>
        <v>1221.25</v>
      </c>
      <c r="E101" s="23" vm="279">
        <f ca="1"/>
        <v>45658</v>
      </c>
      <c r="F101" s="47" vm="281">
        <f ca="1"/>
        <v>457.82150000000001</v>
      </c>
    </row>
    <row r="102" spans="1:6" ht="14.25" customHeight="1" x14ac:dyDescent="0.25">
      <c r="A102" s="10"/>
      <c r="B102" vm="282">
        <f ca="1"/>
        <v>45659</v>
      </c>
      <c r="C102" s="47" vm="283">
        <f ca="1"/>
        <v>1241.8</v>
      </c>
      <c r="E102" s="23" vm="282">
        <f ca="1"/>
        <v>45659</v>
      </c>
      <c r="F102" s="47" vm="284">
        <f ca="1"/>
        <v>462.64620000000002</v>
      </c>
    </row>
    <row r="103" spans="1:6" ht="14.25" customHeight="1" x14ac:dyDescent="0.25">
      <c r="A103" s="10"/>
      <c r="B103" vm="285">
        <f ca="1"/>
        <v>45660</v>
      </c>
      <c r="C103" s="47" vm="286">
        <f ca="1"/>
        <v>1251.1500000000001</v>
      </c>
      <c r="E103" s="23" vm="285">
        <f ca="1"/>
        <v>45660</v>
      </c>
      <c r="F103" s="47" vm="287">
        <f ca="1"/>
        <v>455.59840000000003</v>
      </c>
    </row>
    <row r="104" spans="1:6" ht="14.25" customHeight="1" x14ac:dyDescent="0.25">
      <c r="A104" s="10"/>
      <c r="B104" vm="288">
        <f ca="1"/>
        <v>45663</v>
      </c>
      <c r="C104" s="47" vm="289">
        <f ca="1"/>
        <v>1218</v>
      </c>
      <c r="E104" s="23" vm="288">
        <f ca="1"/>
        <v>45663</v>
      </c>
      <c r="F104" s="47" vm="290">
        <f ca="1"/>
        <v>442.65</v>
      </c>
    </row>
    <row r="105" spans="1:6" ht="14.25" customHeight="1" x14ac:dyDescent="0.25">
      <c r="A105" s="10"/>
      <c r="B105" vm="291">
        <f ca="1"/>
        <v>45664</v>
      </c>
      <c r="C105" s="47" vm="292">
        <f ca="1"/>
        <v>1240.8499999999999</v>
      </c>
      <c r="E105" s="23" vm="291">
        <f ca="1"/>
        <v>45664</v>
      </c>
      <c r="F105" s="47" vm="293">
        <f ca="1"/>
        <v>441.1</v>
      </c>
    </row>
    <row r="106" spans="1:6" ht="14.25" customHeight="1" x14ac:dyDescent="0.25">
      <c r="A106" s="10"/>
      <c r="B106" vm="294">
        <f ca="1"/>
        <v>45665</v>
      </c>
      <c r="C106" s="47" vm="295">
        <f ca="1"/>
        <v>1265.5</v>
      </c>
      <c r="E106" s="23" vm="294">
        <f ca="1"/>
        <v>45665</v>
      </c>
      <c r="F106" s="47" vm="296">
        <f ca="1"/>
        <v>449.55</v>
      </c>
    </row>
    <row r="107" spans="1:6" ht="14.25" customHeight="1" x14ac:dyDescent="0.25">
      <c r="A107" s="10"/>
      <c r="B107" vm="297">
        <f ca="1"/>
        <v>45666</v>
      </c>
      <c r="C107" s="47" vm="298">
        <f ca="1"/>
        <v>1254.75</v>
      </c>
      <c r="E107" s="23" vm="297">
        <f ca="1"/>
        <v>45666</v>
      </c>
      <c r="F107" s="47" vm="299">
        <f ca="1"/>
        <v>450.1</v>
      </c>
    </row>
    <row r="108" spans="1:6" ht="14.25" customHeight="1" x14ac:dyDescent="0.25">
      <c r="A108" s="10"/>
      <c r="B108" vm="300">
        <f ca="1"/>
        <v>45667</v>
      </c>
      <c r="C108" s="47" vm="301">
        <f ca="1"/>
        <v>1241.9000000000001</v>
      </c>
      <c r="E108" s="23" vm="300">
        <f ca="1"/>
        <v>45667</v>
      </c>
      <c r="F108" s="47" vm="302">
        <f ca="1"/>
        <v>444.9</v>
      </c>
    </row>
    <row r="109" spans="1:6" ht="14.25" customHeight="1" x14ac:dyDescent="0.25">
      <c r="A109" s="10"/>
      <c r="B109" vm="303">
        <f ca="1"/>
        <v>45670</v>
      </c>
      <c r="C109" s="47" vm="304">
        <f ca="1"/>
        <v>1239.8499999999999</v>
      </c>
      <c r="E109" s="23" vm="303">
        <f ca="1"/>
        <v>45670</v>
      </c>
      <c r="F109" s="47" vm="305">
        <f ca="1"/>
        <v>439.05</v>
      </c>
    </row>
    <row r="110" spans="1:6" ht="14.25" customHeight="1" x14ac:dyDescent="0.25">
      <c r="A110" s="10"/>
      <c r="B110" vm="306">
        <f ca="1"/>
        <v>45671</v>
      </c>
      <c r="C110" s="47" vm="307">
        <f ca="1"/>
        <v>1238.75</v>
      </c>
      <c r="E110" s="23" vm="306">
        <f ca="1"/>
        <v>45671</v>
      </c>
      <c r="F110" s="47" vm="308">
        <f ca="1"/>
        <v>436.6</v>
      </c>
    </row>
    <row r="111" spans="1:6" ht="14.25" customHeight="1" x14ac:dyDescent="0.25">
      <c r="A111" s="10"/>
      <c r="B111" vm="309">
        <f ca="1"/>
        <v>45672</v>
      </c>
      <c r="C111" s="47" vm="310">
        <f ca="1"/>
        <v>1252.2</v>
      </c>
      <c r="E111" s="23" vm="309">
        <f ca="1"/>
        <v>45672</v>
      </c>
      <c r="F111" s="47" vm="311">
        <f ca="1"/>
        <v>437.35</v>
      </c>
    </row>
    <row r="112" spans="1:6" ht="14.25" customHeight="1" x14ac:dyDescent="0.25">
      <c r="A112" s="10"/>
      <c r="B112" vm="312">
        <f ca="1"/>
        <v>45673</v>
      </c>
      <c r="C112" s="47" vm="313">
        <f ca="1"/>
        <v>1266.45</v>
      </c>
      <c r="E112" s="23" vm="312">
        <f ca="1"/>
        <v>45673</v>
      </c>
      <c r="F112" s="47" vm="314">
        <f ca="1"/>
        <v>432.85</v>
      </c>
    </row>
    <row r="113" spans="1:6" ht="14.25" customHeight="1" x14ac:dyDescent="0.25">
      <c r="A113" s="10"/>
      <c r="B113" vm="315">
        <f ca="1"/>
        <v>45674</v>
      </c>
      <c r="C113" s="47" vm="316">
        <f ca="1"/>
        <v>1302.3499999999999</v>
      </c>
      <c r="E113" s="23" vm="315">
        <f ca="1"/>
        <v>45674</v>
      </c>
      <c r="F113" s="47" vm="317">
        <f ca="1"/>
        <v>440.2</v>
      </c>
    </row>
    <row r="114" spans="1:6" ht="14.25" customHeight="1" x14ac:dyDescent="0.25">
      <c r="A114" s="10"/>
      <c r="B114" vm="318">
        <f ca="1"/>
        <v>45677</v>
      </c>
      <c r="C114" s="47" vm="319">
        <f ca="1"/>
        <v>1305.45</v>
      </c>
      <c r="E114" s="23" vm="318">
        <f ca="1"/>
        <v>45677</v>
      </c>
      <c r="F114" s="47" vm="320">
        <f ca="1"/>
        <v>437.7</v>
      </c>
    </row>
    <row r="115" spans="1:6" ht="14.25" customHeight="1" x14ac:dyDescent="0.25">
      <c r="A115" s="10"/>
      <c r="B115" vm="321">
        <f ca="1"/>
        <v>45678</v>
      </c>
      <c r="C115" s="47" vm="322">
        <f ca="1"/>
        <v>1273.7</v>
      </c>
      <c r="E115" s="23" vm="321">
        <f ca="1"/>
        <v>45678</v>
      </c>
      <c r="F115" s="47" vm="323">
        <f ca="1"/>
        <v>437.55</v>
      </c>
    </row>
    <row r="116" spans="1:6" ht="14.25" customHeight="1" x14ac:dyDescent="0.25">
      <c r="A116" s="10"/>
      <c r="B116" vm="324">
        <f ca="1"/>
        <v>45679</v>
      </c>
      <c r="C116" s="47" vm="325">
        <f ca="1"/>
        <v>1277.0999999999999</v>
      </c>
      <c r="E116" s="23" vm="324">
        <f ca="1"/>
        <v>45679</v>
      </c>
      <c r="F116" s="47" vm="326">
        <f ca="1"/>
        <v>437</v>
      </c>
    </row>
    <row r="117" spans="1:6" ht="14.25" customHeight="1" x14ac:dyDescent="0.25">
      <c r="A117" s="10"/>
      <c r="B117" vm="327">
        <f ca="1"/>
        <v>45680</v>
      </c>
      <c r="C117" s="47" vm="328">
        <f ca="1"/>
        <v>1263.6500000000001</v>
      </c>
      <c r="E117" s="23" vm="327">
        <f ca="1"/>
        <v>45680</v>
      </c>
      <c r="F117" s="47" vm="317">
        <f ca="1"/>
        <v>440.2</v>
      </c>
    </row>
    <row r="118" spans="1:6" ht="14.25" customHeight="1" x14ac:dyDescent="0.25">
      <c r="A118" s="10"/>
      <c r="B118" vm="329">
        <f ca="1"/>
        <v>45681</v>
      </c>
      <c r="C118" s="47" vm="330">
        <f ca="1"/>
        <v>1246.3</v>
      </c>
      <c r="E118" s="23" vm="329">
        <f ca="1"/>
        <v>45681</v>
      </c>
      <c r="F118" s="47" vm="331">
        <f ca="1"/>
        <v>441.6</v>
      </c>
    </row>
    <row r="119" spans="1:6" ht="14.25" customHeight="1" x14ac:dyDescent="0.25">
      <c r="A119" s="10"/>
      <c r="B119" vm="332">
        <f ca="1"/>
        <v>45684</v>
      </c>
      <c r="C119" s="47" vm="333">
        <f ca="1"/>
        <v>1229.3499999999999</v>
      </c>
      <c r="E119" s="23" vm="332">
        <f ca="1"/>
        <v>45684</v>
      </c>
      <c r="F119" s="47" vm="334">
        <f ca="1"/>
        <v>440.1</v>
      </c>
    </row>
    <row r="120" spans="1:6" ht="14.25" customHeight="1" x14ac:dyDescent="0.25">
      <c r="A120" s="10"/>
      <c r="B120" vm="335">
        <f ca="1"/>
        <v>45685</v>
      </c>
      <c r="C120" s="47" vm="336">
        <f ca="1"/>
        <v>1234.4000000000001</v>
      </c>
      <c r="E120" s="23" vm="335">
        <f ca="1"/>
        <v>45685</v>
      </c>
      <c r="F120" s="47" vm="337">
        <f ca="1"/>
        <v>435.45</v>
      </c>
    </row>
    <row r="121" spans="1:6" ht="14.25" customHeight="1" x14ac:dyDescent="0.25">
      <c r="A121" s="10"/>
      <c r="B121" vm="338">
        <f ca="1"/>
        <v>45686</v>
      </c>
      <c r="C121" s="47" vm="339">
        <f ca="1"/>
        <v>1235.5</v>
      </c>
      <c r="E121" s="23" vm="338">
        <f ca="1"/>
        <v>45686</v>
      </c>
      <c r="F121" s="47" vm="340">
        <f ca="1"/>
        <v>433.35</v>
      </c>
    </row>
    <row r="122" spans="1:6" ht="14.25" customHeight="1" x14ac:dyDescent="0.25">
      <c r="A122" s="10"/>
      <c r="B122" vm="341">
        <f ca="1"/>
        <v>45687</v>
      </c>
      <c r="C122" s="47" vm="342">
        <f ca="1"/>
        <v>1253.05</v>
      </c>
      <c r="E122" s="23" vm="341">
        <f ca="1"/>
        <v>45687</v>
      </c>
      <c r="F122" s="47" vm="343">
        <f ca="1"/>
        <v>436.2</v>
      </c>
    </row>
    <row r="123" spans="1:6" ht="14.25" customHeight="1" x14ac:dyDescent="0.25">
      <c r="A123" s="10"/>
      <c r="B123" vm="344">
        <f ca="1"/>
        <v>45688</v>
      </c>
      <c r="C123" s="47" vm="345">
        <f ca="1"/>
        <v>1265.0999999999999</v>
      </c>
      <c r="E123" s="23" vm="344">
        <f ca="1"/>
        <v>45688</v>
      </c>
      <c r="F123" s="47" vm="346">
        <f ca="1"/>
        <v>447.5</v>
      </c>
    </row>
    <row r="124" spans="1:6" ht="14.25" customHeight="1" x14ac:dyDescent="0.25">
      <c r="A124" s="10"/>
      <c r="B124" vm="347">
        <f ca="1"/>
        <v>45689</v>
      </c>
      <c r="C124" s="47" vm="348">
        <f ca="1"/>
        <v>1264.5999999999999</v>
      </c>
      <c r="E124" s="23" vm="347">
        <f ca="1"/>
        <v>45689</v>
      </c>
      <c r="F124" s="47" vm="349">
        <f ca="1"/>
        <v>462.55</v>
      </c>
    </row>
    <row r="125" spans="1:6" ht="14.25" customHeight="1" x14ac:dyDescent="0.25">
      <c r="A125" s="10"/>
      <c r="B125" vm="350">
        <f ca="1"/>
        <v>45691</v>
      </c>
      <c r="C125" s="47" vm="351">
        <f ca="1"/>
        <v>1245.9000000000001</v>
      </c>
      <c r="E125" s="23" vm="350">
        <f ca="1"/>
        <v>45691</v>
      </c>
      <c r="F125" s="47" vm="352">
        <f ca="1"/>
        <v>454.35</v>
      </c>
    </row>
    <row r="126" spans="1:6" ht="14.25" customHeight="1" x14ac:dyDescent="0.25">
      <c r="A126" s="10"/>
      <c r="B126" vm="353">
        <f ca="1"/>
        <v>45692</v>
      </c>
      <c r="C126" s="47" vm="354">
        <f ca="1"/>
        <v>1285.2</v>
      </c>
      <c r="E126" s="23" vm="353">
        <f ca="1"/>
        <v>45692</v>
      </c>
      <c r="F126" s="47" vm="355">
        <f ca="1"/>
        <v>455.15</v>
      </c>
    </row>
    <row r="127" spans="1:6" ht="14.25" customHeight="1" x14ac:dyDescent="0.25">
      <c r="A127" s="10"/>
      <c r="B127" vm="356">
        <f ca="1"/>
        <v>45693</v>
      </c>
      <c r="C127" s="47" vm="242">
        <f ca="1"/>
        <v>1278.2</v>
      </c>
      <c r="E127" s="23" vm="356">
        <f ca="1"/>
        <v>45693</v>
      </c>
      <c r="F127" s="47" vm="357">
        <f ca="1"/>
        <v>448.15</v>
      </c>
    </row>
    <row r="128" spans="1:6" ht="14.25" customHeight="1" x14ac:dyDescent="0.25">
      <c r="A128" s="10"/>
      <c r="B128" vm="358">
        <f ca="1"/>
        <v>45694</v>
      </c>
      <c r="C128" s="47" vm="359">
        <f ca="1"/>
        <v>1281.55</v>
      </c>
      <c r="E128" s="23" vm="358">
        <f ca="1"/>
        <v>45694</v>
      </c>
      <c r="F128" s="47" vm="293">
        <f ca="1"/>
        <v>441.1</v>
      </c>
    </row>
    <row r="129" spans="1:6" ht="14.25" customHeight="1" x14ac:dyDescent="0.25">
      <c r="A129" s="10"/>
      <c r="B129" vm="360">
        <f ca="1"/>
        <v>45695</v>
      </c>
      <c r="C129" s="47" vm="361">
        <f ca="1"/>
        <v>1266.7</v>
      </c>
      <c r="E129" s="23" vm="360">
        <f ca="1"/>
        <v>45695</v>
      </c>
      <c r="F129" s="47" vm="362">
        <f ca="1"/>
        <v>430.85</v>
      </c>
    </row>
    <row r="130" spans="1:6" ht="14.25" customHeight="1" x14ac:dyDescent="0.25">
      <c r="A130" s="10"/>
      <c r="B130" vm="363">
        <f ca="1"/>
        <v>45698</v>
      </c>
      <c r="C130" s="22" vm="364">
        <f ca="1"/>
        <v>1253.6500000000001</v>
      </c>
      <c r="E130" s="23" vm="363">
        <f ca="1"/>
        <v>45698</v>
      </c>
      <c r="F130" s="22" vm="365">
        <f ca="1"/>
        <v>427.2</v>
      </c>
    </row>
    <row r="131" spans="1:6" ht="14.25" customHeight="1" x14ac:dyDescent="0.25">
      <c r="A131" s="10"/>
      <c r="B131" vm="366">
        <f ca="1"/>
        <v>45699</v>
      </c>
      <c r="C131" s="22" vm="367">
        <f ca="1"/>
        <v>1234.8499999999999</v>
      </c>
      <c r="E131" s="23" vm="366">
        <f ca="1"/>
        <v>45699</v>
      </c>
      <c r="F131" s="22" vm="368">
        <f ca="1"/>
        <v>418.3</v>
      </c>
    </row>
    <row r="132" spans="1:6" ht="14.25" customHeight="1" x14ac:dyDescent="0.25">
      <c r="A132" s="10"/>
      <c r="B132" vm="369">
        <f ca="1"/>
        <v>45700</v>
      </c>
      <c r="C132" s="22" vm="271">
        <f ca="1"/>
        <v>1216.55</v>
      </c>
      <c r="E132" s="23" vm="369">
        <f ca="1"/>
        <v>45700</v>
      </c>
      <c r="F132" s="22" vm="370">
        <f ca="1"/>
        <v>409.9</v>
      </c>
    </row>
    <row r="133" spans="1:6" ht="14.25" customHeight="1" x14ac:dyDescent="0.25">
      <c r="A133" s="10"/>
      <c r="B133" vm="371">
        <f ca="1"/>
        <v>45701</v>
      </c>
      <c r="C133" s="22" vm="372">
        <f ca="1"/>
        <v>1216.0999999999999</v>
      </c>
      <c r="E133" s="23" vm="371">
        <f ca="1"/>
        <v>45701</v>
      </c>
      <c r="F133" s="22" vm="373">
        <f ca="1"/>
        <v>409.7</v>
      </c>
    </row>
    <row r="134" spans="1:6" ht="14.25" customHeight="1" x14ac:dyDescent="0.25">
      <c r="A134" s="10"/>
      <c r="B134" vm="374">
        <f ca="1"/>
        <v>45702</v>
      </c>
      <c r="C134" s="22" vm="375">
        <f ca="1"/>
        <v>1217.25</v>
      </c>
      <c r="E134" s="23" vm="374">
        <f ca="1"/>
        <v>45702</v>
      </c>
      <c r="F134" s="22" vm="376">
        <f ca="1"/>
        <v>410.25</v>
      </c>
    </row>
    <row r="135" spans="1:6" ht="14.25" customHeight="1" x14ac:dyDescent="0.25">
      <c r="A135" s="10"/>
      <c r="B135" vm="377">
        <f ca="1"/>
        <v>45705</v>
      </c>
      <c r="C135" s="22" vm="378">
        <f ca="1"/>
        <v>1224.9000000000001</v>
      </c>
      <c r="E135" s="23" vm="377">
        <f ca="1"/>
        <v>45705</v>
      </c>
      <c r="F135" s="22" vm="379">
        <f ca="1"/>
        <v>408.6</v>
      </c>
    </row>
    <row r="136" spans="1:6" ht="14.25" customHeight="1" x14ac:dyDescent="0.25">
      <c r="A136" s="10"/>
      <c r="B136" vm="380">
        <f ca="1"/>
        <v>45706</v>
      </c>
      <c r="C136" s="22" vm="381">
        <f ca="1"/>
        <v>1225.4000000000001</v>
      </c>
      <c r="E136" s="23" vm="380">
        <f ca="1"/>
        <v>45706</v>
      </c>
      <c r="F136" s="22" vm="382">
        <f ca="1"/>
        <v>405.25</v>
      </c>
    </row>
    <row r="137" spans="1:6" ht="14.25" customHeight="1" x14ac:dyDescent="0.25">
      <c r="A137" s="10"/>
      <c r="B137" vm="383">
        <f ca="1"/>
        <v>45707</v>
      </c>
      <c r="C137" s="22" vm="384">
        <f ca="1"/>
        <v>1227.45</v>
      </c>
      <c r="E137" s="23" vm="383">
        <f ca="1"/>
        <v>45707</v>
      </c>
      <c r="F137" s="22" vm="385">
        <f ca="1"/>
        <v>406.4</v>
      </c>
    </row>
    <row r="138" spans="1:6" ht="14.25" customHeight="1" x14ac:dyDescent="0.25">
      <c r="A138" s="10"/>
      <c r="B138" vm="386">
        <f ca="1"/>
        <v>45708</v>
      </c>
      <c r="C138" s="22" vm="387">
        <f ca="1"/>
        <v>1233</v>
      </c>
      <c r="E138" s="23" vm="386">
        <f ca="1"/>
        <v>45708</v>
      </c>
      <c r="F138" s="22" vm="388">
        <f ca="1"/>
        <v>402.05</v>
      </c>
    </row>
    <row r="139" spans="1:6" ht="14.25" customHeight="1" x14ac:dyDescent="0.25">
      <c r="A139" s="10"/>
      <c r="B139" vm="389">
        <f ca="1"/>
        <v>45709</v>
      </c>
      <c r="C139" s="22" vm="390">
        <f ca="1"/>
        <v>1228.1500000000001</v>
      </c>
      <c r="E139" s="23" vm="389">
        <f ca="1"/>
        <v>45709</v>
      </c>
      <c r="F139" s="22" vm="391">
        <f ca="1"/>
        <v>400.9</v>
      </c>
    </row>
    <row r="140" spans="1:6" ht="14.25" customHeight="1" x14ac:dyDescent="0.25">
      <c r="A140" s="10"/>
      <c r="B140" vm="392">
        <f ca="1"/>
        <v>45712</v>
      </c>
      <c r="C140" s="22" vm="393">
        <f ca="1"/>
        <v>1214.55</v>
      </c>
      <c r="E140" s="23" vm="392">
        <f ca="1"/>
        <v>45712</v>
      </c>
      <c r="F140" s="22" vm="394">
        <f ca="1"/>
        <v>401.9</v>
      </c>
    </row>
    <row r="141" spans="1:6" ht="14.25" customHeight="1" x14ac:dyDescent="0.25">
      <c r="A141" s="10"/>
      <c r="B141" vm="395">
        <f ca="1"/>
        <v>45713</v>
      </c>
      <c r="C141" s="22" vm="396">
        <f ca="1"/>
        <v>1204</v>
      </c>
      <c r="E141" s="23" vm="395">
        <f ca="1"/>
        <v>45713</v>
      </c>
      <c r="F141" s="22" vm="397">
        <f ca="1"/>
        <v>404.85</v>
      </c>
    </row>
    <row r="142" spans="1:6" ht="14.25" customHeight="1" x14ac:dyDescent="0.25">
      <c r="A142" s="10"/>
      <c r="B142" vm="398">
        <f ca="1"/>
        <v>45715</v>
      </c>
      <c r="C142" s="22" vm="399">
        <f ca="1"/>
        <v>1207.0999999999999</v>
      </c>
      <c r="E142" s="23" vm="398">
        <f ca="1"/>
        <v>45715</v>
      </c>
      <c r="F142" s="22" vm="400">
        <f ca="1"/>
        <v>401.6</v>
      </c>
    </row>
    <row r="143" spans="1:6" ht="14.25" customHeight="1" x14ac:dyDescent="0.25">
      <c r="A143" s="10"/>
      <c r="B143" vm="401">
        <f ca="1"/>
        <v>45716</v>
      </c>
      <c r="C143" s="22" vm="402">
        <f ca="1"/>
        <v>1200.0999999999999</v>
      </c>
      <c r="E143" s="23" vm="401">
        <f ca="1"/>
        <v>45716</v>
      </c>
      <c r="F143" s="22" vm="403">
        <f ca="1"/>
        <v>395</v>
      </c>
    </row>
    <row r="144" spans="1:6" ht="14.25" customHeight="1" x14ac:dyDescent="0.25">
      <c r="A144" s="10"/>
      <c r="B144" vm="404">
        <f ca="1"/>
        <v>45719</v>
      </c>
      <c r="C144" s="22" vm="405">
        <f ca="1"/>
        <v>1171.25</v>
      </c>
      <c r="E144" s="23" vm="404">
        <f ca="1"/>
        <v>45719</v>
      </c>
      <c r="F144" s="22" vm="406">
        <f ca="1"/>
        <v>397.45</v>
      </c>
    </row>
    <row r="145" spans="1:6" ht="14.25" customHeight="1" x14ac:dyDescent="0.25">
      <c r="A145" s="10"/>
      <c r="B145" vm="407">
        <f ca="1"/>
        <v>45720</v>
      </c>
      <c r="C145" s="22" vm="408">
        <f ca="1"/>
        <v>1161.9000000000001</v>
      </c>
      <c r="E145" s="23" vm="407">
        <f ca="1"/>
        <v>45720</v>
      </c>
      <c r="F145" s="22" vm="409">
        <f ca="1"/>
        <v>394.85</v>
      </c>
    </row>
    <row r="146" spans="1:6" ht="14.25" customHeight="1" x14ac:dyDescent="0.25">
      <c r="A146" s="10"/>
      <c r="B146" vm="410">
        <f ca="1"/>
        <v>45721</v>
      </c>
      <c r="C146" s="22" vm="411">
        <f ca="1"/>
        <v>1175.5999999999999</v>
      </c>
      <c r="E146" s="23" vm="410">
        <f ca="1"/>
        <v>45721</v>
      </c>
      <c r="F146" s="22" vm="412">
        <f ca="1"/>
        <v>405.05</v>
      </c>
    </row>
    <row r="147" spans="1:6" ht="14.25" customHeight="1" x14ac:dyDescent="0.25">
      <c r="A147" s="10"/>
      <c r="B147" vm="413">
        <f ca="1"/>
        <v>45722</v>
      </c>
      <c r="C147" s="22" vm="414">
        <f ca="1"/>
        <v>1209.5999999999999</v>
      </c>
      <c r="E147" s="23" vm="413">
        <f ca="1"/>
        <v>45722</v>
      </c>
      <c r="F147" s="22" vm="415">
        <f ca="1"/>
        <v>405.7</v>
      </c>
    </row>
    <row r="148" spans="1:6" ht="14.25" customHeight="1" x14ac:dyDescent="0.25">
      <c r="A148" s="10"/>
      <c r="B148" vm="416">
        <f ca="1"/>
        <v>45723</v>
      </c>
      <c r="C148" s="22" vm="417">
        <f ca="1"/>
        <v>1249.8</v>
      </c>
      <c r="E148" s="23" vm="416">
        <f ca="1"/>
        <v>45723</v>
      </c>
      <c r="F148" s="22" vm="418">
        <f ca="1"/>
        <v>403.9</v>
      </c>
    </row>
    <row r="149" spans="1:6" ht="14.25" customHeight="1" x14ac:dyDescent="0.25">
      <c r="A149" s="10"/>
      <c r="B149" vm="419">
        <f ca="1"/>
        <v>45726</v>
      </c>
      <c r="C149" s="22" vm="420">
        <f ca="1"/>
        <v>1238.4000000000001</v>
      </c>
      <c r="E149" s="23" vm="419">
        <f ca="1"/>
        <v>45726</v>
      </c>
      <c r="F149" s="22" vm="421">
        <f ca="1"/>
        <v>405</v>
      </c>
    </row>
    <row r="150" spans="1:6" ht="14.25" customHeight="1" x14ac:dyDescent="0.25">
      <c r="A150" s="10"/>
      <c r="B150" vm="422">
        <f ca="1"/>
        <v>45727</v>
      </c>
      <c r="C150" s="22" vm="423">
        <f ca="1"/>
        <v>1247.3</v>
      </c>
      <c r="E150" s="23" vm="422">
        <f ca="1"/>
        <v>45727</v>
      </c>
      <c r="F150" s="22" vm="424">
        <f ca="1"/>
        <v>406.2</v>
      </c>
    </row>
    <row r="151" spans="1:6" ht="14.25" customHeight="1" x14ac:dyDescent="0.25">
      <c r="A151" s="10"/>
      <c r="B151" vm="425">
        <f ca="1"/>
        <v>45728</v>
      </c>
      <c r="C151" s="22" vm="426">
        <f ca="1"/>
        <v>1257.05</v>
      </c>
      <c r="E151" s="23" vm="425">
        <f ca="1"/>
        <v>45728</v>
      </c>
      <c r="F151" s="22" vm="427">
        <f ca="1"/>
        <v>412.4</v>
      </c>
    </row>
    <row r="152" spans="1:6" ht="14.25" customHeight="1" x14ac:dyDescent="0.25">
      <c r="A152" s="10"/>
      <c r="B152" vm="428">
        <f ca="1"/>
        <v>45729</v>
      </c>
      <c r="C152" s="22" vm="429">
        <f ca="1"/>
        <v>1247.9000000000001</v>
      </c>
      <c r="E152" s="23" vm="428">
        <f ca="1"/>
        <v>45729</v>
      </c>
      <c r="F152" s="22" vm="430">
        <f ca="1"/>
        <v>412.05</v>
      </c>
    </row>
    <row r="153" spans="1:6" ht="14.25" customHeight="1" x14ac:dyDescent="0.25">
      <c r="A153" s="10"/>
      <c r="B153" vm="431">
        <f ca="1"/>
        <v>45733</v>
      </c>
      <c r="C153" s="22" vm="432">
        <f ca="1"/>
        <v>1238.8499999999999</v>
      </c>
      <c r="E153" s="23" vm="431">
        <f ca="1"/>
        <v>45733</v>
      </c>
      <c r="F153" s="22" vm="433">
        <f ca="1"/>
        <v>407.95</v>
      </c>
    </row>
    <row r="154" spans="1:6" ht="14.25" customHeight="1" x14ac:dyDescent="0.25">
      <c r="A154" s="10"/>
      <c r="B154" vm="434">
        <f ca="1"/>
        <v>45734</v>
      </c>
      <c r="C154" s="22" vm="435">
        <f ca="1"/>
        <v>1238.8</v>
      </c>
      <c r="E154" s="23" vm="434">
        <f ca="1"/>
        <v>45734</v>
      </c>
      <c r="F154" s="22" vm="436">
        <f ca="1"/>
        <v>409.1</v>
      </c>
    </row>
    <row r="155" spans="1:6" ht="14.25" customHeight="1" x14ac:dyDescent="0.25">
      <c r="A155" s="10"/>
      <c r="B155" vm="437">
        <f ca="1"/>
        <v>45735</v>
      </c>
      <c r="C155" s="22" vm="438">
        <f ca="1"/>
        <v>1247.1500000000001</v>
      </c>
      <c r="E155" s="23" vm="437">
        <f ca="1"/>
        <v>45735</v>
      </c>
      <c r="F155" s="22" vm="439">
        <f ca="1"/>
        <v>403.05</v>
      </c>
    </row>
    <row r="156" spans="1:6" ht="14.25" customHeight="1" x14ac:dyDescent="0.25">
      <c r="A156" s="10"/>
      <c r="B156" vm="440">
        <f ca="1"/>
        <v>45736</v>
      </c>
      <c r="C156" s="22" vm="441">
        <f ca="1"/>
        <v>1269.1500000000001</v>
      </c>
      <c r="E156" s="23" vm="440">
        <f ca="1"/>
        <v>45736</v>
      </c>
      <c r="F156" s="22" vm="442">
        <f ca="1"/>
        <v>403.95</v>
      </c>
    </row>
    <row r="157" spans="1:6" ht="14.25" customHeight="1" x14ac:dyDescent="0.25">
      <c r="A157" s="10"/>
      <c r="B157" vm="443">
        <f ca="1"/>
        <v>45737</v>
      </c>
      <c r="C157" s="22" vm="444">
        <f ca="1"/>
        <v>1276.3499999999999</v>
      </c>
      <c r="E157" s="23" vm="443">
        <f ca="1"/>
        <v>45737</v>
      </c>
      <c r="F157" s="22" vm="445">
        <f ca="1"/>
        <v>405.55</v>
      </c>
    </row>
    <row r="158" spans="1:6" ht="14.25" customHeight="1" x14ac:dyDescent="0.25">
      <c r="A158" s="10"/>
      <c r="B158" vm="446">
        <f ca="1"/>
        <v>45740</v>
      </c>
      <c r="C158" s="22" vm="447">
        <f ca="1"/>
        <v>1302.0999999999999</v>
      </c>
      <c r="E158" s="23" vm="446">
        <f ca="1"/>
        <v>45740</v>
      </c>
      <c r="F158" s="22" vm="448">
        <f ca="1"/>
        <v>410.9</v>
      </c>
    </row>
    <row r="159" spans="1:6" ht="14.25" customHeight="1" x14ac:dyDescent="0.25">
      <c r="A159" s="10"/>
      <c r="B159" vm="449">
        <f ca="1"/>
        <v>45741</v>
      </c>
      <c r="C159" s="22" vm="450">
        <f ca="1"/>
        <v>1285.45</v>
      </c>
      <c r="E159" s="23" vm="449">
        <f ca="1"/>
        <v>45741</v>
      </c>
      <c r="F159" s="22" vm="451">
        <f ca="1"/>
        <v>409.8</v>
      </c>
    </row>
    <row r="160" spans="1:6" ht="14.25" customHeight="1" x14ac:dyDescent="0.25">
      <c r="A160" s="10"/>
      <c r="B160" vm="452">
        <f ca="1"/>
        <v>45742</v>
      </c>
      <c r="C160" s="22" vm="453">
        <f ca="1"/>
        <v>1273.05</v>
      </c>
      <c r="E160" s="23" vm="452">
        <f ca="1"/>
        <v>45742</v>
      </c>
      <c r="F160" s="22" vm="454">
        <f ca="1"/>
        <v>407.35</v>
      </c>
    </row>
    <row r="161" spans="1:6" ht="14.25" customHeight="1" x14ac:dyDescent="0.25">
      <c r="A161" s="10"/>
      <c r="B161" vm="455">
        <f ca="1"/>
        <v>45743</v>
      </c>
      <c r="C161" s="22" vm="242">
        <f ca="1"/>
        <v>1278.2</v>
      </c>
      <c r="E161" s="23" vm="455">
        <f ca="1"/>
        <v>45743</v>
      </c>
      <c r="F161" s="22" vm="456">
        <f ca="1"/>
        <v>409.45</v>
      </c>
    </row>
    <row r="162" spans="1:6" ht="14.25" customHeight="1" x14ac:dyDescent="0.25">
      <c r="A162" s="10"/>
      <c r="B162" vm="457">
        <f ca="1"/>
        <v>45744</v>
      </c>
      <c r="C162" s="22" vm="458">
        <f ca="1"/>
        <v>1275.0999999999999</v>
      </c>
      <c r="E162" s="23" vm="457">
        <f ca="1"/>
        <v>45744</v>
      </c>
      <c r="F162" s="22" vm="459">
        <f ca="1"/>
        <v>409.75</v>
      </c>
    </row>
    <row r="163" spans="1:6" ht="14.25" customHeight="1" x14ac:dyDescent="0.25">
      <c r="A163" s="10"/>
      <c r="B163" vm="460">
        <f ca="1"/>
        <v>45748</v>
      </c>
      <c r="C163" s="22" vm="461">
        <f ca="1"/>
        <v>1252.5999999999999</v>
      </c>
      <c r="E163" s="23" vm="460">
        <f ca="1"/>
        <v>45748</v>
      </c>
      <c r="F163" s="22" vm="462">
        <f ca="1"/>
        <v>406.65</v>
      </c>
    </row>
    <row r="164" spans="1:6" ht="14.25" customHeight="1" x14ac:dyDescent="0.25">
      <c r="A164" s="10"/>
      <c r="B164" vm="463">
        <f ca="1"/>
        <v>45749</v>
      </c>
      <c r="C164" s="22" vm="286">
        <f ca="1"/>
        <v>1251.1500000000001</v>
      </c>
      <c r="E164" s="23" vm="463">
        <f ca="1"/>
        <v>45749</v>
      </c>
      <c r="F164" s="22" vm="464">
        <f ca="1"/>
        <v>409.05</v>
      </c>
    </row>
    <row r="165" spans="1:6" ht="14.25" customHeight="1" x14ac:dyDescent="0.25">
      <c r="A165" s="10"/>
      <c r="B165" vm="465">
        <f ca="1"/>
        <v>45750</v>
      </c>
      <c r="C165" s="22" vm="466">
        <f ca="1"/>
        <v>1248.7</v>
      </c>
      <c r="E165" s="23" vm="465">
        <f ca="1"/>
        <v>45750</v>
      </c>
      <c r="F165" s="22" vm="467">
        <f ca="1"/>
        <v>409.4</v>
      </c>
    </row>
    <row r="166" spans="1:6" ht="14.25" customHeight="1" x14ac:dyDescent="0.25">
      <c r="A166" s="10"/>
      <c r="B166" vm="468">
        <f ca="1"/>
        <v>45751</v>
      </c>
      <c r="C166" s="22" vm="469">
        <f ca="1"/>
        <v>1204.7</v>
      </c>
      <c r="E166" s="23" vm="468">
        <f ca="1"/>
        <v>45751</v>
      </c>
      <c r="F166" s="22" vm="373">
        <f ca="1"/>
        <v>409.7</v>
      </c>
    </row>
    <row r="167" spans="1:6" ht="14.25" customHeight="1" x14ac:dyDescent="0.25">
      <c r="A167" s="10"/>
      <c r="B167" vm="470">
        <f ca="1"/>
        <v>45754</v>
      </c>
      <c r="C167" s="22" vm="471">
        <f ca="1"/>
        <v>1165.7</v>
      </c>
      <c r="E167" s="23" vm="470">
        <f ca="1"/>
        <v>45754</v>
      </c>
      <c r="F167" s="22" vm="472">
        <f ca="1"/>
        <v>406.05</v>
      </c>
    </row>
    <row r="168" spans="1:6" ht="14.25" customHeight="1" x14ac:dyDescent="0.25">
      <c r="A168" s="10"/>
      <c r="B168" vm="473">
        <f ca="1"/>
        <v>45755</v>
      </c>
      <c r="C168" s="22" vm="474">
        <f ca="1"/>
        <v>1182.2</v>
      </c>
      <c r="E168" s="23" vm="473">
        <f ca="1"/>
        <v>45755</v>
      </c>
      <c r="F168" s="22" vm="475">
        <f ca="1"/>
        <v>412.55</v>
      </c>
    </row>
    <row r="169" spans="1:6" ht="14.25" customHeight="1" x14ac:dyDescent="0.25">
      <c r="A169" s="10"/>
      <c r="B169" vm="476">
        <f ca="1"/>
        <v>45756</v>
      </c>
      <c r="C169" s="22" vm="477">
        <f ca="1"/>
        <v>1185.3499999999999</v>
      </c>
      <c r="E169" s="23" vm="476">
        <f ca="1"/>
        <v>45756</v>
      </c>
      <c r="F169" s="22" vm="478">
        <f ca="1"/>
        <v>416.3</v>
      </c>
    </row>
    <row r="170" spans="1:6" ht="14.25" customHeight="1" x14ac:dyDescent="0.25">
      <c r="A170" s="10"/>
      <c r="B170" vm="479">
        <f ca="1"/>
        <v>45758</v>
      </c>
      <c r="C170" s="22" vm="480">
        <f ca="1"/>
        <v>1218.95</v>
      </c>
      <c r="E170" s="23" vm="479">
        <f ca="1"/>
        <v>45758</v>
      </c>
      <c r="F170" s="22" vm="481">
        <f ca="1"/>
        <v>421.55</v>
      </c>
    </row>
    <row r="171" spans="1:6" ht="14.25" customHeight="1" x14ac:dyDescent="0.25">
      <c r="A171" s="10"/>
      <c r="B171" vm="482">
        <f ca="1"/>
        <v>45762</v>
      </c>
      <c r="C171" s="22" vm="483">
        <f ca="1"/>
        <v>1240.0999999999999</v>
      </c>
      <c r="E171" s="23" vm="482">
        <f ca="1"/>
        <v>45762</v>
      </c>
      <c r="F171" s="22" vm="484">
        <f ca="1"/>
        <v>420.4</v>
      </c>
    </row>
    <row r="172" spans="1:6" ht="14.25" customHeight="1" x14ac:dyDescent="0.25">
      <c r="A172" s="10"/>
      <c r="B172" vm="485">
        <f ca="1"/>
        <v>45763</v>
      </c>
      <c r="C172" s="22" vm="486">
        <f ca="1"/>
        <v>1239.3</v>
      </c>
      <c r="E172" s="23" vm="485">
        <f ca="1"/>
        <v>45763</v>
      </c>
      <c r="F172" s="22" vm="487">
        <f ca="1"/>
        <v>424.45</v>
      </c>
    </row>
    <row r="173" spans="1:6" ht="14.25" customHeight="1" x14ac:dyDescent="0.25">
      <c r="A173" s="10"/>
      <c r="B173" vm="488">
        <f ca="1"/>
        <v>45764</v>
      </c>
      <c r="C173" s="22" vm="489">
        <f ca="1"/>
        <v>1274.5</v>
      </c>
      <c r="E173" s="23" vm="488">
        <f ca="1"/>
        <v>45764</v>
      </c>
      <c r="F173" s="22" vm="490">
        <f ca="1"/>
        <v>427.25</v>
      </c>
    </row>
    <row r="174" spans="1:6" ht="14.25" customHeight="1" x14ac:dyDescent="0.25">
      <c r="A174" s="10"/>
      <c r="B174" vm="491">
        <f ca="1"/>
        <v>45768</v>
      </c>
      <c r="C174" s="22" vm="492">
        <f ca="1"/>
        <v>1295.5</v>
      </c>
      <c r="E174" s="23" vm="491">
        <f ca="1"/>
        <v>45768</v>
      </c>
      <c r="F174" s="22" vm="493">
        <f ca="1"/>
        <v>422.85</v>
      </c>
    </row>
    <row r="175" spans="1:6" ht="14.25" customHeight="1" x14ac:dyDescent="0.25">
      <c r="A175" s="10"/>
      <c r="B175" vm="494">
        <f ca="1"/>
        <v>45769</v>
      </c>
      <c r="C175" s="22" vm="495">
        <f ca="1"/>
        <v>1291.2</v>
      </c>
      <c r="E175" s="23" vm="494">
        <f ca="1"/>
        <v>45769</v>
      </c>
      <c r="F175" s="22" vm="496">
        <f ca="1"/>
        <v>433.6</v>
      </c>
    </row>
    <row r="176" spans="1:6" ht="14.25" customHeight="1" x14ac:dyDescent="0.25">
      <c r="A176" s="10"/>
      <c r="B176" vm="497">
        <f ca="1"/>
        <v>45770</v>
      </c>
      <c r="C176" s="22" vm="498">
        <f ca="1"/>
        <v>1300</v>
      </c>
      <c r="E176" s="23" vm="497">
        <f ca="1"/>
        <v>45770</v>
      </c>
      <c r="F176" s="22" vm="362">
        <f ca="1"/>
        <v>430.85</v>
      </c>
    </row>
    <row r="177" spans="1:6" ht="14.25" customHeight="1" x14ac:dyDescent="0.25">
      <c r="A177" s="10"/>
      <c r="B177" vm="499">
        <f ca="1"/>
        <v>45771</v>
      </c>
      <c r="C177" s="22" vm="500">
        <f ca="1"/>
        <v>1301.5999999999999</v>
      </c>
      <c r="E177" s="23" vm="499">
        <f ca="1"/>
        <v>45771</v>
      </c>
      <c r="F177" s="22" vm="501">
        <f ca="1"/>
        <v>430.05</v>
      </c>
    </row>
    <row r="178" spans="1:6" ht="14.25" customHeight="1" x14ac:dyDescent="0.25">
      <c r="A178" s="10"/>
      <c r="B178" vm="502">
        <f ca="1"/>
        <v>45772</v>
      </c>
      <c r="C178" s="22" vm="503">
        <f ca="1"/>
        <v>1300.4000000000001</v>
      </c>
      <c r="E178" s="23" vm="502">
        <f ca="1"/>
        <v>45772</v>
      </c>
      <c r="F178" s="22" vm="504">
        <f ca="1"/>
        <v>427.8</v>
      </c>
    </row>
    <row r="179" spans="1:6" ht="14.25" customHeight="1" x14ac:dyDescent="0.25">
      <c r="A179" s="10"/>
      <c r="B179" vm="505">
        <f ca="1"/>
        <v>45775</v>
      </c>
      <c r="C179" s="22" vm="506">
        <f ca="1"/>
        <v>1368.8</v>
      </c>
      <c r="E179" s="23" vm="505">
        <f ca="1"/>
        <v>45775</v>
      </c>
      <c r="F179" s="22" vm="507">
        <f ca="1"/>
        <v>428.8</v>
      </c>
    </row>
    <row r="180" spans="1:6" ht="14.25" customHeight="1" x14ac:dyDescent="0.25">
      <c r="A180" s="10"/>
      <c r="B180" vm="508">
        <f ca="1"/>
        <v>45776</v>
      </c>
      <c r="C180" s="22" vm="509">
        <f ca="1"/>
        <v>1399.7</v>
      </c>
      <c r="E180" s="23" vm="508">
        <f ca="1"/>
        <v>45776</v>
      </c>
      <c r="F180" s="22" vm="510">
        <f ca="1"/>
        <v>426</v>
      </c>
    </row>
    <row r="181" spans="1:6" ht="14.25" customHeight="1" x14ac:dyDescent="0.25">
      <c r="A181" s="10"/>
      <c r="B181" vm="511">
        <f ca="1"/>
        <v>45777</v>
      </c>
      <c r="C181" s="22" vm="512">
        <f ca="1"/>
        <v>1405</v>
      </c>
      <c r="E181" s="23" vm="511">
        <f ca="1"/>
        <v>45777</v>
      </c>
      <c r="F181" s="22" vm="513">
        <f ca="1"/>
        <v>425.8</v>
      </c>
    </row>
    <row r="182" spans="1:6" ht="14.25" customHeight="1" x14ac:dyDescent="0.25">
      <c r="A182" s="10"/>
      <c r="B182" vm="514">
        <f ca="1"/>
        <v>45779</v>
      </c>
      <c r="C182" s="22" vm="515">
        <f ca="1"/>
        <v>1422.4</v>
      </c>
      <c r="E182" s="23" vm="514">
        <f ca="1"/>
        <v>45779</v>
      </c>
      <c r="F182" s="22" vm="516">
        <f ca="1"/>
        <v>430.25</v>
      </c>
    </row>
    <row r="183" spans="1:6" ht="14.25" customHeight="1" x14ac:dyDescent="0.25">
      <c r="A183" s="10"/>
      <c r="B183" vm="517">
        <f ca="1"/>
        <v>45782</v>
      </c>
      <c r="C183" s="22" vm="518">
        <f ca="1"/>
        <v>1431.3</v>
      </c>
      <c r="E183" s="23" vm="517">
        <f ca="1"/>
        <v>45782</v>
      </c>
      <c r="F183" s="22" vm="519">
        <f ca="1"/>
        <v>436.95</v>
      </c>
    </row>
    <row r="184" spans="1:6" ht="14.25" customHeight="1" x14ac:dyDescent="0.25">
      <c r="A184" s="10"/>
      <c r="B184" vm="520">
        <f ca="1"/>
        <v>45783</v>
      </c>
      <c r="C184" s="22" vm="521">
        <f ca="1"/>
        <v>1420.9</v>
      </c>
      <c r="E184" s="23" vm="520">
        <f ca="1"/>
        <v>45783</v>
      </c>
      <c r="F184" s="22" vm="522">
        <f ca="1"/>
        <v>435.55</v>
      </c>
    </row>
    <row r="185" spans="1:6" ht="14.25" customHeight="1" x14ac:dyDescent="0.25">
      <c r="A185" s="10"/>
      <c r="B185" vm="523">
        <f ca="1"/>
        <v>45784</v>
      </c>
      <c r="C185" s="22" vm="524">
        <f ca="1"/>
        <v>1406</v>
      </c>
      <c r="E185" s="23" vm="523">
        <f ca="1"/>
        <v>45784</v>
      </c>
      <c r="F185" s="22" vm="525">
        <f ca="1"/>
        <v>431.15</v>
      </c>
    </row>
    <row r="186" spans="1:6" ht="14.25" customHeight="1" x14ac:dyDescent="0.25">
      <c r="A186" s="10"/>
      <c r="B186" vm="526">
        <f ca="1"/>
        <v>45785</v>
      </c>
      <c r="C186" s="22" vm="527">
        <f ca="1"/>
        <v>1407</v>
      </c>
      <c r="E186" s="23" vm="526">
        <f ca="1"/>
        <v>45785</v>
      </c>
      <c r="F186" s="22" vm="528">
        <f ca="1"/>
        <v>430.6</v>
      </c>
    </row>
    <row r="187" spans="1:6" ht="14.25" customHeight="1" x14ac:dyDescent="0.25">
      <c r="A187" s="10"/>
      <c r="B187" vm="529">
        <f ca="1"/>
        <v>45786</v>
      </c>
      <c r="C187" s="22" vm="530">
        <f ca="1"/>
        <v>1377.2</v>
      </c>
      <c r="E187" s="23" vm="529">
        <f ca="1"/>
        <v>45786</v>
      </c>
      <c r="F187" s="22" vm="531">
        <f ca="1"/>
        <v>423.55</v>
      </c>
    </row>
    <row r="188" spans="1:6" ht="14.25" customHeight="1" x14ac:dyDescent="0.25">
      <c r="A188" s="10"/>
      <c r="B188" vm="532">
        <f ca="1"/>
        <v>45789</v>
      </c>
      <c r="C188" s="22" vm="533">
        <f ca="1"/>
        <v>1436.5</v>
      </c>
      <c r="E188" s="23" vm="532">
        <f ca="1"/>
        <v>45789</v>
      </c>
      <c r="F188" s="22" vm="534">
        <f ca="1"/>
        <v>435.5</v>
      </c>
    </row>
    <row r="189" spans="1:6" ht="14.25" customHeight="1" x14ac:dyDescent="0.25">
      <c r="A189" s="10"/>
      <c r="B189" vm="535">
        <f ca="1"/>
        <v>45790</v>
      </c>
      <c r="C189" s="22" vm="536">
        <f ca="1"/>
        <v>1415.7</v>
      </c>
      <c r="E189" s="23" vm="535">
        <f ca="1"/>
        <v>45790</v>
      </c>
      <c r="F189" s="22" vm="537">
        <f ca="1"/>
        <v>427.9</v>
      </c>
    </row>
    <row r="190" spans="1:6" ht="14.25" customHeight="1" x14ac:dyDescent="0.25">
      <c r="A190" s="10"/>
      <c r="B190" vm="538">
        <f ca="1"/>
        <v>45791</v>
      </c>
      <c r="C190" s="22" vm="539">
        <f ca="1"/>
        <v>1424.4</v>
      </c>
      <c r="E190" s="23" vm="538">
        <f ca="1"/>
        <v>45791</v>
      </c>
      <c r="F190" s="22" vm="540">
        <f ca="1"/>
        <v>429.1</v>
      </c>
    </row>
    <row r="191" spans="1:6" ht="14.25" customHeight="1" x14ac:dyDescent="0.25">
      <c r="A191" s="10"/>
      <c r="B191" vm="541">
        <f ca="1"/>
        <v>45792</v>
      </c>
      <c r="C191" s="22" vm="542">
        <f ca="1"/>
        <v>1454.2</v>
      </c>
      <c r="E191" s="23" vm="541">
        <f ca="1"/>
        <v>45792</v>
      </c>
      <c r="F191" s="22" vm="543">
        <f ca="1"/>
        <v>432.65</v>
      </c>
    </row>
    <row r="192" spans="1:6" ht="14.25" customHeight="1" x14ac:dyDescent="0.25">
      <c r="A192" s="10"/>
      <c r="B192" vm="544">
        <f ca="1"/>
        <v>45793</v>
      </c>
      <c r="C192" s="22" vm="545">
        <f ca="1"/>
        <v>1456.4</v>
      </c>
      <c r="E192" s="23" vm="544">
        <f ca="1"/>
        <v>45793</v>
      </c>
      <c r="F192" s="22" vm="546">
        <f ca="1"/>
        <v>435.7</v>
      </c>
    </row>
    <row r="193" spans="1:6" ht="14.25" customHeight="1" x14ac:dyDescent="0.25">
      <c r="A193" s="10"/>
      <c r="B193" vm="547">
        <f ca="1"/>
        <v>45796</v>
      </c>
      <c r="C193" s="22" vm="548">
        <f ca="1"/>
        <v>1440.8</v>
      </c>
      <c r="E193" s="23" vm="547">
        <f ca="1"/>
        <v>45796</v>
      </c>
      <c r="F193" s="22" vm="549">
        <f ca="1"/>
        <v>435.35</v>
      </c>
    </row>
    <row r="194" spans="1:6" ht="14.25" customHeight="1" x14ac:dyDescent="0.25">
      <c r="A194" s="10"/>
      <c r="B194" vm="550">
        <f ca="1"/>
        <v>45797</v>
      </c>
      <c r="C194" s="22" vm="551">
        <f ca="1"/>
        <v>1424.6</v>
      </c>
      <c r="E194" s="23" vm="550">
        <f ca="1"/>
        <v>45797</v>
      </c>
      <c r="F194" s="22" vm="552">
        <f ca="1"/>
        <v>434.9</v>
      </c>
    </row>
    <row r="195" spans="1:6" ht="14.25" customHeight="1" x14ac:dyDescent="0.25">
      <c r="A195" s="10"/>
      <c r="B195" vm="553">
        <f ca="1"/>
        <v>45798</v>
      </c>
      <c r="C195" s="22" vm="554">
        <f ca="1"/>
        <v>1429.2</v>
      </c>
      <c r="E195" s="23" vm="553">
        <f ca="1"/>
        <v>45798</v>
      </c>
      <c r="F195" s="22" vm="555">
        <f ca="1"/>
        <v>433</v>
      </c>
    </row>
    <row r="196" spans="1:6" ht="14.25" customHeight="1" x14ac:dyDescent="0.25">
      <c r="A196" s="10"/>
      <c r="B196" vm="556">
        <f ca="1"/>
        <v>45799</v>
      </c>
      <c r="C196" s="22" vm="557">
        <f ca="1"/>
        <v>1409.4</v>
      </c>
      <c r="E196" s="23" vm="556">
        <f ca="1"/>
        <v>45799</v>
      </c>
      <c r="F196" s="22" vm="558">
        <f ca="1"/>
        <v>426.1</v>
      </c>
    </row>
    <row r="197" spans="1:6" ht="14.25" customHeight="1" x14ac:dyDescent="0.25">
      <c r="A197" s="10"/>
      <c r="B197" vm="559">
        <f ca="1"/>
        <v>45800</v>
      </c>
      <c r="C197" s="22" vm="560">
        <f ca="1"/>
        <v>1426.8</v>
      </c>
      <c r="E197" s="23" vm="559">
        <f ca="1"/>
        <v>45800</v>
      </c>
      <c r="F197" s="22" vm="561">
        <f ca="1"/>
        <v>436.3</v>
      </c>
    </row>
    <row r="198" spans="1:6" ht="14.25" customHeight="1" x14ac:dyDescent="0.25">
      <c r="A198" s="10"/>
      <c r="B198" vm="562">
        <f ca="1"/>
        <v>45803</v>
      </c>
      <c r="C198" s="22" vm="563">
        <f ca="1"/>
        <v>1434.8</v>
      </c>
      <c r="E198" s="23" vm="562">
        <f ca="1"/>
        <v>45803</v>
      </c>
      <c r="F198" s="22" vm="564">
        <f ca="1"/>
        <v>442.9</v>
      </c>
    </row>
    <row r="199" spans="1:6" ht="14.25" customHeight="1" x14ac:dyDescent="0.25">
      <c r="A199" s="10"/>
      <c r="B199" vm="565">
        <f ca="1"/>
        <v>45804</v>
      </c>
      <c r="C199" s="22" vm="566">
        <f ca="1"/>
        <v>1422.1</v>
      </c>
      <c r="E199" s="23" vm="565">
        <f ca="1"/>
        <v>45804</v>
      </c>
      <c r="F199" s="22" vm="567">
        <f ca="1"/>
        <v>433.9</v>
      </c>
    </row>
    <row r="200" spans="1:6" ht="14.25" customHeight="1" x14ac:dyDescent="0.25">
      <c r="A200" s="10"/>
      <c r="B200" vm="568">
        <f ca="1"/>
        <v>45805</v>
      </c>
      <c r="C200" s="22" vm="569">
        <f ca="1"/>
        <v>1412.9</v>
      </c>
      <c r="E200" s="23" vm="568">
        <f ca="1"/>
        <v>45805</v>
      </c>
      <c r="F200" s="22" vm="570">
        <f ca="1"/>
        <v>420.2</v>
      </c>
    </row>
    <row r="201" spans="1:6" ht="14.25" customHeight="1" x14ac:dyDescent="0.25">
      <c r="A201" s="10"/>
      <c r="B201" vm="571">
        <f ca="1"/>
        <v>45806</v>
      </c>
      <c r="C201" s="22" vm="572">
        <f ca="1"/>
        <v>1417.8</v>
      </c>
      <c r="E201" s="23" vm="571">
        <f ca="1"/>
        <v>45806</v>
      </c>
      <c r="F201" s="22" vm="573">
        <f ca="1"/>
        <v>418.75</v>
      </c>
    </row>
    <row r="202" spans="1:6" ht="14.25" customHeight="1" x14ac:dyDescent="0.25">
      <c r="A202" s="10"/>
      <c r="B202" vm="574">
        <f ca="1"/>
        <v>45807</v>
      </c>
      <c r="C202" s="22" vm="521">
        <f ca="1"/>
        <v>1420.9</v>
      </c>
      <c r="E202" s="23" vm="574">
        <f ca="1"/>
        <v>45807</v>
      </c>
      <c r="F202" s="22" vm="575">
        <f ca="1"/>
        <v>418.05</v>
      </c>
    </row>
    <row r="203" spans="1:6" ht="14.25" customHeight="1" x14ac:dyDescent="0.25">
      <c r="A203" s="10"/>
      <c r="B203" vm="576">
        <f ca="1"/>
        <v>45810</v>
      </c>
      <c r="C203" s="22" vm="577">
        <f ca="1"/>
        <v>1413.7</v>
      </c>
      <c r="E203" s="23" vm="576">
        <f ca="1"/>
        <v>45810</v>
      </c>
      <c r="F203" s="22" vm="578">
        <f ca="1"/>
        <v>419.3</v>
      </c>
    </row>
    <row r="204" spans="1:6" ht="14.25" customHeight="1" x14ac:dyDescent="0.25">
      <c r="A204" s="10"/>
      <c r="B204" vm="579">
        <f ca="1"/>
        <v>45811</v>
      </c>
      <c r="C204" s="22" vm="580">
        <f ca="1"/>
        <v>1405.5</v>
      </c>
      <c r="E204" s="23" vm="579">
        <f ca="1"/>
        <v>45811</v>
      </c>
      <c r="F204" s="22" vm="581">
        <f ca="1"/>
        <v>416.95</v>
      </c>
    </row>
    <row r="205" spans="1:6" ht="14.25" customHeight="1" x14ac:dyDescent="0.25">
      <c r="A205" s="10"/>
      <c r="B205" vm="582">
        <f ca="1"/>
        <v>45812</v>
      </c>
      <c r="C205" s="22" vm="583">
        <f ca="1"/>
        <v>1423.5</v>
      </c>
      <c r="E205" s="23" vm="582">
        <f ca="1"/>
        <v>45812</v>
      </c>
      <c r="F205" s="22" vm="584">
        <f ca="1"/>
        <v>417</v>
      </c>
    </row>
    <row r="206" spans="1:6" ht="14.25" customHeight="1" x14ac:dyDescent="0.25">
      <c r="A206" s="10"/>
      <c r="B206" vm="585">
        <f ca="1"/>
        <v>45813</v>
      </c>
      <c r="C206" s="22" vm="586">
        <f ca="1"/>
        <v>1442.4</v>
      </c>
      <c r="E206" s="23" vm="585">
        <f ca="1"/>
        <v>45813</v>
      </c>
      <c r="F206" s="22" vm="587">
        <f ca="1"/>
        <v>419.1</v>
      </c>
    </row>
    <row r="207" spans="1:6" ht="14.25" customHeight="1" x14ac:dyDescent="0.25">
      <c r="A207" s="10"/>
      <c r="B207" vm="588">
        <f ca="1"/>
        <v>45814</v>
      </c>
      <c r="C207" s="22" vm="589">
        <f ca="1"/>
        <v>1443.5</v>
      </c>
      <c r="E207" s="23" vm="588">
        <f ca="1"/>
        <v>45814</v>
      </c>
      <c r="F207" s="22" vm="590">
        <f ca="1"/>
        <v>421.05</v>
      </c>
    </row>
    <row r="208" spans="1:6" ht="14.25" customHeight="1" x14ac:dyDescent="0.25">
      <c r="A208" s="10"/>
      <c r="B208" vm="591">
        <f ca="1"/>
        <v>45817</v>
      </c>
      <c r="C208" s="22" vm="592">
        <f ca="1"/>
        <v>1448.8</v>
      </c>
      <c r="E208" s="23" vm="591">
        <f ca="1"/>
        <v>45817</v>
      </c>
      <c r="F208" s="22" vm="593">
        <f ca="1"/>
        <v>423.05</v>
      </c>
    </row>
    <row r="209" spans="1:6" ht="14.25" customHeight="1" x14ac:dyDescent="0.25">
      <c r="A209" s="10"/>
      <c r="B209" vm="594">
        <f ca="1"/>
        <v>45818</v>
      </c>
      <c r="C209" s="22" vm="595">
        <f ca="1"/>
        <v>1438.5</v>
      </c>
      <c r="E209" s="23" vm="594">
        <f ca="1"/>
        <v>45818</v>
      </c>
      <c r="F209" s="22" vm="596">
        <f ca="1"/>
        <v>427</v>
      </c>
    </row>
    <row r="210" spans="1:6" ht="14.25" customHeight="1" x14ac:dyDescent="0.25">
      <c r="A210" s="10"/>
      <c r="B210" vm="597">
        <f ca="1"/>
        <v>45819</v>
      </c>
      <c r="C210" s="22" vm="598">
        <f ca="1"/>
        <v>1448.9</v>
      </c>
      <c r="E210" s="23" vm="597">
        <f ca="1"/>
        <v>45819</v>
      </c>
      <c r="F210" s="22" vm="599">
        <f ca="1"/>
        <v>426.15</v>
      </c>
    </row>
    <row r="211" spans="1:6" ht="14.25" customHeight="1" x14ac:dyDescent="0.25">
      <c r="A211" s="10"/>
      <c r="B211" vm="600">
        <f ca="1"/>
        <v>45820</v>
      </c>
      <c r="C211" s="22" vm="601">
        <f ca="1"/>
        <v>1441.6</v>
      </c>
      <c r="E211" s="23" vm="600">
        <f ca="1"/>
        <v>45820</v>
      </c>
      <c r="F211" s="22" vm="602">
        <f ca="1"/>
        <v>421</v>
      </c>
    </row>
    <row r="212" spans="1:6" ht="14.25" customHeight="1" x14ac:dyDescent="0.25">
      <c r="A212" s="10"/>
      <c r="B212" vm="603">
        <f ca="1"/>
        <v>45821</v>
      </c>
      <c r="C212" s="22" vm="604">
        <f ca="1"/>
        <v>1427.9</v>
      </c>
      <c r="E212" s="23" vm="603">
        <f ca="1"/>
        <v>45821</v>
      </c>
      <c r="F212" s="22" vm="605">
        <f ca="1"/>
        <v>413.9</v>
      </c>
    </row>
    <row r="213" spans="1:6" ht="14.25" customHeight="1" x14ac:dyDescent="0.25">
      <c r="A213" s="10"/>
      <c r="B213" vm="606">
        <f ca="1"/>
        <v>45824</v>
      </c>
      <c r="C213" s="22" vm="607">
        <f ca="1"/>
        <v>1437.8</v>
      </c>
      <c r="E213" s="23" vm="606">
        <f ca="1"/>
        <v>45824</v>
      </c>
      <c r="F213" s="22" vm="608">
        <f ca="1"/>
        <v>418.2</v>
      </c>
    </row>
    <row r="214" spans="1:6" ht="14.25" customHeight="1" x14ac:dyDescent="0.25">
      <c r="A214" s="10"/>
      <c r="B214" vm="609">
        <f ca="1"/>
        <v>45825</v>
      </c>
      <c r="C214" s="22" vm="610">
        <f ca="1"/>
        <v>1431.2</v>
      </c>
      <c r="E214" s="23" vm="609">
        <f ca="1"/>
        <v>45825</v>
      </c>
      <c r="F214" s="22" vm="611">
        <f ca="1"/>
        <v>417.4</v>
      </c>
    </row>
    <row r="215" spans="1:6" ht="14.25" customHeight="1" x14ac:dyDescent="0.25">
      <c r="A215" s="10"/>
      <c r="B215" vm="612">
        <f ca="1"/>
        <v>45826</v>
      </c>
      <c r="C215" s="22" vm="613">
        <f ca="1"/>
        <v>1430.1</v>
      </c>
      <c r="E215" s="23" vm="612">
        <f ca="1"/>
        <v>45826</v>
      </c>
      <c r="F215" s="22" vm="614">
        <f ca="1"/>
        <v>415.9</v>
      </c>
    </row>
    <row r="216" spans="1:6" ht="14.25" customHeight="1" x14ac:dyDescent="0.25">
      <c r="A216" s="10"/>
      <c r="B216" vm="615">
        <f ca="1"/>
        <v>45827</v>
      </c>
      <c r="C216" s="22" vm="616">
        <f ca="1"/>
        <v>1433.3</v>
      </c>
      <c r="E216" s="23" vm="615">
        <f ca="1"/>
        <v>45827</v>
      </c>
      <c r="F216" s="22" vm="617">
        <f ca="1"/>
        <v>416</v>
      </c>
    </row>
    <row r="217" spans="1:6" ht="14.25" customHeight="1" x14ac:dyDescent="0.25">
      <c r="A217" s="10"/>
      <c r="B217" vm="618">
        <f ca="1"/>
        <v>45828</v>
      </c>
      <c r="C217" s="22" vm="619">
        <f ca="1"/>
        <v>1466.2</v>
      </c>
      <c r="E217" s="23" vm="618">
        <f ca="1"/>
        <v>45828</v>
      </c>
      <c r="F217" s="22" vm="620">
        <f ca="1"/>
        <v>418.55</v>
      </c>
    </row>
    <row r="218" spans="1:6" ht="14.25" customHeight="1" x14ac:dyDescent="0.25">
      <c r="A218" s="10"/>
      <c r="B218" vm="621">
        <f ca="1"/>
        <v>45831</v>
      </c>
      <c r="C218" s="22" vm="622">
        <f ca="1"/>
        <v>1456.8</v>
      </c>
      <c r="E218" s="23" vm="621">
        <f ca="1"/>
        <v>45831</v>
      </c>
      <c r="F218" s="22" vm="605">
        <f ca="1"/>
        <v>413.9</v>
      </c>
    </row>
    <row r="219" spans="1:6" ht="14.25" customHeight="1" x14ac:dyDescent="0.25">
      <c r="A219" s="10"/>
      <c r="B219" vm="623">
        <f ca="1"/>
        <v>45832</v>
      </c>
      <c r="C219" s="22" vm="624">
        <f ca="1"/>
        <v>1450.8</v>
      </c>
      <c r="E219" s="23" vm="623">
        <f ca="1"/>
        <v>45832</v>
      </c>
      <c r="F219" s="22" vm="625">
        <f ca="1"/>
        <v>414.35</v>
      </c>
    </row>
    <row r="220" spans="1:6" ht="14.25" customHeight="1" x14ac:dyDescent="0.25">
      <c r="A220" s="10"/>
      <c r="B220" vm="626">
        <f ca="1"/>
        <v>45833</v>
      </c>
      <c r="C220" s="22" vm="627">
        <f ca="1"/>
        <v>1467.3</v>
      </c>
      <c r="E220" s="23" vm="626">
        <f ca="1"/>
        <v>45833</v>
      </c>
      <c r="F220" s="22" vm="628">
        <f ca="1"/>
        <v>416.35</v>
      </c>
    </row>
    <row r="221" spans="1:6" ht="14.25" customHeight="1" x14ac:dyDescent="0.25">
      <c r="A221" s="10"/>
      <c r="B221" vm="629">
        <f ca="1"/>
        <v>45834</v>
      </c>
      <c r="C221" vm="630">
        <f ca="1"/>
        <v>1495.3</v>
      </c>
      <c r="E221" vm="629">
        <f ca="1"/>
        <v>45834</v>
      </c>
      <c r="F221" vm="631">
        <f ca="1"/>
        <v>420.3</v>
      </c>
    </row>
    <row r="222" spans="1:6" ht="14.25" customHeight="1" x14ac:dyDescent="0.25">
      <c r="A222" s="10"/>
      <c r="B222" vm="632">
        <f ca="1"/>
        <v>45835</v>
      </c>
      <c r="C222" vm="633">
        <f ca="1"/>
        <v>1515.4</v>
      </c>
      <c r="E222" vm="632">
        <f ca="1"/>
        <v>45835</v>
      </c>
      <c r="F222" vm="634">
        <f ca="1"/>
        <v>418.65</v>
      </c>
    </row>
    <row r="223" spans="1:6" ht="14.25" customHeight="1" x14ac:dyDescent="0.25">
      <c r="A223" s="10"/>
      <c r="B223" vm="635">
        <f ca="1"/>
        <v>45838</v>
      </c>
      <c r="C223" vm="636">
        <f ca="1"/>
        <v>1500.6</v>
      </c>
      <c r="E223" vm="635">
        <f ca="1"/>
        <v>45838</v>
      </c>
      <c r="F223" vm="637">
        <f ca="1"/>
        <v>416.45</v>
      </c>
    </row>
    <row r="224" spans="1:6" ht="14.25" customHeight="1" x14ac:dyDescent="0.25">
      <c r="A224" s="10"/>
      <c r="B224" vm="638">
        <f ca="1"/>
        <v>45839</v>
      </c>
      <c r="C224" vm="639">
        <f ca="1"/>
        <v>1528.4</v>
      </c>
      <c r="E224" vm="638">
        <f ca="1"/>
        <v>45839</v>
      </c>
      <c r="F224" vm="640">
        <f ca="1"/>
        <v>415.1</v>
      </c>
    </row>
    <row r="225" spans="1:6" ht="14.25" customHeight="1" x14ac:dyDescent="0.25">
      <c r="A225" s="10"/>
      <c r="B225" vm="641">
        <f ca="1"/>
        <v>45840</v>
      </c>
      <c r="C225" vm="642">
        <f ca="1"/>
        <v>1518.8</v>
      </c>
      <c r="E225" vm="641">
        <f ca="1"/>
        <v>45840</v>
      </c>
      <c r="F225" vm="643">
        <f ca="1"/>
        <v>412.95</v>
      </c>
    </row>
    <row r="226" spans="1:6" ht="14.25" customHeight="1" x14ac:dyDescent="0.25">
      <c r="A226" s="10"/>
      <c r="B226" vm="644">
        <f ca="1"/>
        <v>45841</v>
      </c>
      <c r="C226" vm="645">
        <f ca="1"/>
        <v>1517.8</v>
      </c>
      <c r="E226" vm="644">
        <f ca="1"/>
        <v>45841</v>
      </c>
      <c r="F226" vm="646">
        <f ca="1"/>
        <v>413.35</v>
      </c>
    </row>
    <row r="227" spans="1:6" ht="14.25" customHeight="1" x14ac:dyDescent="0.25">
      <c r="A227" s="10"/>
      <c r="B227" vm="647">
        <f ca="1"/>
        <v>45842</v>
      </c>
      <c r="C227" vm="648">
        <f ca="1"/>
        <v>1527.3</v>
      </c>
      <c r="E227" vm="647">
        <f ca="1"/>
        <v>45842</v>
      </c>
      <c r="F227" vm="475">
        <f ca="1"/>
        <v>412.55</v>
      </c>
    </row>
    <row r="228" spans="1:6" ht="14.25" customHeight="1" x14ac:dyDescent="0.25">
      <c r="A228" s="10"/>
      <c r="B228" vm="649">
        <f ca="1"/>
        <v>45845</v>
      </c>
      <c r="C228" vm="650">
        <f ca="1"/>
        <v>1541.5</v>
      </c>
      <c r="E228" vm="649">
        <f ca="1"/>
        <v>45845</v>
      </c>
      <c r="F228" vm="651">
        <f ca="1"/>
        <v>416.15</v>
      </c>
    </row>
    <row r="229" spans="1:6" ht="14.25" customHeight="1" x14ac:dyDescent="0.25">
      <c r="A229" s="10"/>
      <c r="B229" vm="652">
        <f ca="1"/>
        <v>45846</v>
      </c>
      <c r="C229" vm="653">
        <f ca="1"/>
        <v>1537.6</v>
      </c>
      <c r="E229" vm="652">
        <f ca="1"/>
        <v>45846</v>
      </c>
      <c r="F229" vm="654">
        <f ca="1"/>
        <v>417.2</v>
      </c>
    </row>
    <row r="230" spans="1:6" ht="14.25" customHeight="1" x14ac:dyDescent="0.25">
      <c r="A230" s="10"/>
      <c r="B230" vm="655">
        <f ca="1"/>
        <v>45847</v>
      </c>
      <c r="C230" vm="656">
        <f ca="1"/>
        <v>1519</v>
      </c>
      <c r="E230" vm="655">
        <f ca="1"/>
        <v>45847</v>
      </c>
      <c r="F230" vm="657">
        <f ca="1"/>
        <v>419.45</v>
      </c>
    </row>
    <row r="231" spans="1:6" ht="14.25" customHeight="1" x14ac:dyDescent="0.25">
      <c r="A231" s="10"/>
      <c r="B231" vm="658">
        <f ca="1"/>
        <v>45848</v>
      </c>
      <c r="C231" vm="659">
        <f ca="1"/>
        <v>1517.2</v>
      </c>
      <c r="E231" vm="658">
        <f ca="1"/>
        <v>45848</v>
      </c>
      <c r="F231" vm="660">
        <f ca="1"/>
        <v>416.85</v>
      </c>
    </row>
    <row r="232" spans="1:6" ht="14.25" customHeight="1" x14ac:dyDescent="0.25">
      <c r="A232" s="10"/>
      <c r="B232" vm="661">
        <f ca="1"/>
        <v>45849</v>
      </c>
      <c r="C232" vm="662">
        <f ca="1"/>
        <v>1495.2</v>
      </c>
      <c r="E232" vm="661">
        <f ca="1"/>
        <v>45849</v>
      </c>
      <c r="F232" vm="663">
        <f ca="1"/>
        <v>416.8</v>
      </c>
    </row>
    <row r="233" spans="1:6" ht="14.25" customHeight="1" x14ac:dyDescent="0.25">
      <c r="A233" s="10"/>
      <c r="B233" vm="664">
        <f ca="1"/>
        <v>45852</v>
      </c>
      <c r="C233" vm="665">
        <f ca="1"/>
        <v>1483.7</v>
      </c>
      <c r="E233" vm="664">
        <f ca="1"/>
        <v>45852</v>
      </c>
      <c r="F233" vm="666">
        <f ca="1"/>
        <v>419.4</v>
      </c>
    </row>
    <row r="234" spans="1:6" ht="14.25" customHeight="1" x14ac:dyDescent="0.25">
      <c r="A234" s="10"/>
      <c r="B234" vm="667">
        <f ca="1"/>
        <v>45853</v>
      </c>
      <c r="C234" vm="668">
        <f ca="1"/>
        <v>1485.4</v>
      </c>
      <c r="E234" vm="667">
        <f ca="1"/>
        <v>45853</v>
      </c>
      <c r="F234" vm="669">
        <f ca="1"/>
        <v>422.1</v>
      </c>
    </row>
    <row r="235" spans="1:6" ht="14.25" customHeight="1" x14ac:dyDescent="0.25">
      <c r="A235" s="10"/>
      <c r="B235" vm="670">
        <f ca="1"/>
        <v>45854</v>
      </c>
      <c r="C235" vm="671">
        <f ca="1"/>
        <v>1485.6</v>
      </c>
      <c r="E235" vm="670">
        <f ca="1"/>
        <v>45854</v>
      </c>
      <c r="F235" vm="672">
        <f ca="1"/>
        <v>424.6</v>
      </c>
    </row>
    <row r="236" spans="1:6" ht="14.25" customHeight="1" x14ac:dyDescent="0.25">
      <c r="A236" s="10"/>
      <c r="B236" vm="673">
        <f ca="1"/>
        <v>45855</v>
      </c>
      <c r="C236" vm="674">
        <f ca="1"/>
        <v>1476.4</v>
      </c>
      <c r="E236" vm="673">
        <f ca="1"/>
        <v>45855</v>
      </c>
      <c r="F236" vm="675">
        <f ca="1"/>
        <v>423.95</v>
      </c>
    </row>
    <row r="237" spans="1:6" ht="14.25" customHeight="1" x14ac:dyDescent="0.25">
      <c r="A237" s="10"/>
      <c r="B237" vm="676">
        <f ca="1"/>
        <v>45856</v>
      </c>
      <c r="C237" vm="677">
        <f ca="1"/>
        <v>1476</v>
      </c>
      <c r="E237" vm="676">
        <f ca="1"/>
        <v>45856</v>
      </c>
      <c r="F237" vm="678">
        <f ca="1"/>
        <v>422.75</v>
      </c>
    </row>
    <row r="238" spans="1:6" ht="14.25" customHeight="1" x14ac:dyDescent="0.25">
      <c r="A238" s="10"/>
      <c r="B238" vm="679">
        <f ca="1"/>
        <v>45859</v>
      </c>
      <c r="C238" vm="680">
        <f ca="1"/>
        <v>1428.6</v>
      </c>
      <c r="E238" vm="679">
        <f ca="1"/>
        <v>45859</v>
      </c>
      <c r="F238" vm="681">
        <f ca="1"/>
        <v>420.1</v>
      </c>
    </row>
    <row r="239" spans="1:6" ht="14.25" customHeight="1" x14ac:dyDescent="0.25">
      <c r="A239" s="10"/>
      <c r="B239" vm="682">
        <f ca="1"/>
        <v>45860</v>
      </c>
      <c r="C239" vm="683">
        <f ca="1"/>
        <v>1412.8</v>
      </c>
      <c r="E239" vm="682">
        <f ca="1"/>
        <v>45860</v>
      </c>
      <c r="F239" vm="617">
        <f ca="1"/>
        <v>416</v>
      </c>
    </row>
    <row r="240" spans="1:6" ht="14.25" customHeight="1" x14ac:dyDescent="0.25">
      <c r="A240" s="10"/>
      <c r="B240" vm="684">
        <f ca="1"/>
        <v>45861</v>
      </c>
      <c r="C240" vm="551">
        <f ca="1"/>
        <v>1424.6</v>
      </c>
      <c r="E240" vm="684">
        <f ca="1"/>
        <v>45861</v>
      </c>
      <c r="F240" vm="685">
        <f ca="1"/>
        <v>414.95</v>
      </c>
    </row>
    <row r="241" spans="1:6" ht="14.25" customHeight="1" x14ac:dyDescent="0.25">
      <c r="A241" s="10"/>
      <c r="B241" vm="686">
        <f ca="1"/>
        <v>45862</v>
      </c>
      <c r="C241" vm="687">
        <f ca="1"/>
        <v>1402.9</v>
      </c>
      <c r="E241" vm="686">
        <f ca="1"/>
        <v>45862</v>
      </c>
      <c r="F241" vm="688">
        <f ca="1"/>
        <v>409.95</v>
      </c>
    </row>
    <row r="242" spans="1:6" ht="14.25" customHeight="1" x14ac:dyDescent="0.25">
      <c r="A242" s="10"/>
      <c r="B242" vm="689">
        <f ca="1"/>
        <v>45863</v>
      </c>
      <c r="C242" vm="690">
        <f ca="1"/>
        <v>1391.7</v>
      </c>
      <c r="E242" vm="689">
        <f ca="1"/>
        <v>45863</v>
      </c>
      <c r="F242" vm="467">
        <f ca="1"/>
        <v>409.4</v>
      </c>
    </row>
    <row r="243" spans="1:6" ht="14.25" customHeight="1" x14ac:dyDescent="0.25">
      <c r="A243" s="10"/>
      <c r="B243" vm="691">
        <f ca="1"/>
        <v>45866</v>
      </c>
      <c r="C243" vm="692">
        <f ca="1"/>
        <v>1387.6</v>
      </c>
      <c r="E243" vm="691">
        <f ca="1"/>
        <v>45866</v>
      </c>
      <c r="F243" vm="370">
        <f ca="1"/>
        <v>409.9</v>
      </c>
    </row>
    <row r="244" spans="1:6" ht="14.25" customHeight="1" x14ac:dyDescent="0.25">
      <c r="A244" s="10"/>
      <c r="B244" vm="693">
        <f ca="1"/>
        <v>45867</v>
      </c>
      <c r="C244" vm="694">
        <f ca="1"/>
        <v>1417.1</v>
      </c>
      <c r="E244" vm="693">
        <f ca="1"/>
        <v>45867</v>
      </c>
      <c r="F244" vm="695">
        <f ca="1"/>
        <v>408.45</v>
      </c>
    </row>
    <row r="245" spans="1:6" ht="14.25" customHeight="1" x14ac:dyDescent="0.25">
      <c r="A245" s="10"/>
      <c r="B245" vm="696">
        <f ca="1"/>
        <v>45868</v>
      </c>
      <c r="C245" vm="697">
        <f ca="1"/>
        <v>1410.1</v>
      </c>
      <c r="E245" vm="696">
        <f ca="1"/>
        <v>45868</v>
      </c>
      <c r="F245" vm="698">
        <f ca="1"/>
        <v>407.6</v>
      </c>
    </row>
    <row r="246" spans="1:6" ht="14.25" customHeight="1" x14ac:dyDescent="0.25">
      <c r="A246" s="10"/>
      <c r="B246" vm="699">
        <f ca="1"/>
        <v>45869</v>
      </c>
      <c r="C246" vm="700">
        <f ca="1"/>
        <v>1390.2</v>
      </c>
      <c r="E246" vm="699">
        <f ca="1"/>
        <v>45869</v>
      </c>
      <c r="F246" vm="701">
        <f ca="1"/>
        <v>411.95</v>
      </c>
    </row>
    <row r="247" spans="1:6" ht="14.25" customHeight="1" x14ac:dyDescent="0.25">
      <c r="A247" s="10"/>
      <c r="B247" vm="702">
        <f ca="1"/>
        <v>45870</v>
      </c>
      <c r="C247" vm="703">
        <f ca="1"/>
        <v>1393.7</v>
      </c>
      <c r="E247" vm="702">
        <f ca="1"/>
        <v>45870</v>
      </c>
      <c r="F247" vm="637">
        <f ca="1"/>
        <v>416.45</v>
      </c>
    </row>
    <row r="248" spans="1:6" ht="14.25" customHeight="1" x14ac:dyDescent="0.25">
      <c r="A248" s="10"/>
      <c r="B248" vm="704">
        <f ca="1"/>
        <v>45873</v>
      </c>
      <c r="C248" vm="705">
        <f ca="1"/>
        <v>1411.5</v>
      </c>
      <c r="E248" vm="704">
        <f ca="1"/>
        <v>45873</v>
      </c>
      <c r="F248" vm="660">
        <f ca="1"/>
        <v>416.85</v>
      </c>
    </row>
    <row r="249" spans="1:6" ht="14.25" customHeight="1" x14ac:dyDescent="0.25">
      <c r="A249" s="10"/>
      <c r="B249" vm="706">
        <f ca="1"/>
        <v>45874</v>
      </c>
      <c r="C249" vm="690">
        <f ca="1"/>
        <v>1391.7</v>
      </c>
      <c r="E249" vm="706">
        <f ca="1"/>
        <v>45874</v>
      </c>
      <c r="F249" vm="707">
        <f ca="1"/>
        <v>414.15</v>
      </c>
    </row>
    <row r="250" spans="1:6" ht="14.25" customHeight="1" x14ac:dyDescent="0.25">
      <c r="A250" s="10"/>
      <c r="B250" vm="708">
        <f ca="1"/>
        <v>45875</v>
      </c>
      <c r="C250" vm="709">
        <f ca="1"/>
        <v>1392.8</v>
      </c>
      <c r="E250" vm="708">
        <f ca="1"/>
        <v>45875</v>
      </c>
      <c r="F250" vm="710">
        <f ca="1"/>
        <v>412</v>
      </c>
    </row>
    <row r="251" spans="1:6" ht="14.25" customHeight="1" x14ac:dyDescent="0.25">
      <c r="A251" s="10"/>
      <c r="B251" vm="711">
        <f ca="1"/>
        <v>45876</v>
      </c>
      <c r="C251" vm="712">
        <f ca="1"/>
        <v>1389.4</v>
      </c>
      <c r="E251" vm="711">
        <f ca="1"/>
        <v>45876</v>
      </c>
      <c r="F251" vm="713">
        <f ca="1"/>
        <v>413.6</v>
      </c>
    </row>
    <row r="252" spans="1:6" ht="14.25" customHeight="1" x14ac:dyDescent="0.25">
      <c r="A252" s="10"/>
      <c r="B252" vm="714">
        <f ca="1"/>
        <v>45877</v>
      </c>
      <c r="C252" vm="715">
        <f ca="1"/>
        <v>1367.8</v>
      </c>
      <c r="E252" vm="714">
        <f ca="1"/>
        <v>45877</v>
      </c>
      <c r="F252" vm="716">
        <f ca="1"/>
        <v>414.5</v>
      </c>
    </row>
    <row r="253" spans="1:6" ht="14.25" customHeight="1" x14ac:dyDescent="0.25">
      <c r="A253" s="10"/>
      <c r="B253" vm="717">
        <f ca="1"/>
        <v>45880</v>
      </c>
      <c r="C253" vm="718">
        <f ca="1"/>
        <v>1386.2</v>
      </c>
      <c r="E253" vm="717">
        <f ca="1"/>
        <v>45880</v>
      </c>
      <c r="F253" vm="660">
        <f ca="1"/>
        <v>416.85</v>
      </c>
    </row>
    <row r="254" spans="1:6" ht="14.25" customHeight="1" x14ac:dyDescent="0.25">
      <c r="A254" s="10"/>
      <c r="B254" vm="719">
        <f ca="1"/>
        <v>45881</v>
      </c>
      <c r="C254" vm="720">
        <f ca="1"/>
        <v>1380.4</v>
      </c>
      <c r="E254" vm="719">
        <f ca="1"/>
        <v>45881</v>
      </c>
      <c r="F254" vm="628">
        <f ca="1"/>
        <v>416.35</v>
      </c>
    </row>
    <row r="255" spans="1:6" ht="14.25" customHeight="1" x14ac:dyDescent="0.25">
      <c r="A255" s="10"/>
      <c r="B255" vm="721">
        <f ca="1"/>
        <v>45882</v>
      </c>
      <c r="C255" vm="722">
        <f ca="1"/>
        <v>1382.6</v>
      </c>
      <c r="E255" vm="721">
        <f ca="1"/>
        <v>45882</v>
      </c>
      <c r="F255" vm="723">
        <f ca="1"/>
        <v>414.1</v>
      </c>
    </row>
    <row r="256" spans="1:6" ht="14.25" customHeight="1" x14ac:dyDescent="0.25">
      <c r="A256" s="10"/>
      <c r="B256" vm="724">
        <f ca="1"/>
        <v>45883</v>
      </c>
      <c r="C256" vm="725">
        <f ca="1"/>
        <v>1373.8</v>
      </c>
      <c r="E256" vm="724">
        <f ca="1"/>
        <v>45883</v>
      </c>
      <c r="F256" vm="726">
        <f ca="1"/>
        <v>411.45</v>
      </c>
    </row>
    <row r="257" spans="1:1" ht="14.25" customHeight="1" x14ac:dyDescent="0.25">
      <c r="A257" s="10"/>
    </row>
    <row r="258" spans="1:1" ht="14.25" customHeight="1" x14ac:dyDescent="0.25">
      <c r="A258" s="10"/>
    </row>
    <row r="259" spans="1:1" ht="14.25" customHeight="1" x14ac:dyDescent="0.25">
      <c r="A259" s="10"/>
    </row>
    <row r="260" spans="1:1" ht="14.25" customHeight="1" x14ac:dyDescent="0.25">
      <c r="A260" s="10"/>
    </row>
    <row r="261" spans="1:1" ht="14.25" customHeight="1" x14ac:dyDescent="0.25">
      <c r="A261" s="10"/>
    </row>
    <row r="262" spans="1:1" ht="14.25" customHeight="1" x14ac:dyDescent="0.25">
      <c r="A262" s="10"/>
    </row>
    <row r="263" spans="1:1" ht="14.25" customHeight="1" x14ac:dyDescent="0.25">
      <c r="A263" s="10"/>
    </row>
    <row r="264" spans="1:1" ht="14.25" customHeight="1" x14ac:dyDescent="0.25">
      <c r="A264" s="10"/>
    </row>
    <row r="265" spans="1:1" ht="14.25" customHeight="1" x14ac:dyDescent="0.25">
      <c r="A265" s="10"/>
    </row>
    <row r="266" spans="1:1" ht="14.25" customHeight="1" x14ac:dyDescent="0.25">
      <c r="A266" s="10"/>
    </row>
    <row r="267" spans="1:1" ht="14.25" customHeight="1" x14ac:dyDescent="0.25">
      <c r="A267" s="10"/>
    </row>
    <row r="268" spans="1:1" ht="14.25" customHeight="1" x14ac:dyDescent="0.25">
      <c r="A268" s="10"/>
    </row>
    <row r="269" spans="1:1" ht="14.25" customHeight="1" x14ac:dyDescent="0.25">
      <c r="A269" s="10"/>
    </row>
    <row r="270" spans="1:1" ht="14.25" customHeight="1" x14ac:dyDescent="0.25">
      <c r="A270" s="10"/>
    </row>
    <row r="271" spans="1:1" ht="14.25" customHeight="1" x14ac:dyDescent="0.25">
      <c r="A271" s="10"/>
    </row>
    <row r="272" spans="1:1" ht="14.25" customHeight="1" x14ac:dyDescent="0.25">
      <c r="A272" s="10"/>
    </row>
    <row r="273" spans="1:1" ht="14.25" customHeight="1" x14ac:dyDescent="0.25">
      <c r="A273" s="10"/>
    </row>
    <row r="274" spans="1:1" ht="14.25" customHeight="1" x14ac:dyDescent="0.25">
      <c r="A274" s="10"/>
    </row>
    <row r="275" spans="1:1" ht="14.25" customHeight="1" x14ac:dyDescent="0.25">
      <c r="A275" s="10"/>
    </row>
    <row r="276" spans="1:1" ht="14.25" customHeight="1" x14ac:dyDescent="0.25">
      <c r="A276" s="10"/>
    </row>
    <row r="277" spans="1:1" ht="14.25" customHeight="1" x14ac:dyDescent="0.25">
      <c r="A277" s="10"/>
    </row>
    <row r="278" spans="1:1" ht="14.25" customHeight="1" x14ac:dyDescent="0.25">
      <c r="A278" s="10"/>
    </row>
    <row r="279" spans="1:1" ht="14.25" customHeight="1" x14ac:dyDescent="0.25">
      <c r="A279" s="10"/>
    </row>
    <row r="280" spans="1:1" ht="14.25" customHeight="1" x14ac:dyDescent="0.25">
      <c r="A280" s="10"/>
    </row>
    <row r="281" spans="1:1" ht="14.25" customHeight="1" x14ac:dyDescent="0.25">
      <c r="A281" s="10"/>
    </row>
    <row r="282" spans="1:1" ht="14.25" customHeight="1" x14ac:dyDescent="0.25">
      <c r="A282" s="10"/>
    </row>
    <row r="283" spans="1:1" ht="14.25" customHeight="1" x14ac:dyDescent="0.25">
      <c r="A283" s="10"/>
    </row>
    <row r="284" spans="1:1" ht="14.25" customHeight="1" x14ac:dyDescent="0.25">
      <c r="A284" s="10"/>
    </row>
    <row r="285" spans="1:1" ht="14.25" customHeight="1" x14ac:dyDescent="0.25">
      <c r="A285" s="10"/>
    </row>
    <row r="286" spans="1:1" ht="14.25" customHeight="1" x14ac:dyDescent="0.25">
      <c r="A286" s="10"/>
    </row>
    <row r="287" spans="1:1" ht="14.25" customHeight="1" x14ac:dyDescent="0.25">
      <c r="A287" s="10"/>
    </row>
    <row r="288" spans="1:1" ht="14.25" customHeight="1" x14ac:dyDescent="0.25">
      <c r="A288" s="10"/>
    </row>
    <row r="289" spans="1:1" ht="14.25" customHeight="1" x14ac:dyDescent="0.25">
      <c r="A289" s="10"/>
    </row>
    <row r="290" spans="1:1" ht="14.25" customHeight="1" x14ac:dyDescent="0.25">
      <c r="A290" s="10"/>
    </row>
    <row r="291" spans="1:1" ht="14.25" customHeight="1" x14ac:dyDescent="0.25">
      <c r="A291" s="10"/>
    </row>
    <row r="292" spans="1:1" ht="14.25" customHeight="1" x14ac:dyDescent="0.25">
      <c r="A292" s="10"/>
    </row>
    <row r="293" spans="1:1" ht="14.25" customHeight="1" x14ac:dyDescent="0.25">
      <c r="A293" s="10"/>
    </row>
    <row r="294" spans="1:1" ht="14.25" customHeight="1" x14ac:dyDescent="0.25">
      <c r="A294" s="10"/>
    </row>
    <row r="295" spans="1:1" ht="14.25" customHeight="1" x14ac:dyDescent="0.25">
      <c r="A295" s="10"/>
    </row>
    <row r="296" spans="1:1" ht="14.25" customHeight="1" x14ac:dyDescent="0.25">
      <c r="A296" s="10"/>
    </row>
    <row r="297" spans="1:1" ht="14.25" customHeight="1" x14ac:dyDescent="0.25">
      <c r="A297" s="10"/>
    </row>
    <row r="298" spans="1:1" ht="14.25" customHeight="1" x14ac:dyDescent="0.25">
      <c r="A298" s="10"/>
    </row>
    <row r="299" spans="1:1" ht="14.25" customHeight="1" x14ac:dyDescent="0.25">
      <c r="A299" s="10"/>
    </row>
    <row r="300" spans="1:1" ht="14.25" customHeight="1" x14ac:dyDescent="0.25">
      <c r="A300" s="10"/>
    </row>
    <row r="301" spans="1:1" ht="14.25" customHeight="1" x14ac:dyDescent="0.25">
      <c r="A301" s="10"/>
    </row>
    <row r="302" spans="1:1" ht="14.25" customHeight="1" x14ac:dyDescent="0.25">
      <c r="A302" s="10"/>
    </row>
    <row r="303" spans="1:1" ht="14.25" customHeight="1" x14ac:dyDescent="0.25">
      <c r="A303" s="10"/>
    </row>
    <row r="304" spans="1:1" ht="14.25" customHeight="1" x14ac:dyDescent="0.25">
      <c r="A304" s="10"/>
    </row>
    <row r="305" spans="1:1" ht="14.25" customHeight="1" x14ac:dyDescent="0.25">
      <c r="A305" s="10"/>
    </row>
    <row r="306" spans="1:1" ht="14.25" customHeight="1" x14ac:dyDescent="0.25">
      <c r="A306" s="10"/>
    </row>
    <row r="307" spans="1:1" ht="14.25" customHeight="1" x14ac:dyDescent="0.25">
      <c r="A307" s="10"/>
    </row>
    <row r="308" spans="1:1" ht="14.25" customHeight="1" x14ac:dyDescent="0.25">
      <c r="A308" s="10"/>
    </row>
    <row r="309" spans="1:1" ht="14.25" customHeight="1" x14ac:dyDescent="0.25">
      <c r="A309" s="10"/>
    </row>
    <row r="310" spans="1:1" ht="14.25" customHeight="1" x14ac:dyDescent="0.25">
      <c r="A310" s="10"/>
    </row>
    <row r="311" spans="1:1" ht="14.25" customHeight="1" x14ac:dyDescent="0.25">
      <c r="A311" s="10"/>
    </row>
    <row r="312" spans="1:1" ht="14.25" customHeight="1" x14ac:dyDescent="0.25">
      <c r="A312" s="10"/>
    </row>
    <row r="313" spans="1:1" ht="14.25" customHeight="1" x14ac:dyDescent="0.25">
      <c r="A313" s="10"/>
    </row>
    <row r="314" spans="1:1" ht="14.25" customHeight="1" x14ac:dyDescent="0.25">
      <c r="A314" s="10"/>
    </row>
    <row r="315" spans="1:1" ht="14.25" customHeight="1" x14ac:dyDescent="0.25">
      <c r="A315" s="10"/>
    </row>
    <row r="316" spans="1:1" ht="14.25" customHeight="1" x14ac:dyDescent="0.25">
      <c r="A316" s="10"/>
    </row>
    <row r="317" spans="1:1" ht="14.25" customHeight="1" x14ac:dyDescent="0.25">
      <c r="A317" s="10"/>
    </row>
    <row r="318" spans="1:1" ht="14.25" customHeight="1" x14ac:dyDescent="0.25">
      <c r="A318" s="10"/>
    </row>
    <row r="319" spans="1:1" ht="14.25" customHeight="1" x14ac:dyDescent="0.25">
      <c r="A319" s="10"/>
    </row>
    <row r="320" spans="1:1" ht="14.25" customHeight="1" x14ac:dyDescent="0.25">
      <c r="A320" s="10"/>
    </row>
    <row r="321" spans="1:1" ht="14.25" customHeight="1" x14ac:dyDescent="0.25">
      <c r="A321" s="10"/>
    </row>
    <row r="322" spans="1:1" ht="14.25" customHeight="1" x14ac:dyDescent="0.25">
      <c r="A322" s="10"/>
    </row>
    <row r="323" spans="1:1" ht="14.25" customHeight="1" x14ac:dyDescent="0.25">
      <c r="A323" s="10"/>
    </row>
    <row r="324" spans="1:1" ht="14.25" customHeight="1" x14ac:dyDescent="0.25">
      <c r="A324" s="10"/>
    </row>
    <row r="325" spans="1:1" ht="14.25" customHeight="1" x14ac:dyDescent="0.25">
      <c r="A325" s="10"/>
    </row>
    <row r="326" spans="1:1" ht="14.25" customHeight="1" x14ac:dyDescent="0.25">
      <c r="A326" s="10"/>
    </row>
    <row r="327" spans="1:1" ht="14.25" customHeight="1" x14ac:dyDescent="0.25">
      <c r="A327" s="10"/>
    </row>
    <row r="328" spans="1:1" ht="14.25" customHeight="1" x14ac:dyDescent="0.25">
      <c r="A328" s="10"/>
    </row>
    <row r="329" spans="1:1" ht="14.25" customHeight="1" x14ac:dyDescent="0.25">
      <c r="A329" s="10"/>
    </row>
    <row r="330" spans="1:1" ht="14.25" customHeight="1" x14ac:dyDescent="0.25">
      <c r="A330" s="10"/>
    </row>
    <row r="331" spans="1:1" ht="14.25" customHeight="1" x14ac:dyDescent="0.25">
      <c r="A331" s="10"/>
    </row>
    <row r="332" spans="1:1" ht="14.25" customHeight="1" x14ac:dyDescent="0.25">
      <c r="A332" s="10"/>
    </row>
    <row r="333" spans="1:1" ht="14.25" customHeight="1" x14ac:dyDescent="0.25">
      <c r="A333" s="10"/>
    </row>
    <row r="334" spans="1:1" ht="14.25" customHeight="1" x14ac:dyDescent="0.25">
      <c r="A334" s="10"/>
    </row>
    <row r="335" spans="1:1" ht="14.25" customHeight="1" x14ac:dyDescent="0.25">
      <c r="A335" s="10"/>
    </row>
    <row r="336" spans="1:1" ht="14.25" customHeight="1" x14ac:dyDescent="0.25">
      <c r="A336" s="10"/>
    </row>
    <row r="337" spans="1:1" ht="14.25" customHeight="1" x14ac:dyDescent="0.25">
      <c r="A337" s="10"/>
    </row>
    <row r="338" spans="1:1" ht="14.25" customHeight="1" x14ac:dyDescent="0.25">
      <c r="A338" s="10"/>
    </row>
    <row r="339" spans="1:1" ht="14.25" customHeight="1" x14ac:dyDescent="0.25">
      <c r="A339" s="10"/>
    </row>
    <row r="340" spans="1:1" ht="14.25" customHeight="1" x14ac:dyDescent="0.25">
      <c r="A340" s="10"/>
    </row>
    <row r="341" spans="1:1" ht="14.25" customHeight="1" x14ac:dyDescent="0.25">
      <c r="A341" s="10"/>
    </row>
    <row r="342" spans="1:1" ht="14.25" customHeight="1" x14ac:dyDescent="0.25">
      <c r="A342" s="10"/>
    </row>
    <row r="343" spans="1:1" ht="14.25" customHeight="1" x14ac:dyDescent="0.25">
      <c r="A343" s="10"/>
    </row>
    <row r="344" spans="1:1" ht="14.25" customHeight="1" x14ac:dyDescent="0.25">
      <c r="A344" s="10"/>
    </row>
    <row r="345" spans="1:1" ht="14.25" customHeight="1" x14ac:dyDescent="0.25">
      <c r="A345" s="10"/>
    </row>
    <row r="346" spans="1:1" ht="14.25" customHeight="1" x14ac:dyDescent="0.25">
      <c r="A346" s="10"/>
    </row>
    <row r="347" spans="1:1" ht="14.25" customHeight="1" x14ac:dyDescent="0.25">
      <c r="A347" s="10"/>
    </row>
    <row r="348" spans="1:1" ht="14.25" customHeight="1" x14ac:dyDescent="0.25">
      <c r="A348" s="10"/>
    </row>
    <row r="349" spans="1:1" ht="14.25" customHeight="1" x14ac:dyDescent="0.25">
      <c r="A349" s="10"/>
    </row>
    <row r="350" spans="1:1" ht="14.25" customHeight="1" x14ac:dyDescent="0.25">
      <c r="A350" s="10"/>
    </row>
    <row r="351" spans="1:1" ht="14.25" customHeight="1" x14ac:dyDescent="0.25">
      <c r="A351" s="10"/>
    </row>
    <row r="352" spans="1:1" ht="14.25" customHeight="1" x14ac:dyDescent="0.25">
      <c r="A352" s="10"/>
    </row>
    <row r="353" spans="1:1" ht="14.25" customHeight="1" x14ac:dyDescent="0.25">
      <c r="A353" s="10"/>
    </row>
    <row r="354" spans="1:1" ht="14.25" customHeight="1" x14ac:dyDescent="0.25">
      <c r="A354" s="10"/>
    </row>
    <row r="355" spans="1:1" ht="14.25" customHeight="1" x14ac:dyDescent="0.25">
      <c r="A355" s="10"/>
    </row>
    <row r="356" spans="1:1" ht="14.25" customHeight="1" x14ac:dyDescent="0.25">
      <c r="A356" s="10"/>
    </row>
    <row r="357" spans="1:1" ht="14.25" customHeight="1" x14ac:dyDescent="0.25">
      <c r="A357" s="10"/>
    </row>
    <row r="358" spans="1:1" ht="14.25" customHeight="1" x14ac:dyDescent="0.25">
      <c r="A358" s="10"/>
    </row>
    <row r="359" spans="1:1" ht="14.25" customHeight="1" x14ac:dyDescent="0.25">
      <c r="A359" s="10"/>
    </row>
    <row r="360" spans="1:1" ht="14.25" customHeight="1" x14ac:dyDescent="0.25">
      <c r="A360" s="10"/>
    </row>
    <row r="361" spans="1:1" ht="14.25" customHeight="1" x14ac:dyDescent="0.25">
      <c r="A361" s="10"/>
    </row>
    <row r="362" spans="1:1" ht="14.25" customHeight="1" x14ac:dyDescent="0.25">
      <c r="A362" s="10"/>
    </row>
    <row r="363" spans="1:1" ht="14.25" customHeight="1" x14ac:dyDescent="0.25">
      <c r="A363" s="10"/>
    </row>
    <row r="364" spans="1:1" ht="14.25" customHeight="1" x14ac:dyDescent="0.25">
      <c r="A364" s="10"/>
    </row>
    <row r="365" spans="1:1" ht="14.25" customHeight="1" x14ac:dyDescent="0.25">
      <c r="A365" s="10"/>
    </row>
    <row r="366" spans="1:1" ht="14.25" customHeight="1" x14ac:dyDescent="0.25">
      <c r="A366" s="10"/>
    </row>
    <row r="367" spans="1:1" ht="14.25" customHeight="1" x14ac:dyDescent="0.25">
      <c r="A367" s="10"/>
    </row>
    <row r="368" spans="1:1" ht="14.25" customHeight="1" x14ac:dyDescent="0.25">
      <c r="A368" s="10"/>
    </row>
    <row r="369" spans="1:1" ht="14.25" customHeight="1" x14ac:dyDescent="0.25">
      <c r="A369" s="10"/>
    </row>
    <row r="370" spans="1:1" ht="14.25" customHeight="1" x14ac:dyDescent="0.25">
      <c r="A370" s="10"/>
    </row>
    <row r="371" spans="1:1" ht="14.25" customHeight="1" x14ac:dyDescent="0.25">
      <c r="A371" s="10"/>
    </row>
    <row r="372" spans="1:1" ht="14.25" customHeight="1" x14ac:dyDescent="0.25">
      <c r="A372" s="10"/>
    </row>
    <row r="373" spans="1:1" ht="14.25" customHeight="1" x14ac:dyDescent="0.25">
      <c r="A373" s="10"/>
    </row>
    <row r="374" spans="1:1" ht="14.25" customHeight="1" x14ac:dyDescent="0.25">
      <c r="A374" s="10"/>
    </row>
    <row r="375" spans="1:1" ht="14.25" customHeight="1" x14ac:dyDescent="0.25">
      <c r="A375" s="10"/>
    </row>
    <row r="376" spans="1:1" ht="14.25" customHeight="1" x14ac:dyDescent="0.25">
      <c r="A376" s="10"/>
    </row>
    <row r="377" spans="1:1" ht="14.25" customHeight="1" x14ac:dyDescent="0.25">
      <c r="A377" s="10"/>
    </row>
    <row r="378" spans="1:1" ht="14.25" customHeight="1" x14ac:dyDescent="0.25">
      <c r="A378" s="10"/>
    </row>
    <row r="379" spans="1:1" ht="14.25" customHeight="1" x14ac:dyDescent="0.25">
      <c r="A379" s="10"/>
    </row>
    <row r="380" spans="1:1" ht="14.25" customHeight="1" x14ac:dyDescent="0.25">
      <c r="A380" s="10"/>
    </row>
    <row r="381" spans="1:1" ht="14.25" customHeight="1" x14ac:dyDescent="0.25">
      <c r="A381" s="10"/>
    </row>
    <row r="382" spans="1:1" ht="14.25" customHeight="1" x14ac:dyDescent="0.25">
      <c r="A382" s="10"/>
    </row>
    <row r="383" spans="1:1" ht="14.25" customHeight="1" x14ac:dyDescent="0.25">
      <c r="A383" s="10"/>
    </row>
    <row r="384" spans="1:1" ht="14.25" customHeight="1" x14ac:dyDescent="0.25">
      <c r="A384" s="10"/>
    </row>
    <row r="385" spans="1:1" ht="14.25" customHeight="1" x14ac:dyDescent="0.25">
      <c r="A385" s="10"/>
    </row>
    <row r="386" spans="1:1" ht="14.25" customHeight="1" x14ac:dyDescent="0.25">
      <c r="A386" s="10"/>
    </row>
    <row r="387" spans="1:1" ht="14.25" customHeight="1" x14ac:dyDescent="0.25">
      <c r="A387" s="10"/>
    </row>
    <row r="388" spans="1:1" ht="14.25" customHeight="1" x14ac:dyDescent="0.25">
      <c r="A388" s="10"/>
    </row>
    <row r="389" spans="1:1" ht="14.25" customHeight="1" x14ac:dyDescent="0.25">
      <c r="A389" s="10"/>
    </row>
    <row r="390" spans="1:1" ht="14.25" customHeight="1" x14ac:dyDescent="0.25">
      <c r="A390" s="10"/>
    </row>
    <row r="391" spans="1:1" ht="14.25" customHeight="1" x14ac:dyDescent="0.25">
      <c r="A391" s="10"/>
    </row>
    <row r="392" spans="1:1" ht="14.25" customHeight="1" x14ac:dyDescent="0.25">
      <c r="A392" s="10"/>
    </row>
    <row r="393" spans="1:1" ht="14.25" customHeight="1" x14ac:dyDescent="0.25">
      <c r="A393" s="10"/>
    </row>
    <row r="394" spans="1:1" ht="14.25" customHeight="1" x14ac:dyDescent="0.25">
      <c r="A394" s="10"/>
    </row>
    <row r="395" spans="1:1" ht="14.25" customHeight="1" x14ac:dyDescent="0.25">
      <c r="A395" s="10"/>
    </row>
    <row r="396" spans="1:1" ht="14.25" customHeight="1" x14ac:dyDescent="0.25">
      <c r="A396" s="10"/>
    </row>
    <row r="397" spans="1:1" ht="14.25" customHeight="1" x14ac:dyDescent="0.25">
      <c r="A397" s="10"/>
    </row>
    <row r="398" spans="1:1" ht="14.25" customHeight="1" x14ac:dyDescent="0.25">
      <c r="A398" s="10"/>
    </row>
    <row r="399" spans="1:1" ht="14.25" customHeight="1" x14ac:dyDescent="0.25">
      <c r="A399" s="10"/>
    </row>
    <row r="400" spans="1:1" ht="14.25" customHeight="1" x14ac:dyDescent="0.25">
      <c r="A400" s="10"/>
    </row>
    <row r="401" spans="1:1" ht="14.25" customHeight="1" x14ac:dyDescent="0.25">
      <c r="A401" s="10"/>
    </row>
    <row r="402" spans="1:1" ht="14.25" customHeight="1" x14ac:dyDescent="0.25">
      <c r="A402" s="10"/>
    </row>
    <row r="403" spans="1:1" ht="14.25" customHeight="1" x14ac:dyDescent="0.25">
      <c r="A403" s="10"/>
    </row>
    <row r="404" spans="1:1" ht="14.25" customHeight="1" x14ac:dyDescent="0.25">
      <c r="A404" s="10"/>
    </row>
    <row r="405" spans="1:1" ht="14.25" customHeight="1" x14ac:dyDescent="0.25">
      <c r="A405" s="10"/>
    </row>
    <row r="406" spans="1:1" ht="14.25" customHeight="1" x14ac:dyDescent="0.25">
      <c r="A406" s="10"/>
    </row>
    <row r="407" spans="1:1" ht="14.25" customHeight="1" x14ac:dyDescent="0.25">
      <c r="A407" s="10"/>
    </row>
    <row r="408" spans="1:1" ht="14.25" customHeight="1" x14ac:dyDescent="0.25">
      <c r="A408" s="10"/>
    </row>
    <row r="409" spans="1:1" ht="14.25" customHeight="1" x14ac:dyDescent="0.25">
      <c r="A409" s="10"/>
    </row>
    <row r="410" spans="1:1" ht="14.25" customHeight="1" x14ac:dyDescent="0.25">
      <c r="A410" s="10"/>
    </row>
    <row r="411" spans="1:1" ht="14.25" customHeight="1" x14ac:dyDescent="0.25">
      <c r="A411" s="10"/>
    </row>
    <row r="412" spans="1:1" ht="14.25" customHeight="1" x14ac:dyDescent="0.25">
      <c r="A412" s="10"/>
    </row>
    <row r="413" spans="1:1" ht="14.25" customHeight="1" x14ac:dyDescent="0.25">
      <c r="A413" s="10"/>
    </row>
    <row r="414" spans="1:1" ht="14.25" customHeight="1" x14ac:dyDescent="0.25">
      <c r="A414" s="10"/>
    </row>
    <row r="415" spans="1:1" ht="14.25" customHeight="1" x14ac:dyDescent="0.25">
      <c r="A415" s="10"/>
    </row>
    <row r="416" spans="1:1" ht="14.25" customHeight="1" x14ac:dyDescent="0.25">
      <c r="A416" s="10"/>
    </row>
    <row r="417" spans="1:1" ht="14.25" customHeight="1" x14ac:dyDescent="0.25">
      <c r="A417" s="10"/>
    </row>
    <row r="418" spans="1:1" ht="14.25" customHeight="1" x14ac:dyDescent="0.25">
      <c r="A418" s="10"/>
    </row>
    <row r="419" spans="1:1" ht="14.25" customHeight="1" x14ac:dyDescent="0.25">
      <c r="A419" s="10"/>
    </row>
    <row r="420" spans="1:1" ht="14.25" customHeight="1" x14ac:dyDescent="0.25">
      <c r="A420" s="10"/>
    </row>
    <row r="421" spans="1:1" ht="14.25" customHeight="1" x14ac:dyDescent="0.25">
      <c r="A421" s="10"/>
    </row>
    <row r="422" spans="1:1" ht="14.25" customHeight="1" x14ac:dyDescent="0.25">
      <c r="A422" s="10"/>
    </row>
    <row r="423" spans="1:1" ht="14.25" customHeight="1" x14ac:dyDescent="0.25">
      <c r="A423" s="10"/>
    </row>
    <row r="424" spans="1:1" ht="14.25" customHeight="1" x14ac:dyDescent="0.25">
      <c r="A424" s="10"/>
    </row>
    <row r="425" spans="1:1" ht="14.25" customHeight="1" x14ac:dyDescent="0.25">
      <c r="A425" s="10"/>
    </row>
    <row r="426" spans="1:1" ht="14.25" customHeight="1" x14ac:dyDescent="0.25">
      <c r="A426" s="10"/>
    </row>
    <row r="427" spans="1:1" ht="14.25" customHeight="1" x14ac:dyDescent="0.25">
      <c r="A427" s="10"/>
    </row>
    <row r="428" spans="1:1" ht="14.25" customHeight="1" x14ac:dyDescent="0.25">
      <c r="A428" s="10"/>
    </row>
    <row r="429" spans="1:1" ht="14.25" customHeight="1" x14ac:dyDescent="0.25">
      <c r="A429" s="10"/>
    </row>
    <row r="430" spans="1:1" ht="14.25" customHeight="1" x14ac:dyDescent="0.25">
      <c r="A430" s="10"/>
    </row>
    <row r="431" spans="1:1" ht="14.25" customHeight="1" x14ac:dyDescent="0.25">
      <c r="A431" s="10"/>
    </row>
    <row r="432" spans="1:1" ht="14.25" customHeight="1" x14ac:dyDescent="0.25">
      <c r="A432" s="10"/>
    </row>
    <row r="433" spans="1:1" ht="14.25" customHeight="1" x14ac:dyDescent="0.25">
      <c r="A433" s="10"/>
    </row>
    <row r="434" spans="1:1" ht="14.25" customHeight="1" x14ac:dyDescent="0.25">
      <c r="A434" s="10"/>
    </row>
    <row r="435" spans="1:1" ht="14.25" customHeight="1" x14ac:dyDescent="0.25">
      <c r="A435" s="10"/>
    </row>
    <row r="436" spans="1:1" ht="14.25" customHeight="1" x14ac:dyDescent="0.25">
      <c r="A436" s="10"/>
    </row>
    <row r="437" spans="1:1" ht="14.25" customHeight="1" x14ac:dyDescent="0.25">
      <c r="A437" s="10"/>
    </row>
    <row r="438" spans="1:1" ht="14.25" customHeight="1" x14ac:dyDescent="0.25">
      <c r="A438" s="10"/>
    </row>
    <row r="439" spans="1:1" ht="14.25" customHeight="1" x14ac:dyDescent="0.25">
      <c r="A439" s="10"/>
    </row>
    <row r="440" spans="1:1" ht="14.25" customHeight="1" x14ac:dyDescent="0.25">
      <c r="A440" s="10"/>
    </row>
    <row r="441" spans="1:1" ht="14.25" customHeight="1" x14ac:dyDescent="0.25">
      <c r="A441" s="10"/>
    </row>
    <row r="442" spans="1:1" ht="14.25" customHeight="1" x14ac:dyDescent="0.25">
      <c r="A442" s="10"/>
    </row>
    <row r="443" spans="1:1" ht="14.25" customHeight="1" x14ac:dyDescent="0.25">
      <c r="A443" s="10"/>
    </row>
    <row r="444" spans="1:1" ht="14.25" customHeight="1" x14ac:dyDescent="0.25">
      <c r="A444" s="10"/>
    </row>
    <row r="445" spans="1:1" ht="14.25" customHeight="1" x14ac:dyDescent="0.25">
      <c r="A445" s="10"/>
    </row>
    <row r="446" spans="1:1" ht="14.25" customHeight="1" x14ac:dyDescent="0.25">
      <c r="A446" s="10"/>
    </row>
    <row r="447" spans="1:1" ht="14.25" customHeight="1" x14ac:dyDescent="0.25">
      <c r="A447" s="10"/>
    </row>
    <row r="448" spans="1:1" ht="14.25" customHeight="1" x14ac:dyDescent="0.25">
      <c r="A448" s="10"/>
    </row>
    <row r="449" spans="1:1" ht="14.25" customHeight="1" x14ac:dyDescent="0.25">
      <c r="A449" s="10"/>
    </row>
    <row r="450" spans="1:1" ht="14.25" customHeight="1" x14ac:dyDescent="0.25">
      <c r="A450" s="10"/>
    </row>
    <row r="451" spans="1:1" ht="14.25" customHeight="1" x14ac:dyDescent="0.25">
      <c r="A451" s="10"/>
    </row>
    <row r="452" spans="1:1" ht="14.25" customHeight="1" x14ac:dyDescent="0.25">
      <c r="A452" s="10"/>
    </row>
    <row r="453" spans="1:1" ht="14.25" customHeight="1" x14ac:dyDescent="0.25">
      <c r="A453" s="10"/>
    </row>
    <row r="454" spans="1:1" ht="14.25" customHeight="1" x14ac:dyDescent="0.25">
      <c r="A454" s="10"/>
    </row>
    <row r="455" spans="1:1" ht="14.25" customHeight="1" x14ac:dyDescent="0.25">
      <c r="A455" s="10"/>
    </row>
    <row r="456" spans="1:1" ht="14.25" customHeight="1" x14ac:dyDescent="0.25">
      <c r="A456" s="10"/>
    </row>
    <row r="457" spans="1:1" ht="14.25" customHeight="1" x14ac:dyDescent="0.25">
      <c r="A457" s="10"/>
    </row>
    <row r="458" spans="1:1" ht="14.25" customHeight="1" x14ac:dyDescent="0.25">
      <c r="A458" s="10"/>
    </row>
    <row r="459" spans="1:1" ht="14.25" customHeight="1" x14ac:dyDescent="0.25">
      <c r="A459" s="10"/>
    </row>
    <row r="460" spans="1:1" ht="14.25" customHeight="1" x14ac:dyDescent="0.25">
      <c r="A460" s="10"/>
    </row>
    <row r="461" spans="1:1" ht="14.25" customHeight="1" x14ac:dyDescent="0.25">
      <c r="A461" s="10"/>
    </row>
    <row r="462" spans="1:1" ht="14.25" customHeight="1" x14ac:dyDescent="0.25">
      <c r="A462" s="10"/>
    </row>
    <row r="463" spans="1:1" ht="14.25" customHeight="1" x14ac:dyDescent="0.25">
      <c r="A463" s="10"/>
    </row>
    <row r="464" spans="1:1" ht="14.25" customHeight="1" x14ac:dyDescent="0.25">
      <c r="A464" s="10"/>
    </row>
    <row r="465" spans="1:1" ht="14.25" customHeight="1" x14ac:dyDescent="0.25">
      <c r="A465" s="10"/>
    </row>
    <row r="466" spans="1:1" ht="14.25" customHeight="1" x14ac:dyDescent="0.25">
      <c r="A466" s="10"/>
    </row>
    <row r="467" spans="1:1" ht="14.25" customHeight="1" x14ac:dyDescent="0.25">
      <c r="A467" s="10"/>
    </row>
    <row r="468" spans="1:1" ht="14.25" customHeight="1" x14ac:dyDescent="0.25">
      <c r="A468" s="10"/>
    </row>
    <row r="469" spans="1:1" ht="14.25" customHeight="1" x14ac:dyDescent="0.25">
      <c r="A469" s="10"/>
    </row>
    <row r="470" spans="1:1" ht="14.25" customHeight="1" x14ac:dyDescent="0.25">
      <c r="A470" s="10"/>
    </row>
    <row r="471" spans="1:1" ht="14.25" customHeight="1" x14ac:dyDescent="0.25">
      <c r="A471" s="10"/>
    </row>
    <row r="472" spans="1:1" ht="14.25" customHeight="1" x14ac:dyDescent="0.25">
      <c r="A472" s="10"/>
    </row>
    <row r="473" spans="1:1" ht="14.25" customHeight="1" x14ac:dyDescent="0.25">
      <c r="A473" s="10"/>
    </row>
    <row r="474" spans="1:1" ht="14.25" customHeight="1" x14ac:dyDescent="0.25">
      <c r="A474" s="10"/>
    </row>
    <row r="475" spans="1:1" ht="14.25" customHeight="1" x14ac:dyDescent="0.25">
      <c r="A475" s="10"/>
    </row>
    <row r="476" spans="1:1" ht="14.25" customHeight="1" x14ac:dyDescent="0.25">
      <c r="A476" s="10"/>
    </row>
    <row r="477" spans="1:1" ht="14.25" customHeight="1" x14ac:dyDescent="0.25">
      <c r="A477" s="10"/>
    </row>
    <row r="478" spans="1:1" ht="14.25" customHeight="1" x14ac:dyDescent="0.25">
      <c r="A478" s="10"/>
    </row>
    <row r="479" spans="1:1" ht="14.25" customHeight="1" x14ac:dyDescent="0.25">
      <c r="A479" s="10"/>
    </row>
    <row r="480" spans="1:1" ht="14.25" customHeight="1" x14ac:dyDescent="0.25">
      <c r="A480" s="10"/>
    </row>
    <row r="481" spans="1:1" ht="14.25" customHeight="1" x14ac:dyDescent="0.25">
      <c r="A481" s="10"/>
    </row>
    <row r="482" spans="1:1" ht="14.25" customHeight="1" x14ac:dyDescent="0.25">
      <c r="A482" s="10"/>
    </row>
    <row r="483" spans="1:1" ht="14.25" customHeight="1" x14ac:dyDescent="0.25">
      <c r="A483" s="10"/>
    </row>
    <row r="484" spans="1:1" ht="14.25" customHeight="1" x14ac:dyDescent="0.25">
      <c r="A484" s="10"/>
    </row>
    <row r="485" spans="1:1" ht="14.25" customHeight="1" x14ac:dyDescent="0.25">
      <c r="A485" s="10"/>
    </row>
    <row r="486" spans="1:1" ht="14.25" customHeight="1" x14ac:dyDescent="0.25">
      <c r="A486" s="10"/>
    </row>
    <row r="487" spans="1:1" ht="14.25" customHeight="1" x14ac:dyDescent="0.25">
      <c r="A487" s="10"/>
    </row>
    <row r="488" spans="1:1" ht="14.25" customHeight="1" x14ac:dyDescent="0.25">
      <c r="A488" s="10"/>
    </row>
    <row r="489" spans="1:1" ht="14.25" customHeight="1" x14ac:dyDescent="0.25">
      <c r="A489" s="10"/>
    </row>
    <row r="490" spans="1:1" ht="14.25" customHeight="1" x14ac:dyDescent="0.25">
      <c r="A490" s="10"/>
    </row>
    <row r="491" spans="1:1" ht="14.25" customHeight="1" x14ac:dyDescent="0.25">
      <c r="A491" s="10"/>
    </row>
    <row r="492" spans="1:1" ht="14.25" customHeight="1" x14ac:dyDescent="0.25">
      <c r="A492" s="10"/>
    </row>
    <row r="493" spans="1:1" ht="14.25" customHeight="1" x14ac:dyDescent="0.25">
      <c r="A493" s="10"/>
    </row>
    <row r="494" spans="1:1" ht="14.25" customHeight="1" x14ac:dyDescent="0.25">
      <c r="A494" s="10"/>
    </row>
    <row r="495" spans="1:1" ht="14.25" customHeight="1" x14ac:dyDescent="0.25">
      <c r="A495" s="10"/>
    </row>
    <row r="496" spans="1:1" ht="14.25" customHeight="1" x14ac:dyDescent="0.25">
      <c r="A496" s="10"/>
    </row>
    <row r="497" spans="1:1" ht="14.25" customHeight="1" x14ac:dyDescent="0.25">
      <c r="A497" s="10"/>
    </row>
    <row r="498" spans="1:1" ht="14.25" customHeight="1" x14ac:dyDescent="0.25">
      <c r="A498" s="10"/>
    </row>
    <row r="499" spans="1:1" ht="14.25" customHeight="1" x14ac:dyDescent="0.25">
      <c r="A499" s="10"/>
    </row>
    <row r="500" spans="1:1" ht="14.25" customHeight="1" x14ac:dyDescent="0.25">
      <c r="A500" s="10"/>
    </row>
    <row r="501" spans="1:1" ht="14.25" customHeight="1" x14ac:dyDescent="0.25">
      <c r="A501" s="10"/>
    </row>
    <row r="502" spans="1:1" ht="14.25" customHeight="1" x14ac:dyDescent="0.25">
      <c r="A502" s="10"/>
    </row>
    <row r="503" spans="1:1" ht="14.25" customHeight="1" x14ac:dyDescent="0.25">
      <c r="A503" s="10"/>
    </row>
    <row r="504" spans="1:1" ht="14.25" customHeight="1" x14ac:dyDescent="0.25">
      <c r="A504" s="10"/>
    </row>
    <row r="505" spans="1:1" ht="14.25" customHeight="1" x14ac:dyDescent="0.25">
      <c r="A505" s="10"/>
    </row>
    <row r="506" spans="1:1" ht="14.25" customHeight="1" x14ac:dyDescent="0.25">
      <c r="A506" s="10"/>
    </row>
    <row r="507" spans="1:1" ht="14.25" customHeight="1" x14ac:dyDescent="0.25">
      <c r="A507" s="10"/>
    </row>
    <row r="508" spans="1:1" ht="14.25" customHeight="1" x14ac:dyDescent="0.25">
      <c r="A508" s="10"/>
    </row>
    <row r="509" spans="1:1" ht="14.25" customHeight="1" x14ac:dyDescent="0.25">
      <c r="A509" s="10"/>
    </row>
    <row r="510" spans="1:1" ht="14.25" customHeight="1" x14ac:dyDescent="0.25">
      <c r="A510" s="10"/>
    </row>
    <row r="511" spans="1:1" ht="14.25" customHeight="1" x14ac:dyDescent="0.25">
      <c r="A511" s="10"/>
    </row>
    <row r="512" spans="1:1" ht="14.25" customHeight="1" x14ac:dyDescent="0.25">
      <c r="A512" s="10"/>
    </row>
    <row r="513" spans="1:1" ht="14.25" customHeight="1" x14ac:dyDescent="0.25">
      <c r="A513" s="10"/>
    </row>
    <row r="514" spans="1:1" ht="14.25" customHeight="1" x14ac:dyDescent="0.25">
      <c r="A514" s="10"/>
    </row>
    <row r="515" spans="1:1" ht="14.25" customHeight="1" x14ac:dyDescent="0.25">
      <c r="A515" s="10"/>
    </row>
    <row r="516" spans="1:1" ht="14.25" customHeight="1" x14ac:dyDescent="0.25">
      <c r="A516" s="10"/>
    </row>
    <row r="517" spans="1:1" ht="14.25" customHeight="1" x14ac:dyDescent="0.25">
      <c r="A517" s="10"/>
    </row>
    <row r="518" spans="1:1" ht="14.25" customHeight="1" x14ac:dyDescent="0.25">
      <c r="A518" s="10"/>
    </row>
    <row r="519" spans="1:1" ht="14.25" customHeight="1" x14ac:dyDescent="0.25">
      <c r="A519" s="10"/>
    </row>
    <row r="520" spans="1:1" ht="14.25" customHeight="1" x14ac:dyDescent="0.25">
      <c r="A520" s="10"/>
    </row>
    <row r="521" spans="1:1" ht="14.25" customHeight="1" x14ac:dyDescent="0.25">
      <c r="A521" s="10"/>
    </row>
    <row r="522" spans="1:1" ht="14.25" customHeight="1" x14ac:dyDescent="0.25">
      <c r="A522" s="10"/>
    </row>
    <row r="523" spans="1:1" ht="14.25" customHeight="1" x14ac:dyDescent="0.25">
      <c r="A523" s="10"/>
    </row>
    <row r="524" spans="1:1" ht="14.25" customHeight="1" x14ac:dyDescent="0.25">
      <c r="A524" s="10"/>
    </row>
    <row r="525" spans="1:1" ht="14.25" customHeight="1" x14ac:dyDescent="0.25">
      <c r="A525" s="10"/>
    </row>
    <row r="526" spans="1:1" ht="14.25" customHeight="1" x14ac:dyDescent="0.25">
      <c r="A526" s="10"/>
    </row>
    <row r="527" spans="1:1" ht="14.25" customHeight="1" x14ac:dyDescent="0.25">
      <c r="A527" s="10"/>
    </row>
    <row r="528" spans="1:1" ht="14.25" customHeight="1" x14ac:dyDescent="0.25">
      <c r="A528" s="10"/>
    </row>
    <row r="529" spans="1:1" ht="14.25" customHeight="1" x14ac:dyDescent="0.25">
      <c r="A529" s="10"/>
    </row>
    <row r="530" spans="1:1" ht="14.25" customHeight="1" x14ac:dyDescent="0.25">
      <c r="A530" s="10"/>
    </row>
    <row r="531" spans="1:1" ht="14.25" customHeight="1" x14ac:dyDescent="0.25">
      <c r="A531" s="10"/>
    </row>
    <row r="532" spans="1:1" ht="14.25" customHeight="1" x14ac:dyDescent="0.25">
      <c r="A532" s="10"/>
    </row>
    <row r="533" spans="1:1" ht="14.25" customHeight="1" x14ac:dyDescent="0.25">
      <c r="A533" s="10"/>
    </row>
    <row r="534" spans="1:1" ht="14.25" customHeight="1" x14ac:dyDescent="0.25">
      <c r="A534" s="10"/>
    </row>
    <row r="535" spans="1:1" ht="14.25" customHeight="1" x14ac:dyDescent="0.25">
      <c r="A535" s="10"/>
    </row>
    <row r="536" spans="1:1" ht="14.25" customHeight="1" x14ac:dyDescent="0.25">
      <c r="A536" s="10"/>
    </row>
    <row r="537" spans="1:1" ht="14.25" customHeight="1" x14ac:dyDescent="0.25">
      <c r="A537" s="10"/>
    </row>
    <row r="538" spans="1:1" ht="14.25" customHeight="1" x14ac:dyDescent="0.25">
      <c r="A538" s="10"/>
    </row>
    <row r="539" spans="1:1" ht="14.25" customHeight="1" x14ac:dyDescent="0.25">
      <c r="A539" s="10"/>
    </row>
    <row r="540" spans="1:1" ht="14.25" customHeight="1" x14ac:dyDescent="0.25">
      <c r="A540" s="10"/>
    </row>
    <row r="541" spans="1:1" ht="14.25" customHeight="1" x14ac:dyDescent="0.25">
      <c r="A541" s="10"/>
    </row>
    <row r="542" spans="1:1" ht="14.25" customHeight="1" x14ac:dyDescent="0.25">
      <c r="A542" s="10"/>
    </row>
    <row r="543" spans="1:1" ht="14.25" customHeight="1" x14ac:dyDescent="0.25">
      <c r="A543" s="10"/>
    </row>
    <row r="544" spans="1:1" ht="14.25" customHeight="1" x14ac:dyDescent="0.25">
      <c r="A544" s="10"/>
    </row>
    <row r="545" spans="1:1" ht="14.25" customHeight="1" x14ac:dyDescent="0.25">
      <c r="A545" s="10"/>
    </row>
    <row r="546" spans="1:1" ht="14.25" customHeight="1" x14ac:dyDescent="0.25">
      <c r="A546" s="10"/>
    </row>
    <row r="547" spans="1:1" ht="14.25" customHeight="1" x14ac:dyDescent="0.25">
      <c r="A547" s="10"/>
    </row>
    <row r="548" spans="1:1" ht="14.25" customHeight="1" x14ac:dyDescent="0.25">
      <c r="A548" s="10"/>
    </row>
    <row r="549" spans="1:1" ht="14.25" customHeight="1" x14ac:dyDescent="0.25">
      <c r="A549" s="10"/>
    </row>
    <row r="550" spans="1:1" ht="14.25" customHeight="1" x14ac:dyDescent="0.25">
      <c r="A550" s="10"/>
    </row>
    <row r="551" spans="1:1" ht="14.25" customHeight="1" x14ac:dyDescent="0.25">
      <c r="A551" s="10"/>
    </row>
    <row r="552" spans="1:1" ht="14.25" customHeight="1" x14ac:dyDescent="0.25">
      <c r="A552" s="10"/>
    </row>
    <row r="553" spans="1:1" ht="14.25" customHeight="1" x14ac:dyDescent="0.25">
      <c r="A553" s="10"/>
    </row>
    <row r="554" spans="1:1" ht="14.25" customHeight="1" x14ac:dyDescent="0.25">
      <c r="A554" s="10"/>
    </row>
    <row r="555" spans="1:1" ht="14.25" customHeight="1" x14ac:dyDescent="0.25">
      <c r="A555" s="10"/>
    </row>
    <row r="556" spans="1:1" ht="14.25" customHeight="1" x14ac:dyDescent="0.25">
      <c r="A556" s="10"/>
    </row>
    <row r="557" spans="1:1" ht="14.25" customHeight="1" x14ac:dyDescent="0.25">
      <c r="A557" s="10"/>
    </row>
    <row r="558" spans="1:1" ht="14.25" customHeight="1" x14ac:dyDescent="0.25">
      <c r="A558" s="10"/>
    </row>
    <row r="559" spans="1:1" ht="14.25" customHeight="1" x14ac:dyDescent="0.25">
      <c r="A559" s="10"/>
    </row>
    <row r="560" spans="1:1" ht="14.25" customHeight="1" x14ac:dyDescent="0.25">
      <c r="A560" s="10"/>
    </row>
    <row r="561" spans="1:1" ht="14.25" customHeight="1" x14ac:dyDescent="0.25">
      <c r="A561" s="10"/>
    </row>
    <row r="562" spans="1:1" ht="14.25" customHeight="1" x14ac:dyDescent="0.25">
      <c r="A562" s="10"/>
    </row>
    <row r="563" spans="1:1" ht="14.25" customHeight="1" x14ac:dyDescent="0.25">
      <c r="A563" s="10"/>
    </row>
    <row r="564" spans="1:1" ht="14.25" customHeight="1" x14ac:dyDescent="0.25">
      <c r="A564" s="10"/>
    </row>
    <row r="565" spans="1:1" ht="14.25" customHeight="1" x14ac:dyDescent="0.25">
      <c r="A565" s="10"/>
    </row>
    <row r="566" spans="1:1" ht="14.25" customHeight="1" x14ac:dyDescent="0.25">
      <c r="A566" s="10"/>
    </row>
    <row r="567" spans="1:1" ht="14.25" customHeight="1" x14ac:dyDescent="0.25">
      <c r="A567" s="10"/>
    </row>
    <row r="568" spans="1:1" ht="14.25" customHeight="1" x14ac:dyDescent="0.25">
      <c r="A568" s="10"/>
    </row>
    <row r="569" spans="1:1" ht="14.25" customHeight="1" x14ac:dyDescent="0.25">
      <c r="A569" s="10"/>
    </row>
    <row r="570" spans="1:1" ht="14.25" customHeight="1" x14ac:dyDescent="0.25">
      <c r="A570" s="10"/>
    </row>
    <row r="571" spans="1:1" ht="14.25" customHeight="1" x14ac:dyDescent="0.25">
      <c r="A571" s="10"/>
    </row>
    <row r="572" spans="1:1" ht="14.25" customHeight="1" x14ac:dyDescent="0.25">
      <c r="A572" s="10"/>
    </row>
    <row r="573" spans="1:1" ht="14.25" customHeight="1" x14ac:dyDescent="0.25">
      <c r="A573" s="10"/>
    </row>
    <row r="574" spans="1:1" ht="14.25" customHeight="1" x14ac:dyDescent="0.25">
      <c r="A574" s="10"/>
    </row>
    <row r="575" spans="1:1" ht="14.25" customHeight="1" x14ac:dyDescent="0.25">
      <c r="A575" s="10"/>
    </row>
    <row r="576" spans="1:1" ht="14.25" customHeight="1" x14ac:dyDescent="0.25">
      <c r="A576" s="10"/>
    </row>
    <row r="577" spans="1:1" ht="14.25" customHeight="1" x14ac:dyDescent="0.25">
      <c r="A577" s="10"/>
    </row>
    <row r="578" spans="1:1" ht="14.25" customHeight="1" x14ac:dyDescent="0.25">
      <c r="A578" s="10"/>
    </row>
    <row r="579" spans="1:1" ht="14.25" customHeight="1" x14ac:dyDescent="0.25">
      <c r="A579" s="10"/>
    </row>
    <row r="580" spans="1:1" ht="14.25" customHeight="1" x14ac:dyDescent="0.25">
      <c r="A580" s="10"/>
    </row>
    <row r="581" spans="1:1" ht="14.25" customHeight="1" x14ac:dyDescent="0.25">
      <c r="A581" s="10"/>
    </row>
    <row r="582" spans="1:1" ht="14.25" customHeight="1" x14ac:dyDescent="0.25">
      <c r="A582" s="10"/>
    </row>
    <row r="583" spans="1:1" ht="14.25" customHeight="1" x14ac:dyDescent="0.25">
      <c r="A583" s="10"/>
    </row>
    <row r="584" spans="1:1" ht="14.25" customHeight="1" x14ac:dyDescent="0.25">
      <c r="A584" s="10"/>
    </row>
    <row r="585" spans="1:1" ht="14.25" customHeight="1" x14ac:dyDescent="0.25">
      <c r="A585" s="10"/>
    </row>
    <row r="586" spans="1:1" ht="14.25" customHeight="1" x14ac:dyDescent="0.25">
      <c r="A586" s="10"/>
    </row>
    <row r="587" spans="1:1" ht="14.25" customHeight="1" x14ac:dyDescent="0.25">
      <c r="A587" s="10"/>
    </row>
    <row r="588" spans="1:1" ht="14.25" customHeight="1" x14ac:dyDescent="0.25">
      <c r="A588" s="10"/>
    </row>
    <row r="589" spans="1:1" ht="14.25" customHeight="1" x14ac:dyDescent="0.25">
      <c r="A589" s="10"/>
    </row>
    <row r="590" spans="1:1" ht="14.25" customHeight="1" x14ac:dyDescent="0.25">
      <c r="A590" s="10"/>
    </row>
    <row r="591" spans="1:1" ht="14.25" customHeight="1" x14ac:dyDescent="0.25">
      <c r="A591" s="10"/>
    </row>
    <row r="592" spans="1:1" ht="14.25" customHeight="1" x14ac:dyDescent="0.25">
      <c r="A592" s="10"/>
    </row>
    <row r="593" spans="1:1" ht="14.25" customHeight="1" x14ac:dyDescent="0.25">
      <c r="A593" s="10"/>
    </row>
    <row r="594" spans="1:1" ht="14.25" customHeight="1" x14ac:dyDescent="0.25">
      <c r="A594" s="10"/>
    </row>
    <row r="595" spans="1:1" ht="14.25" customHeight="1" x14ac:dyDescent="0.25">
      <c r="A595" s="10"/>
    </row>
    <row r="596" spans="1:1" ht="14.25" customHeight="1" x14ac:dyDescent="0.25">
      <c r="A596" s="10"/>
    </row>
    <row r="597" spans="1:1" ht="14.25" customHeight="1" x14ac:dyDescent="0.25">
      <c r="A597" s="10"/>
    </row>
    <row r="598" spans="1:1" ht="14.25" customHeight="1" x14ac:dyDescent="0.25">
      <c r="A598" s="10"/>
    </row>
    <row r="599" spans="1:1" ht="14.25" customHeight="1" x14ac:dyDescent="0.25">
      <c r="A599" s="10"/>
    </row>
    <row r="600" spans="1:1" ht="14.25" customHeight="1" x14ac:dyDescent="0.25">
      <c r="A600" s="10"/>
    </row>
    <row r="601" spans="1:1" ht="14.25" customHeight="1" x14ac:dyDescent="0.25">
      <c r="A601" s="10"/>
    </row>
    <row r="602" spans="1:1" ht="14.25" customHeight="1" x14ac:dyDescent="0.25">
      <c r="A602" s="10"/>
    </row>
    <row r="603" spans="1:1" ht="14.25" customHeight="1" x14ac:dyDescent="0.25">
      <c r="A603" s="10"/>
    </row>
    <row r="604" spans="1:1" ht="14.25" customHeight="1" x14ac:dyDescent="0.25">
      <c r="A604" s="10"/>
    </row>
    <row r="605" spans="1:1" ht="14.25" customHeight="1" x14ac:dyDescent="0.25">
      <c r="A605" s="10"/>
    </row>
    <row r="606" spans="1:1" ht="14.25" customHeight="1" x14ac:dyDescent="0.25">
      <c r="A606" s="10"/>
    </row>
    <row r="607" spans="1:1" ht="14.25" customHeight="1" x14ac:dyDescent="0.25">
      <c r="A607" s="10"/>
    </row>
    <row r="608" spans="1:1" ht="14.25" customHeight="1" x14ac:dyDescent="0.25">
      <c r="A608" s="10"/>
    </row>
    <row r="609" spans="1:1" ht="14.25" customHeight="1" x14ac:dyDescent="0.25">
      <c r="A609" s="10"/>
    </row>
    <row r="610" spans="1:1" ht="14.25" customHeight="1" x14ac:dyDescent="0.25">
      <c r="A610" s="10"/>
    </row>
    <row r="611" spans="1:1" ht="14.25" customHeight="1" x14ac:dyDescent="0.25">
      <c r="A611" s="10"/>
    </row>
    <row r="612" spans="1:1" ht="14.25" customHeight="1" x14ac:dyDescent="0.25">
      <c r="A612" s="10"/>
    </row>
    <row r="613" spans="1:1" ht="14.25" customHeight="1" x14ac:dyDescent="0.25">
      <c r="A613" s="10"/>
    </row>
    <row r="614" spans="1:1" ht="14.25" customHeight="1" x14ac:dyDescent="0.25">
      <c r="A614" s="10"/>
    </row>
    <row r="615" spans="1:1" ht="14.25" customHeight="1" x14ac:dyDescent="0.25">
      <c r="A615" s="10"/>
    </row>
    <row r="616" spans="1:1" ht="14.25" customHeight="1" x14ac:dyDescent="0.25">
      <c r="A616" s="10"/>
    </row>
    <row r="617" spans="1:1" ht="14.25" customHeight="1" x14ac:dyDescent="0.25">
      <c r="A617" s="10"/>
    </row>
    <row r="618" spans="1:1" ht="14.25" customHeight="1" x14ac:dyDescent="0.25">
      <c r="A618" s="10"/>
    </row>
    <row r="619" spans="1:1" ht="14.25" customHeight="1" x14ac:dyDescent="0.25">
      <c r="A619" s="10"/>
    </row>
    <row r="620" spans="1:1" ht="14.25" customHeight="1" x14ac:dyDescent="0.25">
      <c r="A620" s="10"/>
    </row>
    <row r="621" spans="1:1" ht="14.25" customHeight="1" x14ac:dyDescent="0.25">
      <c r="A621" s="10"/>
    </row>
    <row r="622" spans="1:1" ht="14.25" customHeight="1" x14ac:dyDescent="0.25">
      <c r="A622" s="10"/>
    </row>
    <row r="623" spans="1:1" ht="14.25" customHeight="1" x14ac:dyDescent="0.25">
      <c r="A623" s="10"/>
    </row>
    <row r="624" spans="1:1" ht="14.25" customHeight="1" x14ac:dyDescent="0.25">
      <c r="A624" s="10"/>
    </row>
    <row r="625" spans="1:1" ht="14.25" customHeight="1" x14ac:dyDescent="0.25">
      <c r="A625" s="10"/>
    </row>
    <row r="626" spans="1:1" ht="14.25" customHeight="1" x14ac:dyDescent="0.25">
      <c r="A626" s="10"/>
    </row>
    <row r="627" spans="1:1" ht="14.25" customHeight="1" x14ac:dyDescent="0.25">
      <c r="A627" s="10"/>
    </row>
    <row r="628" spans="1:1" ht="14.25" customHeight="1" x14ac:dyDescent="0.25">
      <c r="A628" s="10"/>
    </row>
    <row r="629" spans="1:1" ht="14.25" customHeight="1" x14ac:dyDescent="0.25">
      <c r="A629" s="10"/>
    </row>
    <row r="630" spans="1:1" ht="14.25" customHeight="1" x14ac:dyDescent="0.25">
      <c r="A630" s="10"/>
    </row>
    <row r="631" spans="1:1" ht="14.25" customHeight="1" x14ac:dyDescent="0.25">
      <c r="A631" s="10"/>
    </row>
    <row r="632" spans="1:1" ht="14.25" customHeight="1" x14ac:dyDescent="0.25">
      <c r="A632" s="10"/>
    </row>
    <row r="633" spans="1:1" ht="14.25" customHeight="1" x14ac:dyDescent="0.25">
      <c r="A633" s="10"/>
    </row>
    <row r="634" spans="1:1" ht="14.25" customHeight="1" x14ac:dyDescent="0.25">
      <c r="A634" s="10"/>
    </row>
    <row r="635" spans="1:1" ht="14.25" customHeight="1" x14ac:dyDescent="0.25">
      <c r="A635" s="10"/>
    </row>
    <row r="636" spans="1:1" ht="14.25" customHeight="1" x14ac:dyDescent="0.25">
      <c r="A636" s="10"/>
    </row>
    <row r="637" spans="1:1" ht="14.25" customHeight="1" x14ac:dyDescent="0.25">
      <c r="A637" s="10"/>
    </row>
    <row r="638" spans="1:1" ht="14.25" customHeight="1" x14ac:dyDescent="0.25">
      <c r="A638" s="10"/>
    </row>
    <row r="639" spans="1:1" ht="14.25" customHeight="1" x14ac:dyDescent="0.25">
      <c r="A639" s="10"/>
    </row>
    <row r="640" spans="1:1" ht="14.25" customHeight="1" x14ac:dyDescent="0.25">
      <c r="A640" s="10"/>
    </row>
    <row r="641" spans="1:1" ht="14.25" customHeight="1" x14ac:dyDescent="0.25">
      <c r="A641" s="10"/>
    </row>
    <row r="642" spans="1:1" ht="14.25" customHeight="1" x14ac:dyDescent="0.25">
      <c r="A642" s="10"/>
    </row>
    <row r="643" spans="1:1" ht="14.25" customHeight="1" x14ac:dyDescent="0.25">
      <c r="A643" s="10"/>
    </row>
    <row r="644" spans="1:1" ht="14.25" customHeight="1" x14ac:dyDescent="0.25">
      <c r="A644" s="10"/>
    </row>
    <row r="645" spans="1:1" ht="14.25" customHeight="1" x14ac:dyDescent="0.25">
      <c r="A645" s="10"/>
    </row>
    <row r="646" spans="1:1" ht="14.25" customHeight="1" x14ac:dyDescent="0.25">
      <c r="A646" s="10"/>
    </row>
    <row r="647" spans="1:1" ht="14.25" customHeight="1" x14ac:dyDescent="0.25">
      <c r="A647" s="10"/>
    </row>
    <row r="648" spans="1:1" ht="14.25" customHeight="1" x14ac:dyDescent="0.25">
      <c r="A648" s="10"/>
    </row>
    <row r="649" spans="1:1" ht="14.25" customHeight="1" x14ac:dyDescent="0.25">
      <c r="A649" s="10"/>
    </row>
    <row r="650" spans="1:1" ht="14.25" customHeight="1" x14ac:dyDescent="0.25">
      <c r="A650" s="10"/>
    </row>
    <row r="651" spans="1:1" ht="14.25" customHeight="1" x14ac:dyDescent="0.25">
      <c r="A651" s="10"/>
    </row>
    <row r="652" spans="1:1" ht="14.25" customHeight="1" x14ac:dyDescent="0.25">
      <c r="A652" s="10"/>
    </row>
    <row r="653" spans="1:1" ht="14.25" customHeight="1" x14ac:dyDescent="0.25">
      <c r="A653" s="10"/>
    </row>
    <row r="654" spans="1:1" ht="14.25" customHeight="1" x14ac:dyDescent="0.25">
      <c r="A654" s="10"/>
    </row>
    <row r="655" spans="1:1" ht="14.25" customHeight="1" x14ac:dyDescent="0.25">
      <c r="A655" s="10"/>
    </row>
    <row r="656" spans="1:1" ht="14.25" customHeight="1" x14ac:dyDescent="0.25">
      <c r="A656" s="10"/>
    </row>
    <row r="657" spans="1:1" ht="14.25" customHeight="1" x14ac:dyDescent="0.25">
      <c r="A657" s="10"/>
    </row>
    <row r="658" spans="1:1" ht="14.25" customHeight="1" x14ac:dyDescent="0.25">
      <c r="A658" s="10"/>
    </row>
    <row r="659" spans="1:1" ht="14.25" customHeight="1" x14ac:dyDescent="0.25">
      <c r="A659" s="10"/>
    </row>
    <row r="660" spans="1:1" ht="14.25" customHeight="1" x14ac:dyDescent="0.25">
      <c r="A660" s="10"/>
    </row>
    <row r="661" spans="1:1" ht="14.25" customHeight="1" x14ac:dyDescent="0.25">
      <c r="A661" s="10"/>
    </row>
    <row r="662" spans="1:1" ht="14.25" customHeight="1" x14ac:dyDescent="0.25">
      <c r="A662" s="10"/>
    </row>
    <row r="663" spans="1:1" ht="14.25" customHeight="1" x14ac:dyDescent="0.25">
      <c r="A663" s="10"/>
    </row>
    <row r="664" spans="1:1" ht="14.25" customHeight="1" x14ac:dyDescent="0.25">
      <c r="A664" s="10"/>
    </row>
    <row r="665" spans="1:1" ht="14.25" customHeight="1" x14ac:dyDescent="0.25">
      <c r="A665" s="10"/>
    </row>
    <row r="666" spans="1:1" ht="14.25" customHeight="1" x14ac:dyDescent="0.25">
      <c r="A666" s="10"/>
    </row>
    <row r="667" spans="1:1" ht="14.25" customHeight="1" x14ac:dyDescent="0.25">
      <c r="A667" s="10"/>
    </row>
    <row r="668" spans="1:1" ht="14.25" customHeight="1" x14ac:dyDescent="0.25">
      <c r="A668" s="10"/>
    </row>
    <row r="669" spans="1:1" ht="14.25" customHeight="1" x14ac:dyDescent="0.25">
      <c r="A669" s="10"/>
    </row>
    <row r="670" spans="1:1" ht="14.25" customHeight="1" x14ac:dyDescent="0.25">
      <c r="A670" s="10"/>
    </row>
    <row r="671" spans="1:1" ht="14.25" customHeight="1" x14ac:dyDescent="0.25">
      <c r="A671" s="10"/>
    </row>
    <row r="672" spans="1:1" ht="14.25" customHeight="1" x14ac:dyDescent="0.25">
      <c r="A672" s="10"/>
    </row>
    <row r="673" spans="1:1" ht="14.25" customHeight="1" x14ac:dyDescent="0.25">
      <c r="A673" s="10"/>
    </row>
    <row r="674" spans="1:1" ht="14.25" customHeight="1" x14ac:dyDescent="0.25">
      <c r="A674" s="10"/>
    </row>
    <row r="675" spans="1:1" ht="14.25" customHeight="1" x14ac:dyDescent="0.25">
      <c r="A675" s="10"/>
    </row>
    <row r="676" spans="1:1" ht="14.25" customHeight="1" x14ac:dyDescent="0.25">
      <c r="A676" s="10"/>
    </row>
    <row r="677" spans="1:1" ht="14.25" customHeight="1" x14ac:dyDescent="0.25">
      <c r="A677" s="10"/>
    </row>
    <row r="678" spans="1:1" ht="14.25" customHeight="1" x14ac:dyDescent="0.25">
      <c r="A678" s="10"/>
    </row>
    <row r="679" spans="1:1" ht="14.25" customHeight="1" x14ac:dyDescent="0.25">
      <c r="A679" s="10"/>
    </row>
    <row r="680" spans="1:1" ht="14.25" customHeight="1" x14ac:dyDescent="0.25">
      <c r="A680" s="10"/>
    </row>
    <row r="681" spans="1:1" ht="14.25" customHeight="1" x14ac:dyDescent="0.25">
      <c r="A681" s="10"/>
    </row>
    <row r="682" spans="1:1" ht="14.25" customHeight="1" x14ac:dyDescent="0.25">
      <c r="A682" s="10"/>
    </row>
    <row r="683" spans="1:1" ht="14.25" customHeight="1" x14ac:dyDescent="0.25">
      <c r="A683" s="10"/>
    </row>
    <row r="684" spans="1:1" ht="14.25" customHeight="1" x14ac:dyDescent="0.25">
      <c r="A684" s="10"/>
    </row>
    <row r="685" spans="1:1" ht="14.25" customHeight="1" x14ac:dyDescent="0.25">
      <c r="A685" s="10"/>
    </row>
    <row r="686" spans="1:1" ht="14.25" customHeight="1" x14ac:dyDescent="0.25">
      <c r="A686" s="10"/>
    </row>
    <row r="687" spans="1:1" ht="14.25" customHeight="1" x14ac:dyDescent="0.25">
      <c r="A687" s="10"/>
    </row>
    <row r="688" spans="1:1" ht="14.25" customHeight="1" x14ac:dyDescent="0.25">
      <c r="A688" s="10"/>
    </row>
    <row r="689" spans="1:1" ht="14.25" customHeight="1" x14ac:dyDescent="0.25">
      <c r="A689" s="10"/>
    </row>
    <row r="690" spans="1:1" ht="14.25" customHeight="1" x14ac:dyDescent="0.25">
      <c r="A690" s="10"/>
    </row>
    <row r="691" spans="1:1" ht="14.25" customHeight="1" x14ac:dyDescent="0.25">
      <c r="A691" s="10"/>
    </row>
    <row r="692" spans="1:1" ht="14.25" customHeight="1" x14ac:dyDescent="0.25">
      <c r="A692" s="10"/>
    </row>
    <row r="693" spans="1:1" ht="14.25" customHeight="1" x14ac:dyDescent="0.25">
      <c r="A693" s="10"/>
    </row>
    <row r="694" spans="1:1" ht="14.25" customHeight="1" x14ac:dyDescent="0.25">
      <c r="A694" s="10"/>
    </row>
    <row r="695" spans="1:1" ht="14.25" customHeight="1" x14ac:dyDescent="0.25">
      <c r="A695" s="10"/>
    </row>
    <row r="696" spans="1:1" ht="14.25" customHeight="1" x14ac:dyDescent="0.25">
      <c r="A696" s="10"/>
    </row>
    <row r="697" spans="1:1" ht="14.25" customHeight="1" x14ac:dyDescent="0.25">
      <c r="A697" s="10"/>
    </row>
    <row r="698" spans="1:1" ht="14.25" customHeight="1" x14ac:dyDescent="0.25">
      <c r="A698" s="10"/>
    </row>
    <row r="699" spans="1:1" ht="14.25" customHeight="1" x14ac:dyDescent="0.25">
      <c r="A699" s="10"/>
    </row>
    <row r="700" spans="1:1" ht="14.25" customHeight="1" x14ac:dyDescent="0.25">
      <c r="A700" s="10"/>
    </row>
    <row r="701" spans="1:1" ht="14.25" customHeight="1" x14ac:dyDescent="0.25">
      <c r="A701" s="10"/>
    </row>
    <row r="702" spans="1:1" ht="14.25" customHeight="1" x14ac:dyDescent="0.25">
      <c r="A702" s="10"/>
    </row>
    <row r="703" spans="1:1" ht="14.25" customHeight="1" x14ac:dyDescent="0.25">
      <c r="A703" s="10"/>
    </row>
    <row r="704" spans="1:1" ht="14.25" customHeight="1" x14ac:dyDescent="0.25">
      <c r="A704" s="10"/>
    </row>
    <row r="705" spans="1:1" ht="14.25" customHeight="1" x14ac:dyDescent="0.25">
      <c r="A705" s="10"/>
    </row>
    <row r="706" spans="1:1" ht="14.25" customHeight="1" x14ac:dyDescent="0.25">
      <c r="A706" s="10"/>
    </row>
    <row r="707" spans="1:1" ht="14.25" customHeight="1" x14ac:dyDescent="0.25">
      <c r="A707" s="10"/>
    </row>
    <row r="708" spans="1:1" ht="14.25" customHeight="1" x14ac:dyDescent="0.25">
      <c r="A708" s="10"/>
    </row>
    <row r="709" spans="1:1" ht="14.25" customHeight="1" x14ac:dyDescent="0.25">
      <c r="A709" s="10"/>
    </row>
    <row r="710" spans="1:1" ht="14.25" customHeight="1" x14ac:dyDescent="0.25">
      <c r="A710" s="10"/>
    </row>
    <row r="711" spans="1:1" ht="14.25" customHeight="1" x14ac:dyDescent="0.25">
      <c r="A711" s="10"/>
    </row>
    <row r="712" spans="1:1" ht="14.25" customHeight="1" x14ac:dyDescent="0.25">
      <c r="A712" s="10"/>
    </row>
    <row r="713" spans="1:1" ht="14.25" customHeight="1" x14ac:dyDescent="0.25">
      <c r="A713" s="10"/>
    </row>
    <row r="714" spans="1:1" ht="14.25" customHeight="1" x14ac:dyDescent="0.25">
      <c r="A714" s="10"/>
    </row>
    <row r="715" spans="1:1" ht="14.25" customHeight="1" x14ac:dyDescent="0.25">
      <c r="A715" s="10"/>
    </row>
    <row r="716" spans="1:1" ht="14.25" customHeight="1" x14ac:dyDescent="0.25">
      <c r="A716" s="10"/>
    </row>
    <row r="717" spans="1:1" ht="14.25" customHeight="1" x14ac:dyDescent="0.25">
      <c r="A717" s="10"/>
    </row>
    <row r="718" spans="1:1" ht="14.25" customHeight="1" x14ac:dyDescent="0.25">
      <c r="A718" s="10"/>
    </row>
    <row r="719" spans="1:1" ht="14.25" customHeight="1" x14ac:dyDescent="0.25">
      <c r="A719" s="10"/>
    </row>
    <row r="720" spans="1:1" ht="14.25" customHeight="1" x14ac:dyDescent="0.25">
      <c r="A720" s="10"/>
    </row>
    <row r="721" spans="1:1" ht="14.25" customHeight="1" x14ac:dyDescent="0.25">
      <c r="A721" s="10"/>
    </row>
    <row r="722" spans="1:1" ht="14.25" customHeight="1" x14ac:dyDescent="0.25">
      <c r="A722" s="10"/>
    </row>
    <row r="723" spans="1:1" ht="14.25" customHeight="1" x14ac:dyDescent="0.25">
      <c r="A723" s="10"/>
    </row>
    <row r="724" spans="1:1" ht="14.25" customHeight="1" x14ac:dyDescent="0.25">
      <c r="A724" s="10"/>
    </row>
    <row r="725" spans="1:1" ht="14.25" customHeight="1" x14ac:dyDescent="0.25">
      <c r="A725" s="10"/>
    </row>
    <row r="726" spans="1:1" ht="14.25" customHeight="1" x14ac:dyDescent="0.25">
      <c r="A726" s="10"/>
    </row>
    <row r="727" spans="1:1" ht="14.25" customHeight="1" x14ac:dyDescent="0.25">
      <c r="A727" s="10"/>
    </row>
    <row r="728" spans="1:1" ht="14.25" customHeight="1" x14ac:dyDescent="0.25">
      <c r="A728" s="10"/>
    </row>
    <row r="729" spans="1:1" ht="14.25" customHeight="1" x14ac:dyDescent="0.25">
      <c r="A729" s="10"/>
    </row>
    <row r="730" spans="1:1" ht="14.25" customHeight="1" x14ac:dyDescent="0.25">
      <c r="A730" s="10"/>
    </row>
    <row r="731" spans="1:1" ht="14.25" customHeight="1" x14ac:dyDescent="0.25">
      <c r="A731" s="10"/>
    </row>
    <row r="732" spans="1:1" ht="14.25" customHeight="1" x14ac:dyDescent="0.25">
      <c r="A732" s="10"/>
    </row>
    <row r="733" spans="1:1" ht="14.25" customHeight="1" x14ac:dyDescent="0.25">
      <c r="A733" s="10"/>
    </row>
    <row r="734" spans="1:1" ht="14.25" customHeight="1" x14ac:dyDescent="0.25">
      <c r="A734" s="10"/>
    </row>
    <row r="735" spans="1:1" ht="14.25" customHeight="1" x14ac:dyDescent="0.25">
      <c r="A735" s="10"/>
    </row>
    <row r="736" spans="1:1" ht="14.25" customHeight="1" x14ac:dyDescent="0.25">
      <c r="A736" s="10"/>
    </row>
    <row r="737" spans="1:1" ht="14.25" customHeight="1" x14ac:dyDescent="0.25">
      <c r="A737" s="10"/>
    </row>
    <row r="738" spans="1:1" ht="14.25" customHeight="1" x14ac:dyDescent="0.25">
      <c r="A738" s="10"/>
    </row>
    <row r="739" spans="1:1" ht="14.25" customHeight="1" x14ac:dyDescent="0.25">
      <c r="A739" s="10"/>
    </row>
    <row r="740" spans="1:1" ht="14.25" customHeight="1" x14ac:dyDescent="0.25">
      <c r="A740" s="10"/>
    </row>
    <row r="741" spans="1:1" ht="14.25" customHeight="1" x14ac:dyDescent="0.25">
      <c r="A741" s="10"/>
    </row>
    <row r="742" spans="1:1" ht="14.25" customHeight="1" x14ac:dyDescent="0.25">
      <c r="A742" s="10"/>
    </row>
    <row r="743" spans="1:1" ht="14.25" customHeight="1" x14ac:dyDescent="0.25">
      <c r="A743" s="10"/>
    </row>
    <row r="744" spans="1:1" ht="14.25" customHeight="1" x14ac:dyDescent="0.25">
      <c r="A744" s="10"/>
    </row>
    <row r="745" spans="1:1" ht="14.25" customHeight="1" x14ac:dyDescent="0.25">
      <c r="A745" s="10"/>
    </row>
    <row r="746" spans="1:1" ht="14.25" customHeight="1" x14ac:dyDescent="0.25">
      <c r="A746" s="10"/>
    </row>
    <row r="747" spans="1:1" ht="14.25" customHeight="1" x14ac:dyDescent="0.25">
      <c r="A747" s="10"/>
    </row>
    <row r="748" spans="1:1" ht="14.25" customHeight="1" x14ac:dyDescent="0.25">
      <c r="A748" s="10"/>
    </row>
    <row r="749" spans="1:1" ht="14.25" customHeight="1" x14ac:dyDescent="0.25">
      <c r="A749" s="10"/>
    </row>
    <row r="750" spans="1:1" ht="14.25" customHeight="1" x14ac:dyDescent="0.25">
      <c r="A750" s="10"/>
    </row>
    <row r="751" spans="1:1" ht="14.25" customHeight="1" x14ac:dyDescent="0.25">
      <c r="A751" s="10"/>
    </row>
    <row r="752" spans="1:1" ht="14.25" customHeight="1" x14ac:dyDescent="0.25">
      <c r="A752" s="10"/>
    </row>
    <row r="753" spans="1:1" ht="14.25" customHeight="1" x14ac:dyDescent="0.25">
      <c r="A753" s="10"/>
    </row>
    <row r="754" spans="1:1" ht="14.25" customHeight="1" x14ac:dyDescent="0.25">
      <c r="A754" s="10"/>
    </row>
    <row r="755" spans="1:1" ht="14.25" customHeight="1" x14ac:dyDescent="0.25">
      <c r="A755" s="10"/>
    </row>
    <row r="756" spans="1:1" ht="14.25" customHeight="1" x14ac:dyDescent="0.25">
      <c r="A756" s="10"/>
    </row>
    <row r="757" spans="1:1" ht="14.25" customHeight="1" x14ac:dyDescent="0.25">
      <c r="A757" s="10"/>
    </row>
    <row r="758" spans="1:1" ht="14.25" customHeight="1" x14ac:dyDescent="0.25">
      <c r="A758" s="10"/>
    </row>
    <row r="759" spans="1:1" ht="14.25" customHeight="1" x14ac:dyDescent="0.25">
      <c r="A759" s="10"/>
    </row>
    <row r="760" spans="1:1" ht="14.25" customHeight="1" x14ac:dyDescent="0.25">
      <c r="A760" s="10"/>
    </row>
    <row r="761" spans="1:1" ht="14.25" customHeight="1" x14ac:dyDescent="0.25">
      <c r="A761" s="10"/>
    </row>
    <row r="762" spans="1:1" ht="14.25" customHeight="1" x14ac:dyDescent="0.25">
      <c r="A762" s="10"/>
    </row>
    <row r="763" spans="1:1" ht="14.25" customHeight="1" x14ac:dyDescent="0.25">
      <c r="A763" s="10"/>
    </row>
    <row r="764" spans="1:1" ht="14.25" customHeight="1" x14ac:dyDescent="0.25">
      <c r="A764" s="10"/>
    </row>
    <row r="765" spans="1:1" ht="14.25" customHeight="1" x14ac:dyDescent="0.25">
      <c r="A765" s="10"/>
    </row>
    <row r="766" spans="1:1" ht="14.25" customHeight="1" x14ac:dyDescent="0.25">
      <c r="A766" s="10"/>
    </row>
    <row r="767" spans="1:1" ht="14.25" customHeight="1" x14ac:dyDescent="0.25">
      <c r="A767" s="10"/>
    </row>
    <row r="768" spans="1:1" ht="14.25" customHeight="1" x14ac:dyDescent="0.25">
      <c r="A768" s="10"/>
    </row>
    <row r="769" spans="1:1" ht="14.25" customHeight="1" x14ac:dyDescent="0.25">
      <c r="A769" s="10"/>
    </row>
    <row r="770" spans="1:1" ht="14.25" customHeight="1" x14ac:dyDescent="0.25">
      <c r="A770" s="10"/>
    </row>
    <row r="771" spans="1:1" ht="14.25" customHeight="1" x14ac:dyDescent="0.25">
      <c r="A771" s="10"/>
    </row>
    <row r="772" spans="1:1" ht="14.25" customHeight="1" x14ac:dyDescent="0.25">
      <c r="A772" s="10"/>
    </row>
    <row r="773" spans="1:1" ht="14.25" customHeight="1" x14ac:dyDescent="0.25">
      <c r="A773" s="10"/>
    </row>
    <row r="774" spans="1:1" ht="14.25" customHeight="1" x14ac:dyDescent="0.25">
      <c r="A774" s="10"/>
    </row>
    <row r="775" spans="1:1" ht="14.25" customHeight="1" x14ac:dyDescent="0.25">
      <c r="A775" s="10"/>
    </row>
    <row r="776" spans="1:1" ht="14.25" customHeight="1" x14ac:dyDescent="0.25">
      <c r="A776" s="10"/>
    </row>
    <row r="777" spans="1:1" ht="14.25" customHeight="1" x14ac:dyDescent="0.25">
      <c r="A777" s="10"/>
    </row>
    <row r="778" spans="1:1" ht="14.25" customHeight="1" x14ac:dyDescent="0.25">
      <c r="A778" s="10"/>
    </row>
    <row r="779" spans="1:1" ht="14.25" customHeight="1" x14ac:dyDescent="0.25">
      <c r="A779" s="10"/>
    </row>
    <row r="780" spans="1:1" ht="14.25" customHeight="1" x14ac:dyDescent="0.25">
      <c r="A780" s="10"/>
    </row>
    <row r="781" spans="1:1" ht="14.25" customHeight="1" x14ac:dyDescent="0.25">
      <c r="A781" s="10"/>
    </row>
    <row r="782" spans="1:1" ht="14.25" customHeight="1" x14ac:dyDescent="0.25">
      <c r="A782" s="10"/>
    </row>
    <row r="783" spans="1:1" ht="14.25" customHeight="1" x14ac:dyDescent="0.25">
      <c r="A783" s="10"/>
    </row>
    <row r="784" spans="1:1" ht="14.25" customHeight="1" x14ac:dyDescent="0.25">
      <c r="A784" s="10"/>
    </row>
    <row r="785" spans="1:1" ht="14.25" customHeight="1" x14ac:dyDescent="0.25">
      <c r="A785" s="10"/>
    </row>
    <row r="786" spans="1:1" ht="14.25" customHeight="1" x14ac:dyDescent="0.25">
      <c r="A786" s="10"/>
    </row>
    <row r="787" spans="1:1" ht="14.25" customHeight="1" x14ac:dyDescent="0.25">
      <c r="A787" s="10"/>
    </row>
    <row r="788" spans="1:1" ht="14.25" customHeight="1" x14ac:dyDescent="0.25">
      <c r="A788" s="10"/>
    </row>
    <row r="789" spans="1:1" ht="14.25" customHeight="1" x14ac:dyDescent="0.25">
      <c r="A789" s="10"/>
    </row>
    <row r="790" spans="1:1" ht="14.25" customHeight="1" x14ac:dyDescent="0.25">
      <c r="A790" s="10"/>
    </row>
    <row r="791" spans="1:1" ht="14.25" customHeight="1" x14ac:dyDescent="0.25">
      <c r="A791" s="10"/>
    </row>
    <row r="792" spans="1:1" ht="14.25" customHeight="1" x14ac:dyDescent="0.25">
      <c r="A792" s="10"/>
    </row>
    <row r="793" spans="1:1" ht="14.25" customHeight="1" x14ac:dyDescent="0.25">
      <c r="A793" s="10"/>
    </row>
    <row r="794" spans="1:1" ht="14.25" customHeight="1" x14ac:dyDescent="0.25">
      <c r="A794" s="10"/>
    </row>
    <row r="795" spans="1:1" ht="14.25" customHeight="1" x14ac:dyDescent="0.25">
      <c r="A795" s="10"/>
    </row>
    <row r="796" spans="1:1" ht="14.25" customHeight="1" x14ac:dyDescent="0.25">
      <c r="A796" s="10"/>
    </row>
    <row r="797" spans="1:1" ht="14.25" customHeight="1" x14ac:dyDescent="0.25">
      <c r="A797" s="10"/>
    </row>
    <row r="798" spans="1:1" ht="14.25" customHeight="1" x14ac:dyDescent="0.25">
      <c r="A798" s="10"/>
    </row>
    <row r="799" spans="1:1" ht="14.25" customHeight="1" x14ac:dyDescent="0.25">
      <c r="A799" s="10"/>
    </row>
    <row r="800" spans="1:1" ht="14.25" customHeight="1" x14ac:dyDescent="0.25">
      <c r="A800" s="10"/>
    </row>
    <row r="801" spans="1:1" ht="14.25" customHeight="1" x14ac:dyDescent="0.25">
      <c r="A801" s="10"/>
    </row>
    <row r="802" spans="1:1" ht="14.25" customHeight="1" x14ac:dyDescent="0.25">
      <c r="A802" s="10"/>
    </row>
    <row r="803" spans="1:1" ht="14.25" customHeight="1" x14ac:dyDescent="0.25">
      <c r="A803" s="10"/>
    </row>
    <row r="804" spans="1:1" ht="14.25" customHeight="1" x14ac:dyDescent="0.25">
      <c r="A804" s="10"/>
    </row>
    <row r="805" spans="1:1" ht="14.25" customHeight="1" x14ac:dyDescent="0.25">
      <c r="A805" s="10"/>
    </row>
    <row r="806" spans="1:1" ht="14.25" customHeight="1" x14ac:dyDescent="0.25">
      <c r="A806" s="10"/>
    </row>
    <row r="807" spans="1:1" ht="14.25" customHeight="1" x14ac:dyDescent="0.25">
      <c r="A807" s="10"/>
    </row>
    <row r="808" spans="1:1" ht="14.25" customHeight="1" x14ac:dyDescent="0.25">
      <c r="A808" s="10"/>
    </row>
    <row r="809" spans="1:1" ht="14.25" customHeight="1" x14ac:dyDescent="0.25">
      <c r="A809" s="10"/>
    </row>
    <row r="810" spans="1:1" ht="14.25" customHeight="1" x14ac:dyDescent="0.25">
      <c r="A810" s="10"/>
    </row>
    <row r="811" spans="1:1" ht="14.25" customHeight="1" x14ac:dyDescent="0.25">
      <c r="A811" s="10"/>
    </row>
    <row r="812" spans="1:1" ht="14.25" customHeight="1" x14ac:dyDescent="0.25">
      <c r="A812" s="10"/>
    </row>
    <row r="813" spans="1:1" ht="14.25" customHeight="1" x14ac:dyDescent="0.25">
      <c r="A813" s="10"/>
    </row>
    <row r="814" spans="1:1" ht="14.25" customHeight="1" x14ac:dyDescent="0.25">
      <c r="A814" s="10"/>
    </row>
    <row r="815" spans="1:1" ht="14.25" customHeight="1" x14ac:dyDescent="0.25">
      <c r="A815" s="10"/>
    </row>
    <row r="816" spans="1:1" ht="14.25" customHeight="1" x14ac:dyDescent="0.25">
      <c r="A816" s="10"/>
    </row>
    <row r="817" spans="1:1" ht="14.25" customHeight="1" x14ac:dyDescent="0.25">
      <c r="A817" s="10"/>
    </row>
    <row r="818" spans="1:1" ht="14.25" customHeight="1" x14ac:dyDescent="0.25">
      <c r="A818" s="10"/>
    </row>
    <row r="819" spans="1:1" ht="14.25" customHeight="1" x14ac:dyDescent="0.25">
      <c r="A819" s="10"/>
    </row>
    <row r="820" spans="1:1" ht="14.25" customHeight="1" x14ac:dyDescent="0.25">
      <c r="A820" s="10"/>
    </row>
    <row r="821" spans="1:1" ht="14.25" customHeight="1" x14ac:dyDescent="0.25">
      <c r="A821" s="10"/>
    </row>
    <row r="822" spans="1:1" ht="14.25" customHeight="1" x14ac:dyDescent="0.25">
      <c r="A822" s="10"/>
    </row>
    <row r="823" spans="1:1" ht="14.25" customHeight="1" x14ac:dyDescent="0.25">
      <c r="A823" s="10"/>
    </row>
    <row r="824" spans="1:1" ht="14.25" customHeight="1" x14ac:dyDescent="0.25">
      <c r="A824" s="10"/>
    </row>
    <row r="825" spans="1:1" ht="14.25" customHeight="1" x14ac:dyDescent="0.25">
      <c r="A825" s="10"/>
    </row>
    <row r="826" spans="1:1" ht="14.25" customHeight="1" x14ac:dyDescent="0.25">
      <c r="A826" s="10"/>
    </row>
    <row r="827" spans="1:1" ht="14.25" customHeight="1" x14ac:dyDescent="0.25">
      <c r="A827" s="10"/>
    </row>
    <row r="828" spans="1:1" ht="14.25" customHeight="1" x14ac:dyDescent="0.25">
      <c r="A828" s="10"/>
    </row>
    <row r="829" spans="1:1" ht="14.25" customHeight="1" x14ac:dyDescent="0.25">
      <c r="A829" s="10"/>
    </row>
    <row r="830" spans="1:1" ht="14.25" customHeight="1" x14ac:dyDescent="0.25">
      <c r="A830" s="10"/>
    </row>
    <row r="831" spans="1:1" ht="14.25" customHeight="1" x14ac:dyDescent="0.25">
      <c r="A831" s="10"/>
    </row>
    <row r="832" spans="1:1" ht="14.25" customHeight="1" x14ac:dyDescent="0.25">
      <c r="A832" s="10"/>
    </row>
    <row r="833" spans="1:1" ht="14.25" customHeight="1" x14ac:dyDescent="0.25">
      <c r="A833" s="10"/>
    </row>
    <row r="834" spans="1:1" ht="14.25" customHeight="1" x14ac:dyDescent="0.25">
      <c r="A834" s="10"/>
    </row>
    <row r="835" spans="1:1" ht="14.25" customHeight="1" x14ac:dyDescent="0.25">
      <c r="A835" s="10"/>
    </row>
    <row r="836" spans="1:1" ht="14.25" customHeight="1" x14ac:dyDescent="0.25">
      <c r="A836" s="10"/>
    </row>
    <row r="837" spans="1:1" ht="14.25" customHeight="1" x14ac:dyDescent="0.25">
      <c r="A837" s="10"/>
    </row>
    <row r="838" spans="1:1" ht="14.25" customHeight="1" x14ac:dyDescent="0.25">
      <c r="A838" s="10"/>
    </row>
    <row r="839" spans="1:1" ht="14.25" customHeight="1" x14ac:dyDescent="0.25">
      <c r="A839" s="10"/>
    </row>
    <row r="840" spans="1:1" ht="14.25" customHeight="1" x14ac:dyDescent="0.25">
      <c r="A840" s="10"/>
    </row>
    <row r="841" spans="1:1" ht="14.25" customHeight="1" x14ac:dyDescent="0.25">
      <c r="A841" s="10"/>
    </row>
    <row r="842" spans="1:1" ht="14.25" customHeight="1" x14ac:dyDescent="0.25">
      <c r="A842" s="10"/>
    </row>
    <row r="843" spans="1:1" ht="14.25" customHeight="1" x14ac:dyDescent="0.25">
      <c r="A843" s="10"/>
    </row>
    <row r="844" spans="1:1" ht="14.25" customHeight="1" x14ac:dyDescent="0.25">
      <c r="A844" s="10"/>
    </row>
    <row r="845" spans="1:1" ht="14.25" customHeight="1" x14ac:dyDescent="0.25">
      <c r="A845" s="10"/>
    </row>
    <row r="846" spans="1:1" ht="14.25" customHeight="1" x14ac:dyDescent="0.25">
      <c r="A846" s="10"/>
    </row>
    <row r="847" spans="1:1" ht="14.25" customHeight="1" x14ac:dyDescent="0.25">
      <c r="A847" s="10"/>
    </row>
    <row r="848" spans="1:1" ht="14.25" customHeight="1" x14ac:dyDescent="0.25">
      <c r="A848" s="10"/>
    </row>
    <row r="849" spans="1:1" ht="14.25" customHeight="1" x14ac:dyDescent="0.25">
      <c r="A849" s="10"/>
    </row>
    <row r="850" spans="1:1" ht="14.25" customHeight="1" x14ac:dyDescent="0.25">
      <c r="A850" s="10"/>
    </row>
    <row r="851" spans="1:1" ht="14.25" customHeight="1" x14ac:dyDescent="0.25">
      <c r="A851" s="10"/>
    </row>
    <row r="852" spans="1:1" ht="14.25" customHeight="1" x14ac:dyDescent="0.25">
      <c r="A852" s="10"/>
    </row>
    <row r="853" spans="1:1" ht="14.25" customHeight="1" x14ac:dyDescent="0.25">
      <c r="A853" s="10"/>
    </row>
    <row r="854" spans="1:1" ht="14.25" customHeight="1" x14ac:dyDescent="0.25">
      <c r="A854" s="10"/>
    </row>
    <row r="855" spans="1:1" ht="14.25" customHeight="1" x14ac:dyDescent="0.25">
      <c r="A855" s="10"/>
    </row>
    <row r="856" spans="1:1" ht="14.25" customHeight="1" x14ac:dyDescent="0.25">
      <c r="A856" s="10"/>
    </row>
    <row r="857" spans="1:1" ht="14.25" customHeight="1" x14ac:dyDescent="0.25">
      <c r="A857" s="10"/>
    </row>
    <row r="858" spans="1:1" ht="14.25" customHeight="1" x14ac:dyDescent="0.25">
      <c r="A858" s="10"/>
    </row>
    <row r="859" spans="1:1" ht="14.25" customHeight="1" x14ac:dyDescent="0.25">
      <c r="A859" s="10"/>
    </row>
    <row r="860" spans="1:1" ht="14.25" customHeight="1" x14ac:dyDescent="0.25">
      <c r="A860" s="10"/>
    </row>
    <row r="861" spans="1:1" ht="14.25" customHeight="1" x14ac:dyDescent="0.25">
      <c r="A861" s="10"/>
    </row>
    <row r="862" spans="1:1" ht="14.25" customHeight="1" x14ac:dyDescent="0.25">
      <c r="A862" s="10"/>
    </row>
    <row r="863" spans="1:1" ht="14.25" customHeight="1" x14ac:dyDescent="0.25">
      <c r="A863" s="10"/>
    </row>
    <row r="864" spans="1:1" ht="14.25" customHeight="1" x14ac:dyDescent="0.25">
      <c r="A864" s="10"/>
    </row>
    <row r="865" spans="1:1" ht="14.25" customHeight="1" x14ac:dyDescent="0.25">
      <c r="A865" s="10"/>
    </row>
    <row r="866" spans="1:1" ht="14.25" customHeight="1" x14ac:dyDescent="0.25">
      <c r="A866" s="10"/>
    </row>
    <row r="867" spans="1:1" ht="14.25" customHeight="1" x14ac:dyDescent="0.25">
      <c r="A867" s="10"/>
    </row>
    <row r="868" spans="1:1" ht="14.25" customHeight="1" x14ac:dyDescent="0.25">
      <c r="A868" s="10"/>
    </row>
    <row r="869" spans="1:1" ht="14.25" customHeight="1" x14ac:dyDescent="0.25">
      <c r="A869" s="10"/>
    </row>
    <row r="870" spans="1:1" ht="14.25" customHeight="1" x14ac:dyDescent="0.25">
      <c r="A870" s="10"/>
    </row>
    <row r="871" spans="1:1" ht="14.25" customHeight="1" x14ac:dyDescent="0.25">
      <c r="A871" s="10"/>
    </row>
    <row r="872" spans="1:1" ht="14.25" customHeight="1" x14ac:dyDescent="0.25">
      <c r="A872" s="10"/>
    </row>
    <row r="873" spans="1:1" ht="14.25" customHeight="1" x14ac:dyDescent="0.25">
      <c r="A873" s="10"/>
    </row>
    <row r="874" spans="1:1" ht="14.25" customHeight="1" x14ac:dyDescent="0.25">
      <c r="A874" s="10"/>
    </row>
    <row r="875" spans="1:1" ht="14.25" customHeight="1" x14ac:dyDescent="0.25">
      <c r="A875" s="10"/>
    </row>
    <row r="876" spans="1:1" ht="14.25" customHeight="1" x14ac:dyDescent="0.25">
      <c r="A876" s="10"/>
    </row>
    <row r="877" spans="1:1" ht="14.25" customHeight="1" x14ac:dyDescent="0.25">
      <c r="A877" s="10"/>
    </row>
    <row r="878" spans="1:1" ht="14.25" customHeight="1" x14ac:dyDescent="0.25">
      <c r="A878" s="10"/>
    </row>
    <row r="879" spans="1:1" ht="14.25" customHeight="1" x14ac:dyDescent="0.25">
      <c r="A879" s="10"/>
    </row>
    <row r="880" spans="1:1" ht="14.25" customHeight="1" x14ac:dyDescent="0.25">
      <c r="A880" s="10"/>
    </row>
    <row r="881" spans="1:1" ht="14.25" customHeight="1" x14ac:dyDescent="0.25">
      <c r="A881" s="10"/>
    </row>
    <row r="882" spans="1:1" ht="14.25" customHeight="1" x14ac:dyDescent="0.25">
      <c r="A882" s="10"/>
    </row>
    <row r="883" spans="1:1" ht="14.25" customHeight="1" x14ac:dyDescent="0.25">
      <c r="A883" s="10"/>
    </row>
    <row r="884" spans="1:1" ht="14.25" customHeight="1" x14ac:dyDescent="0.25">
      <c r="A884" s="10"/>
    </row>
    <row r="885" spans="1:1" ht="14.25" customHeight="1" x14ac:dyDescent="0.25">
      <c r="A885" s="10"/>
    </row>
    <row r="886" spans="1:1" ht="14.25" customHeight="1" x14ac:dyDescent="0.25">
      <c r="A886" s="10"/>
    </row>
    <row r="887" spans="1:1" ht="14.25" customHeight="1" x14ac:dyDescent="0.25">
      <c r="A887" s="10"/>
    </row>
    <row r="888" spans="1:1" ht="14.25" customHeight="1" x14ac:dyDescent="0.25">
      <c r="A888" s="10"/>
    </row>
    <row r="889" spans="1:1" ht="14.25" customHeight="1" x14ac:dyDescent="0.25">
      <c r="A889" s="10"/>
    </row>
    <row r="890" spans="1:1" ht="14.25" customHeight="1" x14ac:dyDescent="0.25">
      <c r="A890" s="10"/>
    </row>
    <row r="891" spans="1:1" ht="14.25" customHeight="1" x14ac:dyDescent="0.25">
      <c r="A891" s="10"/>
    </row>
    <row r="892" spans="1:1" ht="14.25" customHeight="1" x14ac:dyDescent="0.25">
      <c r="A892" s="10"/>
    </row>
    <row r="893" spans="1:1" ht="14.25" customHeight="1" x14ac:dyDescent="0.25">
      <c r="A893" s="10"/>
    </row>
    <row r="894" spans="1:1" ht="14.25" customHeight="1" x14ac:dyDescent="0.25">
      <c r="A894" s="10"/>
    </row>
    <row r="895" spans="1:1" ht="14.25" customHeight="1" x14ac:dyDescent="0.25">
      <c r="A895" s="10"/>
    </row>
    <row r="896" spans="1:1" ht="14.25" customHeight="1" x14ac:dyDescent="0.25">
      <c r="A896" s="10"/>
    </row>
    <row r="897" spans="1:1" ht="14.25" customHeight="1" x14ac:dyDescent="0.25">
      <c r="A897" s="10"/>
    </row>
    <row r="898" spans="1:1" ht="14.25" customHeight="1" x14ac:dyDescent="0.25">
      <c r="A898" s="10"/>
    </row>
    <row r="899" spans="1:1" ht="14.25" customHeight="1" x14ac:dyDescent="0.25">
      <c r="A899" s="10"/>
    </row>
    <row r="900" spans="1:1" ht="14.25" customHeight="1" x14ac:dyDescent="0.25">
      <c r="A900" s="10"/>
    </row>
    <row r="901" spans="1:1" ht="14.25" customHeight="1" x14ac:dyDescent="0.25">
      <c r="A901" s="10"/>
    </row>
    <row r="902" spans="1:1" ht="14.25" customHeight="1" x14ac:dyDescent="0.25">
      <c r="A902" s="10"/>
    </row>
    <row r="903" spans="1:1" ht="14.25" customHeight="1" x14ac:dyDescent="0.25">
      <c r="A903" s="10"/>
    </row>
    <row r="904" spans="1:1" ht="14.25" customHeight="1" x14ac:dyDescent="0.25">
      <c r="A904" s="10"/>
    </row>
    <row r="905" spans="1:1" ht="14.25" customHeight="1" x14ac:dyDescent="0.25">
      <c r="A905" s="10"/>
    </row>
    <row r="906" spans="1:1" ht="14.25" customHeight="1" x14ac:dyDescent="0.25">
      <c r="A906" s="10"/>
    </row>
    <row r="907" spans="1:1" ht="14.25" customHeight="1" x14ac:dyDescent="0.25">
      <c r="A907" s="10"/>
    </row>
    <row r="908" spans="1:1" ht="14.25" customHeight="1" x14ac:dyDescent="0.25">
      <c r="A908" s="10"/>
    </row>
    <row r="909" spans="1:1" ht="14.25" customHeight="1" x14ac:dyDescent="0.25">
      <c r="A909" s="10"/>
    </row>
    <row r="910" spans="1:1" ht="14.25" customHeight="1" x14ac:dyDescent="0.25">
      <c r="A910" s="10"/>
    </row>
    <row r="911" spans="1:1" ht="14.25" customHeight="1" x14ac:dyDescent="0.25">
      <c r="A911" s="10"/>
    </row>
    <row r="912" spans="1:1" ht="14.25" customHeight="1" x14ac:dyDescent="0.25">
      <c r="A912" s="10"/>
    </row>
    <row r="913" spans="1:1" ht="14.25" customHeight="1" x14ac:dyDescent="0.25">
      <c r="A913" s="10"/>
    </row>
    <row r="914" spans="1:1" ht="14.25" customHeight="1" x14ac:dyDescent="0.25">
      <c r="A914" s="10"/>
    </row>
    <row r="915" spans="1:1" ht="14.25" customHeight="1" x14ac:dyDescent="0.25">
      <c r="A915" s="10"/>
    </row>
    <row r="916" spans="1:1" ht="14.25" customHeight="1" x14ac:dyDescent="0.25">
      <c r="A916" s="10"/>
    </row>
    <row r="917" spans="1:1" ht="14.25" customHeight="1" x14ac:dyDescent="0.25">
      <c r="A917" s="10"/>
    </row>
    <row r="918" spans="1:1" ht="14.25" customHeight="1" x14ac:dyDescent="0.25">
      <c r="A918" s="10"/>
    </row>
    <row r="919" spans="1:1" ht="14.25" customHeight="1" x14ac:dyDescent="0.25">
      <c r="A919" s="10"/>
    </row>
    <row r="920" spans="1:1" ht="14.25" customHeight="1" x14ac:dyDescent="0.25">
      <c r="A920" s="10"/>
    </row>
    <row r="921" spans="1:1" ht="14.25" customHeight="1" x14ac:dyDescent="0.25">
      <c r="A921" s="10"/>
    </row>
    <row r="922" spans="1:1" ht="14.25" customHeight="1" x14ac:dyDescent="0.25">
      <c r="A922" s="10"/>
    </row>
    <row r="923" spans="1:1" ht="14.25" customHeight="1" x14ac:dyDescent="0.25">
      <c r="A923" s="10"/>
    </row>
    <row r="924" spans="1:1" ht="14.25" customHeight="1" x14ac:dyDescent="0.25">
      <c r="A924" s="10"/>
    </row>
    <row r="925" spans="1:1" ht="14.25" customHeight="1" x14ac:dyDescent="0.25">
      <c r="A925" s="10"/>
    </row>
    <row r="926" spans="1:1" ht="14.25" customHeight="1" x14ac:dyDescent="0.25">
      <c r="A926" s="10"/>
    </row>
    <row r="927" spans="1:1" ht="14.25" customHeight="1" x14ac:dyDescent="0.25">
      <c r="A927" s="10"/>
    </row>
    <row r="928" spans="1:1" ht="14.25" customHeight="1" x14ac:dyDescent="0.25">
      <c r="A928" s="10"/>
    </row>
    <row r="929" spans="1:1" ht="14.25" customHeight="1" x14ac:dyDescent="0.25">
      <c r="A929" s="10"/>
    </row>
    <row r="930" spans="1:1" ht="14.25" customHeight="1" x14ac:dyDescent="0.25">
      <c r="A930" s="10"/>
    </row>
    <row r="931" spans="1:1" ht="14.25" customHeight="1" x14ac:dyDescent="0.25">
      <c r="A931" s="10"/>
    </row>
    <row r="932" spans="1:1" ht="14.25" customHeight="1" x14ac:dyDescent="0.25">
      <c r="A932" s="10"/>
    </row>
    <row r="933" spans="1:1" ht="14.25" customHeight="1" x14ac:dyDescent="0.25">
      <c r="A933" s="10"/>
    </row>
    <row r="934" spans="1:1" ht="14.25" customHeight="1" x14ac:dyDescent="0.25">
      <c r="A934" s="10"/>
    </row>
    <row r="935" spans="1:1" ht="14.25" customHeight="1" x14ac:dyDescent="0.25">
      <c r="A935" s="10"/>
    </row>
    <row r="936" spans="1:1" ht="14.25" customHeight="1" x14ac:dyDescent="0.25">
      <c r="A936" s="10"/>
    </row>
    <row r="937" spans="1:1" ht="14.25" customHeight="1" x14ac:dyDescent="0.25">
      <c r="A937" s="10"/>
    </row>
    <row r="938" spans="1:1" ht="14.25" customHeight="1" x14ac:dyDescent="0.25">
      <c r="A938" s="10"/>
    </row>
    <row r="939" spans="1:1" ht="14.25" customHeight="1" x14ac:dyDescent="0.25">
      <c r="A939" s="10"/>
    </row>
    <row r="940" spans="1:1" ht="14.25" customHeight="1" x14ac:dyDescent="0.25">
      <c r="A940" s="10"/>
    </row>
    <row r="941" spans="1:1" ht="14.25" customHeight="1" x14ac:dyDescent="0.25">
      <c r="A941" s="10"/>
    </row>
    <row r="942" spans="1:1" ht="14.25" customHeight="1" x14ac:dyDescent="0.25">
      <c r="A942" s="10"/>
    </row>
    <row r="943" spans="1:1" ht="14.25" customHeight="1" x14ac:dyDescent="0.25">
      <c r="A943" s="10"/>
    </row>
    <row r="944" spans="1:1" ht="14.25" customHeight="1" x14ac:dyDescent="0.25">
      <c r="A944" s="10"/>
    </row>
    <row r="945" spans="1:1" ht="14.25" customHeight="1" x14ac:dyDescent="0.25">
      <c r="A945" s="10"/>
    </row>
    <row r="946" spans="1:1" ht="14.25" customHeight="1" x14ac:dyDescent="0.25">
      <c r="A946" s="10"/>
    </row>
    <row r="947" spans="1:1" ht="14.25" customHeight="1" x14ac:dyDescent="0.25">
      <c r="A947" s="10"/>
    </row>
    <row r="948" spans="1:1" ht="14.25" customHeight="1" x14ac:dyDescent="0.25">
      <c r="A948" s="10"/>
    </row>
    <row r="949" spans="1:1" ht="14.25" customHeight="1" x14ac:dyDescent="0.25">
      <c r="A949" s="10"/>
    </row>
    <row r="950" spans="1:1" ht="14.25" customHeight="1" x14ac:dyDescent="0.25">
      <c r="A950" s="10"/>
    </row>
    <row r="951" spans="1:1" ht="14.25" customHeight="1" x14ac:dyDescent="0.25">
      <c r="A951" s="10"/>
    </row>
    <row r="952" spans="1:1" ht="14.25" customHeight="1" x14ac:dyDescent="0.25">
      <c r="A952" s="10"/>
    </row>
    <row r="953" spans="1:1" ht="14.25" customHeight="1" x14ac:dyDescent="0.25">
      <c r="A953" s="10"/>
    </row>
    <row r="954" spans="1:1" ht="14.25" customHeight="1" x14ac:dyDescent="0.25">
      <c r="A954" s="10"/>
    </row>
    <row r="955" spans="1:1" ht="14.25" customHeight="1" x14ac:dyDescent="0.25">
      <c r="A955" s="10"/>
    </row>
    <row r="956" spans="1:1" ht="14.25" customHeight="1" x14ac:dyDescent="0.25">
      <c r="A956" s="10"/>
    </row>
    <row r="957" spans="1:1" ht="14.25" customHeight="1" x14ac:dyDescent="0.25">
      <c r="A957" s="10"/>
    </row>
    <row r="958" spans="1:1" ht="14.25" customHeight="1" x14ac:dyDescent="0.25">
      <c r="A958" s="10"/>
    </row>
    <row r="959" spans="1:1" ht="14.25" customHeight="1" x14ac:dyDescent="0.25">
      <c r="A959" s="10"/>
    </row>
    <row r="960" spans="1:1" ht="14.25" customHeight="1" x14ac:dyDescent="0.25">
      <c r="A960" s="10"/>
    </row>
    <row r="961" spans="1:1" ht="14.25" customHeight="1" x14ac:dyDescent="0.25">
      <c r="A961" s="10"/>
    </row>
    <row r="962" spans="1:1" ht="14.25" customHeight="1" x14ac:dyDescent="0.25">
      <c r="A962" s="10"/>
    </row>
    <row r="963" spans="1:1" ht="14.25" customHeight="1" x14ac:dyDescent="0.25">
      <c r="A963" s="10"/>
    </row>
    <row r="964" spans="1:1" ht="14.25" customHeight="1" x14ac:dyDescent="0.25">
      <c r="A964" s="10"/>
    </row>
    <row r="965" spans="1:1" ht="14.25" customHeight="1" x14ac:dyDescent="0.25">
      <c r="A965" s="10"/>
    </row>
    <row r="966" spans="1:1" ht="14.25" customHeight="1" x14ac:dyDescent="0.25">
      <c r="A966" s="10"/>
    </row>
    <row r="967" spans="1:1" ht="14.25" customHeight="1" x14ac:dyDescent="0.25">
      <c r="A967" s="10"/>
    </row>
    <row r="968" spans="1:1" ht="14.25" customHeight="1" x14ac:dyDescent="0.25">
      <c r="A968" s="10"/>
    </row>
    <row r="969" spans="1:1" ht="14.25" customHeight="1" x14ac:dyDescent="0.25">
      <c r="A969" s="10"/>
    </row>
    <row r="970" spans="1:1" ht="14.25" customHeight="1" x14ac:dyDescent="0.25">
      <c r="A970" s="10"/>
    </row>
    <row r="971" spans="1:1" ht="14.25" customHeight="1" x14ac:dyDescent="0.25">
      <c r="A971" s="10"/>
    </row>
    <row r="972" spans="1:1" ht="14.25" customHeight="1" x14ac:dyDescent="0.25">
      <c r="A972" s="10"/>
    </row>
    <row r="973" spans="1:1" ht="14.25" customHeight="1" x14ac:dyDescent="0.25">
      <c r="A973" s="10"/>
    </row>
    <row r="974" spans="1:1" ht="14.25" customHeight="1" x14ac:dyDescent="0.25">
      <c r="A974" s="10"/>
    </row>
    <row r="975" spans="1:1" ht="14.25" customHeight="1" x14ac:dyDescent="0.25">
      <c r="A975" s="10"/>
    </row>
    <row r="976" spans="1:1" ht="14.25" customHeight="1" x14ac:dyDescent="0.25">
      <c r="A976" s="10"/>
    </row>
    <row r="977" spans="1:1" ht="14.25" customHeight="1" x14ac:dyDescent="0.25">
      <c r="A977" s="10"/>
    </row>
    <row r="978" spans="1:1" ht="14.25" customHeight="1" x14ac:dyDescent="0.25">
      <c r="A978" s="10"/>
    </row>
    <row r="979" spans="1:1" ht="14.25" customHeight="1" x14ac:dyDescent="0.25">
      <c r="A979" s="10"/>
    </row>
    <row r="980" spans="1:1" ht="14.25" customHeight="1" x14ac:dyDescent="0.25">
      <c r="A980" s="10"/>
    </row>
    <row r="981" spans="1:1" ht="14.25" customHeight="1" x14ac:dyDescent="0.25">
      <c r="A981" s="10"/>
    </row>
    <row r="982" spans="1:1" ht="14.25" customHeight="1" x14ac:dyDescent="0.25">
      <c r="A982" s="10"/>
    </row>
    <row r="983" spans="1:1" ht="14.25" customHeight="1" x14ac:dyDescent="0.25">
      <c r="A983" s="10"/>
    </row>
    <row r="984" spans="1:1" ht="14.25" customHeight="1" x14ac:dyDescent="0.25">
      <c r="A984" s="10"/>
    </row>
    <row r="985" spans="1:1" ht="14.25" customHeight="1" x14ac:dyDescent="0.25">
      <c r="A985" s="10"/>
    </row>
    <row r="986" spans="1:1" ht="14.25" customHeight="1" x14ac:dyDescent="0.25">
      <c r="A986" s="10"/>
    </row>
    <row r="987" spans="1:1" ht="14.25" customHeight="1" x14ac:dyDescent="0.25">
      <c r="A987" s="10"/>
    </row>
    <row r="988" spans="1:1" ht="14.25" customHeight="1" x14ac:dyDescent="0.25">
      <c r="A988" s="10"/>
    </row>
    <row r="989" spans="1:1" ht="14.25" customHeight="1" x14ac:dyDescent="0.25">
      <c r="A989" s="10"/>
    </row>
    <row r="990" spans="1:1" ht="14.25" customHeight="1" x14ac:dyDescent="0.25">
      <c r="A990" s="10"/>
    </row>
    <row r="991" spans="1:1" ht="14.25" customHeight="1" x14ac:dyDescent="0.25">
      <c r="A991" s="10"/>
    </row>
    <row r="992" spans="1:1" ht="14.25" customHeight="1" x14ac:dyDescent="0.25">
      <c r="A992" s="10"/>
    </row>
    <row r="993" spans="1:1" ht="14.25" customHeight="1" x14ac:dyDescent="0.25">
      <c r="A993" s="10"/>
    </row>
    <row r="994" spans="1:1" ht="14.25" customHeight="1" x14ac:dyDescent="0.25">
      <c r="A994" s="10"/>
    </row>
    <row r="995" spans="1:1" ht="14.25" customHeight="1" x14ac:dyDescent="0.25">
      <c r="A995" s="10"/>
    </row>
    <row r="996" spans="1:1" ht="14.25" customHeight="1" x14ac:dyDescent="0.25">
      <c r="A996" s="10"/>
    </row>
    <row r="997" spans="1:1" ht="14.25" customHeight="1" x14ac:dyDescent="0.25">
      <c r="A997" s="10"/>
    </row>
    <row r="998" spans="1:1" ht="14.25" customHeight="1" x14ac:dyDescent="0.25">
      <c r="A998" s="10"/>
    </row>
    <row r="999" spans="1:1" ht="14.25" customHeight="1" x14ac:dyDescent="0.25">
      <c r="A999" s="10"/>
    </row>
    <row r="1000" spans="1:1" ht="14.25" customHeight="1" x14ac:dyDescent="0.25">
      <c r="A1000" s="10"/>
    </row>
  </sheetData>
  <mergeCells count="2">
    <mergeCell ref="B2:C2"/>
    <mergeCell ref="E2:F2"/>
  </mergeCells>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Transactions</vt:lpstr>
      <vt:lpstr>Charting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Yasir Shaikh</cp:lastModifiedBy>
  <cp:lastPrinted>2025-08-17T14:19:33Z</cp:lastPrinted>
  <dcterms:created xsi:type="dcterms:W3CDTF">2022-04-28T23:28:49Z</dcterms:created>
  <dcterms:modified xsi:type="dcterms:W3CDTF">2025-08-17T14:19:51Z</dcterms:modified>
</cp:coreProperties>
</file>