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mmed Yasser\Documents\"/>
    </mc:Choice>
  </mc:AlternateContent>
  <xr:revisionPtr revIDLastSave="0" documentId="8_{B5D08074-1276-4CF5-982B-6BCD65081CEE}" xr6:coauthVersionLast="47" xr6:coauthVersionMax="47" xr10:uidLastSave="{00000000-0000-0000-0000-000000000000}"/>
  <bookViews>
    <workbookView xWindow="-108" yWindow="-108" windowWidth="23256" windowHeight="13176" xr2:uid="{A9542295-06AD-47D5-BFF9-D33D2A2AE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1" l="1"/>
  <c r="E47" i="1"/>
  <c r="F47" i="1"/>
  <c r="G47" i="1"/>
  <c r="H47" i="1"/>
  <c r="C47" i="1"/>
  <c r="D44" i="1"/>
  <c r="C45" i="1"/>
  <c r="C44" i="1"/>
  <c r="C23" i="1"/>
  <c r="H23" i="1"/>
  <c r="G23" i="1"/>
  <c r="F23" i="1"/>
  <c r="E23" i="1"/>
  <c r="D23" i="1"/>
</calcChain>
</file>

<file path=xl/sharedStrings.xml><?xml version="1.0" encoding="utf-8"?>
<sst xmlns="http://schemas.openxmlformats.org/spreadsheetml/2006/main" count="53" uniqueCount="48">
  <si>
    <t>Question:</t>
  </si>
  <si>
    <t>Current Address</t>
  </si>
  <si>
    <t>Label</t>
  </si>
  <si>
    <t>Instruction Name</t>
  </si>
  <si>
    <t>Paremeter 1</t>
  </si>
  <si>
    <t>Parameter 2</t>
  </si>
  <si>
    <t>Parameter 3</t>
  </si>
  <si>
    <t>100C</t>
  </si>
  <si>
    <t>Loop</t>
  </si>
  <si>
    <t>Exit</t>
  </si>
  <si>
    <t>beq</t>
  </si>
  <si>
    <t>lw</t>
  </si>
  <si>
    <t>sw</t>
  </si>
  <si>
    <t>add</t>
  </si>
  <si>
    <t>j</t>
  </si>
  <si>
    <t>Execution clock cycle</t>
  </si>
  <si>
    <t>Data</t>
  </si>
  <si>
    <t>Read data 1</t>
  </si>
  <si>
    <t>Read data 2</t>
  </si>
  <si>
    <t>ALU Lower Input</t>
  </si>
  <si>
    <t>ALU result (Main ALU)</t>
  </si>
  <si>
    <t>Memory Locations</t>
  </si>
  <si>
    <t>Initial:</t>
  </si>
  <si>
    <t>X</t>
  </si>
  <si>
    <t>Register Index</t>
  </si>
  <si>
    <t>f</t>
  </si>
  <si>
    <t>Data Read (Data Memory)</t>
  </si>
  <si>
    <t>Write Data (Data Memory</t>
  </si>
  <si>
    <t>Write Data (Register File)</t>
  </si>
  <si>
    <t>ALU result (Branch ALU)</t>
  </si>
  <si>
    <t>Control</t>
  </si>
  <si>
    <t>Branch</t>
  </si>
  <si>
    <t>AND output</t>
  </si>
  <si>
    <t>Jump</t>
  </si>
  <si>
    <t>ALUSrc</t>
  </si>
  <si>
    <t>ALUOp</t>
  </si>
  <si>
    <t>Zero (Main ALU)</t>
  </si>
  <si>
    <t>MemRead</t>
  </si>
  <si>
    <t>MemWrite</t>
  </si>
  <si>
    <t>RegDst</t>
  </si>
  <si>
    <t>Write Register</t>
  </si>
  <si>
    <t>RegWrite</t>
  </si>
  <si>
    <t>Address</t>
  </si>
  <si>
    <t>PC Output</t>
  </si>
  <si>
    <t>PC Input</t>
  </si>
  <si>
    <t>Address (Data memory)</t>
  </si>
  <si>
    <t>Read register 1</t>
  </si>
  <si>
    <t>Read register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</si>
</sst>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/>
  </cellStyleXfs>
  <cellXfs count="12">
    <xf numFmtId="0" fontId="0" fillId="0" borderId="0" xfId="0"/>
    <xf numFmtId="0" fontId="3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0" xfId="2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3" borderId="1" xfId="2" applyBorder="1"/>
    <xf numFmtId="0" fontId="0" fillId="0" borderId="1" xfId="0" applyBorder="1"/>
  </cellXfs>
  <cellStyles count="3">
    <cellStyle name="Accent1" xfId="1" builtinId="29"/>
    <cellStyle name="Normal" xfId="0" builtinId="0"/>
    <cellStyle name="Style 1" xfId="2" xr:uid="{8BB5161F-9556-4A13-9747-6DA834AB0D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7066-9FEB-4F2D-9DE9-90398E3F5326}">
  <dimension ref="A1:Y48"/>
  <sheetViews>
    <sheetView showGridLines="0" tabSelected="1" zoomScale="70" zoomScaleNormal="70" workbookViewId="0">
      <selection activeCell="C47" sqref="C47:H47"/>
    </sheetView>
  </sheetViews>
  <sheetFormatPr defaultRowHeight="14.4" x14ac:dyDescent="0.3"/>
  <cols>
    <col min="2" max="2" width="14.6640625" customWidth="1"/>
    <col min="3" max="3" width="11.109375" customWidth="1"/>
    <col min="4" max="4" width="10.109375" customWidth="1"/>
    <col min="5" max="5" width="10.77734375" customWidth="1"/>
    <col min="6" max="6" width="11.44140625" customWidth="1"/>
    <col min="7" max="7" width="11" customWidth="1"/>
    <col min="8" max="8" width="11.109375" customWidth="1"/>
  </cols>
  <sheetData>
    <row r="1" spans="1:25" x14ac:dyDescent="0.3">
      <c r="A1" t="s">
        <v>0</v>
      </c>
    </row>
    <row r="3" spans="1:25" x14ac:dyDescent="0.3">
      <c r="A3" s="1" t="s">
        <v>1</v>
      </c>
      <c r="B3" s="1"/>
      <c r="C3" s="1" t="s">
        <v>2</v>
      </c>
      <c r="D3" s="1"/>
      <c r="E3" s="1" t="s">
        <v>3</v>
      </c>
      <c r="F3" s="1"/>
      <c r="G3" s="1" t="s">
        <v>4</v>
      </c>
      <c r="H3" s="1"/>
      <c r="I3" s="1" t="s">
        <v>5</v>
      </c>
      <c r="J3" s="1"/>
      <c r="K3" s="1" t="s">
        <v>6</v>
      </c>
      <c r="L3" s="1"/>
      <c r="N3" s="1" t="s">
        <v>21</v>
      </c>
      <c r="O3" s="1"/>
      <c r="P3" s="1">
        <v>104</v>
      </c>
      <c r="Q3" s="1"/>
      <c r="R3" s="1">
        <v>204</v>
      </c>
      <c r="S3" s="1"/>
      <c r="T3" s="1" t="s">
        <v>24</v>
      </c>
      <c r="U3" s="1"/>
      <c r="V3" s="1">
        <v>8</v>
      </c>
      <c r="W3" s="1"/>
      <c r="X3" s="1">
        <v>16</v>
      </c>
      <c r="Y3" s="1"/>
    </row>
    <row r="4" spans="1: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N4" s="4" t="s">
        <v>22</v>
      </c>
      <c r="O4" s="4"/>
      <c r="P4" s="2">
        <v>8</v>
      </c>
      <c r="Q4" s="2"/>
      <c r="R4" s="2" t="s">
        <v>23</v>
      </c>
      <c r="S4" s="2"/>
      <c r="T4" s="2" t="s">
        <v>22</v>
      </c>
      <c r="U4" s="2"/>
      <c r="V4" s="2" t="s">
        <v>23</v>
      </c>
      <c r="W4" s="2"/>
      <c r="X4" s="2">
        <v>4</v>
      </c>
      <c r="Y4" s="2"/>
    </row>
    <row r="5" spans="1:25" x14ac:dyDescent="0.3">
      <c r="A5" s="2">
        <v>1000</v>
      </c>
      <c r="B5" s="2"/>
      <c r="C5" s="2" t="s">
        <v>8</v>
      </c>
      <c r="D5" s="2"/>
      <c r="E5" s="2" t="s">
        <v>10</v>
      </c>
      <c r="F5" s="2"/>
      <c r="G5" s="2">
        <v>16</v>
      </c>
      <c r="H5" s="2"/>
      <c r="I5" s="2">
        <v>17</v>
      </c>
      <c r="J5" s="2"/>
      <c r="K5" s="2" t="s">
        <v>9</v>
      </c>
      <c r="L5" s="2"/>
      <c r="N5" s="3"/>
      <c r="O5" s="3"/>
      <c r="P5" s="6"/>
      <c r="Q5" s="7"/>
      <c r="R5" s="2"/>
      <c r="S5" s="2"/>
      <c r="V5" s="2"/>
      <c r="W5" s="2"/>
      <c r="X5" s="2">
        <v>8</v>
      </c>
      <c r="Y5" s="2"/>
    </row>
    <row r="6" spans="1:25" x14ac:dyDescent="0.3">
      <c r="A6" s="2">
        <v>1004</v>
      </c>
      <c r="B6" s="2"/>
      <c r="C6" s="2"/>
      <c r="D6" s="2"/>
      <c r="E6" s="2" t="s">
        <v>11</v>
      </c>
      <c r="F6" s="2"/>
      <c r="G6" s="2">
        <v>8</v>
      </c>
      <c r="H6" s="2"/>
      <c r="I6" s="2">
        <v>100</v>
      </c>
      <c r="J6" s="2"/>
      <c r="K6" s="2">
        <v>16</v>
      </c>
      <c r="L6" s="2"/>
      <c r="N6" s="3"/>
      <c r="O6" s="3"/>
      <c r="P6" s="6"/>
      <c r="Q6" s="7"/>
      <c r="R6" s="2"/>
      <c r="S6" s="2"/>
      <c r="V6" s="2"/>
      <c r="W6" s="2"/>
      <c r="X6" s="2">
        <v>5</v>
      </c>
      <c r="Y6" s="2"/>
    </row>
    <row r="7" spans="1:25" x14ac:dyDescent="0.3">
      <c r="A7" s="2">
        <v>1008</v>
      </c>
      <c r="B7" s="2"/>
      <c r="C7" s="2"/>
      <c r="D7" s="2"/>
      <c r="E7" s="2" t="s">
        <v>12</v>
      </c>
      <c r="F7" s="2"/>
      <c r="G7" s="2">
        <v>8</v>
      </c>
      <c r="H7" s="2"/>
      <c r="I7" s="2">
        <v>40</v>
      </c>
      <c r="J7" s="2"/>
      <c r="K7" s="2">
        <v>16</v>
      </c>
      <c r="L7" s="2"/>
      <c r="N7" s="3"/>
      <c r="O7" s="3"/>
      <c r="P7" s="6"/>
      <c r="Q7" s="7"/>
      <c r="R7" s="2"/>
      <c r="S7" s="2"/>
      <c r="V7" s="2"/>
      <c r="W7" s="2"/>
      <c r="X7" s="2">
        <v>12</v>
      </c>
      <c r="Y7" s="2"/>
    </row>
    <row r="8" spans="1:25" x14ac:dyDescent="0.3">
      <c r="A8" s="2" t="s">
        <v>7</v>
      </c>
      <c r="B8" s="2"/>
      <c r="C8" s="2"/>
      <c r="D8" s="2"/>
      <c r="E8" s="2" t="s">
        <v>13</v>
      </c>
      <c r="F8" s="2"/>
      <c r="G8" s="2">
        <v>16</v>
      </c>
      <c r="H8" s="2"/>
      <c r="I8" s="2">
        <v>16</v>
      </c>
      <c r="J8" s="2"/>
      <c r="K8" s="2">
        <v>18</v>
      </c>
      <c r="L8" s="2"/>
      <c r="N8" s="3"/>
      <c r="O8" s="3"/>
      <c r="P8" s="6"/>
      <c r="Q8" s="7"/>
      <c r="R8" s="2"/>
      <c r="S8" s="2"/>
      <c r="V8" s="2"/>
      <c r="W8" s="2"/>
      <c r="X8" s="2"/>
      <c r="Y8" s="2"/>
    </row>
    <row r="9" spans="1:25" x14ac:dyDescent="0.3">
      <c r="A9" s="2">
        <v>1010</v>
      </c>
      <c r="B9" s="2"/>
      <c r="C9" s="2"/>
      <c r="D9" s="2"/>
      <c r="E9" s="2" t="s">
        <v>14</v>
      </c>
      <c r="F9" s="2"/>
      <c r="G9" s="2" t="s">
        <v>8</v>
      </c>
      <c r="H9" s="2"/>
      <c r="I9" s="2"/>
      <c r="J9" s="2"/>
      <c r="K9" s="2"/>
      <c r="L9" s="2"/>
      <c r="N9" s="3"/>
      <c r="O9" s="3"/>
      <c r="P9" s="6"/>
      <c r="Q9" s="7"/>
      <c r="R9" s="2"/>
      <c r="S9" s="2"/>
      <c r="V9" s="2"/>
      <c r="W9" s="2"/>
      <c r="X9" s="2"/>
      <c r="Y9" s="2"/>
    </row>
    <row r="10" spans="1:25" x14ac:dyDescent="0.3">
      <c r="A10" s="2">
        <v>1014</v>
      </c>
      <c r="B10" s="2"/>
      <c r="C10" s="2" t="s">
        <v>9</v>
      </c>
      <c r="D10" s="2"/>
      <c r="E10" s="2"/>
      <c r="F10" s="2"/>
      <c r="G10" s="2">
        <v>0</v>
      </c>
      <c r="H10" s="2"/>
      <c r="I10" s="2">
        <v>0</v>
      </c>
      <c r="J10" s="2"/>
      <c r="K10" s="2" t="s">
        <v>9</v>
      </c>
      <c r="L10" s="2"/>
      <c r="N10" s="3"/>
      <c r="O10" s="3"/>
      <c r="P10" s="6"/>
      <c r="Q10" s="7"/>
      <c r="R10" s="2"/>
      <c r="S10" s="2"/>
      <c r="V10" s="2"/>
      <c r="W10" s="2"/>
      <c r="X10" s="2"/>
      <c r="Y10" s="2"/>
    </row>
    <row r="21" spans="1:21" x14ac:dyDescent="0.3">
      <c r="A21" s="8" t="s">
        <v>15</v>
      </c>
      <c r="B21" s="8"/>
      <c r="C21" s="5">
        <v>1</v>
      </c>
      <c r="D21" s="5">
        <v>2</v>
      </c>
      <c r="E21" s="5">
        <v>3</v>
      </c>
      <c r="F21" s="5">
        <v>4</v>
      </c>
      <c r="G21" s="5">
        <v>5</v>
      </c>
      <c r="H21" s="5">
        <v>6</v>
      </c>
    </row>
    <row r="22" spans="1:21" x14ac:dyDescent="0.3">
      <c r="A22" s="9" t="s">
        <v>16</v>
      </c>
      <c r="B22" s="9"/>
      <c r="C22" s="10"/>
      <c r="D22" s="10"/>
      <c r="E22" s="10"/>
      <c r="F22" s="10"/>
      <c r="G22" s="10"/>
      <c r="H22" s="10"/>
    </row>
    <row r="23" spans="1:21" x14ac:dyDescent="0.3">
      <c r="A23" s="9" t="s">
        <v>17</v>
      </c>
      <c r="B23" s="9"/>
      <c r="C23" s="11" t="str">
        <f>IF(OR(($E5 = "lw"), ($E5 = "sw")), IF(ISNUMBER($K5),DEC2HEX(HLOOKUP($K5,$V$3:$Y$10,2,TRUE),8),DEC2HEX(0,8)), IF(ISNUMBER($G5),DEC2HEX(HLOOKUP($G5,$V$3:$Y$10,2,TRUE),8),DEC2HEX(0,8)))</f>
        <v>00000004</v>
      </c>
      <c r="D23" s="11" t="str">
        <f>IF(OR(($E6 = "lw"), ($E6 = "sw")), IF(ISNUMBER($K6),DEC2HEX(HLOOKUP($K6,$V$3:$Y$10,3,TRUE),8),DEC2HEX(0,8)), IF(ISNUMBER($G6),DEC2HEX(HLOOKUP($G6,$V$3:$Y$10,2,TRUE),8),DEC2HEX(0,8)))</f>
        <v>00000008</v>
      </c>
      <c r="E23" s="11" t="str">
        <f>IF(OR(($E7 = "lw"), ($E7 = "sw")), IF(ISNUMBER($K7),DEC2HEX(HLOOKUP($K7,$V$3:$Y$10,4,TRUE),8),DEC2HEX(0,8)), IF(ISNUMBER($G7),DEC2HEX(HLOOKUP($G7,$V$3:$Y$10,4,TRUE),8),DEC2HEX(0,8)))</f>
        <v>00000005</v>
      </c>
      <c r="F23" s="11" t="str">
        <f>IF(OR(($E8 = "lw"), ($E8 = "sw")), IF(ISNUMBER($K8),DEC2HEX(HLOOKUP($K8,$V$3:$Y$10,5,TRUE),8),DEC2HEX(0,8)), IF(ISNUMBER($G8),DEC2HEX(HLOOKUP($G8,$V$3:$Y$10,5,TRUE),8),DEC2HEX(0,8)))</f>
        <v>0000000C</v>
      </c>
      <c r="G23" s="11" t="str">
        <f>IF(OR(($E9 = "lw"), ($E9 = "sw")), IF(ISNUMBER($K9),DEC2HEX(HLOOKUP($K9,$V$3:$Y$10,6,TRUE),8),DEC2HEX(0,8)), IF(ISNUMBER($G9),DEC2HEX(HLOOKUP($G9,$V$3:$Y$10,6,TRUE),8),DEC2HEX(0,8)))</f>
        <v>00000000</v>
      </c>
      <c r="H23" s="11" t="str">
        <f>IF(OR(($E10 = "lw"), ($E10 = "sw")), IF(ISNUMBER($K9),DEC2HEX(HLOOKUP($K9,$V$3:$Y$10,6,TRUE),8),DEC2HEX(0,8)), IF(ISNUMBER($G9),DEC2HEX(HLOOKUP($G9,$V$3:$Y$10,6,TRUE),8),DEC2HEX(0,8)))</f>
        <v>00000000</v>
      </c>
    </row>
    <row r="24" spans="1:21" x14ac:dyDescent="0.3">
      <c r="A24" s="9" t="s">
        <v>18</v>
      </c>
      <c r="B24" s="9"/>
      <c r="C24" s="11"/>
      <c r="D24" s="11"/>
      <c r="E24" s="11"/>
      <c r="F24" s="11"/>
      <c r="G24" s="11"/>
      <c r="H24" s="11"/>
    </row>
    <row r="25" spans="1:21" x14ac:dyDescent="0.3">
      <c r="A25" s="9" t="s">
        <v>19</v>
      </c>
      <c r="B25" s="9"/>
      <c r="C25" s="11"/>
      <c r="D25" s="11"/>
      <c r="E25" s="11"/>
      <c r="F25" s="11"/>
      <c r="G25" s="11"/>
      <c r="H25" s="11"/>
      <c r="U25" t="s">
        <v>25</v>
      </c>
    </row>
    <row r="26" spans="1:21" x14ac:dyDescent="0.3">
      <c r="A26" s="9" t="s">
        <v>20</v>
      </c>
      <c r="B26" s="9"/>
      <c r="C26" s="11"/>
      <c r="D26" s="11"/>
      <c r="E26" s="11"/>
      <c r="F26" s="11"/>
      <c r="G26" s="11"/>
      <c r="H26" s="11"/>
    </row>
    <row r="27" spans="1:21" x14ac:dyDescent="0.3">
      <c r="A27" s="9" t="s">
        <v>26</v>
      </c>
      <c r="B27" s="9"/>
      <c r="C27" s="11"/>
      <c r="D27" s="11"/>
      <c r="E27" s="11"/>
      <c r="F27" s="11"/>
      <c r="G27" s="11"/>
      <c r="H27" s="11"/>
    </row>
    <row r="28" spans="1:21" x14ac:dyDescent="0.3">
      <c r="A28" s="9" t="s">
        <v>27</v>
      </c>
      <c r="B28" s="9"/>
      <c r="C28" s="11"/>
      <c r="D28" s="11"/>
      <c r="E28" s="11"/>
      <c r="F28" s="11"/>
      <c r="G28" s="11"/>
      <c r="H28" s="11"/>
    </row>
    <row r="29" spans="1:21" x14ac:dyDescent="0.3">
      <c r="A29" s="9" t="s">
        <v>28</v>
      </c>
      <c r="B29" s="9"/>
      <c r="C29" s="11"/>
      <c r="D29" s="11"/>
      <c r="E29" s="11"/>
      <c r="F29" s="11"/>
      <c r="G29" s="11"/>
      <c r="H29" s="11"/>
    </row>
    <row r="30" spans="1:21" x14ac:dyDescent="0.3">
      <c r="A30" s="9" t="s">
        <v>29</v>
      </c>
      <c r="B30" s="9"/>
      <c r="C30" s="11"/>
      <c r="D30" s="11"/>
      <c r="E30" s="11"/>
      <c r="F30" s="11"/>
      <c r="G30" s="11"/>
      <c r="H30" s="11"/>
    </row>
    <row r="31" spans="1:21" x14ac:dyDescent="0.3">
      <c r="A31" s="8" t="s">
        <v>30</v>
      </c>
      <c r="B31" s="8"/>
      <c r="C31" s="3"/>
      <c r="D31" s="3"/>
      <c r="E31" s="3"/>
      <c r="F31" s="3"/>
      <c r="G31" s="3"/>
      <c r="H31" s="3"/>
    </row>
    <row r="32" spans="1:21" x14ac:dyDescent="0.3">
      <c r="A32" s="9" t="s">
        <v>31</v>
      </c>
      <c r="B32" s="9"/>
      <c r="C32" s="11"/>
      <c r="D32" s="11"/>
      <c r="E32" s="11"/>
      <c r="F32" s="11"/>
      <c r="G32" s="11"/>
      <c r="H32" s="11"/>
    </row>
    <row r="33" spans="1:8" x14ac:dyDescent="0.3">
      <c r="A33" s="9" t="s">
        <v>32</v>
      </c>
      <c r="B33" s="9"/>
      <c r="C33" s="11"/>
      <c r="D33" s="11"/>
      <c r="E33" s="11"/>
      <c r="F33" s="11"/>
      <c r="G33" s="11"/>
      <c r="H33" s="11"/>
    </row>
    <row r="34" spans="1:8" x14ac:dyDescent="0.3">
      <c r="A34" s="9" t="s">
        <v>33</v>
      </c>
      <c r="B34" s="9"/>
      <c r="C34" s="11"/>
      <c r="D34" s="11"/>
      <c r="E34" s="11"/>
      <c r="F34" s="11"/>
      <c r="G34" s="11"/>
      <c r="H34" s="11"/>
    </row>
    <row r="35" spans="1:8" x14ac:dyDescent="0.3">
      <c r="A35" s="9" t="s">
        <v>34</v>
      </c>
      <c r="B35" s="9"/>
      <c r="C35" s="11"/>
      <c r="D35" s="11"/>
      <c r="E35" s="11"/>
      <c r="F35" s="11"/>
      <c r="G35" s="11"/>
      <c r="H35" s="11"/>
    </row>
    <row r="36" spans="1:8" x14ac:dyDescent="0.3">
      <c r="A36" s="9" t="s">
        <v>35</v>
      </c>
      <c r="B36" s="9"/>
      <c r="C36" s="11"/>
      <c r="D36" s="11"/>
      <c r="E36" s="11"/>
      <c r="F36" s="11"/>
      <c r="G36" s="11"/>
      <c r="H36" s="11"/>
    </row>
    <row r="37" spans="1:8" x14ac:dyDescent="0.3">
      <c r="A37" s="9" t="s">
        <v>36</v>
      </c>
      <c r="B37" s="9"/>
      <c r="C37" s="11"/>
      <c r="D37" s="11"/>
      <c r="E37" s="11"/>
      <c r="F37" s="11"/>
      <c r="G37" s="11"/>
      <c r="H37" s="11"/>
    </row>
    <row r="38" spans="1:8" x14ac:dyDescent="0.3">
      <c r="A38" s="9" t="s">
        <v>37</v>
      </c>
      <c r="B38" s="9"/>
      <c r="C38" s="11"/>
      <c r="D38" s="11"/>
      <c r="E38" s="11"/>
      <c r="F38" s="11"/>
      <c r="G38" s="11"/>
      <c r="H38" s="11"/>
    </row>
    <row r="39" spans="1:8" x14ac:dyDescent="0.3">
      <c r="A39" s="9" t="s">
        <v>38</v>
      </c>
      <c r="B39" s="9"/>
      <c r="C39" s="11"/>
      <c r="D39" s="11"/>
      <c r="E39" s="11"/>
      <c r="F39" s="11"/>
      <c r="G39" s="11"/>
      <c r="H39" s="11"/>
    </row>
    <row r="40" spans="1:8" x14ac:dyDescent="0.3">
      <c r="A40" s="9" t="s">
        <v>39</v>
      </c>
      <c r="B40" s="9"/>
      <c r="C40" s="11"/>
      <c r="D40" s="11"/>
      <c r="E40" s="11"/>
      <c r="F40" s="11"/>
      <c r="G40" s="11"/>
      <c r="H40" s="11"/>
    </row>
    <row r="41" spans="1:8" x14ac:dyDescent="0.3">
      <c r="A41" s="9" t="s">
        <v>40</v>
      </c>
      <c r="B41" s="9"/>
      <c r="C41" s="11"/>
      <c r="D41" s="11"/>
      <c r="E41" s="11"/>
      <c r="F41" s="11"/>
      <c r="G41" s="11"/>
      <c r="H41" s="11"/>
    </row>
    <row r="42" spans="1:8" x14ac:dyDescent="0.3">
      <c r="A42" s="9" t="s">
        <v>41</v>
      </c>
      <c r="B42" s="9"/>
      <c r="C42" s="11"/>
      <c r="D42" s="11"/>
      <c r="E42" s="11"/>
      <c r="F42" s="11"/>
      <c r="G42" s="11"/>
      <c r="H42" s="11"/>
    </row>
    <row r="43" spans="1:8" x14ac:dyDescent="0.3">
      <c r="A43" s="8" t="s">
        <v>42</v>
      </c>
      <c r="B43" s="8"/>
      <c r="C43" s="3"/>
      <c r="D43" s="3"/>
      <c r="E43" s="3"/>
      <c r="F43" s="3"/>
      <c r="G43" s="3"/>
      <c r="H43" s="3"/>
    </row>
    <row r="44" spans="1:8" x14ac:dyDescent="0.3">
      <c r="A44" s="9" t="s">
        <v>43</v>
      </c>
      <c r="B44" s="9"/>
      <c r="C44" s="11">
        <f>A5</f>
        <v>1000</v>
      </c>
      <c r="D44" s="11">
        <f>C45</f>
        <v>1004</v>
      </c>
      <c r="E44" s="11"/>
      <c r="F44" s="11"/>
      <c r="G44" s="11"/>
      <c r="H44" s="11"/>
    </row>
    <row r="45" spans="1:8" x14ac:dyDescent="0.3">
      <c r="A45" s="9" t="s">
        <v>44</v>
      </c>
      <c r="B45" s="9"/>
      <c r="C45" s="11">
        <f>IF(OR(E5="beq",E5="j"),IF(E5="beq",IF(C37=1,,C44+4),))</f>
        <v>1004</v>
      </c>
      <c r="D45" s="11"/>
      <c r="E45" s="11"/>
      <c r="F45" s="11"/>
      <c r="G45" s="11"/>
      <c r="H45" s="11"/>
    </row>
    <row r="46" spans="1:8" x14ac:dyDescent="0.3">
      <c r="A46" s="9" t="s">
        <v>45</v>
      </c>
      <c r="B46" s="9"/>
      <c r="C46" s="11"/>
      <c r="D46" s="11"/>
      <c r="E46" s="11"/>
      <c r="F46" s="11"/>
      <c r="G46" s="11"/>
      <c r="H46" s="11"/>
    </row>
    <row r="47" spans="1:8" x14ac:dyDescent="0.3">
      <c r="A47" s="9" t="s">
        <v>46</v>
      </c>
      <c r="B47" s="9"/>
      <c r="C47" s="11">
        <f>IF(OR((VLOOKUP(C44,A5:L10, 5,TRUE)="lw"),(VLOOKUP(C44,A5:L10, 5,TRUE)="sw")),VLOOKUP(C44,A5:L10, 11,TRUE),VLOOKUP(C44,A5:L10, 7,TRUE))</f>
        <v>16</v>
      </c>
      <c r="D47" s="11" t="e">
        <f t="shared" ref="D47:H47" si="0">IF(OR((VLOOKUP(D44,B5:M10, 5,TRUE)="lw"),(VLOOKUP(D44,B5:M10, 5,TRUE)="sw")),VLOOKUP(D44,B5:M10, 11,TRUE),VLOOKUP(D44,B5:M10, 7,TRUE))</f>
        <v>#N/A</v>
      </c>
      <c r="E47" s="11" t="e">
        <f t="shared" si="0"/>
        <v>#N/A</v>
      </c>
      <c r="F47" s="11" t="e">
        <f t="shared" si="0"/>
        <v>#N/A</v>
      </c>
      <c r="G47" s="11" t="e">
        <f t="shared" si="0"/>
        <v>#N/A</v>
      </c>
      <c r="H47" s="11" t="e">
        <f t="shared" si="0"/>
        <v>#N/A</v>
      </c>
    </row>
    <row r="48" spans="1:8" x14ac:dyDescent="0.3">
      <c r="A48" s="9" t="s">
        <v>47</v>
      </c>
      <c r="B48" s="9"/>
      <c r="C48" s="11"/>
      <c r="D48" s="11"/>
      <c r="E48" s="11"/>
      <c r="F48" s="11"/>
      <c r="G48" s="11"/>
      <c r="H48" s="11"/>
    </row>
  </sheetData>
  <mergeCells count="106">
    <mergeCell ref="A47:B47"/>
    <mergeCell ref="A48:B48"/>
    <mergeCell ref="X10:Y10"/>
    <mergeCell ref="X6:Y6"/>
    <mergeCell ref="V7:W7"/>
    <mergeCell ref="X7:Y7"/>
    <mergeCell ref="V8:W8"/>
    <mergeCell ref="X8:Y8"/>
    <mergeCell ref="V9:W9"/>
    <mergeCell ref="X9:Y9"/>
    <mergeCell ref="X3:Y3"/>
    <mergeCell ref="T4:U4"/>
    <mergeCell ref="V4:W4"/>
    <mergeCell ref="X4:Y4"/>
    <mergeCell ref="V5:W5"/>
    <mergeCell ref="X5:Y5"/>
    <mergeCell ref="P9:Q9"/>
    <mergeCell ref="R9:S9"/>
    <mergeCell ref="P10:Q10"/>
    <mergeCell ref="R10:S10"/>
    <mergeCell ref="T3:U3"/>
    <mergeCell ref="V3:W3"/>
    <mergeCell ref="V6:W6"/>
    <mergeCell ref="V10:W10"/>
    <mergeCell ref="P6:Q6"/>
    <mergeCell ref="R6:S6"/>
    <mergeCell ref="P7:Q7"/>
    <mergeCell ref="R7:S7"/>
    <mergeCell ref="P8:Q8"/>
    <mergeCell ref="R8:S8"/>
    <mergeCell ref="A45:B45"/>
    <mergeCell ref="A46:B46"/>
    <mergeCell ref="N3:O3"/>
    <mergeCell ref="P3:Q3"/>
    <mergeCell ref="R3:S3"/>
    <mergeCell ref="N4:O4"/>
    <mergeCell ref="P4:Q4"/>
    <mergeCell ref="R4:S4"/>
    <mergeCell ref="P5:Q5"/>
    <mergeCell ref="R5:S5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I6:J6"/>
    <mergeCell ref="I7:J7"/>
    <mergeCell ref="I8:J8"/>
    <mergeCell ref="I9:J9"/>
    <mergeCell ref="I10:J10"/>
    <mergeCell ref="K6:L6"/>
    <mergeCell ref="K7:L7"/>
    <mergeCell ref="K8:L8"/>
    <mergeCell ref="K9:L9"/>
    <mergeCell ref="K10:L10"/>
    <mergeCell ref="E9:F9"/>
    <mergeCell ref="E10:F10"/>
    <mergeCell ref="G5:H5"/>
    <mergeCell ref="I5:J5"/>
    <mergeCell ref="K5:L5"/>
    <mergeCell ref="G6:H6"/>
    <mergeCell ref="G7:H7"/>
    <mergeCell ref="G8:H8"/>
    <mergeCell ref="G9:H9"/>
    <mergeCell ref="G10:H10"/>
    <mergeCell ref="A10:B10"/>
    <mergeCell ref="C5:D5"/>
    <mergeCell ref="C6:D6"/>
    <mergeCell ref="C7:D7"/>
    <mergeCell ref="C8:D8"/>
    <mergeCell ref="C9:D9"/>
    <mergeCell ref="C10:D10"/>
    <mergeCell ref="K3:L4"/>
    <mergeCell ref="A5:B5"/>
    <mergeCell ref="A6:B6"/>
    <mergeCell ref="A7:B7"/>
    <mergeCell ref="A8:B8"/>
    <mergeCell ref="A9:B9"/>
    <mergeCell ref="E5:F5"/>
    <mergeCell ref="E6:F6"/>
    <mergeCell ref="E7:F7"/>
    <mergeCell ref="E8:F8"/>
    <mergeCell ref="A3:B4"/>
    <mergeCell ref="C3:D4"/>
    <mergeCell ref="E3:F4"/>
    <mergeCell ref="G3:H4"/>
    <mergeCell ref="I3:J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yasser</dc:creator>
  <cp:lastModifiedBy>Mohammed yasser</cp:lastModifiedBy>
  <dcterms:created xsi:type="dcterms:W3CDTF">2022-12-09T12:13:53Z</dcterms:created>
  <dcterms:modified xsi:type="dcterms:W3CDTF">2022-12-09T14:27:39Z</dcterms:modified>
</cp:coreProperties>
</file>