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issions " sheetId="1" r:id="rId4"/>
    <sheet state="hidden" name="Chart and Table data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<sst xmlns="http://schemas.openxmlformats.org/spreadsheetml/2006/main" count="86" uniqueCount="31">
  <si>
    <t xml:space="preserve">Date </t>
  </si>
  <si>
    <t xml:space="preserve">Month </t>
  </si>
  <si>
    <t xml:space="preserve">Year </t>
  </si>
  <si>
    <t xml:space="preserve">Supplier </t>
  </si>
  <si>
    <t>Emissions(in CO2e)</t>
  </si>
  <si>
    <t>Revenue (in INR)</t>
  </si>
  <si>
    <t>R/E</t>
  </si>
  <si>
    <t>YOY R/E Change</t>
  </si>
  <si>
    <t>Jan</t>
  </si>
  <si>
    <t>Reliance</t>
  </si>
  <si>
    <t>Feb</t>
  </si>
  <si>
    <t>Adani</t>
  </si>
  <si>
    <t>Mar</t>
  </si>
  <si>
    <t>Apr</t>
  </si>
  <si>
    <t>Shaurya Drugs</t>
  </si>
  <si>
    <t>May</t>
  </si>
  <si>
    <t>Orlife Healthcare</t>
  </si>
  <si>
    <t>June</t>
  </si>
  <si>
    <t>July</t>
  </si>
  <si>
    <t>Rezicure Pharmaceuticals</t>
  </si>
  <si>
    <t>Aug</t>
  </si>
  <si>
    <t>Merion Care</t>
  </si>
  <si>
    <t>Sep</t>
  </si>
  <si>
    <t>Ruzette Organics</t>
  </si>
  <si>
    <t>Oct</t>
  </si>
  <si>
    <t>Steller Bio Labs</t>
  </si>
  <si>
    <t>Nov</t>
  </si>
  <si>
    <t>Eskos Pharma</t>
  </si>
  <si>
    <t>Dec</t>
  </si>
  <si>
    <t>Total</t>
  </si>
  <si>
    <t>SUM of Emissions(in CO2e)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</si>
</sst>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"/>
    <numFmt numFmtId="165" formatCode="0.0"/>
    <numFmt numFmtId="166" formatCode="0.0%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/>
    </xf>
    <xf borderId="1" fillId="0" fontId="2" numFmtId="1" xfId="0" applyAlignment="1" applyBorder="1" applyFont="1" applyNumberFormat="1">
      <alignment readingOrder="0"/>
    </xf>
    <xf borderId="1" fillId="0" fontId="2" numFmtId="9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1" fillId="2" fontId="3" numFmtId="0" xfId="0" applyAlignment="1" applyBorder="1" applyFill="1" applyFont="1">
      <alignment horizontal="left" readingOrder="0" shrinkToFit="0" wrapText="0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2" fontId="3" numFmtId="0" xfId="0" applyAlignment="1" applyFont="1">
      <alignment horizontal="left" readingOrder="0" shrinkToFit="0" wrapText="0"/>
    </xf>
    <xf borderId="0" fillId="0" fontId="2" numFmtId="165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165" xfId="0" applyAlignment="1" applyBorder="1" applyFont="1" applyNumberFormat="1">
      <alignment horizontal="center" readingOrder="0"/>
    </xf>
    <xf borderId="1" fillId="0" fontId="2" numFmtId="9" xfId="0" applyAlignment="1" applyBorder="1" applyFont="1" applyNumberForma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1" fillId="0" fontId="2" numFmtId="0" xfId="0" applyAlignment="1" applyBorder="1" applyFont="1">
      <alignment horizontal="center"/>
    </xf>
    <xf borderId="1" fillId="0" fontId="2" numFmtId="165" xfId="0" applyAlignment="1" applyBorder="1" applyFont="1" applyNumberFormat="1">
      <alignment horizontal="center"/>
    </xf>
    <xf borderId="1" fillId="0" fontId="2" numFmtId="10" xfId="0" applyAlignment="1" applyBorder="1" applyFont="1" applyNumberFormat="1">
      <alignment horizontal="center"/>
    </xf>
    <xf borderId="0" fillId="0" fontId="2" numFmtId="165" xfId="0" applyFont="1" applyNumberFormat="1"/>
    <xf borderId="0" fillId="0" fontId="2" numFmtId="10" xfId="0" applyFont="1" applyNumberFormat="1"/>
    <xf borderId="0" fillId="0" fontId="2" numFmtId="0" xfId="0" applyFont="1"/>
    <xf borderId="0" fillId="0" fontId="2" numFmtId="9" xfId="0" applyFont="1" applyNumberFormat="1"/>
    <xf borderId="0" fillId="0" fontId="3" numFmtId="0" xfId="0" applyAlignment="1" applyFont="1">
      <alignment horizontal="left" readingOrder="0"/>
    </xf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5" sheet="Emissions "/>
  </cacheSource>
  <cacheFields>
    <cacheField name="Date " numFmtId="164">
      <sharedItems containsSemiMixedTypes="0" containsDate="1" containsString="0">
        <d v="2022-01-04T00:00:00Z"/>
        <d v="2023-01-03T00:00:00Z"/>
        <d v="2022-02-02T00:00:00Z"/>
        <d v="2023-02-05T00:00:00Z"/>
        <d v="2022-03-06T00:00:00Z"/>
        <d v="2023-03-07T00:00:00Z"/>
        <d v="2022-04-02T00:00:00Z"/>
        <d v="2023-04-02T00:00:00Z"/>
        <d v="2022-05-03T00:00:00Z"/>
        <d v="2023-05-04T00:00:00Z"/>
        <d v="2022-06-03T00:00:00Z"/>
        <d v="2023-06-04T00:00:00Z"/>
        <d v="2022-07-03T00:00:00Z"/>
        <d v="2023-07-05T00:00:00Z"/>
        <d v="2022-08-03T00:00:00Z"/>
        <d v="2023-08-05T00:00:00Z"/>
        <d v="2022-09-02T00:00:00Z"/>
        <d v="2023-09-03T00:00:00Z"/>
        <d v="2022-10-06T00:00:00Z"/>
        <d v="2023-10-06T00:00:00Z"/>
        <d v="2022-11-10T00:00:00Z"/>
        <d v="2023-11-10T00:00:00Z"/>
        <d v="2022-12-01T00:00:00Z"/>
        <d v="2023-12-02T00:00:00Z"/>
      </sharedItems>
    </cacheField>
    <cacheField name="Month " numFmtId="0">
      <sharedItems>
        <s v="Jan"/>
        <s v="Feb"/>
        <s v="Mar"/>
        <s v="Apr"/>
        <s v="May"/>
        <s v="June"/>
        <s v="July"/>
        <s v="Aug"/>
        <s v="Sep"/>
        <s v="Oct"/>
        <s v="Nov"/>
        <s v="Dec"/>
      </sharedItems>
    </cacheField>
    <cacheField name="Year " numFmtId="0">
      <sharedItems containsSemiMixedTypes="0" containsString="0" containsNumber="1" containsInteger="1">
        <n v="2022.0"/>
        <n v="2023.0"/>
      </sharedItems>
    </cacheField>
    <cacheField name="Supplier " numFmtId="0">
      <sharedItems>
        <s v="Reliance"/>
        <s v="Adani"/>
        <s v="Shaurya Drugs"/>
        <s v="Orlife Healthcare"/>
        <s v="Rezicure Pharmaceuticals"/>
        <s v="Merion Care"/>
        <s v="Ruzette Organics"/>
        <s v="Steller Bio Labs"/>
        <s v="Eskos Pharma"/>
      </sharedItems>
    </cacheField>
    <cacheField name="Emissions(in CO2e)" numFmtId="0">
      <sharedItems containsSemiMixedTypes="0" containsString="0" containsNumber="1" containsInteger="1">
        <n v="1698.0"/>
        <n v="1790.0"/>
        <n v="2108.0"/>
        <n v="2205.0"/>
        <n v="2251.0"/>
        <n v="2345.0"/>
        <n v="1602.0"/>
        <n v="1503.0"/>
        <n v="3456.0"/>
        <n v="4634.0"/>
        <n v="3245.0"/>
        <n v="3543.0"/>
        <n v="3487.0"/>
        <n v="5445.0"/>
        <n v="5258.0"/>
        <n v="4343.0"/>
        <n v="4524.0"/>
        <n v="3434.0"/>
        <n v="3332.0"/>
        <n v="3464.0"/>
        <n v="3535.0"/>
        <n v="2324.0"/>
        <n v="2452.0"/>
      </sharedItems>
    </cacheField>
    <cacheField name="Revenue (in INR)" numFmtId="0">
      <sharedItems containsSemiMixedTypes="0" containsString="0" containsNumber="1" containsInteger="1">
        <n v="203456.0"/>
        <n v="245678.0"/>
        <n v="220000.0"/>
        <n v="245647.0"/>
        <n v="287545.0"/>
        <n v="179853.0"/>
        <n v="195395.0"/>
        <n v="464464.0"/>
        <n v="575747.0"/>
        <n v="643864.0"/>
        <n v="689747.0"/>
        <n v="564651.0"/>
        <n v="578965.0"/>
        <n v="516513.0"/>
        <n v="524535.0"/>
        <n v="546561.0"/>
        <n v="576855.0"/>
        <n v="343535.0"/>
        <n v="354646.0"/>
      </sharedItems>
    </cacheField>
    <cacheField name="R/E" numFmtId="1">
      <sharedItems containsSemiMixedTypes="0" containsString="0" containsNumber="1">
        <n v="119.82096584216725"/>
        <n v="137.25027932960893"/>
        <n v="96.51612903225806"/>
        <n v="99.77324263038548"/>
        <n v="109.12794313638383"/>
        <n v="122.62046908315565"/>
        <n v="112.26779026217228"/>
        <n v="130.00332667997338"/>
        <n v="134.3935185185185"/>
        <n v="124.24406560207164"/>
        <n v="143.13220338983052"/>
        <n v="131.0934236522721"/>
        <n v="165.11241755090336"/>
        <n v="118.24866850321396"/>
        <n v="131.1804868771396"/>
        <n v="130.01404559060558"/>
        <n v="127.9763483642794"/>
        <n v="150.4114735002912"/>
        <n v="157.4234693877551"/>
        <n v="157.7831986143187"/>
        <n v="163.18387553041018"/>
        <n v="147.82056798623063"/>
        <n v="144.63539967373572"/>
      </sharedItems>
    </cacheField>
    <cacheField name="YOY R/E Change" numFmtId="0">
      <sharedItems containsString="0" containsBlank="1" containsNumber="1">
        <m/>
        <n v="0.14546130024022874"/>
        <n v="0.033746832066159804"/>
        <n v="0.12363951485743097"/>
        <n v="0.1579752872697"/>
        <n v="-0.07552040476601063"/>
        <n v="-0.13196288005373413"/>
        <n v="0.2595019105524876"/>
        <n v="0.10936121765780515"/>
        <n v="-0.01567290070137939"/>
        <n v="0.04661875669644511"/>
        <n v="0.03422846642431643"/>
        <n v="-0.02154753127989339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hart and Table data" cacheId="0" dataCaption="" rowGrandTotals="0" compact="0" compactData="0">
  <location ref="A19:C28" firstHeaderRow="0" firstDataRow="2" firstDataCol="0"/>
  <pivotFields>
    <pivotField name="Dat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onth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 " compact="0" outline="0" multipleItemSelectionAllowed="1" showAll="0">
      <items>
        <item x="0"/>
        <item x="1"/>
        <item t="default"/>
      </items>
    </pivotField>
    <pivotField name="Supplier 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Emissions(in CO2e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Revenue (in IN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/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YOY R/E 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3"/>
  </rowFields>
  <colFields>
    <field x="-2"/>
  </colFields>
  <dataFields>
    <dataField name="SUM of Emissions(in CO2e)" fld="4" showDataAs="percentOfCol" baseField="0" numFmtId="10"/>
    <dataField name="SUM of Emissions(in CO2e)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25"/>
    <col customWidth="1" min="5" max="5" width="30.5"/>
    <col customWidth="1" min="6" max="6" width="14.63"/>
    <col customWidth="1" min="8" max="8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44565.0</v>
      </c>
      <c r="B2" s="3" t="s">
        <v>8</v>
      </c>
      <c r="C2" s="3">
        <v>2022.0</v>
      </c>
      <c r="D2" s="4" t="s">
        <v>9</v>
      </c>
      <c r="E2" s="3">
        <v>1698.0</v>
      </c>
      <c r="F2" s="3">
        <v>203456.0</v>
      </c>
      <c r="G2" s="5">
        <f t="shared" ref="G2:G25" si="1">F2/E2</f>
        <v>119.8209658</v>
      </c>
      <c r="H2" s="6"/>
    </row>
    <row r="3">
      <c r="A3" s="2">
        <v>44929.0</v>
      </c>
      <c r="B3" s="3" t="s">
        <v>8</v>
      </c>
      <c r="C3" s="3">
        <v>2023.0</v>
      </c>
      <c r="D3" s="4" t="s">
        <v>9</v>
      </c>
      <c r="E3" s="3">
        <v>1790.0</v>
      </c>
      <c r="F3" s="3">
        <v>245678.0</v>
      </c>
      <c r="G3" s="5">
        <f t="shared" si="1"/>
        <v>137.2502793</v>
      </c>
      <c r="H3" s="6">
        <v>0.14546130024022874</v>
      </c>
    </row>
    <row r="4">
      <c r="A4" s="2">
        <v>44594.0</v>
      </c>
      <c r="B4" s="3" t="s">
        <v>10</v>
      </c>
      <c r="C4" s="3">
        <v>2022.0</v>
      </c>
      <c r="D4" s="4" t="s">
        <v>9</v>
      </c>
      <c r="E4" s="3">
        <v>2108.0</v>
      </c>
      <c r="F4" s="3">
        <v>203456.0</v>
      </c>
      <c r="G4" s="7">
        <f t="shared" si="1"/>
        <v>96.51612903</v>
      </c>
      <c r="H4" s="6"/>
    </row>
    <row r="5">
      <c r="A5" s="2">
        <v>44962.0</v>
      </c>
      <c r="B5" s="3" t="s">
        <v>10</v>
      </c>
      <c r="C5" s="3">
        <v>2023.0</v>
      </c>
      <c r="D5" s="4" t="s">
        <v>11</v>
      </c>
      <c r="E5" s="3">
        <v>2205.0</v>
      </c>
      <c r="F5" s="3">
        <v>220000.0</v>
      </c>
      <c r="G5" s="7">
        <f t="shared" si="1"/>
        <v>99.77324263</v>
      </c>
      <c r="H5" s="6">
        <v>0.033746832066159804</v>
      </c>
    </row>
    <row r="6">
      <c r="A6" s="2">
        <v>44626.0</v>
      </c>
      <c r="B6" s="3" t="s">
        <v>12</v>
      </c>
      <c r="C6" s="3">
        <v>2022.0</v>
      </c>
      <c r="D6" s="4" t="s">
        <v>9</v>
      </c>
      <c r="E6" s="3">
        <v>2251.0</v>
      </c>
      <c r="F6" s="3">
        <v>245647.0</v>
      </c>
      <c r="G6" s="7">
        <f t="shared" si="1"/>
        <v>109.1279431</v>
      </c>
      <c r="H6" s="6"/>
    </row>
    <row r="7">
      <c r="A7" s="2">
        <v>44992.0</v>
      </c>
      <c r="B7" s="3" t="s">
        <v>12</v>
      </c>
      <c r="C7" s="3">
        <v>2023.0</v>
      </c>
      <c r="D7" s="4" t="s">
        <v>11</v>
      </c>
      <c r="E7" s="3">
        <v>2345.0</v>
      </c>
      <c r="F7" s="3">
        <v>287545.0</v>
      </c>
      <c r="G7" s="7">
        <f t="shared" si="1"/>
        <v>122.6204691</v>
      </c>
      <c r="H7" s="6">
        <v>0.12363951485743097</v>
      </c>
    </row>
    <row r="8">
      <c r="A8" s="2">
        <v>44653.0</v>
      </c>
      <c r="B8" s="3" t="s">
        <v>13</v>
      </c>
      <c r="C8" s="3">
        <v>2022.0</v>
      </c>
      <c r="D8" s="8" t="s">
        <v>14</v>
      </c>
      <c r="E8" s="3">
        <v>1602.0</v>
      </c>
      <c r="F8" s="3">
        <v>179853.0</v>
      </c>
      <c r="G8" s="7">
        <f t="shared" si="1"/>
        <v>112.2677903</v>
      </c>
      <c r="H8" s="6"/>
    </row>
    <row r="9">
      <c r="A9" s="2">
        <v>45018.0</v>
      </c>
      <c r="B9" s="3" t="s">
        <v>13</v>
      </c>
      <c r="C9" s="3">
        <v>2023.0</v>
      </c>
      <c r="D9" s="4" t="s">
        <v>11</v>
      </c>
      <c r="E9" s="3">
        <v>1503.0</v>
      </c>
      <c r="F9" s="3">
        <v>195395.0</v>
      </c>
      <c r="G9" s="7">
        <f t="shared" si="1"/>
        <v>130.0033267</v>
      </c>
      <c r="H9" s="6">
        <v>0.1579752872697</v>
      </c>
    </row>
    <row r="10">
      <c r="A10" s="2">
        <v>44684.0</v>
      </c>
      <c r="B10" s="3" t="s">
        <v>15</v>
      </c>
      <c r="C10" s="3">
        <v>2022.0</v>
      </c>
      <c r="D10" s="8" t="s">
        <v>16</v>
      </c>
      <c r="E10" s="3">
        <v>3456.0</v>
      </c>
      <c r="F10" s="3">
        <v>464464.0</v>
      </c>
      <c r="G10" s="7">
        <f t="shared" si="1"/>
        <v>134.3935185</v>
      </c>
      <c r="H10" s="6"/>
    </row>
    <row r="11">
      <c r="A11" s="2">
        <v>45050.0</v>
      </c>
      <c r="B11" s="3" t="s">
        <v>15</v>
      </c>
      <c r="C11" s="3">
        <v>2023.0</v>
      </c>
      <c r="D11" s="8" t="s">
        <v>11</v>
      </c>
      <c r="E11" s="3">
        <v>4634.0</v>
      </c>
      <c r="F11" s="3">
        <v>575747.0</v>
      </c>
      <c r="G11" s="7">
        <f t="shared" si="1"/>
        <v>124.2440656</v>
      </c>
      <c r="H11" s="6">
        <v>-0.07552040476601063</v>
      </c>
    </row>
    <row r="12">
      <c r="A12" s="2">
        <v>44715.0</v>
      </c>
      <c r="B12" s="3" t="s">
        <v>17</v>
      </c>
      <c r="C12" s="3">
        <v>2022.0</v>
      </c>
      <c r="D12" s="8" t="s">
        <v>16</v>
      </c>
      <c r="E12" s="3">
        <v>3245.0</v>
      </c>
      <c r="F12" s="3">
        <v>464464.0</v>
      </c>
      <c r="G12" s="7">
        <f t="shared" si="1"/>
        <v>143.1322034</v>
      </c>
      <c r="H12" s="6"/>
    </row>
    <row r="13">
      <c r="A13" s="2">
        <v>45081.0</v>
      </c>
      <c r="B13" s="3" t="s">
        <v>17</v>
      </c>
      <c r="C13" s="3">
        <v>2023.0</v>
      </c>
      <c r="D13" s="8" t="s">
        <v>11</v>
      </c>
      <c r="E13" s="3">
        <v>4634.0</v>
      </c>
      <c r="F13" s="3">
        <v>575747.0</v>
      </c>
      <c r="G13" s="7">
        <f t="shared" si="1"/>
        <v>124.2440656</v>
      </c>
      <c r="H13" s="6">
        <v>-0.13196288005373413</v>
      </c>
    </row>
    <row r="14">
      <c r="A14" s="2">
        <v>44745.0</v>
      </c>
      <c r="B14" s="3" t="s">
        <v>18</v>
      </c>
      <c r="C14" s="3">
        <v>2022.0</v>
      </c>
      <c r="D14" s="8" t="s">
        <v>19</v>
      </c>
      <c r="E14" s="3">
        <v>3543.0</v>
      </c>
      <c r="F14" s="3">
        <v>464464.0</v>
      </c>
      <c r="G14" s="7">
        <f t="shared" si="1"/>
        <v>131.0934237</v>
      </c>
      <c r="H14" s="6"/>
    </row>
    <row r="15">
      <c r="A15" s="2">
        <v>45112.0</v>
      </c>
      <c r="B15" s="3" t="s">
        <v>18</v>
      </c>
      <c r="C15" s="3">
        <v>2023.0</v>
      </c>
      <c r="D15" s="4" t="s">
        <v>9</v>
      </c>
      <c r="E15" s="3">
        <v>3487.0</v>
      </c>
      <c r="F15" s="3">
        <v>575747.0</v>
      </c>
      <c r="G15" s="7">
        <f t="shared" si="1"/>
        <v>165.1124176</v>
      </c>
      <c r="H15" s="6">
        <v>0.2595019105524876</v>
      </c>
    </row>
    <row r="16">
      <c r="A16" s="2">
        <v>44776.0</v>
      </c>
      <c r="B16" s="3" t="s">
        <v>20</v>
      </c>
      <c r="C16" s="3">
        <v>2022.0</v>
      </c>
      <c r="D16" s="8" t="s">
        <v>19</v>
      </c>
      <c r="E16" s="3">
        <v>5445.0</v>
      </c>
      <c r="F16" s="3">
        <v>643864.0</v>
      </c>
      <c r="G16" s="7">
        <f t="shared" si="1"/>
        <v>118.2486685</v>
      </c>
      <c r="H16" s="6"/>
    </row>
    <row r="17">
      <c r="A17" s="2">
        <v>45143.0</v>
      </c>
      <c r="B17" s="3" t="s">
        <v>20</v>
      </c>
      <c r="C17" s="3">
        <v>2023.0</v>
      </c>
      <c r="D17" s="8" t="s">
        <v>21</v>
      </c>
      <c r="E17" s="3">
        <v>5258.0</v>
      </c>
      <c r="F17" s="3">
        <v>689747.0</v>
      </c>
      <c r="G17" s="7">
        <f t="shared" si="1"/>
        <v>131.1804869</v>
      </c>
      <c r="H17" s="6">
        <v>0.10936121765780515</v>
      </c>
    </row>
    <row r="18">
      <c r="A18" s="2">
        <v>44806.0</v>
      </c>
      <c r="B18" s="3" t="s">
        <v>22</v>
      </c>
      <c r="C18" s="3">
        <v>2022.0</v>
      </c>
      <c r="D18" s="8" t="s">
        <v>23</v>
      </c>
      <c r="E18" s="3">
        <v>4343.0</v>
      </c>
      <c r="F18" s="3">
        <v>564651.0</v>
      </c>
      <c r="G18" s="7">
        <f t="shared" si="1"/>
        <v>130.0140456</v>
      </c>
      <c r="H18" s="6"/>
    </row>
    <row r="19">
      <c r="A19" s="2">
        <v>45172.0</v>
      </c>
      <c r="B19" s="3" t="s">
        <v>22</v>
      </c>
      <c r="C19" s="3">
        <v>2023.0</v>
      </c>
      <c r="D19" s="8" t="s">
        <v>23</v>
      </c>
      <c r="E19" s="3">
        <v>4524.0</v>
      </c>
      <c r="F19" s="3">
        <v>578965.0</v>
      </c>
      <c r="G19" s="7">
        <f t="shared" si="1"/>
        <v>127.9763484</v>
      </c>
      <c r="H19" s="6">
        <v>-0.01567290070137939</v>
      </c>
    </row>
    <row r="20">
      <c r="A20" s="2">
        <v>44840.0</v>
      </c>
      <c r="B20" s="3" t="s">
        <v>24</v>
      </c>
      <c r="C20" s="3">
        <v>2022.0</v>
      </c>
      <c r="D20" s="8" t="s">
        <v>25</v>
      </c>
      <c r="E20" s="3">
        <v>3434.0</v>
      </c>
      <c r="F20" s="3">
        <v>516513.0</v>
      </c>
      <c r="G20" s="7">
        <f t="shared" si="1"/>
        <v>150.4114735</v>
      </c>
      <c r="H20" s="6"/>
    </row>
    <row r="21">
      <c r="A21" s="2">
        <v>45205.0</v>
      </c>
      <c r="B21" s="3" t="s">
        <v>24</v>
      </c>
      <c r="C21" s="3">
        <v>2023.0</v>
      </c>
      <c r="D21" s="8" t="s">
        <v>25</v>
      </c>
      <c r="E21" s="3">
        <v>3332.0</v>
      </c>
      <c r="F21" s="3">
        <v>524535.0</v>
      </c>
      <c r="G21" s="7">
        <f t="shared" si="1"/>
        <v>157.4234694</v>
      </c>
      <c r="H21" s="6">
        <v>0.04661875669644511</v>
      </c>
    </row>
    <row r="22">
      <c r="A22" s="2">
        <v>44875.0</v>
      </c>
      <c r="B22" s="3" t="s">
        <v>26</v>
      </c>
      <c r="C22" s="3">
        <v>2022.0</v>
      </c>
      <c r="D22" s="8" t="s">
        <v>27</v>
      </c>
      <c r="E22" s="3">
        <v>3464.0</v>
      </c>
      <c r="F22" s="3">
        <v>546561.0</v>
      </c>
      <c r="G22" s="7">
        <f t="shared" si="1"/>
        <v>157.7831986</v>
      </c>
      <c r="H22" s="6"/>
    </row>
    <row r="23">
      <c r="A23" s="2">
        <v>45240.0</v>
      </c>
      <c r="B23" s="3" t="s">
        <v>26</v>
      </c>
      <c r="C23" s="3">
        <v>2023.0</v>
      </c>
      <c r="D23" s="8" t="s">
        <v>27</v>
      </c>
      <c r="E23" s="3">
        <v>3535.0</v>
      </c>
      <c r="F23" s="3">
        <v>576855.0</v>
      </c>
      <c r="G23" s="7">
        <f t="shared" si="1"/>
        <v>163.1838755</v>
      </c>
      <c r="H23" s="6">
        <v>0.03422846642431643</v>
      </c>
    </row>
    <row r="24">
      <c r="A24" s="2">
        <v>44896.0</v>
      </c>
      <c r="B24" s="3" t="s">
        <v>28</v>
      </c>
      <c r="C24" s="3">
        <v>2022.0</v>
      </c>
      <c r="D24" s="8" t="s">
        <v>11</v>
      </c>
      <c r="E24" s="3">
        <v>2324.0</v>
      </c>
      <c r="F24" s="3">
        <v>343535.0</v>
      </c>
      <c r="G24" s="7">
        <f t="shared" si="1"/>
        <v>147.820568</v>
      </c>
      <c r="H24" s="6"/>
    </row>
    <row r="25">
      <c r="A25" s="2">
        <v>45262.0</v>
      </c>
      <c r="B25" s="3" t="s">
        <v>28</v>
      </c>
      <c r="C25" s="3">
        <v>2023.0</v>
      </c>
      <c r="D25" s="8" t="s">
        <v>9</v>
      </c>
      <c r="E25" s="3">
        <v>2452.0</v>
      </c>
      <c r="F25" s="3">
        <v>354646.0</v>
      </c>
      <c r="G25" s="7">
        <f t="shared" si="1"/>
        <v>144.6353997</v>
      </c>
      <c r="H25" s="6">
        <v>-0.021547531279893395</v>
      </c>
    </row>
    <row r="27">
      <c r="A27" s="9"/>
      <c r="B27" s="10"/>
      <c r="C27" s="10"/>
      <c r="D27" s="11"/>
      <c r="E27" s="10"/>
      <c r="F27" s="10"/>
      <c r="G27" s="12"/>
      <c r="H27" s="13"/>
    </row>
    <row r="28">
      <c r="A28" s="9"/>
      <c r="B28" s="10"/>
      <c r="C28" s="10"/>
      <c r="D28" s="11"/>
      <c r="E28" s="10"/>
      <c r="F28" s="10"/>
      <c r="G28" s="12"/>
      <c r="H28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38"/>
    <col customWidth="1" min="2" max="2" width="21.88"/>
    <col customWidth="1" min="3" max="3" width="15.88"/>
    <col customWidth="1" min="4" max="4" width="5.13"/>
    <col customWidth="1" min="5" max="5" width="14.0"/>
    <col customWidth="1" min="10" max="10" width="13.88"/>
    <col customWidth="1" min="11" max="11" width="15.88"/>
    <col customWidth="1" min="12" max="12" width="13.88"/>
  </cols>
  <sheetData>
    <row r="2">
      <c r="A2" s="14" t="s">
        <v>1</v>
      </c>
      <c r="B2" s="14" t="s">
        <v>2</v>
      </c>
      <c r="C2" s="14" t="s">
        <v>4</v>
      </c>
      <c r="D2" s="14" t="s">
        <v>6</v>
      </c>
      <c r="E2" s="14" t="s">
        <v>7</v>
      </c>
      <c r="G2" s="15"/>
      <c r="H2" s="15"/>
      <c r="I2" s="15"/>
      <c r="J2" s="15"/>
      <c r="K2" s="15"/>
      <c r="L2" s="15"/>
      <c r="M2" s="15"/>
      <c r="N2" s="15"/>
    </row>
    <row r="3">
      <c r="A3" s="14" t="s">
        <v>8</v>
      </c>
      <c r="B3" s="14">
        <v>2023.0</v>
      </c>
      <c r="C3" s="14">
        <v>1790.0</v>
      </c>
      <c r="D3" s="16">
        <v>137.25027932960893</v>
      </c>
      <c r="E3" s="17">
        <v>0.14546130024022874</v>
      </c>
      <c r="G3" s="18"/>
      <c r="H3" s="15"/>
      <c r="I3" s="15"/>
      <c r="J3" s="15"/>
      <c r="K3" s="15"/>
      <c r="L3" s="15"/>
      <c r="M3" s="19"/>
      <c r="N3" s="13"/>
    </row>
    <row r="4">
      <c r="A4" s="14" t="s">
        <v>10</v>
      </c>
      <c r="B4" s="14">
        <v>2023.0</v>
      </c>
      <c r="C4" s="14">
        <v>2205.0</v>
      </c>
      <c r="D4" s="16">
        <v>99.77324263038548</v>
      </c>
      <c r="E4" s="17">
        <v>0.033746832066159804</v>
      </c>
      <c r="G4" s="18"/>
      <c r="H4" s="15"/>
      <c r="I4" s="15"/>
      <c r="J4" s="15"/>
      <c r="K4" s="15"/>
      <c r="L4" s="15"/>
      <c r="M4" s="12"/>
      <c r="N4" s="13"/>
    </row>
    <row r="5">
      <c r="A5" s="14" t="s">
        <v>12</v>
      </c>
      <c r="B5" s="14">
        <v>2023.0</v>
      </c>
      <c r="C5" s="14">
        <v>2345.0</v>
      </c>
      <c r="D5" s="16">
        <v>122.62046908315565</v>
      </c>
      <c r="E5" s="17">
        <v>0.12363951485743097</v>
      </c>
      <c r="G5" s="18"/>
      <c r="H5" s="15"/>
      <c r="I5" s="15"/>
      <c r="J5" s="15"/>
      <c r="K5" s="15"/>
      <c r="L5" s="15"/>
      <c r="M5" s="12"/>
      <c r="N5" s="13"/>
    </row>
    <row r="6">
      <c r="A6" s="14" t="s">
        <v>13</v>
      </c>
      <c r="B6" s="14">
        <v>2023.0</v>
      </c>
      <c r="C6" s="14">
        <v>1503.0</v>
      </c>
      <c r="D6" s="16">
        <v>130.00332667997338</v>
      </c>
      <c r="E6" s="17">
        <v>0.1579752872697</v>
      </c>
      <c r="G6" s="18"/>
      <c r="H6" s="15"/>
      <c r="I6" s="15"/>
      <c r="J6" s="15"/>
      <c r="K6" s="15"/>
      <c r="L6" s="15"/>
      <c r="M6" s="12"/>
      <c r="N6" s="13"/>
    </row>
    <row r="7">
      <c r="A7" s="14" t="s">
        <v>15</v>
      </c>
      <c r="B7" s="14">
        <v>2023.0</v>
      </c>
      <c r="C7" s="14">
        <v>4634.0</v>
      </c>
      <c r="D7" s="16">
        <v>124.24406560207164</v>
      </c>
      <c r="E7" s="17">
        <v>-0.07552040476601063</v>
      </c>
      <c r="G7" s="18"/>
      <c r="I7" s="15"/>
      <c r="J7" s="15"/>
      <c r="K7" s="15"/>
      <c r="L7" s="15"/>
      <c r="M7" s="12"/>
      <c r="N7" s="13"/>
    </row>
    <row r="8">
      <c r="A8" s="14" t="s">
        <v>17</v>
      </c>
      <c r="B8" s="14">
        <v>2023.0</v>
      </c>
      <c r="C8" s="14">
        <v>4634.0</v>
      </c>
      <c r="D8" s="16">
        <v>124.24406560207164</v>
      </c>
      <c r="E8" s="17">
        <v>-0.13196288005373413</v>
      </c>
      <c r="G8" s="18"/>
      <c r="I8" s="15"/>
      <c r="J8" s="15"/>
      <c r="K8" s="15"/>
      <c r="L8" s="15"/>
      <c r="M8" s="12"/>
      <c r="N8" s="13"/>
    </row>
    <row r="9">
      <c r="A9" s="14" t="s">
        <v>18</v>
      </c>
      <c r="B9" s="14">
        <v>2023.0</v>
      </c>
      <c r="C9" s="14">
        <v>3487.0</v>
      </c>
      <c r="D9" s="16">
        <v>165.11241755090336</v>
      </c>
      <c r="E9" s="17">
        <v>0.2595019105524876</v>
      </c>
      <c r="G9" s="18"/>
      <c r="I9" s="15"/>
      <c r="J9" s="15"/>
      <c r="K9" s="15"/>
      <c r="L9" s="15"/>
      <c r="M9" s="12"/>
      <c r="N9" s="13"/>
    </row>
    <row r="10">
      <c r="A10" s="14" t="s">
        <v>20</v>
      </c>
      <c r="B10" s="14">
        <v>2023.0</v>
      </c>
      <c r="C10" s="14">
        <v>5258.0</v>
      </c>
      <c r="D10" s="16">
        <v>131.1804868771396</v>
      </c>
      <c r="E10" s="17">
        <v>0.10936121765780515</v>
      </c>
      <c r="G10" s="18"/>
      <c r="I10" s="15"/>
      <c r="J10" s="15"/>
      <c r="K10" s="15"/>
      <c r="L10" s="15"/>
      <c r="M10" s="12"/>
      <c r="N10" s="13"/>
    </row>
    <row r="11">
      <c r="A11" s="14" t="s">
        <v>22</v>
      </c>
      <c r="B11" s="14">
        <v>2023.0</v>
      </c>
      <c r="C11" s="14">
        <v>4524.0</v>
      </c>
      <c r="D11" s="16">
        <v>127.9763483642794</v>
      </c>
      <c r="E11" s="17">
        <v>-0.01567290070137939</v>
      </c>
      <c r="G11" s="18"/>
      <c r="I11" s="15"/>
      <c r="J11" s="15"/>
      <c r="K11" s="15"/>
      <c r="L11" s="15"/>
      <c r="M11" s="12"/>
      <c r="N11" s="13"/>
    </row>
    <row r="12">
      <c r="A12" s="14" t="s">
        <v>24</v>
      </c>
      <c r="B12" s="14">
        <v>2023.0</v>
      </c>
      <c r="C12" s="14">
        <v>3332.0</v>
      </c>
      <c r="D12" s="16">
        <v>157.4234693877551</v>
      </c>
      <c r="E12" s="17">
        <v>0.04661875669644511</v>
      </c>
      <c r="G12" s="18"/>
      <c r="I12" s="15"/>
      <c r="J12" s="15"/>
      <c r="K12" s="15"/>
      <c r="L12" s="15"/>
      <c r="M12" s="12"/>
      <c r="N12" s="13"/>
    </row>
    <row r="13">
      <c r="A13" s="14" t="s">
        <v>26</v>
      </c>
      <c r="B13" s="14">
        <v>2023.0</v>
      </c>
      <c r="C13" s="14">
        <v>3535.0</v>
      </c>
      <c r="D13" s="16">
        <v>163.18387553041018</v>
      </c>
      <c r="E13" s="17">
        <v>0.03422846642431643</v>
      </c>
      <c r="G13" s="18"/>
      <c r="I13" s="15"/>
      <c r="J13" s="15"/>
      <c r="K13" s="15"/>
      <c r="L13" s="15"/>
      <c r="M13" s="12"/>
      <c r="N13" s="13"/>
    </row>
    <row r="14">
      <c r="A14" s="14" t="s">
        <v>28</v>
      </c>
      <c r="B14" s="14">
        <v>2023.0</v>
      </c>
      <c r="C14" s="14">
        <v>2452.0</v>
      </c>
      <c r="D14" s="16">
        <v>144.63539967373572</v>
      </c>
      <c r="E14" s="17">
        <v>-0.021547531279893395</v>
      </c>
      <c r="G14" s="18"/>
      <c r="I14" s="15"/>
      <c r="J14" s="15"/>
      <c r="K14" s="15"/>
      <c r="L14" s="15"/>
      <c r="M14" s="12"/>
      <c r="N14" s="13"/>
    </row>
    <row r="15">
      <c r="A15" s="14" t="s">
        <v>29</v>
      </c>
      <c r="B15" s="20"/>
      <c r="C15" s="20">
        <f>SUM(C3:C14)</f>
        <v>39699</v>
      </c>
      <c r="D15" s="21">
        <v>136.03886747777022</v>
      </c>
      <c r="E15" s="22">
        <v>0.037322330595896736</v>
      </c>
      <c r="M15" s="23"/>
      <c r="N15" s="24"/>
    </row>
    <row r="16">
      <c r="C16" s="24"/>
    </row>
    <row r="19">
      <c r="G19" s="15"/>
      <c r="I19" s="15"/>
      <c r="J19" s="15"/>
      <c r="K19" s="15"/>
      <c r="L19" s="15"/>
      <c r="M19" s="15"/>
      <c r="N19" s="15"/>
    </row>
    <row r="20">
      <c r="G20" s="9"/>
      <c r="H20" s="10"/>
      <c r="I20" s="10"/>
      <c r="J20" s="27"/>
      <c r="K20" s="10"/>
      <c r="L20" s="10"/>
      <c r="M20" s="19"/>
      <c r="N20" s="13"/>
    </row>
    <row r="21">
      <c r="G21" s="9"/>
      <c r="H21" s="10"/>
      <c r="I21" s="10"/>
      <c r="J21" s="27"/>
      <c r="K21" s="10"/>
      <c r="L21" s="10"/>
      <c r="M21" s="12"/>
      <c r="N21" s="13"/>
    </row>
    <row r="22">
      <c r="G22" s="9"/>
      <c r="H22" s="10"/>
      <c r="I22" s="10"/>
      <c r="J22" s="27"/>
      <c r="K22" s="10"/>
      <c r="L22" s="10"/>
      <c r="M22" s="12"/>
      <c r="N22" s="13"/>
    </row>
    <row r="23">
      <c r="G23" s="9"/>
      <c r="H23" s="10"/>
      <c r="I23" s="10"/>
      <c r="J23" s="11"/>
      <c r="K23" s="10"/>
      <c r="L23" s="10"/>
      <c r="M23" s="12"/>
      <c r="N23" s="13"/>
    </row>
    <row r="24">
      <c r="G24" s="9"/>
      <c r="H24" s="10"/>
      <c r="I24" s="10"/>
      <c r="J24" s="11"/>
      <c r="K24" s="10"/>
      <c r="L24" s="10"/>
      <c r="M24" s="12"/>
      <c r="N24" s="13"/>
    </row>
    <row r="25">
      <c r="G25" s="9"/>
      <c r="H25" s="10"/>
      <c r="I25" s="10"/>
      <c r="J25" s="11"/>
      <c r="K25" s="10"/>
      <c r="L25" s="10"/>
      <c r="M25" s="12"/>
      <c r="N25" s="13"/>
    </row>
    <row r="26">
      <c r="G26" s="9"/>
      <c r="H26" s="10"/>
      <c r="I26" s="10"/>
      <c r="J26" s="11"/>
      <c r="K26" s="10"/>
      <c r="L26" s="10"/>
      <c r="M26" s="12"/>
      <c r="N26" s="13"/>
    </row>
    <row r="27">
      <c r="G27" s="9"/>
      <c r="H27" s="10"/>
      <c r="I27" s="10"/>
      <c r="J27" s="11"/>
      <c r="K27" s="10"/>
      <c r="L27" s="10"/>
      <c r="M27" s="12"/>
      <c r="N27" s="13"/>
    </row>
    <row r="28">
      <c r="G28" s="9"/>
      <c r="H28" s="10"/>
      <c r="I28" s="10"/>
      <c r="J28" s="11"/>
      <c r="K28" s="10"/>
      <c r="L28" s="10"/>
      <c r="M28" s="12"/>
      <c r="N28" s="13"/>
    </row>
    <row r="29">
      <c r="B29" s="28"/>
      <c r="G29" s="9"/>
      <c r="H29" s="10"/>
      <c r="I29" s="10"/>
      <c r="J29" s="11"/>
      <c r="K29" s="10"/>
      <c r="L29" s="10"/>
      <c r="M29" s="12"/>
      <c r="N29" s="13"/>
    </row>
    <row r="30">
      <c r="G30" s="9"/>
      <c r="H30" s="10"/>
      <c r="I30" s="10"/>
      <c r="J30" s="11"/>
      <c r="K30" s="10"/>
      <c r="L30" s="10"/>
      <c r="M30" s="12"/>
      <c r="N30" s="13"/>
    </row>
    <row r="31">
      <c r="G31" s="9"/>
      <c r="H31" s="10"/>
      <c r="I31" s="10"/>
      <c r="J31" s="11"/>
      <c r="K31" s="10"/>
      <c r="L31" s="10"/>
      <c r="M31" s="12"/>
      <c r="N31" s="13"/>
    </row>
  </sheetData>
  <drawing r:id="rId2"/>
</worksheet>
</file>