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8110"/>
  </bookViews>
  <sheets>
    <sheet name="Sheet11" sheetId="8" r:id="rId1"/>
  </sheets>
  <calcPr calcId="144525" iterate="1" iterateCount="100" iterateDelta="0.001"/>
</workbook>
</file>

<file path=xl/sharedStrings.xml><?xml version="1.0" encoding="utf-8"?>
<sst xmlns="http://schemas.openxmlformats.org/spreadsheetml/2006/main" count="24" uniqueCount="18">
  <si>
    <t>Case 1: Purchase Before 21st Sept (With GST + 15% Discount)</t>
  </si>
  <si>
    <t>Case 2: Purchase After 22nd Sept (No GST + Only 5% Discount)</t>
  </si>
  <si>
    <t>Installment #</t>
  </si>
  <si>
    <t>Gross Premium</t>
  </si>
  <si>
    <t>Discount 15%</t>
  </si>
  <si>
    <t>Revised Premium</t>
  </si>
  <si>
    <t>GST</t>
  </si>
  <si>
    <t>Net Premium</t>
  </si>
  <si>
    <t>Discount 5%</t>
  </si>
  <si>
    <t>Total</t>
  </si>
  <si>
    <t>WITH GST</t>
  </si>
  <si>
    <t>WITHOUT GST</t>
  </si>
  <si>
    <t>SAVINGS</t>
  </si>
  <si>
    <t>SAVING %</t>
  </si>
  <si>
    <t>DIFFERENCE</t>
  </si>
  <si>
    <t>All incremental discounts will be removed after 21st Sept midnight.</t>
  </si>
  <si>
    <t>Waiting means you pay more and lose immediate coverage.</t>
  </si>
  <si>
    <t>Applicable on star EMI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</si>
</sst>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7" formatCode="_ * #,##0.00_ ;_ * \-#,##0.00_ ;_ * &quot;-&quot;??_ ;_ @_ "/>
  </numFmts>
  <fonts count="26">
    <font>
      <sz val="10"/>
      <color rgb="FF000000"/>
      <name val="Arial"/>
      <charset val="134"/>
      <scheme val="minor"/>
    </font>
    <font>
      <b/>
      <sz val="10"/>
      <color theme="1"/>
      <name val="&quot;Arial&quot;"/>
      <charset val="134"/>
    </font>
    <font>
      <b/>
      <sz val="10"/>
      <color rgb="FF000000"/>
      <name val="&quot;Arial&quot;"/>
      <charset val="134"/>
    </font>
    <font>
      <sz val="10"/>
      <color rgb="FF000000"/>
      <name val="&quot;Arial&quot;"/>
      <charset val="134"/>
    </font>
    <font>
      <b/>
      <sz val="10"/>
      <color theme="1"/>
      <name val="Arial"/>
      <charset val="134"/>
      <scheme val="minor"/>
    </font>
    <font>
      <sz val="10"/>
      <color theme="1"/>
      <name val="Arial"/>
      <charset val="134"/>
      <scheme val="minor"/>
    </font>
    <font>
      <sz val="11"/>
      <color theme="1"/>
      <name val="Arial"/>
      <charset val="134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b/>
      <sz val="13"/>
      <color theme="3"/>
      <name val="Arial"/>
      <charset val="134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9C0006"/>
      <name val="Arial"/>
      <charset val="0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FA7D00"/>
      <name val="Arial"/>
      <charset val="0"/>
      <scheme val="minor"/>
    </font>
    <font>
      <sz val="11"/>
      <color rgb="FF9C6500"/>
      <name val="Arial"/>
      <charset val="0"/>
      <scheme val="minor"/>
    </font>
    <font>
      <b/>
      <sz val="11"/>
      <color theme="1"/>
      <name val="Arial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rgb="FFBFBFBF"/>
        <bgColor rgb="FFBFBFBF"/>
      </patternFill>
    </fill>
    <fill>
      <patternFill patternType="solid">
        <fgColor rgb="FF00FF00"/>
        <bgColor rgb="FF00FF00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8" fillId="7" borderId="0" applyNumberFormat="0" applyBorder="0" applyAlignment="0" applyProtection="0">
      <alignment vertical="center"/>
    </xf>
    <xf numFmtId="177" fontId="6" fillId="0" borderId="0" applyFont="0" applyFill="0" applyBorder="0" applyAlignment="0" applyProtection="0">
      <alignment vertical="center"/>
    </xf>
    <xf numFmtId="176" fontId="6" fillId="0" borderId="0" applyFon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13" borderId="4" applyNumberFormat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6" fillId="8" borderId="2" applyNumberFormat="0" applyFont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23" borderId="3" applyNumberFormat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12" borderId="7" applyNumberFormat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1" fillId="12" borderId="3" applyNumberFormat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</cellStyleXfs>
  <cellXfs count="11">
    <xf numFmtId="0" fontId="0" fillId="0" borderId="0" xfId="0" applyFont="1" applyAlignment="1"/>
    <xf numFmtId="0" fontId="1" fillId="2" borderId="0" xfId="0" applyFont="1" applyFill="1" applyAlignment="1"/>
    <xf numFmtId="0" fontId="2" fillId="3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2" fillId="4" borderId="0" xfId="0" applyFont="1" applyFill="1" applyAlignment="1">
      <alignment horizontal="center"/>
    </xf>
    <xf numFmtId="3" fontId="2" fillId="4" borderId="0" xfId="0" applyNumberFormat="1" applyFont="1" applyFill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10" fontId="4" fillId="0" borderId="1" xfId="0" applyNumberFormat="1" applyFont="1" applyBorder="1" applyAlignment="1">
      <alignment horizontal="center"/>
    </xf>
    <xf numFmtId="0" fontId="1" fillId="0" borderId="0" xfId="0" applyFont="1" applyAlignment="1"/>
    <xf numFmtId="0" fontId="5" fillId="0" borderId="0" xfId="0" applyFont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M33"/>
  <sheetViews>
    <sheetView tabSelected="1" workbookViewId="0">
      <selection activeCell="F3" sqref="F3:F14"/>
    </sheetView>
  </sheetViews>
  <sheetFormatPr defaultColWidth="12.6636363636364" defaultRowHeight="15.75" customHeight="1"/>
  <cols>
    <col min="1" max="1" width="12.8181818181818" customWidth="1"/>
    <col min="2" max="2" width="15.8181818181818" customWidth="1"/>
    <col min="4" max="4" width="15.5" customWidth="1"/>
  </cols>
  <sheetData>
    <row r="1" customHeight="1" spans="1:8">
      <c r="A1" s="1" t="s">
        <v>0</v>
      </c>
      <c r="H1" s="1" t="s">
        <v>1</v>
      </c>
    </row>
    <row r="2" customHeight="1" spans="1:13">
      <c r="A2" s="2" t="s">
        <v>2</v>
      </c>
      <c r="B2" s="2" t="s">
        <v>3</v>
      </c>
      <c r="C2" s="2" t="s">
        <v>4</v>
      </c>
      <c r="D2" s="2" t="s">
        <v>5</v>
      </c>
      <c r="E2" s="2" t="s">
        <v>6</v>
      </c>
      <c r="F2" s="2" t="s">
        <v>7</v>
      </c>
      <c r="H2" s="2" t="s">
        <v>2</v>
      </c>
      <c r="I2" s="2" t="s">
        <v>3</v>
      </c>
      <c r="J2" s="2" t="s">
        <v>8</v>
      </c>
      <c r="K2" s="2" t="s">
        <v>5</v>
      </c>
      <c r="L2" s="2" t="s">
        <v>6</v>
      </c>
      <c r="M2" s="2" t="s">
        <v>7</v>
      </c>
    </row>
    <row r="3" customHeight="1" spans="1:13">
      <c r="A3" s="3">
        <v>1</v>
      </c>
      <c r="B3" s="3">
        <f>B15/12</f>
        <v>6353</v>
      </c>
      <c r="C3" s="3">
        <f t="shared" ref="C3:C14" si="0">B3*0.15</f>
        <v>952.95</v>
      </c>
      <c r="D3" s="3">
        <f t="shared" ref="D3:D14" si="1">B3-C3</f>
        <v>5400.05</v>
      </c>
      <c r="E3" s="3">
        <f>D3*0.18</f>
        <v>972.009</v>
      </c>
      <c r="F3" s="3">
        <f t="shared" ref="F3:F14" si="2">D3+E3</f>
        <v>6372.059</v>
      </c>
      <c r="H3" s="3">
        <v>1</v>
      </c>
      <c r="I3" s="3">
        <f t="shared" ref="I3:I14" si="3">$I$15/12</f>
        <v>2966</v>
      </c>
      <c r="J3" s="3">
        <f t="shared" ref="J3:J14" si="4">I3*0.05</f>
        <v>148.3</v>
      </c>
      <c r="K3" s="3">
        <f t="shared" ref="K3:K14" si="5">I3-J3</f>
        <v>2817.7</v>
      </c>
      <c r="L3" s="3">
        <v>0</v>
      </c>
      <c r="M3" s="3">
        <f t="shared" ref="M3:M14" si="6">K3</f>
        <v>2817.7</v>
      </c>
    </row>
    <row r="4" customHeight="1" spans="1:13">
      <c r="A4" s="3">
        <v>2</v>
      </c>
      <c r="B4" s="3">
        <f t="shared" ref="B4:B14" si="7">$B$15/12</f>
        <v>6353</v>
      </c>
      <c r="C4" s="3">
        <f t="shared" si="0"/>
        <v>952.95</v>
      </c>
      <c r="D4" s="3">
        <f t="shared" si="1"/>
        <v>5400.05</v>
      </c>
      <c r="E4" s="3">
        <v>0</v>
      </c>
      <c r="F4" s="3">
        <f t="shared" si="2"/>
        <v>5400.05</v>
      </c>
      <c r="H4" s="3">
        <v>2</v>
      </c>
      <c r="I4" s="3">
        <f t="shared" si="3"/>
        <v>2966</v>
      </c>
      <c r="J4" s="3">
        <f t="shared" si="4"/>
        <v>148.3</v>
      </c>
      <c r="K4" s="3">
        <f t="shared" si="5"/>
        <v>2817.7</v>
      </c>
      <c r="L4" s="3">
        <v>0</v>
      </c>
      <c r="M4" s="3">
        <f t="shared" si="6"/>
        <v>2817.7</v>
      </c>
    </row>
    <row r="5" customHeight="1" spans="1:13">
      <c r="A5" s="3">
        <v>3</v>
      </c>
      <c r="B5" s="3">
        <f t="shared" si="7"/>
        <v>6353</v>
      </c>
      <c r="C5" s="3">
        <f t="shared" si="0"/>
        <v>952.95</v>
      </c>
      <c r="D5" s="3">
        <f t="shared" si="1"/>
        <v>5400.05</v>
      </c>
      <c r="E5" s="3">
        <v>0</v>
      </c>
      <c r="F5" s="3">
        <f t="shared" si="2"/>
        <v>5400.05</v>
      </c>
      <c r="H5" s="3">
        <v>3</v>
      </c>
      <c r="I5" s="3">
        <f t="shared" si="3"/>
        <v>2966</v>
      </c>
      <c r="J5" s="3">
        <f t="shared" si="4"/>
        <v>148.3</v>
      </c>
      <c r="K5" s="3">
        <f t="shared" si="5"/>
        <v>2817.7</v>
      </c>
      <c r="L5" s="3">
        <v>0</v>
      </c>
      <c r="M5" s="3">
        <f t="shared" si="6"/>
        <v>2817.7</v>
      </c>
    </row>
    <row r="6" customHeight="1" spans="1:13">
      <c r="A6" s="3">
        <v>4</v>
      </c>
      <c r="B6" s="3">
        <f t="shared" si="7"/>
        <v>6353</v>
      </c>
      <c r="C6" s="3">
        <f t="shared" si="0"/>
        <v>952.95</v>
      </c>
      <c r="D6" s="3">
        <f t="shared" si="1"/>
        <v>5400.05</v>
      </c>
      <c r="E6" s="3">
        <v>0</v>
      </c>
      <c r="F6" s="3">
        <f t="shared" si="2"/>
        <v>5400.05</v>
      </c>
      <c r="H6" s="3">
        <v>4</v>
      </c>
      <c r="I6" s="3">
        <f t="shared" si="3"/>
        <v>2966</v>
      </c>
      <c r="J6" s="3">
        <f t="shared" si="4"/>
        <v>148.3</v>
      </c>
      <c r="K6" s="3">
        <f t="shared" si="5"/>
        <v>2817.7</v>
      </c>
      <c r="L6" s="3">
        <v>0</v>
      </c>
      <c r="M6" s="3">
        <f t="shared" si="6"/>
        <v>2817.7</v>
      </c>
    </row>
    <row r="7" customHeight="1" spans="1:13">
      <c r="A7" s="3">
        <v>5</v>
      </c>
      <c r="B7" s="3">
        <f t="shared" si="7"/>
        <v>6353</v>
      </c>
      <c r="C7" s="3">
        <f t="shared" si="0"/>
        <v>952.95</v>
      </c>
      <c r="D7" s="3">
        <f t="shared" si="1"/>
        <v>5400.05</v>
      </c>
      <c r="E7" s="3">
        <v>0</v>
      </c>
      <c r="F7" s="3">
        <f t="shared" si="2"/>
        <v>5400.05</v>
      </c>
      <c r="H7" s="3">
        <v>5</v>
      </c>
      <c r="I7" s="3">
        <f t="shared" si="3"/>
        <v>2966</v>
      </c>
      <c r="J7" s="3">
        <f t="shared" si="4"/>
        <v>148.3</v>
      </c>
      <c r="K7" s="3">
        <f t="shared" si="5"/>
        <v>2817.7</v>
      </c>
      <c r="L7" s="3">
        <v>0</v>
      </c>
      <c r="M7" s="3">
        <f t="shared" si="6"/>
        <v>2817.7</v>
      </c>
    </row>
    <row r="8" customHeight="1" spans="1:13">
      <c r="A8" s="3">
        <v>6</v>
      </c>
      <c r="B8" s="3">
        <f t="shared" si="7"/>
        <v>6353</v>
      </c>
      <c r="C8" s="3">
        <f t="shared" si="0"/>
        <v>952.95</v>
      </c>
      <c r="D8" s="3">
        <f t="shared" si="1"/>
        <v>5400.05</v>
      </c>
      <c r="E8" s="3">
        <v>0</v>
      </c>
      <c r="F8" s="3">
        <f t="shared" si="2"/>
        <v>5400.05</v>
      </c>
      <c r="H8" s="3">
        <v>6</v>
      </c>
      <c r="I8" s="3">
        <f t="shared" si="3"/>
        <v>2966</v>
      </c>
      <c r="J8" s="3">
        <f t="shared" si="4"/>
        <v>148.3</v>
      </c>
      <c r="K8" s="3">
        <f t="shared" si="5"/>
        <v>2817.7</v>
      </c>
      <c r="L8" s="3">
        <v>0</v>
      </c>
      <c r="M8" s="3">
        <f t="shared" si="6"/>
        <v>2817.7</v>
      </c>
    </row>
    <row r="9" customHeight="1" spans="1:13">
      <c r="A9" s="3">
        <v>7</v>
      </c>
      <c r="B9" s="3">
        <f t="shared" si="7"/>
        <v>6353</v>
      </c>
      <c r="C9" s="3">
        <f t="shared" si="0"/>
        <v>952.95</v>
      </c>
      <c r="D9" s="3">
        <f t="shared" si="1"/>
        <v>5400.05</v>
      </c>
      <c r="E9" s="3">
        <v>0</v>
      </c>
      <c r="F9" s="3">
        <f t="shared" si="2"/>
        <v>5400.05</v>
      </c>
      <c r="H9" s="3">
        <v>7</v>
      </c>
      <c r="I9" s="3">
        <f t="shared" si="3"/>
        <v>2966</v>
      </c>
      <c r="J9" s="3">
        <f t="shared" si="4"/>
        <v>148.3</v>
      </c>
      <c r="K9" s="3">
        <f t="shared" si="5"/>
        <v>2817.7</v>
      </c>
      <c r="L9" s="3">
        <v>0</v>
      </c>
      <c r="M9" s="3">
        <f t="shared" si="6"/>
        <v>2817.7</v>
      </c>
    </row>
    <row r="10" customHeight="1" spans="1:13">
      <c r="A10" s="3">
        <v>8</v>
      </c>
      <c r="B10" s="3">
        <f t="shared" si="7"/>
        <v>6353</v>
      </c>
      <c r="C10" s="3">
        <f t="shared" si="0"/>
        <v>952.95</v>
      </c>
      <c r="D10" s="3">
        <f t="shared" si="1"/>
        <v>5400.05</v>
      </c>
      <c r="E10" s="3">
        <v>0</v>
      </c>
      <c r="F10" s="3">
        <f t="shared" si="2"/>
        <v>5400.05</v>
      </c>
      <c r="H10" s="3">
        <v>8</v>
      </c>
      <c r="I10" s="3">
        <f t="shared" si="3"/>
        <v>2966</v>
      </c>
      <c r="J10" s="3">
        <f t="shared" si="4"/>
        <v>148.3</v>
      </c>
      <c r="K10" s="3">
        <f t="shared" si="5"/>
        <v>2817.7</v>
      </c>
      <c r="L10" s="3">
        <v>0</v>
      </c>
      <c r="M10" s="3">
        <f t="shared" si="6"/>
        <v>2817.7</v>
      </c>
    </row>
    <row r="11" customHeight="1" spans="1:13">
      <c r="A11" s="3">
        <v>9</v>
      </c>
      <c r="B11" s="3">
        <f t="shared" si="7"/>
        <v>6353</v>
      </c>
      <c r="C11" s="3">
        <f t="shared" si="0"/>
        <v>952.95</v>
      </c>
      <c r="D11" s="3">
        <f t="shared" si="1"/>
        <v>5400.05</v>
      </c>
      <c r="E11" s="3">
        <v>0</v>
      </c>
      <c r="F11" s="3">
        <f t="shared" si="2"/>
        <v>5400.05</v>
      </c>
      <c r="H11" s="3">
        <v>9</v>
      </c>
      <c r="I11" s="3">
        <f t="shared" si="3"/>
        <v>2966</v>
      </c>
      <c r="J11" s="3">
        <f t="shared" si="4"/>
        <v>148.3</v>
      </c>
      <c r="K11" s="3">
        <f t="shared" si="5"/>
        <v>2817.7</v>
      </c>
      <c r="L11" s="3">
        <v>0</v>
      </c>
      <c r="M11" s="3">
        <f t="shared" si="6"/>
        <v>2817.7</v>
      </c>
    </row>
    <row r="12" customHeight="1" spans="1:13">
      <c r="A12" s="3">
        <v>10</v>
      </c>
      <c r="B12" s="3">
        <f t="shared" si="7"/>
        <v>6353</v>
      </c>
      <c r="C12" s="3">
        <f t="shared" si="0"/>
        <v>952.95</v>
      </c>
      <c r="D12" s="3">
        <f t="shared" si="1"/>
        <v>5400.05</v>
      </c>
      <c r="E12" s="3">
        <v>0</v>
      </c>
      <c r="F12" s="3">
        <f t="shared" si="2"/>
        <v>5400.05</v>
      </c>
      <c r="H12" s="3">
        <v>10</v>
      </c>
      <c r="I12" s="3">
        <f t="shared" si="3"/>
        <v>2966</v>
      </c>
      <c r="J12" s="3">
        <f t="shared" si="4"/>
        <v>148.3</v>
      </c>
      <c r="K12" s="3">
        <f t="shared" si="5"/>
        <v>2817.7</v>
      </c>
      <c r="L12" s="3">
        <v>0</v>
      </c>
      <c r="M12" s="3">
        <f t="shared" si="6"/>
        <v>2817.7</v>
      </c>
    </row>
    <row r="13" customHeight="1" spans="1:13">
      <c r="A13" s="3">
        <v>11</v>
      </c>
      <c r="B13" s="3">
        <f t="shared" si="7"/>
        <v>6353</v>
      </c>
      <c r="C13" s="3">
        <f t="shared" si="0"/>
        <v>952.95</v>
      </c>
      <c r="D13" s="3">
        <f t="shared" si="1"/>
        <v>5400.05</v>
      </c>
      <c r="E13" s="3">
        <v>0</v>
      </c>
      <c r="F13" s="3">
        <f t="shared" si="2"/>
        <v>5400.05</v>
      </c>
      <c r="H13" s="3">
        <v>11</v>
      </c>
      <c r="I13" s="3">
        <f t="shared" si="3"/>
        <v>2966</v>
      </c>
      <c r="J13" s="3">
        <f t="shared" si="4"/>
        <v>148.3</v>
      </c>
      <c r="K13" s="3">
        <f t="shared" si="5"/>
        <v>2817.7</v>
      </c>
      <c r="L13" s="3">
        <v>0</v>
      </c>
      <c r="M13" s="3">
        <f t="shared" si="6"/>
        <v>2817.7</v>
      </c>
    </row>
    <row r="14" customHeight="1" spans="1:13">
      <c r="A14" s="3">
        <v>12</v>
      </c>
      <c r="B14" s="3">
        <f t="shared" si="7"/>
        <v>6353</v>
      </c>
      <c r="C14" s="3">
        <f t="shared" si="0"/>
        <v>952.95</v>
      </c>
      <c r="D14" s="3">
        <f t="shared" si="1"/>
        <v>5400.05</v>
      </c>
      <c r="E14" s="3">
        <v>0</v>
      </c>
      <c r="F14" s="3">
        <f t="shared" si="2"/>
        <v>5400.05</v>
      </c>
      <c r="H14" s="3">
        <v>12</v>
      </c>
      <c r="I14" s="3">
        <f t="shared" si="3"/>
        <v>2966</v>
      </c>
      <c r="J14" s="3">
        <f t="shared" si="4"/>
        <v>148.3</v>
      </c>
      <c r="K14" s="3">
        <f t="shared" si="5"/>
        <v>2817.7</v>
      </c>
      <c r="L14" s="3">
        <v>0</v>
      </c>
      <c r="M14" s="3">
        <f t="shared" si="6"/>
        <v>2817.7</v>
      </c>
    </row>
    <row r="15" customHeight="1" spans="1:13">
      <c r="A15" s="4" t="s">
        <v>9</v>
      </c>
      <c r="B15" s="5">
        <v>76236</v>
      </c>
      <c r="C15" s="4">
        <f t="shared" ref="C15:F15" si="8">SUM(C3:C14)</f>
        <v>11435.4</v>
      </c>
      <c r="D15" s="4">
        <f t="shared" si="8"/>
        <v>64800.6</v>
      </c>
      <c r="E15" s="4">
        <f t="shared" si="8"/>
        <v>972.009</v>
      </c>
      <c r="F15" s="4">
        <f t="shared" si="8"/>
        <v>65772.609</v>
      </c>
      <c r="H15" s="4" t="s">
        <v>9</v>
      </c>
      <c r="I15" s="5">
        <v>35592</v>
      </c>
      <c r="J15" s="4">
        <f t="shared" ref="J15:K15" si="9">SUM(J3:J14)</f>
        <v>1779.6</v>
      </c>
      <c r="K15" s="4">
        <f t="shared" si="9"/>
        <v>33812.4</v>
      </c>
      <c r="L15" s="4">
        <v>0</v>
      </c>
      <c r="M15" s="4">
        <f>SUM(M3:M14)</f>
        <v>33812.4</v>
      </c>
    </row>
    <row r="17" customHeight="1" spans="2:6">
      <c r="B17" s="6"/>
      <c r="C17" s="6" t="s">
        <v>10</v>
      </c>
      <c r="D17" s="6" t="s">
        <v>11</v>
      </c>
      <c r="E17" s="6" t="s">
        <v>12</v>
      </c>
      <c r="F17" s="6" t="s">
        <v>13</v>
      </c>
    </row>
    <row r="18" customHeight="1" spans="2:6">
      <c r="B18" s="7" t="s">
        <v>14</v>
      </c>
      <c r="C18" s="7">
        <f>F15</f>
        <v>65772.609</v>
      </c>
      <c r="D18" s="7">
        <f>M15</f>
        <v>33812.4</v>
      </c>
      <c r="E18" s="7">
        <f>D18-C18</f>
        <v>-31960.209</v>
      </c>
      <c r="F18" s="8">
        <f>E18/C18</f>
        <v>-0.485919739020844</v>
      </c>
    </row>
    <row r="30" customHeight="1" spans="2:2">
      <c r="B30" s="9" t="s">
        <v>15</v>
      </c>
    </row>
    <row r="31" customHeight="1" spans="2:2">
      <c r="B31" s="9" t="s">
        <v>16</v>
      </c>
    </row>
    <row r="32" customHeight="1" spans="2:2">
      <c r="B32" s="10" t="s">
        <v>17</v>
      </c>
    </row>
    <row r="33" customHeight="1" spans="2:2">
      <c r="B33" s="10"/>
    </row>
  </sheetData>
  <mergeCells count="4">
    <mergeCell ref="A1:F1"/>
    <mergeCell ref="H1:M1"/>
    <mergeCell ref="B32:E32"/>
    <mergeCell ref="B33:F33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sweeti2</cp:lastModifiedBy>
  <dcterms:created xsi:type="dcterms:W3CDTF">2025-09-17T15:18:00Z</dcterms:created>
  <dcterms:modified xsi:type="dcterms:W3CDTF">2025-09-21T12:59:31Z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1033-11.2.0.10084</vt:lpwstr>
  </property>
</Properties>
</file>