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105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8" i="1" l="1"/>
  <c r="AC17" i="1"/>
  <c r="AC16" i="1"/>
  <c r="AC15" i="1"/>
  <c r="AC10" i="1"/>
  <c r="AC5" i="1"/>
  <c r="AC6" i="1"/>
  <c r="AC7" i="1"/>
  <c r="AC8" i="1"/>
  <c r="AC9" i="1"/>
  <c r="AC11" i="1"/>
  <c r="AC12" i="1"/>
  <c r="AC13" i="1"/>
  <c r="AC4" i="1"/>
  <c r="Y18" i="1"/>
  <c r="Z18" i="1"/>
  <c r="AA18" i="1"/>
  <c r="AB18" i="1"/>
  <c r="X18" i="1"/>
  <c r="Y17" i="1"/>
  <c r="Z17" i="1"/>
  <c r="AA17" i="1"/>
  <c r="AB17" i="1"/>
  <c r="Y16" i="1"/>
  <c r="Z16" i="1"/>
  <c r="AA16" i="1"/>
  <c r="AB16" i="1"/>
  <c r="Y15" i="1"/>
  <c r="Z15" i="1"/>
  <c r="AA15" i="1"/>
  <c r="AB15" i="1"/>
  <c r="X15" i="1"/>
  <c r="AB5" i="1"/>
  <c r="AB6" i="1"/>
  <c r="AB7" i="1"/>
  <c r="AB8" i="1"/>
  <c r="AB9" i="1"/>
  <c r="AB10" i="1"/>
  <c r="AB11" i="1"/>
  <c r="AB12" i="1"/>
  <c r="AB13" i="1"/>
  <c r="AA5" i="1"/>
  <c r="AA6" i="1"/>
  <c r="AA7" i="1"/>
  <c r="AA8" i="1"/>
  <c r="AA9" i="1"/>
  <c r="AA10" i="1"/>
  <c r="AA11" i="1"/>
  <c r="AA12" i="1"/>
  <c r="AA13" i="1"/>
  <c r="Z5" i="1"/>
  <c r="Z6" i="1"/>
  <c r="Z7" i="1"/>
  <c r="Z8" i="1"/>
  <c r="Z9" i="1"/>
  <c r="Z10" i="1"/>
  <c r="Z11" i="1"/>
  <c r="Z12" i="1"/>
  <c r="Z13" i="1"/>
  <c r="Y7" i="1"/>
  <c r="X7" i="1"/>
  <c r="Y5" i="1"/>
  <c r="Y6" i="1"/>
  <c r="Y8" i="1"/>
  <c r="Y9" i="1"/>
  <c r="Y10" i="1"/>
  <c r="Y11" i="1"/>
  <c r="Y12" i="1"/>
  <c r="Y13" i="1"/>
  <c r="AB4" i="1"/>
  <c r="AA4" i="1"/>
  <c r="Z4" i="1"/>
  <c r="Y4" i="1"/>
  <c r="X4" i="1"/>
  <c r="Z3" i="1"/>
  <c r="AA3" i="1"/>
  <c r="AB3" i="1" s="1"/>
  <c r="Y3" i="1"/>
  <c r="T18" i="1"/>
  <c r="U18" i="1"/>
  <c r="V18" i="1"/>
  <c r="W18" i="1"/>
  <c r="T17" i="1"/>
  <c r="U17" i="1"/>
  <c r="V17" i="1"/>
  <c r="W17" i="1"/>
  <c r="T16" i="1"/>
  <c r="U16" i="1"/>
  <c r="V16" i="1"/>
  <c r="W16" i="1"/>
  <c r="T15" i="1"/>
  <c r="U15" i="1"/>
  <c r="V15" i="1"/>
  <c r="W15" i="1"/>
  <c r="V11" i="1"/>
  <c r="W5" i="1"/>
  <c r="W6" i="1"/>
  <c r="W7" i="1"/>
  <c r="W8" i="1"/>
  <c r="W9" i="1"/>
  <c r="W10" i="1"/>
  <c r="W11" i="1"/>
  <c r="W12" i="1"/>
  <c r="W13" i="1"/>
  <c r="W4" i="1"/>
  <c r="V5" i="1"/>
  <c r="V6" i="1"/>
  <c r="V7" i="1"/>
  <c r="V8" i="1"/>
  <c r="V9" i="1"/>
  <c r="V10" i="1"/>
  <c r="V12" i="1"/>
  <c r="V13" i="1"/>
  <c r="V4" i="1"/>
  <c r="U5" i="1"/>
  <c r="U6" i="1"/>
  <c r="U7" i="1"/>
  <c r="U8" i="1"/>
  <c r="U9" i="1"/>
  <c r="U10" i="1"/>
  <c r="U11" i="1"/>
  <c r="U12" i="1"/>
  <c r="U13" i="1"/>
  <c r="T9" i="1"/>
  <c r="T5" i="1"/>
  <c r="T6" i="1"/>
  <c r="T7" i="1"/>
  <c r="T8" i="1"/>
  <c r="T10" i="1"/>
  <c r="T11" i="1"/>
  <c r="T12" i="1"/>
  <c r="T13" i="1"/>
  <c r="U4" i="1"/>
  <c r="T4" i="1"/>
  <c r="S10" i="1"/>
  <c r="S5" i="1"/>
  <c r="S6" i="1"/>
  <c r="S7" i="1"/>
  <c r="S8" i="1"/>
  <c r="S9" i="1"/>
  <c r="S11" i="1"/>
  <c r="S12" i="1"/>
  <c r="S13" i="1"/>
  <c r="S4" i="1"/>
  <c r="U3" i="1"/>
  <c r="V3" i="1" s="1"/>
  <c r="W3" i="1" s="1"/>
  <c r="T3" i="1"/>
  <c r="P17" i="1"/>
  <c r="Q8" i="1"/>
  <c r="O13" i="1"/>
  <c r="P13" i="1"/>
  <c r="Q13" i="1"/>
  <c r="R13" i="1"/>
  <c r="O12" i="1"/>
  <c r="P12" i="1"/>
  <c r="Q12" i="1"/>
  <c r="R12" i="1"/>
  <c r="O11" i="1"/>
  <c r="P11" i="1"/>
  <c r="Q11" i="1"/>
  <c r="R11" i="1"/>
  <c r="O10" i="1"/>
  <c r="P10" i="1"/>
  <c r="Q10" i="1"/>
  <c r="R10" i="1"/>
  <c r="O9" i="1"/>
  <c r="P9" i="1"/>
  <c r="Q9" i="1"/>
  <c r="R9" i="1"/>
  <c r="O8" i="1"/>
  <c r="P8" i="1"/>
  <c r="R8" i="1"/>
  <c r="R7" i="1"/>
  <c r="O7" i="1"/>
  <c r="O17" i="1" s="1"/>
  <c r="P7" i="1"/>
  <c r="P18" i="1" s="1"/>
  <c r="Q7" i="1"/>
  <c r="Q17" i="1" s="1"/>
  <c r="O5" i="1"/>
  <c r="P5" i="1"/>
  <c r="Q5" i="1"/>
  <c r="R5" i="1"/>
  <c r="O4" i="1"/>
  <c r="P4" i="1"/>
  <c r="Q4" i="1"/>
  <c r="R4" i="1"/>
  <c r="N5" i="1"/>
  <c r="N6" i="1"/>
  <c r="Q6" i="1"/>
  <c r="P6" i="1"/>
  <c r="O6" i="1"/>
  <c r="R6" i="1"/>
  <c r="R17" i="1" s="1"/>
  <c r="N7" i="1"/>
  <c r="N13" i="1"/>
  <c r="N11" i="1"/>
  <c r="N8" i="1"/>
  <c r="N18" i="1" s="1"/>
  <c r="N9" i="1"/>
  <c r="N10" i="1"/>
  <c r="N12" i="1"/>
  <c r="N4" i="1"/>
  <c r="P3" i="1"/>
  <c r="Q3" i="1" s="1"/>
  <c r="R3" i="1" s="1"/>
  <c r="O3" i="1"/>
  <c r="J18" i="1"/>
  <c r="K18" i="1"/>
  <c r="L18" i="1"/>
  <c r="M18" i="1"/>
  <c r="J17" i="1"/>
  <c r="K17" i="1"/>
  <c r="L17" i="1"/>
  <c r="M17" i="1"/>
  <c r="J16" i="1"/>
  <c r="K16" i="1"/>
  <c r="L16" i="1"/>
  <c r="M16" i="1"/>
  <c r="J15" i="1"/>
  <c r="K15" i="1"/>
  <c r="L15" i="1"/>
  <c r="M15" i="1"/>
  <c r="E18" i="1"/>
  <c r="F18" i="1"/>
  <c r="G18" i="1"/>
  <c r="H18" i="1"/>
  <c r="E17" i="1"/>
  <c r="F17" i="1"/>
  <c r="G17" i="1"/>
  <c r="H17" i="1"/>
  <c r="E16" i="1"/>
  <c r="F16" i="1"/>
  <c r="G16" i="1"/>
  <c r="H16" i="1"/>
  <c r="E15" i="1"/>
  <c r="F15" i="1"/>
  <c r="G15" i="1"/>
  <c r="H15" i="1"/>
  <c r="K3" i="1"/>
  <c r="L3" i="1" s="1"/>
  <c r="M3" i="1" s="1"/>
  <c r="J3" i="1"/>
  <c r="M5" i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  <c r="I4" i="1"/>
  <c r="O15" i="1" l="1"/>
  <c r="O16" i="1"/>
  <c r="O18" i="1"/>
  <c r="R15" i="1"/>
  <c r="R16" i="1"/>
  <c r="R18" i="1"/>
  <c r="Q15" i="1"/>
  <c r="Q16" i="1"/>
  <c r="Q18" i="1"/>
  <c r="P15" i="1"/>
  <c r="P16" i="1"/>
  <c r="N15" i="1"/>
  <c r="E3" i="1"/>
  <c r="F3" i="1" s="1"/>
  <c r="G3" i="1" s="1"/>
  <c r="H3" i="1" s="1"/>
  <c r="I5" i="1" l="1"/>
  <c r="I6" i="1"/>
  <c r="I7" i="1"/>
  <c r="I8" i="1"/>
  <c r="I9" i="1"/>
  <c r="I10" i="1"/>
  <c r="I11" i="1"/>
  <c r="I12" i="1"/>
  <c r="I13" i="1"/>
  <c r="I16" i="1" l="1"/>
  <c r="I15" i="1"/>
  <c r="I18" i="1"/>
  <c r="I17" i="1"/>
  <c r="D18" i="1"/>
  <c r="C18" i="1"/>
  <c r="D17" i="1"/>
  <c r="C17" i="1"/>
  <c r="D16" i="1"/>
  <c r="C16" i="1"/>
  <c r="D15" i="1"/>
  <c r="C15" i="1"/>
  <c r="X6" i="1"/>
  <c r="X8" i="1"/>
  <c r="X9" i="1"/>
  <c r="X10" i="1"/>
  <c r="X11" i="1"/>
  <c r="X12" i="1"/>
  <c r="X13" i="1"/>
  <c r="X5" i="1"/>
  <c r="N16" i="1" l="1"/>
  <c r="N17" i="1"/>
  <c r="S18" i="1"/>
  <c r="S17" i="1"/>
  <c r="S15" i="1"/>
  <c r="S16" i="1"/>
  <c r="X16" i="1" l="1"/>
  <c r="X17" i="1"/>
</calcChain>
</file>

<file path=xl/sharedStrings.xml><?xml version="1.0" encoding="utf-8"?>
<sst xmlns="http://schemas.openxmlformats.org/spreadsheetml/2006/main" count="35" uniqueCount="35">
  <si>
    <t>Employee Payroll</t>
  </si>
  <si>
    <t>Last name</t>
  </si>
  <si>
    <t>First name</t>
  </si>
  <si>
    <t>Hourly wage</t>
  </si>
  <si>
    <t>Hours worked</t>
  </si>
  <si>
    <t>Shaikh</t>
  </si>
  <si>
    <t>Zaidi</t>
  </si>
  <si>
    <t>Ansari</t>
  </si>
  <si>
    <t>Jamal</t>
  </si>
  <si>
    <t>Ahmed</t>
  </si>
  <si>
    <t>Memon</t>
  </si>
  <si>
    <t>Ali</t>
  </si>
  <si>
    <t>Zahid</t>
  </si>
  <si>
    <t>Abid</t>
  </si>
  <si>
    <t>Malik</t>
  </si>
  <si>
    <t>Mohib</t>
  </si>
  <si>
    <t>Hasnain</t>
  </si>
  <si>
    <t>Talal</t>
  </si>
  <si>
    <t>Tahir</t>
  </si>
  <si>
    <t>Sharif</t>
  </si>
  <si>
    <t>Akhtar</t>
  </si>
  <si>
    <t>Taqaful</t>
  </si>
  <si>
    <t>Muhammad</t>
  </si>
  <si>
    <t>Sher</t>
  </si>
  <si>
    <t>Abdullah</t>
  </si>
  <si>
    <t>Min</t>
  </si>
  <si>
    <t>Max</t>
  </si>
  <si>
    <t>Average</t>
  </si>
  <si>
    <t>Total</t>
  </si>
  <si>
    <t>Mr.Shaikh</t>
  </si>
  <si>
    <t>Overtime hours</t>
  </si>
  <si>
    <t>Pay</t>
  </si>
  <si>
    <t>Total salary</t>
  </si>
  <si>
    <t>Overtime bonus</t>
  </si>
  <si>
    <t>Jan-Pay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</si>
</sst>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1009]#,##0.00"/>
  </numFmts>
  <fonts count="1" x14ac:knownFonts="1">
    <font>
      <sz val="11"/>
      <color theme="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164" fontId="0" fillId="5" borderId="0" xfId="0" applyNumberFormat="1" applyFill="1"/>
    <xf numFmtId="0" fontId="0" fillId="5" borderId="0" xfId="0" applyFill="1"/>
    <xf numFmtId="16" fontId="0" fillId="6" borderId="0" xfId="0" applyNumberFormat="1" applyFill="1"/>
    <xf numFmtId="164" fontId="0" fillId="6" borderId="0" xfId="0" applyNumberFormat="1" applyFill="1"/>
    <xf numFmtId="0" fontId="0" fillId="6" borderId="0" xfId="0" applyFill="1"/>
    <xf numFmtId="16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tabSelected="1" zoomScale="56" zoomScaleNormal="56" workbookViewId="0">
      <selection activeCell="L32" sqref="L32"/>
    </sheetView>
  </sheetViews>
  <sheetFormatPr defaultRowHeight="14.4" x14ac:dyDescent="0.3"/>
  <cols>
    <col min="1" max="1" width="15.109375" bestFit="1" customWidth="1"/>
    <col min="2" max="2" width="10.77734375" bestFit="1" customWidth="1"/>
    <col min="3" max="3" width="11.109375" bestFit="1" customWidth="1"/>
    <col min="4" max="4" width="12.44140625" bestFit="1" customWidth="1"/>
    <col min="5" max="5" width="12.88671875" customWidth="1"/>
    <col min="6" max="8" width="14.33203125" customWidth="1"/>
    <col min="9" max="9" width="13.6640625" bestFit="1" customWidth="1"/>
    <col min="10" max="13" width="13.6640625" customWidth="1"/>
    <col min="14" max="14" width="14" bestFit="1" customWidth="1"/>
    <col min="15" max="18" width="14" customWidth="1"/>
    <col min="19" max="23" width="12" customWidth="1"/>
    <col min="24" max="24" width="10.5546875" bestFit="1" customWidth="1"/>
    <col min="25" max="28" width="10.109375" bestFit="1" customWidth="1"/>
    <col min="29" max="29" width="10.33203125" bestFit="1" customWidth="1"/>
  </cols>
  <sheetData>
    <row r="1" spans="1:29" x14ac:dyDescent="0.3">
      <c r="A1" t="s">
        <v>0</v>
      </c>
      <c r="C1" t="s">
        <v>29</v>
      </c>
      <c r="D1" s="2"/>
      <c r="E1" s="2"/>
      <c r="F1" s="2"/>
      <c r="G1" s="2"/>
      <c r="H1" s="2"/>
    </row>
    <row r="2" spans="1:29" x14ac:dyDescent="0.3">
      <c r="D2" t="s">
        <v>4</v>
      </c>
      <c r="I2" t="s">
        <v>30</v>
      </c>
      <c r="N2" t="s">
        <v>33</v>
      </c>
      <c r="S2" t="s">
        <v>31</v>
      </c>
      <c r="X2" t="s">
        <v>32</v>
      </c>
    </row>
    <row r="3" spans="1:29" x14ac:dyDescent="0.3">
      <c r="A3" t="s">
        <v>1</v>
      </c>
      <c r="B3" t="s">
        <v>2</v>
      </c>
      <c r="C3" t="s">
        <v>3</v>
      </c>
      <c r="D3" s="3">
        <v>44562</v>
      </c>
      <c r="E3" s="3">
        <f>D3+7</f>
        <v>44569</v>
      </c>
      <c r="F3" s="3">
        <f t="shared" ref="F3:H3" si="0">E3+7</f>
        <v>44576</v>
      </c>
      <c r="G3" s="3">
        <f t="shared" si="0"/>
        <v>44583</v>
      </c>
      <c r="H3" s="3">
        <f t="shared" si="0"/>
        <v>44590</v>
      </c>
      <c r="I3" s="5">
        <v>44562</v>
      </c>
      <c r="J3" s="5">
        <f>I3+7</f>
        <v>44569</v>
      </c>
      <c r="K3" s="5">
        <f t="shared" ref="K3:M3" si="1">J3+7</f>
        <v>44576</v>
      </c>
      <c r="L3" s="5">
        <f t="shared" si="1"/>
        <v>44583</v>
      </c>
      <c r="M3" s="5">
        <f t="shared" si="1"/>
        <v>44590</v>
      </c>
      <c r="N3" s="7">
        <v>44562</v>
      </c>
      <c r="O3" s="7">
        <f>N3+7</f>
        <v>44569</v>
      </c>
      <c r="P3" s="7">
        <f t="shared" ref="P3:R3" si="2">O3+7</f>
        <v>44576</v>
      </c>
      <c r="Q3" s="7">
        <f t="shared" si="2"/>
        <v>44583</v>
      </c>
      <c r="R3" s="7">
        <f t="shared" si="2"/>
        <v>44590</v>
      </c>
      <c r="S3" s="10">
        <v>44562</v>
      </c>
      <c r="T3" s="10">
        <f>S3+7</f>
        <v>44569</v>
      </c>
      <c r="U3" s="10">
        <f t="shared" ref="U3:W3" si="3">T3+7</f>
        <v>44576</v>
      </c>
      <c r="V3" s="10">
        <f t="shared" si="3"/>
        <v>44583</v>
      </c>
      <c r="W3" s="10">
        <f t="shared" si="3"/>
        <v>44590</v>
      </c>
      <c r="X3" s="13">
        <v>44562</v>
      </c>
      <c r="Y3" s="13">
        <f>X3+7</f>
        <v>44569</v>
      </c>
      <c r="Z3" s="13">
        <f t="shared" ref="Z3:AB3" si="4">Y3+7</f>
        <v>44576</v>
      </c>
      <c r="AA3" s="13">
        <f t="shared" si="4"/>
        <v>44583</v>
      </c>
      <c r="AB3" s="13">
        <f t="shared" si="4"/>
        <v>44590</v>
      </c>
      <c r="AC3" s="16" t="s">
        <v>34</v>
      </c>
    </row>
    <row r="4" spans="1:29" x14ac:dyDescent="0.3">
      <c r="A4" t="s">
        <v>5</v>
      </c>
      <c r="B4" t="s">
        <v>15</v>
      </c>
      <c r="C4" s="1">
        <v>32.5</v>
      </c>
      <c r="D4" s="4">
        <v>36</v>
      </c>
      <c r="E4" s="4">
        <v>40</v>
      </c>
      <c r="F4" s="4">
        <v>37</v>
      </c>
      <c r="G4" s="4">
        <v>35</v>
      </c>
      <c r="H4" s="4">
        <v>36</v>
      </c>
      <c r="I4" s="6">
        <f>IF(D4&gt;40,D4-40,0)</f>
        <v>0</v>
      </c>
      <c r="J4" s="6">
        <f>IF(E4&gt;40,E4-40,0)</f>
        <v>0</v>
      </c>
      <c r="K4" s="6">
        <f>IF(F4&gt;40,F4-40,0)</f>
        <v>0</v>
      </c>
      <c r="L4" s="6">
        <f>IF(G4&gt;40,G4-40,0)</f>
        <v>0</v>
      </c>
      <c r="M4" s="6">
        <f>IF(H4&gt;40,H4-40,0)</f>
        <v>0</v>
      </c>
      <c r="N4" s="8">
        <f>0.5*$C4*I4</f>
        <v>0</v>
      </c>
      <c r="O4" s="8">
        <f t="shared" ref="O4:R5" si="5">0.5*$C4*J4</f>
        <v>0</v>
      </c>
      <c r="P4" s="8">
        <f t="shared" si="5"/>
        <v>0</v>
      </c>
      <c r="Q4" s="8">
        <f t="shared" si="5"/>
        <v>0</v>
      </c>
      <c r="R4" s="8">
        <f t="shared" si="5"/>
        <v>0</v>
      </c>
      <c r="S4" s="11">
        <f>$C4*D4</f>
        <v>1170</v>
      </c>
      <c r="T4" s="11">
        <f>$C4*E4</f>
        <v>1300</v>
      </c>
      <c r="U4" s="11">
        <f>$C4*F4</f>
        <v>1202.5</v>
      </c>
      <c r="V4" s="11">
        <f>$C4*G4</f>
        <v>1137.5</v>
      </c>
      <c r="W4" s="11">
        <f>$C4*H4</f>
        <v>1170</v>
      </c>
      <c r="X4" s="14">
        <f>N4+S4</f>
        <v>1170</v>
      </c>
      <c r="Y4" s="14">
        <f>O4+T4</f>
        <v>1300</v>
      </c>
      <c r="Z4" s="14">
        <f>P4+U4</f>
        <v>1202.5</v>
      </c>
      <c r="AA4" s="14">
        <f>Q4+V4</f>
        <v>1137.5</v>
      </c>
      <c r="AB4" s="14">
        <f>R4+W4</f>
        <v>1170</v>
      </c>
      <c r="AC4" s="16">
        <f>SUM(X4:AB4)</f>
        <v>5980</v>
      </c>
    </row>
    <row r="5" spans="1:29" x14ac:dyDescent="0.3">
      <c r="A5" t="s">
        <v>6</v>
      </c>
      <c r="B5" t="s">
        <v>16</v>
      </c>
      <c r="C5" s="1">
        <v>44.5</v>
      </c>
      <c r="D5" s="4">
        <v>40</v>
      </c>
      <c r="E5" s="4">
        <v>36</v>
      </c>
      <c r="F5" s="4">
        <v>33</v>
      </c>
      <c r="G5" s="4">
        <v>37</v>
      </c>
      <c r="H5" s="4">
        <v>37</v>
      </c>
      <c r="I5" s="6">
        <f>IF(D5&gt;40,D5-40,0)</f>
        <v>0</v>
      </c>
      <c r="J5" s="6">
        <f t="shared" ref="J5:J13" si="6">IF(E5&gt;40,E5-40,0)</f>
        <v>0</v>
      </c>
      <c r="K5" s="6">
        <f t="shared" ref="K5:K13" si="7">IF(F5&gt;40,F5-40,0)</f>
        <v>0</v>
      </c>
      <c r="L5" s="6">
        <f t="shared" ref="L5:L13" si="8">IF(G5&gt;40,G5-40,0)</f>
        <v>0</v>
      </c>
      <c r="M5" s="6">
        <f t="shared" ref="M5:M13" si="9">IF(H5&gt;40,H5-40,0)</f>
        <v>0</v>
      </c>
      <c r="N5" s="8">
        <f>0.5*$C5*I5</f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11">
        <f t="shared" ref="S5:S13" si="10">$C5*D5</f>
        <v>1780</v>
      </c>
      <c r="T5" s="11">
        <f t="shared" ref="T5:T13" si="11">$C5*E5</f>
        <v>1602</v>
      </c>
      <c r="U5" s="11">
        <f t="shared" ref="U5:U13" si="12">$C5*F5</f>
        <v>1468.5</v>
      </c>
      <c r="V5" s="11">
        <f t="shared" ref="V5:V13" si="13">$C5*G5</f>
        <v>1646.5</v>
      </c>
      <c r="W5" s="11">
        <f t="shared" ref="W5:W13" si="14">$C5*H5</f>
        <v>1646.5</v>
      </c>
      <c r="X5" s="14">
        <f t="shared" ref="X5:X13" si="15">N5+S5</f>
        <v>1780</v>
      </c>
      <c r="Y5" s="14">
        <f t="shared" ref="Y5:Y13" si="16">O5+T5</f>
        <v>1602</v>
      </c>
      <c r="Z5" s="14">
        <f t="shared" ref="Z5:Z13" si="17">P5+U5</f>
        <v>1468.5</v>
      </c>
      <c r="AA5" s="14">
        <f t="shared" ref="AA5:AA13" si="18">Q5+V5</f>
        <v>1646.5</v>
      </c>
      <c r="AB5" s="14">
        <f t="shared" ref="AB5:AB13" si="19">R5+W5</f>
        <v>1646.5</v>
      </c>
      <c r="AC5" s="16">
        <f>SUM(X5:AB5)</f>
        <v>8143.5</v>
      </c>
    </row>
    <row r="6" spans="1:29" x14ac:dyDescent="0.3">
      <c r="A6" t="s">
        <v>7</v>
      </c>
      <c r="B6" t="s">
        <v>17</v>
      </c>
      <c r="C6" s="1">
        <v>25.5</v>
      </c>
      <c r="D6" s="4">
        <v>44</v>
      </c>
      <c r="E6" s="4">
        <v>44</v>
      </c>
      <c r="F6" s="4">
        <v>44</v>
      </c>
      <c r="G6" s="4">
        <v>39</v>
      </c>
      <c r="H6" s="4">
        <v>44</v>
      </c>
      <c r="I6" s="6">
        <f>IF(D6&gt;40,D6-40,0)</f>
        <v>4</v>
      </c>
      <c r="J6" s="6">
        <f t="shared" si="6"/>
        <v>4</v>
      </c>
      <c r="K6" s="6">
        <f t="shared" si="7"/>
        <v>4</v>
      </c>
      <c r="L6" s="6">
        <f t="shared" si="8"/>
        <v>0</v>
      </c>
      <c r="M6" s="6">
        <f t="shared" si="9"/>
        <v>4</v>
      </c>
      <c r="N6" s="8">
        <f>0.5*$C6*I6</f>
        <v>51</v>
      </c>
      <c r="O6" s="8">
        <f>0.5*$C6*J6</f>
        <v>51</v>
      </c>
      <c r="P6" s="8">
        <f>0.5*$C6*K6</f>
        <v>51</v>
      </c>
      <c r="Q6" s="8">
        <f>0.5*$C6*L6</f>
        <v>0</v>
      </c>
      <c r="R6" s="8">
        <f t="shared" ref="R6" si="20">0.5*$C6*M6</f>
        <v>51</v>
      </c>
      <c r="S6" s="11">
        <f t="shared" si="10"/>
        <v>1122</v>
      </c>
      <c r="T6" s="11">
        <f t="shared" si="11"/>
        <v>1122</v>
      </c>
      <c r="U6" s="11">
        <f t="shared" si="12"/>
        <v>1122</v>
      </c>
      <c r="V6" s="11">
        <f t="shared" si="13"/>
        <v>994.5</v>
      </c>
      <c r="W6" s="11">
        <f t="shared" si="14"/>
        <v>1122</v>
      </c>
      <c r="X6" s="14">
        <f t="shared" si="15"/>
        <v>1173</v>
      </c>
      <c r="Y6" s="14">
        <f t="shared" si="16"/>
        <v>1173</v>
      </c>
      <c r="Z6" s="14">
        <f t="shared" si="17"/>
        <v>1173</v>
      </c>
      <c r="AA6" s="14">
        <f t="shared" si="18"/>
        <v>994.5</v>
      </c>
      <c r="AB6" s="14">
        <f t="shared" si="19"/>
        <v>1173</v>
      </c>
      <c r="AC6" s="16">
        <f t="shared" ref="AC5:AC13" si="21">SUM(X6:AB6)</f>
        <v>5686.5</v>
      </c>
    </row>
    <row r="7" spans="1:29" x14ac:dyDescent="0.3">
      <c r="A7" t="s">
        <v>8</v>
      </c>
      <c r="B7" t="s">
        <v>18</v>
      </c>
      <c r="C7" s="1">
        <v>36.5</v>
      </c>
      <c r="D7" s="4">
        <v>42</v>
      </c>
      <c r="E7" s="4">
        <v>42</v>
      </c>
      <c r="F7" s="4">
        <v>43</v>
      </c>
      <c r="G7" s="4">
        <v>41</v>
      </c>
      <c r="H7" s="4">
        <v>44</v>
      </c>
      <c r="I7" s="6">
        <f>IF(D7&gt;40,D7-40,0)</f>
        <v>2</v>
      </c>
      <c r="J7" s="6">
        <f t="shared" si="6"/>
        <v>2</v>
      </c>
      <c r="K7" s="6">
        <f t="shared" si="7"/>
        <v>3</v>
      </c>
      <c r="L7" s="6">
        <f t="shared" si="8"/>
        <v>1</v>
      </c>
      <c r="M7" s="6">
        <f t="shared" si="9"/>
        <v>4</v>
      </c>
      <c r="N7" s="8">
        <f>0.5*$C7*I7</f>
        <v>36.5</v>
      </c>
      <c r="O7" s="8">
        <f t="shared" ref="O7:Q13" si="22">0.5*$C7*J7</f>
        <v>36.5</v>
      </c>
      <c r="P7" s="8">
        <f t="shared" si="22"/>
        <v>54.75</v>
      </c>
      <c r="Q7" s="8">
        <f t="shared" si="22"/>
        <v>18.25</v>
      </c>
      <c r="R7" s="8">
        <f>0.5*$C7*M7</f>
        <v>73</v>
      </c>
      <c r="S7" s="11">
        <f t="shared" si="10"/>
        <v>1533</v>
      </c>
      <c r="T7" s="11">
        <f t="shared" si="11"/>
        <v>1533</v>
      </c>
      <c r="U7" s="11">
        <f t="shared" si="12"/>
        <v>1569.5</v>
      </c>
      <c r="V7" s="11">
        <f t="shared" si="13"/>
        <v>1496.5</v>
      </c>
      <c r="W7" s="11">
        <f t="shared" si="14"/>
        <v>1606</v>
      </c>
      <c r="X7" s="14">
        <f>N7+S7</f>
        <v>1569.5</v>
      </c>
      <c r="Y7" s="14">
        <f>O7+T7</f>
        <v>1569.5</v>
      </c>
      <c r="Z7" s="14">
        <f t="shared" si="17"/>
        <v>1624.25</v>
      </c>
      <c r="AA7" s="14">
        <f t="shared" si="18"/>
        <v>1514.75</v>
      </c>
      <c r="AB7" s="14">
        <f t="shared" si="19"/>
        <v>1679</v>
      </c>
      <c r="AC7" s="16">
        <f t="shared" si="21"/>
        <v>7957</v>
      </c>
    </row>
    <row r="8" spans="1:29" x14ac:dyDescent="0.3">
      <c r="A8" t="s">
        <v>9</v>
      </c>
      <c r="B8" t="s">
        <v>19</v>
      </c>
      <c r="C8" s="1">
        <v>40</v>
      </c>
      <c r="D8" s="4">
        <v>41</v>
      </c>
      <c r="E8" s="4">
        <v>39</v>
      </c>
      <c r="F8" s="4">
        <v>37</v>
      </c>
      <c r="G8" s="4">
        <v>43</v>
      </c>
      <c r="H8" s="4">
        <v>41</v>
      </c>
      <c r="I8" s="6">
        <f>IF(D8&gt;40,D8-40,0)</f>
        <v>1</v>
      </c>
      <c r="J8" s="6">
        <f t="shared" si="6"/>
        <v>0</v>
      </c>
      <c r="K8" s="6">
        <f t="shared" si="7"/>
        <v>0</v>
      </c>
      <c r="L8" s="6">
        <f t="shared" si="8"/>
        <v>3</v>
      </c>
      <c r="M8" s="6">
        <f t="shared" si="9"/>
        <v>1</v>
      </c>
      <c r="N8" s="8">
        <f t="shared" ref="N8:N12" si="23">0.5*$C8*I8</f>
        <v>20</v>
      </c>
      <c r="O8" s="8">
        <f t="shared" si="22"/>
        <v>0</v>
      </c>
      <c r="P8" s="8">
        <f t="shared" si="22"/>
        <v>0</v>
      </c>
      <c r="Q8" s="8">
        <f>0.5*$C8*L8</f>
        <v>60</v>
      </c>
      <c r="R8" s="8">
        <f t="shared" ref="R8:R13" si="24">0.5*$C8*M8</f>
        <v>20</v>
      </c>
      <c r="S8" s="11">
        <f t="shared" si="10"/>
        <v>1640</v>
      </c>
      <c r="T8" s="11">
        <f t="shared" si="11"/>
        <v>1560</v>
      </c>
      <c r="U8" s="11">
        <f t="shared" si="12"/>
        <v>1480</v>
      </c>
      <c r="V8" s="11">
        <f t="shared" si="13"/>
        <v>1720</v>
      </c>
      <c r="W8" s="11">
        <f t="shared" si="14"/>
        <v>1640</v>
      </c>
      <c r="X8" s="14">
        <f t="shared" si="15"/>
        <v>1660</v>
      </c>
      <c r="Y8" s="14">
        <f t="shared" si="16"/>
        <v>1560</v>
      </c>
      <c r="Z8" s="14">
        <f t="shared" si="17"/>
        <v>1480</v>
      </c>
      <c r="AA8" s="14">
        <f t="shared" si="18"/>
        <v>1780</v>
      </c>
      <c r="AB8" s="14">
        <f t="shared" si="19"/>
        <v>1660</v>
      </c>
      <c r="AC8" s="16">
        <f t="shared" si="21"/>
        <v>8140</v>
      </c>
    </row>
    <row r="9" spans="1:29" x14ac:dyDescent="0.3">
      <c r="A9" t="s">
        <v>10</v>
      </c>
      <c r="B9" t="s">
        <v>20</v>
      </c>
      <c r="C9" s="1">
        <v>16.3</v>
      </c>
      <c r="D9" s="4">
        <v>33</v>
      </c>
      <c r="E9" s="4">
        <v>33</v>
      </c>
      <c r="F9" s="4">
        <v>38</v>
      </c>
      <c r="G9" s="4">
        <v>42</v>
      </c>
      <c r="H9" s="4">
        <v>39</v>
      </c>
      <c r="I9" s="6">
        <f>IF(D9&gt;40,D9-40,0)</f>
        <v>0</v>
      </c>
      <c r="J9" s="6">
        <f t="shared" si="6"/>
        <v>0</v>
      </c>
      <c r="K9" s="6">
        <f t="shared" si="7"/>
        <v>0</v>
      </c>
      <c r="L9" s="6">
        <f t="shared" si="8"/>
        <v>2</v>
      </c>
      <c r="M9" s="6">
        <f t="shared" si="9"/>
        <v>0</v>
      </c>
      <c r="N9" s="8">
        <f t="shared" si="23"/>
        <v>0</v>
      </c>
      <c r="O9" s="8">
        <f t="shared" si="22"/>
        <v>0</v>
      </c>
      <c r="P9" s="8">
        <f t="shared" si="22"/>
        <v>0</v>
      </c>
      <c r="Q9" s="8">
        <f t="shared" si="22"/>
        <v>16.3</v>
      </c>
      <c r="R9" s="8">
        <f t="shared" si="24"/>
        <v>0</v>
      </c>
      <c r="S9" s="11">
        <f t="shared" si="10"/>
        <v>537.9</v>
      </c>
      <c r="T9" s="11">
        <f>$C9*E9</f>
        <v>537.9</v>
      </c>
      <c r="U9" s="11">
        <f t="shared" si="12"/>
        <v>619.4</v>
      </c>
      <c r="V9" s="11">
        <f t="shared" si="13"/>
        <v>684.6</v>
      </c>
      <c r="W9" s="11">
        <f t="shared" si="14"/>
        <v>635.70000000000005</v>
      </c>
      <c r="X9" s="14">
        <f t="shared" si="15"/>
        <v>537.9</v>
      </c>
      <c r="Y9" s="14">
        <f t="shared" si="16"/>
        <v>537.9</v>
      </c>
      <c r="Z9" s="14">
        <f t="shared" si="17"/>
        <v>619.4</v>
      </c>
      <c r="AA9" s="14">
        <f t="shared" si="18"/>
        <v>700.9</v>
      </c>
      <c r="AB9" s="14">
        <f t="shared" si="19"/>
        <v>635.70000000000005</v>
      </c>
      <c r="AC9" s="16">
        <f t="shared" si="21"/>
        <v>3031.8</v>
      </c>
    </row>
    <row r="10" spans="1:29" x14ac:dyDescent="0.3">
      <c r="A10" t="s">
        <v>11</v>
      </c>
      <c r="B10" t="s">
        <v>21</v>
      </c>
      <c r="C10" s="1">
        <v>32.299999999999997</v>
      </c>
      <c r="D10" s="4">
        <v>35</v>
      </c>
      <c r="E10" s="4">
        <v>41</v>
      </c>
      <c r="F10" s="4">
        <v>41</v>
      </c>
      <c r="G10" s="4">
        <v>31</v>
      </c>
      <c r="H10" s="4">
        <v>38</v>
      </c>
      <c r="I10" s="6">
        <f>IF(D10&gt;40,D10-40,0)</f>
        <v>0</v>
      </c>
      <c r="J10" s="6">
        <f t="shared" si="6"/>
        <v>1</v>
      </c>
      <c r="K10" s="6">
        <f t="shared" si="7"/>
        <v>1</v>
      </c>
      <c r="L10" s="6">
        <f t="shared" si="8"/>
        <v>0</v>
      </c>
      <c r="M10" s="6">
        <f t="shared" si="9"/>
        <v>0</v>
      </c>
      <c r="N10" s="8">
        <f t="shared" si="23"/>
        <v>0</v>
      </c>
      <c r="O10" s="8">
        <f t="shared" si="22"/>
        <v>16.149999999999999</v>
      </c>
      <c r="P10" s="8">
        <f t="shared" si="22"/>
        <v>16.149999999999999</v>
      </c>
      <c r="Q10" s="8">
        <f t="shared" si="22"/>
        <v>0</v>
      </c>
      <c r="R10" s="8">
        <f t="shared" si="24"/>
        <v>0</v>
      </c>
      <c r="S10" s="11">
        <f>$C10*D10</f>
        <v>1130.5</v>
      </c>
      <c r="T10" s="11">
        <f t="shared" si="11"/>
        <v>1324.3</v>
      </c>
      <c r="U10" s="11">
        <f t="shared" si="12"/>
        <v>1324.3</v>
      </c>
      <c r="V10" s="11">
        <f t="shared" si="13"/>
        <v>1001.3</v>
      </c>
      <c r="W10" s="11">
        <f t="shared" si="14"/>
        <v>1227.3999999999999</v>
      </c>
      <c r="X10" s="14">
        <f t="shared" si="15"/>
        <v>1130.5</v>
      </c>
      <c r="Y10" s="14">
        <f t="shared" si="16"/>
        <v>1340.45</v>
      </c>
      <c r="Z10" s="14">
        <f t="shared" si="17"/>
        <v>1340.45</v>
      </c>
      <c r="AA10" s="14">
        <f t="shared" si="18"/>
        <v>1001.3</v>
      </c>
      <c r="AB10" s="14">
        <f t="shared" si="19"/>
        <v>1227.3999999999999</v>
      </c>
      <c r="AC10" s="16">
        <f>SUM(X10:AB10)</f>
        <v>6040.0999999999995</v>
      </c>
    </row>
    <row r="11" spans="1:29" x14ac:dyDescent="0.3">
      <c r="A11" t="s">
        <v>12</v>
      </c>
      <c r="B11" t="s">
        <v>22</v>
      </c>
      <c r="C11" s="1">
        <v>14.45</v>
      </c>
      <c r="D11" s="4">
        <v>36</v>
      </c>
      <c r="E11" s="4">
        <v>34</v>
      </c>
      <c r="F11" s="4">
        <v>33</v>
      </c>
      <c r="G11" s="4">
        <v>38</v>
      </c>
      <c r="H11" s="4">
        <v>36</v>
      </c>
      <c r="I11" s="6">
        <f>IF(D11&gt;40,D11-40,0)</f>
        <v>0</v>
      </c>
      <c r="J11" s="6">
        <f t="shared" si="6"/>
        <v>0</v>
      </c>
      <c r="K11" s="6">
        <f t="shared" si="7"/>
        <v>0</v>
      </c>
      <c r="L11" s="6">
        <f t="shared" si="8"/>
        <v>0</v>
      </c>
      <c r="M11" s="6">
        <f t="shared" si="9"/>
        <v>0</v>
      </c>
      <c r="N11" s="8">
        <f>0.5*$C11*I11</f>
        <v>0</v>
      </c>
      <c r="O11" s="8">
        <f t="shared" si="22"/>
        <v>0</v>
      </c>
      <c r="P11" s="8">
        <f t="shared" si="22"/>
        <v>0</v>
      </c>
      <c r="Q11" s="8">
        <f t="shared" si="22"/>
        <v>0</v>
      </c>
      <c r="R11" s="8">
        <f t="shared" si="24"/>
        <v>0</v>
      </c>
      <c r="S11" s="11">
        <f t="shared" si="10"/>
        <v>520.19999999999993</v>
      </c>
      <c r="T11" s="11">
        <f t="shared" si="11"/>
        <v>491.29999999999995</v>
      </c>
      <c r="U11" s="11">
        <f t="shared" si="12"/>
        <v>476.84999999999997</v>
      </c>
      <c r="V11" s="11">
        <f>$C11*G11</f>
        <v>549.1</v>
      </c>
      <c r="W11" s="11">
        <f t="shared" si="14"/>
        <v>520.19999999999993</v>
      </c>
      <c r="X11" s="14">
        <f t="shared" si="15"/>
        <v>520.19999999999993</v>
      </c>
      <c r="Y11" s="14">
        <f t="shared" si="16"/>
        <v>491.29999999999995</v>
      </c>
      <c r="Z11" s="14">
        <f t="shared" si="17"/>
        <v>476.84999999999997</v>
      </c>
      <c r="AA11" s="14">
        <f t="shared" si="18"/>
        <v>549.1</v>
      </c>
      <c r="AB11" s="14">
        <f t="shared" si="19"/>
        <v>520.19999999999993</v>
      </c>
      <c r="AC11" s="16">
        <f t="shared" si="21"/>
        <v>2557.6499999999996</v>
      </c>
    </row>
    <row r="12" spans="1:29" x14ac:dyDescent="0.3">
      <c r="A12" t="s">
        <v>13</v>
      </c>
      <c r="B12" t="s">
        <v>23</v>
      </c>
      <c r="C12" s="1">
        <v>27.5</v>
      </c>
      <c r="D12" s="4">
        <v>39</v>
      </c>
      <c r="E12" s="4">
        <v>35</v>
      </c>
      <c r="F12" s="4">
        <v>39</v>
      </c>
      <c r="G12" s="4">
        <v>40</v>
      </c>
      <c r="H12" s="4">
        <v>37</v>
      </c>
      <c r="I12" s="6">
        <f>IF(D12&gt;40,D12-40,0)</f>
        <v>0</v>
      </c>
      <c r="J12" s="6">
        <f t="shared" si="6"/>
        <v>0</v>
      </c>
      <c r="K12" s="6">
        <f t="shared" si="7"/>
        <v>0</v>
      </c>
      <c r="L12" s="6">
        <f t="shared" si="8"/>
        <v>0</v>
      </c>
      <c r="M12" s="6">
        <f t="shared" si="9"/>
        <v>0</v>
      </c>
      <c r="N12" s="8">
        <f t="shared" si="23"/>
        <v>0</v>
      </c>
      <c r="O12" s="8">
        <f t="shared" si="22"/>
        <v>0</v>
      </c>
      <c r="P12" s="8">
        <f t="shared" si="22"/>
        <v>0</v>
      </c>
      <c r="Q12" s="8">
        <f t="shared" si="22"/>
        <v>0</v>
      </c>
      <c r="R12" s="8">
        <f t="shared" si="24"/>
        <v>0</v>
      </c>
      <c r="S12" s="11">
        <f t="shared" si="10"/>
        <v>1072.5</v>
      </c>
      <c r="T12" s="11">
        <f t="shared" si="11"/>
        <v>962.5</v>
      </c>
      <c r="U12" s="11">
        <f t="shared" si="12"/>
        <v>1072.5</v>
      </c>
      <c r="V12" s="11">
        <f t="shared" si="13"/>
        <v>1100</v>
      </c>
      <c r="W12" s="11">
        <f t="shared" si="14"/>
        <v>1017.5</v>
      </c>
      <c r="X12" s="14">
        <f t="shared" si="15"/>
        <v>1072.5</v>
      </c>
      <c r="Y12" s="14">
        <f t="shared" si="16"/>
        <v>962.5</v>
      </c>
      <c r="Z12" s="14">
        <f t="shared" si="17"/>
        <v>1072.5</v>
      </c>
      <c r="AA12" s="14">
        <f t="shared" si="18"/>
        <v>1100</v>
      </c>
      <c r="AB12" s="14">
        <f t="shared" si="19"/>
        <v>1017.5</v>
      </c>
      <c r="AC12" s="16">
        <f t="shared" si="21"/>
        <v>5225</v>
      </c>
    </row>
    <row r="13" spans="1:29" x14ac:dyDescent="0.3">
      <c r="A13" t="s">
        <v>14</v>
      </c>
      <c r="B13" t="s">
        <v>24</v>
      </c>
      <c r="C13" s="1">
        <v>27.5</v>
      </c>
      <c r="D13" s="4">
        <v>42</v>
      </c>
      <c r="E13" s="4">
        <v>35</v>
      </c>
      <c r="F13" s="4">
        <v>40</v>
      </c>
      <c r="G13" s="4">
        <v>33</v>
      </c>
      <c r="H13" s="4">
        <v>40</v>
      </c>
      <c r="I13" s="6">
        <f>IF(D13&gt;40,D13-40,0)</f>
        <v>2</v>
      </c>
      <c r="J13" s="6">
        <f t="shared" si="6"/>
        <v>0</v>
      </c>
      <c r="K13" s="6">
        <f t="shared" si="7"/>
        <v>0</v>
      </c>
      <c r="L13" s="6">
        <f t="shared" si="8"/>
        <v>0</v>
      </c>
      <c r="M13" s="6">
        <f t="shared" si="9"/>
        <v>0</v>
      </c>
      <c r="N13" s="8">
        <f>0.5*$C13*I13</f>
        <v>27.5</v>
      </c>
      <c r="O13" s="8">
        <f t="shared" si="22"/>
        <v>0</v>
      </c>
      <c r="P13" s="8">
        <f t="shared" si="22"/>
        <v>0</v>
      </c>
      <c r="Q13" s="8">
        <f t="shared" si="22"/>
        <v>0</v>
      </c>
      <c r="R13" s="8">
        <f t="shared" si="24"/>
        <v>0</v>
      </c>
      <c r="S13" s="11">
        <f t="shared" si="10"/>
        <v>1155</v>
      </c>
      <c r="T13" s="11">
        <f t="shared" si="11"/>
        <v>962.5</v>
      </c>
      <c r="U13" s="11">
        <f t="shared" si="12"/>
        <v>1100</v>
      </c>
      <c r="V13" s="11">
        <f t="shared" si="13"/>
        <v>907.5</v>
      </c>
      <c r="W13" s="11">
        <f t="shared" si="14"/>
        <v>1100</v>
      </c>
      <c r="X13" s="14">
        <f t="shared" si="15"/>
        <v>1182.5</v>
      </c>
      <c r="Y13" s="14">
        <f t="shared" si="16"/>
        <v>962.5</v>
      </c>
      <c r="Z13" s="14">
        <f t="shared" si="17"/>
        <v>1100</v>
      </c>
      <c r="AA13" s="14">
        <f t="shared" si="18"/>
        <v>907.5</v>
      </c>
      <c r="AB13" s="14">
        <f t="shared" si="19"/>
        <v>1100</v>
      </c>
      <c r="AC13" s="16">
        <f t="shared" si="21"/>
        <v>5252.5</v>
      </c>
    </row>
    <row r="14" spans="1:29" x14ac:dyDescent="0.3">
      <c r="D14" s="4"/>
      <c r="E14" s="4"/>
      <c r="F14" s="4"/>
      <c r="G14" s="4"/>
      <c r="H14" s="4"/>
      <c r="I14" s="6"/>
      <c r="J14" s="6"/>
      <c r="K14" s="6"/>
      <c r="L14" s="6"/>
      <c r="M14" s="6"/>
      <c r="N14" s="9"/>
      <c r="O14" s="9"/>
      <c r="P14" s="9"/>
      <c r="Q14" s="9"/>
      <c r="R14" s="9"/>
      <c r="S14" s="12"/>
      <c r="T14" s="12"/>
      <c r="U14" s="12"/>
      <c r="V14" s="12"/>
      <c r="W14" s="12"/>
      <c r="X14" s="15"/>
      <c r="Y14" s="15"/>
      <c r="Z14" s="15"/>
      <c r="AA14" s="15"/>
      <c r="AB14" s="15"/>
      <c r="AC14" s="17"/>
    </row>
    <row r="15" spans="1:29" x14ac:dyDescent="0.3">
      <c r="A15" t="s">
        <v>25</v>
      </c>
      <c r="C15" s="1">
        <f>MIN(C4:C13)</f>
        <v>14.45</v>
      </c>
      <c r="D15" s="4">
        <f>MIN(D4:D13)</f>
        <v>33</v>
      </c>
      <c r="E15" s="4">
        <f t="shared" ref="E15:H15" si="25">MIN(E4:E13)</f>
        <v>33</v>
      </c>
      <c r="F15" s="4">
        <f t="shared" si="25"/>
        <v>33</v>
      </c>
      <c r="G15" s="4">
        <f t="shared" si="25"/>
        <v>31</v>
      </c>
      <c r="H15" s="4">
        <f t="shared" si="25"/>
        <v>36</v>
      </c>
      <c r="I15" s="6">
        <f>MIN(I4:I13)</f>
        <v>0</v>
      </c>
      <c r="J15" s="6">
        <f t="shared" ref="J15:M15" si="26">MIN(J4:J13)</f>
        <v>0</v>
      </c>
      <c r="K15" s="6">
        <f t="shared" si="26"/>
        <v>0</v>
      </c>
      <c r="L15" s="6">
        <f t="shared" si="26"/>
        <v>0</v>
      </c>
      <c r="M15" s="6">
        <f t="shared" si="26"/>
        <v>0</v>
      </c>
      <c r="N15" s="8">
        <f>MIN(N4:N13)</f>
        <v>0</v>
      </c>
      <c r="O15" s="8">
        <f t="shared" ref="O15:R15" si="27">MIN(O4:O13)</f>
        <v>0</v>
      </c>
      <c r="P15" s="8">
        <f t="shared" si="27"/>
        <v>0</v>
      </c>
      <c r="Q15" s="8">
        <f t="shared" si="27"/>
        <v>0</v>
      </c>
      <c r="R15" s="8">
        <f t="shared" si="27"/>
        <v>0</v>
      </c>
      <c r="S15" s="11">
        <f>MIN(S4:S13)</f>
        <v>520.19999999999993</v>
      </c>
      <c r="T15" s="11">
        <f t="shared" ref="T15:W15" si="28">MIN(T4:T13)</f>
        <v>491.29999999999995</v>
      </c>
      <c r="U15" s="11">
        <f t="shared" si="28"/>
        <v>476.84999999999997</v>
      </c>
      <c r="V15" s="11">
        <f t="shared" si="28"/>
        <v>549.1</v>
      </c>
      <c r="W15" s="11">
        <f t="shared" si="28"/>
        <v>520.19999999999993</v>
      </c>
      <c r="X15" s="14">
        <f>MIN(X4:X13)</f>
        <v>520.19999999999993</v>
      </c>
      <c r="Y15" s="14">
        <f t="shared" ref="Y15:AB15" si="29">MIN(Y4:Y13)</f>
        <v>491.29999999999995</v>
      </c>
      <c r="Z15" s="14">
        <f t="shared" si="29"/>
        <v>476.84999999999997</v>
      </c>
      <c r="AA15" s="14">
        <f t="shared" si="29"/>
        <v>549.1</v>
      </c>
      <c r="AB15" s="14">
        <f t="shared" si="29"/>
        <v>520.19999999999993</v>
      </c>
      <c r="AC15" s="16">
        <f>MIN(AC4:AC13)</f>
        <v>2557.6499999999996</v>
      </c>
    </row>
    <row r="16" spans="1:29" x14ac:dyDescent="0.3">
      <c r="A16" t="s">
        <v>26</v>
      </c>
      <c r="C16" s="1">
        <f>MAX(C4:C13)</f>
        <v>44.5</v>
      </c>
      <c r="D16" s="4">
        <f>MAX(D4:D13)</f>
        <v>44</v>
      </c>
      <c r="E16" s="4">
        <f t="shared" ref="E16:H16" si="30">MAX(E4:E13)</f>
        <v>44</v>
      </c>
      <c r="F16" s="4">
        <f t="shared" si="30"/>
        <v>44</v>
      </c>
      <c r="G16" s="4">
        <f t="shared" si="30"/>
        <v>43</v>
      </c>
      <c r="H16" s="4">
        <f t="shared" si="30"/>
        <v>44</v>
      </c>
      <c r="I16" s="6">
        <f>MAX(I4:I13)</f>
        <v>4</v>
      </c>
      <c r="J16" s="6">
        <f t="shared" ref="J16:M16" si="31">MAX(J4:J13)</f>
        <v>4</v>
      </c>
      <c r="K16" s="6">
        <f t="shared" si="31"/>
        <v>4</v>
      </c>
      <c r="L16" s="6">
        <f t="shared" si="31"/>
        <v>3</v>
      </c>
      <c r="M16" s="6">
        <f t="shared" si="31"/>
        <v>4</v>
      </c>
      <c r="N16" s="8">
        <f>MAX(N4:N13)</f>
        <v>51</v>
      </c>
      <c r="O16" s="8">
        <f t="shared" ref="O16:R16" si="32">MAX(O4:O13)</f>
        <v>51</v>
      </c>
      <c r="P16" s="8">
        <f t="shared" si="32"/>
        <v>54.75</v>
      </c>
      <c r="Q16" s="8">
        <f t="shared" si="32"/>
        <v>60</v>
      </c>
      <c r="R16" s="8">
        <f t="shared" si="32"/>
        <v>73</v>
      </c>
      <c r="S16" s="11">
        <f>MAX(S4:S13)</f>
        <v>1780</v>
      </c>
      <c r="T16" s="11">
        <f t="shared" ref="T16:W16" si="33">MAX(T4:T13)</f>
        <v>1602</v>
      </c>
      <c r="U16" s="11">
        <f t="shared" si="33"/>
        <v>1569.5</v>
      </c>
      <c r="V16" s="11">
        <f t="shared" si="33"/>
        <v>1720</v>
      </c>
      <c r="W16" s="11">
        <f t="shared" si="33"/>
        <v>1646.5</v>
      </c>
      <c r="X16" s="14">
        <f>MAX(X4:X13)</f>
        <v>1780</v>
      </c>
      <c r="Y16" s="14">
        <f t="shared" ref="Y16:AB16" si="34">MAX(Y4:Y13)</f>
        <v>1602</v>
      </c>
      <c r="Z16" s="14">
        <f t="shared" si="34"/>
        <v>1624.25</v>
      </c>
      <c r="AA16" s="14">
        <f t="shared" si="34"/>
        <v>1780</v>
      </c>
      <c r="AB16" s="14">
        <f t="shared" si="34"/>
        <v>1679</v>
      </c>
      <c r="AC16" s="16">
        <f>MAX(AC4:AC13)</f>
        <v>8143.5</v>
      </c>
    </row>
    <row r="17" spans="1:29" x14ac:dyDescent="0.3">
      <c r="A17" t="s">
        <v>27</v>
      </c>
      <c r="C17" s="1">
        <f>AVERAGE(C4:C13)</f>
        <v>29.705000000000002</v>
      </c>
      <c r="D17" s="4">
        <f>AVERAGE(D4:D13)</f>
        <v>38.799999999999997</v>
      </c>
      <c r="E17" s="4">
        <f t="shared" ref="E17:H17" si="35">AVERAGE(E4:E13)</f>
        <v>37.9</v>
      </c>
      <c r="F17" s="4">
        <f t="shared" si="35"/>
        <v>38.5</v>
      </c>
      <c r="G17" s="4">
        <f t="shared" si="35"/>
        <v>37.9</v>
      </c>
      <c r="H17" s="4">
        <f t="shared" si="35"/>
        <v>39.200000000000003</v>
      </c>
      <c r="I17" s="6">
        <f>AVERAGE(I4:I13)</f>
        <v>0.9</v>
      </c>
      <c r="J17" s="6">
        <f t="shared" ref="J17:M17" si="36">AVERAGE(J4:J13)</f>
        <v>0.7</v>
      </c>
      <c r="K17" s="6">
        <f t="shared" si="36"/>
        <v>0.8</v>
      </c>
      <c r="L17" s="6">
        <f t="shared" si="36"/>
        <v>0.6</v>
      </c>
      <c r="M17" s="6">
        <f t="shared" si="36"/>
        <v>0.9</v>
      </c>
      <c r="N17" s="8">
        <f>AVERAGE(N4:N13)</f>
        <v>13.5</v>
      </c>
      <c r="O17" s="8">
        <f t="shared" ref="O17:R17" si="37">AVERAGE(O4:O13)</f>
        <v>10.365</v>
      </c>
      <c r="P17" s="8">
        <f t="shared" si="37"/>
        <v>12.190000000000001</v>
      </c>
      <c r="Q17" s="8">
        <f t="shared" si="37"/>
        <v>9.4550000000000001</v>
      </c>
      <c r="R17" s="8">
        <f t="shared" si="37"/>
        <v>14.4</v>
      </c>
      <c r="S17" s="11">
        <f>AVERAGE(S4:S13)</f>
        <v>1166.1100000000001</v>
      </c>
      <c r="T17" s="11">
        <f t="shared" ref="T17:W17" si="38">AVERAGE(T4:T13)</f>
        <v>1139.5499999999997</v>
      </c>
      <c r="U17" s="11">
        <f t="shared" si="38"/>
        <v>1143.5549999999998</v>
      </c>
      <c r="V17" s="11">
        <f t="shared" si="38"/>
        <v>1123.75</v>
      </c>
      <c r="W17" s="11">
        <f t="shared" si="38"/>
        <v>1168.5300000000002</v>
      </c>
      <c r="X17" s="14">
        <f>AVERAGE(X4:X13)</f>
        <v>1179.6100000000001</v>
      </c>
      <c r="Y17" s="14">
        <f t="shared" ref="Y17:AB17" si="39">AVERAGE(Y4:Y13)</f>
        <v>1149.915</v>
      </c>
      <c r="Z17" s="14">
        <f t="shared" si="39"/>
        <v>1155.7450000000001</v>
      </c>
      <c r="AA17" s="14">
        <f t="shared" si="39"/>
        <v>1133.2049999999999</v>
      </c>
      <c r="AB17" s="14">
        <f t="shared" si="39"/>
        <v>1182.93</v>
      </c>
      <c r="AC17" s="16">
        <f>AVERAGE(AC4:AC13)</f>
        <v>5801.4050000000007</v>
      </c>
    </row>
    <row r="18" spans="1:29" x14ac:dyDescent="0.3">
      <c r="A18" t="s">
        <v>28</v>
      </c>
      <c r="C18" s="1">
        <f>SUM(C4:C13)</f>
        <v>297.05</v>
      </c>
      <c r="D18" s="4">
        <f>SUM(D4:D13)</f>
        <v>388</v>
      </c>
      <c r="E18" s="4">
        <f t="shared" ref="E18:H18" si="40">SUM(E4:E13)</f>
        <v>379</v>
      </c>
      <c r="F18" s="4">
        <f t="shared" si="40"/>
        <v>385</v>
      </c>
      <c r="G18" s="4">
        <f t="shared" si="40"/>
        <v>379</v>
      </c>
      <c r="H18" s="4">
        <f t="shared" si="40"/>
        <v>392</v>
      </c>
      <c r="I18" s="6">
        <f>SUM(I4:I13)</f>
        <v>9</v>
      </c>
      <c r="J18" s="6">
        <f t="shared" ref="J18:M18" si="41">SUM(J4:J13)</f>
        <v>7</v>
      </c>
      <c r="K18" s="6">
        <f t="shared" si="41"/>
        <v>8</v>
      </c>
      <c r="L18" s="6">
        <f t="shared" si="41"/>
        <v>6</v>
      </c>
      <c r="M18" s="6">
        <f t="shared" si="41"/>
        <v>9</v>
      </c>
      <c r="N18" s="8">
        <f>SUM(N4:N13)</f>
        <v>135</v>
      </c>
      <c r="O18" s="8">
        <f t="shared" ref="O18:Q18" si="42">SUM(O4:O13)</f>
        <v>103.65</v>
      </c>
      <c r="P18" s="8">
        <f t="shared" si="42"/>
        <v>121.9</v>
      </c>
      <c r="Q18" s="8">
        <f t="shared" si="42"/>
        <v>94.55</v>
      </c>
      <c r="R18" s="8">
        <f>SUM(R4:R13)</f>
        <v>144</v>
      </c>
      <c r="S18" s="11">
        <f>SUM(S4:S13)</f>
        <v>11661.1</v>
      </c>
      <c r="T18" s="11">
        <f t="shared" ref="T18:W18" si="43">SUM(T4:T13)</f>
        <v>11395.499999999998</v>
      </c>
      <c r="U18" s="11">
        <f t="shared" si="43"/>
        <v>11435.55</v>
      </c>
      <c r="V18" s="11">
        <f t="shared" si="43"/>
        <v>11237.5</v>
      </c>
      <c r="W18" s="11">
        <f t="shared" si="43"/>
        <v>11685.300000000001</v>
      </c>
      <c r="X18" s="14">
        <f>SUM(X4:X13)</f>
        <v>11796.1</v>
      </c>
      <c r="Y18" s="14">
        <f t="shared" ref="Y18:AB18" si="44">SUM(Y4:Y13)</f>
        <v>11499.15</v>
      </c>
      <c r="Z18" s="14">
        <f t="shared" si="44"/>
        <v>11557.45</v>
      </c>
      <c r="AA18" s="14">
        <f t="shared" si="44"/>
        <v>11332.05</v>
      </c>
      <c r="AB18" s="14">
        <f t="shared" si="44"/>
        <v>11829.300000000001</v>
      </c>
      <c r="AC18" s="16">
        <f>SUM(AC4:AC13)</f>
        <v>58014.05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</dc:creator>
  <cp:lastModifiedBy>Mobi</cp:lastModifiedBy>
  <dcterms:created xsi:type="dcterms:W3CDTF">2022-05-21T12:57:14Z</dcterms:created>
  <dcterms:modified xsi:type="dcterms:W3CDTF">2022-05-22T12:11:28Z</dcterms:modified>
</cp:coreProperties>
</file>