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G:\Excelr\Project work\"/>
    </mc:Choice>
  </mc:AlternateContent>
  <xr:revisionPtr revIDLastSave="0" documentId="13_ncr:1_{4C1D553D-3F15-49E8-B6BF-0B7113F846C4}" xr6:coauthVersionLast="47" xr6:coauthVersionMax="47" xr10:uidLastSave="{00000000-0000-0000-0000-000000000000}"/>
  <bookViews>
    <workbookView xWindow="-108" yWindow="-108" windowWidth="23256" windowHeight="12576" xr2:uid="{33FD838C-736C-4780-BAD8-94B82CA2C445}"/>
  </bookViews>
  <sheets>
    <sheet name="Charts" sheetId="1" r:id="rId1"/>
    <sheet name="new,renewl,cross sell " sheetId="7" r:id="rId2"/>
    <sheet name="dashboard " sheetId="2" r:id="rId3"/>
  </sheets>
  <definedNames>
    <definedName name="_xlchart.v2.0" hidden="1">Charts!$BC$45:$BC$47</definedName>
    <definedName name="_xlchart.v2.1" hidden="1">Charts!$BD$45:$BD$47</definedName>
    <definedName name="_xlchart.v2.2" hidden="1">Charts!$BC$45:$BC$47</definedName>
    <definedName name="_xlchart.v2.3" hidden="1">Charts!$BD$45:$BD$47</definedName>
    <definedName name="Slicer_Employee_Name">#N/A</definedName>
    <definedName name="Slicer_Year">#N/A</definedName>
  </definedNames>
  <calcPr calcId="191029"/>
  <pivotCaches>
    <pivotCache cacheId="179" r:id="rId4"/>
    <pivotCache cacheId="182" r:id="rId5"/>
    <pivotCache cacheId="185" r:id="rId6"/>
    <pivotCache cacheId="188" r:id="rId7"/>
    <pivotCache cacheId="191" r:id="rId8"/>
    <pivotCache cacheId="194" r:id="rId9"/>
    <pivotCache cacheId="197" r:id="rId10"/>
    <pivotCache cacheId="200" r:id="rId11"/>
    <pivotCache cacheId="203" r:id="rId12"/>
    <pivotCache cacheId="206" r:id="rId13"/>
    <pivotCache cacheId="209"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202001231040_3066cc2e-cd6e-4a85-847e-1f23158f649c" name="brokerage_202001231040" connection="Query - brokerage_202001231040"/>
          <x15:modelTable id="fees_202001231041_4b24083d-3502-4b7f-845e-b222eb687bcb" name="fees_202001231041" connection="Query - fees_202001231041"/>
          <x15:modelTable id="Budget_f4b4f11c-d6c1-4efe-bb76-9e1dd8820a57" name="Budget" connection="Query - Budget"/>
          <x15:modelTable id="meeting_list_8ca30edb-5f37-4416-875c-387f1a8110d4" name="meeting_list" connection="Query - meeting_list"/>
          <x15:modelTable id="opportunity_453a3193-52bc-4180-8fcd-abb8a7849b5c" name="opportunity" connection="Query - opportunity"/>
          <x15:modelTable id="invoice_43176694-3ced-4b5e-96c3-664419cde345" name="invoice" connection="Query - invoice"/>
          <x15:modelTable id="Dim Year_76baf6ee-632a-41ff-a1f0-9c2b19f92b71" name="Dim Year" connection="Query - Dim Year"/>
        </x15:modelTables>
        <x15:modelRelationships>
          <x15:modelRelationship fromTable="brokerage_202001231040" fromColumn="Account Id" toTable="Budget" toColumn="Sales person ID"/>
          <x15:modelRelationship fromTable="brokerage_202001231040" fromColumn="Year" toTable="Dim Year" toColumn="Year"/>
          <x15:modelRelationship fromTable="fees_202001231041" fromColumn="Salesperson ID" toTable="Budget" toColumn="Sales person ID"/>
          <x15:modelRelationship fromTable="meeting_list" fromColumn="Account Exe ID" toTable="Budget" toColumn="Sales person ID"/>
          <x15:modelRelationship fromTable="meeting_list" fromColumn="Year" toTable="Dim Year" toColumn="Year"/>
          <x15:modelRelationship fromTable="opportunity" fromColumn="Account Exe Id" toTable="Budget" toColumn="Sales person ID"/>
          <x15:modelRelationship fromTable="invoice" fromColumn="Account Exe ID" toTable="Budget" toColumn="Sales person ID"/>
          <x15:modelRelationship fromTable="invoice" fromColumn="Year" toTable="Dim Year"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5" i="1" l="1"/>
  <c r="H17" i="1"/>
  <c r="I21" i="1"/>
  <c r="H25" i="1"/>
  <c r="I17" i="1"/>
  <c r="H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50D252-8805-4D69-BEE1-965E921CC566}" name="Query - brokerage_202001231040" description="Connection to the 'brokerage_202001231040' query in the workbook." type="100" refreshedVersion="8" minRefreshableVersion="5">
    <extLst>
      <ext xmlns:x15="http://schemas.microsoft.com/office/spreadsheetml/2010/11/main" uri="{DE250136-89BD-433C-8126-D09CA5730AF9}">
        <x15:connection id="f7a2f0d8-ad05-4dea-87ba-aa5ae9e270b4">
          <x15:oledbPr connection="Provider=Microsoft.Mashup.OleDb.1;Data Source=$Workbook$;Location=brokerage_202001231040;Extended Properties=&quot;&quot;">
            <x15:dbTables>
              <x15:dbTable name="brokerage_202001231040"/>
            </x15:dbTables>
          </x15:oledbPr>
        </x15:connection>
      </ext>
    </extLst>
  </connection>
  <connection id="2" xr16:uid="{59188B4C-E71D-414D-951A-A726AE51EE09}" name="Query - Budget" description="Connection to the 'Budget' query in the workbook." type="100" refreshedVersion="8" minRefreshableVersion="5">
    <extLst>
      <ext xmlns:x15="http://schemas.microsoft.com/office/spreadsheetml/2010/11/main" uri="{DE250136-89BD-433C-8126-D09CA5730AF9}">
        <x15:connection id="7b5ea5e6-76ca-4665-844d-947de27ce663">
          <x15:oledbPr connection="Provider=Microsoft.Mashup.OleDb.1;Data Source=$Workbook$;Location=Budget;Extended Properties=&quot;&quot;">
            <x15:dbTables>
              <x15:dbTable name="Budget"/>
            </x15:dbTables>
          </x15:oledbPr>
        </x15:connection>
      </ext>
    </extLst>
  </connection>
  <connection id="3" xr16:uid="{BB74681C-40A2-4BFF-B08E-110C5D5E3E28}" name="Query - Dim Year" description="Connection to the 'Dim Year' query in the workbook." type="100" refreshedVersion="8" minRefreshableVersion="5">
    <extLst>
      <ext xmlns:x15="http://schemas.microsoft.com/office/spreadsheetml/2010/11/main" uri="{DE250136-89BD-433C-8126-D09CA5730AF9}">
        <x15:connection id="a325b66e-f9b5-4d4e-a668-c17dae8ce4b5"/>
      </ext>
    </extLst>
  </connection>
  <connection id="4" xr16:uid="{393314CF-D770-4CDF-8589-70047762EEE8}" name="Query - fees_202001231041" description="Connection to the 'fees_202001231041' query in the workbook." type="100" refreshedVersion="8" minRefreshableVersion="5">
    <extLst>
      <ext xmlns:x15="http://schemas.microsoft.com/office/spreadsheetml/2010/11/main" uri="{DE250136-89BD-433C-8126-D09CA5730AF9}">
        <x15:connection id="24179f53-b2bb-4de0-826a-28d3a6e71439">
          <x15:oledbPr connection="Provider=Microsoft.Mashup.OleDb.1;Data Source=$Workbook$;Location=fees_202001231041;Extended Properties=&quot;&quot;">
            <x15:dbTables>
              <x15:dbTable name="fees_202001231041"/>
            </x15:dbTables>
          </x15:oledbPr>
        </x15:connection>
      </ext>
    </extLst>
  </connection>
  <connection id="5" xr16:uid="{89B00E52-DF07-426D-987B-A2D902625D83}" name="Query - invoice" description="Connection to the 'invoice' query in the workbook." type="100" refreshedVersion="8" minRefreshableVersion="5">
    <extLst>
      <ext xmlns:x15="http://schemas.microsoft.com/office/spreadsheetml/2010/11/main" uri="{DE250136-89BD-433C-8126-D09CA5730AF9}">
        <x15:connection id="780c8742-a5b2-4dfc-80b4-deed574e54ba">
          <x15:oledbPr connection="Provider=Microsoft.Mashup.OleDb.1;Data Source=$Workbook$;Location=invoice;Extended Properties=&quot;&quot;">
            <x15:dbTables>
              <x15:dbTable name="invoice"/>
            </x15:dbTables>
          </x15:oledbPr>
        </x15:connection>
      </ext>
    </extLst>
  </connection>
  <connection id="6" xr16:uid="{DBFB7E9C-25EE-4103-B70A-40ADA360CEB9}" name="Query - meeting_list" description="Connection to the 'meeting_list' query in the workbook." type="100" refreshedVersion="8" minRefreshableVersion="5">
    <extLst>
      <ext xmlns:x15="http://schemas.microsoft.com/office/spreadsheetml/2010/11/main" uri="{DE250136-89BD-433C-8126-D09CA5730AF9}">
        <x15:connection id="8f1c845b-8458-4c8c-8bf3-c96f0a2aff3a">
          <x15:oledbPr connection="Provider=Microsoft.Mashup.OleDb.1;Data Source=$Workbook$;Location=meeting_list;Extended Properties=&quot;&quot;">
            <x15:dbTables>
              <x15:dbTable name="meeting_list"/>
            </x15:dbTables>
          </x15:oledbPr>
        </x15:connection>
      </ext>
    </extLst>
  </connection>
  <connection id="7" xr16:uid="{ADAEBCD6-C37E-4EC0-9B71-87E9FC5EAA36}" name="Query - opportunity" description="Connection to the 'opportunity' query in the workbook." type="100" refreshedVersion="8" minRefreshableVersion="5">
    <extLst>
      <ext xmlns:x15="http://schemas.microsoft.com/office/spreadsheetml/2010/11/main" uri="{DE250136-89BD-433C-8126-D09CA5730AF9}">
        <x15:connection id="038b88b4-ad66-4a8b-b58b-d28e58fc80ff">
          <x15:oledbPr connection="Provider=Microsoft.Mashup.OleDb.1;Data Source=$Workbook$;Location=opportunity;Extended Properties=&quot;&quot;">
            <x15:dbTables>
              <x15:dbTable name="opportunity"/>
            </x15:dbTables>
          </x15:oledbPr>
        </x15:connection>
      </ext>
    </extLst>
  </connection>
  <connection id="8" xr16:uid="{239629E2-5D49-4021-BE77-0F7F579364CB}"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pportunity].[stage].&amp;[Qualify Opportunity]}"/>
  </metadataStrings>
  <mdxMetadata count="1">
    <mdx n="0" f="s">
      <ms ns="1" c="0"/>
    </mdx>
  </mdxMetadata>
  <valueMetadata count="1">
    <bk>
      <rc t="1" v="0"/>
    </bk>
  </valueMetadata>
</metadata>
</file>

<file path=xl/sharedStrings.xml><?xml version="1.0" encoding="utf-8"?>
<sst xmlns="http://schemas.openxmlformats.org/spreadsheetml/2006/main" count="131" uniqueCount="76">
  <si>
    <t>Column Labels</t>
  </si>
  <si>
    <t>Grand Total</t>
  </si>
  <si>
    <t>Sum of New Budget</t>
  </si>
  <si>
    <t>Sum of Cross sell bugdet</t>
  </si>
  <si>
    <t>Sum of Renewal Budget</t>
  </si>
  <si>
    <t xml:space="preserve">Target Budget </t>
  </si>
  <si>
    <t>Row Labels</t>
  </si>
  <si>
    <t>Cross Sell</t>
  </si>
  <si>
    <t>New</t>
  </si>
  <si>
    <t>Renewal</t>
  </si>
  <si>
    <t>Sum of Amount</t>
  </si>
  <si>
    <t xml:space="preserve">Invoice </t>
  </si>
  <si>
    <t xml:space="preserve">Brokerage   </t>
  </si>
  <si>
    <t>Engineering</t>
  </si>
  <si>
    <t>Vinay</t>
  </si>
  <si>
    <t>Fire</t>
  </si>
  <si>
    <t>Miscellaneous</t>
  </si>
  <si>
    <t>Marine</t>
  </si>
  <si>
    <t>Abhinav Shivam</t>
  </si>
  <si>
    <t>Employee Benefits</t>
  </si>
  <si>
    <t>Liability</t>
  </si>
  <si>
    <t>Animesh Rawat</t>
  </si>
  <si>
    <t xml:space="preserve">fees  </t>
  </si>
  <si>
    <t>Mark</t>
  </si>
  <si>
    <t>Count of meeting_date</t>
  </si>
  <si>
    <t>YEARLY MEETING COUNT</t>
  </si>
  <si>
    <t xml:space="preserve">NUMBER OF MEETING DATE </t>
  </si>
  <si>
    <t>INVOICE</t>
  </si>
  <si>
    <t>Ankita Shah</t>
  </si>
  <si>
    <t>Divya Dhingra</t>
  </si>
  <si>
    <t>Shloka Shelat</t>
  </si>
  <si>
    <t>Shobhit Agarwal</t>
  </si>
  <si>
    <t>Vidit Shah</t>
  </si>
  <si>
    <t>Count of invoice_date</t>
  </si>
  <si>
    <t>(Blanks)</t>
  </si>
  <si>
    <t>Stage Funnel By Revenue</t>
  </si>
  <si>
    <t>Sum of revenue_amount</t>
  </si>
  <si>
    <t>Negotiate</t>
  </si>
  <si>
    <t>Propose Solution</t>
  </si>
  <si>
    <t>Qualify Opportunity</t>
  </si>
  <si>
    <t xml:space="preserve">Opportunity- Product Group </t>
  </si>
  <si>
    <t>CVP GMC</t>
  </si>
  <si>
    <t>DB -Mega Policy</t>
  </si>
  <si>
    <t>EL-Group Mediclaim</t>
  </si>
  <si>
    <t>Terrorism</t>
  </si>
  <si>
    <t>Count of opportunity_name</t>
  </si>
  <si>
    <t xml:space="preserve">Opportunity - Product Group </t>
  </si>
  <si>
    <t xml:space="preserve">top 4 oppourtunity by Revenue  </t>
  </si>
  <si>
    <t xml:space="preserve">Values New </t>
  </si>
  <si>
    <t xml:space="preserve">Target </t>
  </si>
  <si>
    <t>Achivement</t>
  </si>
  <si>
    <t>Values Renewal</t>
  </si>
  <si>
    <t>Values Cross Sell</t>
  </si>
  <si>
    <t xml:space="preserve">Top 4 Oppourtunity </t>
  </si>
  <si>
    <t>BE-Mega policy</t>
  </si>
  <si>
    <t>DB -Terrorism Policy</t>
  </si>
  <si>
    <t xml:space="preserve">top 4 Open oppourtunity   </t>
  </si>
  <si>
    <t>stage</t>
  </si>
  <si>
    <t xml:space="preserve">Achievment </t>
  </si>
  <si>
    <t xml:space="preserve">New </t>
  </si>
  <si>
    <t xml:space="preserve">Renewal </t>
  </si>
  <si>
    <t>Top 5 Open opportunity</t>
  </si>
  <si>
    <t xml:space="preserve">Percentage of Achievment for placed and Invoice </t>
  </si>
  <si>
    <t>Cross sell Placed Ach%</t>
  </si>
  <si>
    <t>Cross Sell Invoice Ach%</t>
  </si>
  <si>
    <t>New Placed Ach%</t>
  </si>
  <si>
    <t>New Invoice Ach%</t>
  </si>
  <si>
    <t>Renewal Placed Ach%</t>
  </si>
  <si>
    <t>Renewal Incoice Ach%</t>
  </si>
  <si>
    <t>Raju Kumar</t>
  </si>
  <si>
    <t>Manish Sharma</t>
  </si>
  <si>
    <t>Gilbert</t>
  </si>
  <si>
    <t>Shivani Sharma</t>
  </si>
  <si>
    <t>Ketan Jain</t>
  </si>
  <si>
    <t>Gautam Murkunde</t>
  </si>
  <si>
    <t>Neel Jain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</si>
</sst>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14"/>
      <color theme="1"/>
      <name val="Calibri"/>
      <family val="2"/>
      <scheme val="minor"/>
    </font>
    <font>
      <b/>
      <sz val="14"/>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2"/>
        <bgColor indexed="64"/>
      </patternFill>
    </fill>
    <fill>
      <patternFill patternType="solid">
        <fgColor rgb="FFFF0000"/>
        <bgColor indexed="64"/>
      </patternFill>
    </fill>
    <fill>
      <patternFill patternType="solid">
        <fgColor theme="1"/>
        <bgColor indexed="64"/>
      </patternFill>
    </fill>
    <fill>
      <patternFill patternType="solid">
        <fgColor theme="1"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3" fillId="2" borderId="0" xfId="0" applyFont="1" applyFill="1"/>
    <xf numFmtId="0" fontId="0" fillId="0" borderId="0" xfId="0" pivotButton="1"/>
    <xf numFmtId="0" fontId="0" fillId="0" borderId="0" xfId="0" applyAlignment="1">
      <alignment horizontal="center"/>
    </xf>
    <xf numFmtId="0" fontId="0" fillId="0" borderId="1" xfId="0" applyBorder="1"/>
    <xf numFmtId="0" fontId="0" fillId="0" borderId="1" xfId="0" pivotButton="1" applyBorder="1"/>
    <xf numFmtId="0" fontId="0" fillId="0" borderId="0" xfId="0" applyAlignment="1">
      <alignment horizontal="left"/>
    </xf>
    <xf numFmtId="0" fontId="0" fillId="0" borderId="1" xfId="0" applyBorder="1" applyAlignment="1">
      <alignment horizontal="left"/>
    </xf>
    <xf numFmtId="0" fontId="2" fillId="0" borderId="0" xfId="0" applyFont="1"/>
    <xf numFmtId="0" fontId="0" fillId="2" borderId="0" xfId="0" applyFill="1"/>
    <xf numFmtId="0" fontId="1" fillId="6" borderId="0" xfId="0" applyFont="1" applyFill="1"/>
    <xf numFmtId="10" fontId="0" fillId="4" borderId="0" xfId="0" applyNumberFormat="1" applyFill="1"/>
    <xf numFmtId="0" fontId="6" fillId="7" borderId="0" xfId="0" applyFont="1" applyFill="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0" fillId="3" borderId="1" xfId="0" applyFill="1" applyBorder="1" applyAlignment="1">
      <alignment horizontal="center"/>
    </xf>
    <xf numFmtId="0" fontId="4" fillId="4" borderId="0" xfId="0" applyFont="1" applyFill="1" applyAlignment="1">
      <alignment horizontal="center"/>
    </xf>
    <xf numFmtId="0" fontId="0" fillId="4" borderId="0" xfId="0" applyFill="1" applyAlignment="1">
      <alignment horizontal="center"/>
    </xf>
    <xf numFmtId="0" fontId="5" fillId="4" borderId="0" xfId="0" applyFont="1" applyFill="1" applyAlignment="1">
      <alignment horizontal="center"/>
    </xf>
    <xf numFmtId="0" fontId="3" fillId="7" borderId="0" xfId="0" applyFont="1" applyFill="1" applyAlignment="1">
      <alignment horizontal="center"/>
    </xf>
    <xf numFmtId="0" fontId="2" fillId="3" borderId="1" xfId="0" applyFont="1" applyFill="1" applyBorder="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0" fillId="0" borderId="0" xfId="0" applyNumberFormat="1"/>
    <xf numFmtId="0" fontId="0" fillId="0" borderId="1" xfId="0" applyNumberFormat="1" applyBorder="1"/>
  </cellXfs>
  <cellStyles count="1">
    <cellStyle name="Normal" xfId="0" builtinId="0"/>
  </cellStyles>
  <dxfs count="14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3.xlsx]Charts!PivotTable5</c:name>
    <c:fmtId val="5"/>
  </c:pivotSource>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i="1" u="none"/>
              <a:t>No of Meeting By Acc Exec</a:t>
            </a:r>
          </a:p>
        </c:rich>
      </c:tx>
      <c:layout>
        <c:manualLayout>
          <c:xMode val="edge"/>
          <c:yMode val="edge"/>
          <c:x val="0.29898864589325613"/>
          <c:y val="2.5611706924427657E-2"/>
        </c:manualLayout>
      </c:layout>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57097783223211E-3"/>
          <c:y val="5.6475290551460978E-2"/>
          <c:w val="0.96394832662299945"/>
          <c:h val="0.77370086395995097"/>
        </c:manualLayout>
      </c:layout>
      <c:bar3DChart>
        <c:barDir val="col"/>
        <c:grouping val="clustered"/>
        <c:varyColors val="0"/>
        <c:ser>
          <c:idx val="0"/>
          <c:order val="0"/>
          <c:tx>
            <c:strRef>
              <c:f>Charts!$M$11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Charts!$L$12:$L$21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Charts!$M$12:$M$21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1-D467-4130-967D-6BEE51E8CB99}"/>
            </c:ext>
          </c:extLst>
        </c:ser>
        <c:dLbls>
          <c:showLegendKey val="0"/>
          <c:showVal val="1"/>
          <c:showCatName val="0"/>
          <c:showSerName val="0"/>
          <c:showPercent val="0"/>
          <c:showBubbleSize val="0"/>
        </c:dLbls>
        <c:gapWidth val="150"/>
        <c:shape val="box"/>
        <c:axId val="1553551808"/>
        <c:axId val="1553556128"/>
        <c:axId val="0"/>
      </c:bar3DChart>
      <c:catAx>
        <c:axId val="1553551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3556128"/>
        <c:crosses val="autoZero"/>
        <c:auto val="1"/>
        <c:lblAlgn val="ctr"/>
        <c:lblOffset val="100"/>
        <c:noMultiLvlLbl val="0"/>
      </c:catAx>
      <c:valAx>
        <c:axId val="1553556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35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Renewal</a:t>
            </a:r>
          </a:p>
        </c:rich>
      </c:tx>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'new,renewl,cross sell '!$N$4</c:f>
              <c:strCache>
                <c:ptCount val="1"/>
              </c:strCache>
            </c:strRef>
          </c:tx>
          <c:spPr>
            <a:solidFill>
              <a:schemeClr val="accent6"/>
            </a:solidFill>
            <a:ln>
              <a:noFill/>
            </a:ln>
            <a:effectLst>
              <a:outerShdw blurRad="57150" dist="19050" dir="5400000" algn="ctr" rotWithShape="0">
                <a:srgbClr val="000000">
                  <a:alpha val="63000"/>
                </a:srgbClr>
              </a:outerShdw>
            </a:effectLst>
          </c:spPr>
          <c:invertIfNegative val="0"/>
          <c:dLbls>
            <c:numFmt formatCode="0.00,,\ &quot;Mn&quot;;\-#.#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'new,renewl,cross sell '!$M$5:$M$7</c:f>
              <c:strCache>
                <c:ptCount val="3"/>
                <c:pt idx="0">
                  <c:v>Target </c:v>
                </c:pt>
                <c:pt idx="1">
                  <c:v>Achivement</c:v>
                </c:pt>
                <c:pt idx="2">
                  <c:v>Invoice </c:v>
                </c:pt>
              </c:strCache>
            </c:strRef>
          </c:cat>
          <c:val>
            <c:numRef>
              <c:f>'new,renewl,cross sell '!$N$5:$N$7</c:f>
              <c:numCache>
                <c:formatCode>General</c:formatCode>
                <c:ptCount val="3"/>
                <c:pt idx="0">
                  <c:v>12319455</c:v>
                </c:pt>
                <c:pt idx="1">
                  <c:v>18507270</c:v>
                </c:pt>
                <c:pt idx="2">
                  <c:v>8244310</c:v>
                </c:pt>
              </c:numCache>
            </c:numRef>
          </c:val>
          <c:extLst>
            <c:ext xmlns:c16="http://schemas.microsoft.com/office/drawing/2014/chart" uri="{C3380CC4-5D6E-409C-BE32-E72D297353CC}">
              <c16:uniqueId val="{00000000-E760-4B2C-8CA4-3E3A9E9D8263}"/>
            </c:ext>
          </c:extLst>
        </c:ser>
        <c:dLbls>
          <c:dLblPos val="outEnd"/>
          <c:showLegendKey val="0"/>
          <c:showVal val="1"/>
          <c:showCatName val="0"/>
          <c:showSerName val="0"/>
          <c:showPercent val="0"/>
          <c:showBubbleSize val="0"/>
        </c:dLbls>
        <c:gapWidth val="115"/>
        <c:overlap val="-20"/>
        <c:axId val="1500087551"/>
        <c:axId val="1500090431"/>
      </c:barChart>
      <c:catAx>
        <c:axId val="15000875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090431"/>
        <c:crosses val="autoZero"/>
        <c:auto val="1"/>
        <c:lblAlgn val="ctr"/>
        <c:lblOffset val="100"/>
        <c:noMultiLvlLbl val="0"/>
      </c:catAx>
      <c:valAx>
        <c:axId val="1500090431"/>
        <c:scaling>
          <c:orientation val="minMax"/>
        </c:scaling>
        <c:delete val="0"/>
        <c:axPos val="b"/>
        <c:numFmt formatCode="0.00,,\ &quot;Mn&quot;;\-#.#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087551"/>
        <c:crosses val="autoZero"/>
        <c:crossBetween val="between"/>
        <c:majorUnit val="10000000"/>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Cross</a:t>
            </a:r>
            <a:r>
              <a:rPr lang="en-US" i="1" baseline="0"/>
              <a:t> Sell</a:t>
            </a:r>
          </a:p>
        </c:rich>
      </c:tx>
      <c:layout>
        <c:manualLayout>
          <c:xMode val="edge"/>
          <c:yMode val="edge"/>
          <c:x val="0.41110411198600172"/>
          <c:y val="2.3148148148148147E-2"/>
        </c:manualLayout>
      </c:layout>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'new,renewl,cross sell '!$Z$4</c:f>
              <c:strCache>
                <c:ptCount val="1"/>
              </c:strCache>
            </c:strRef>
          </c:tx>
          <c:spPr>
            <a:solidFill>
              <a:schemeClr val="accent6"/>
            </a:solidFill>
            <a:ln>
              <a:noFill/>
            </a:ln>
            <a:effectLst>
              <a:outerShdw blurRad="57150" dist="19050" dir="5400000" algn="ctr" rotWithShape="0">
                <a:srgbClr val="000000">
                  <a:alpha val="63000"/>
                </a:srgbClr>
              </a:outerShdw>
            </a:effectLst>
          </c:spPr>
          <c:invertIfNegative val="0"/>
          <c:dLbls>
            <c:numFmt formatCode="0.00,,\ &quot;Mn&quot;;\-#.#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'new,renewl,cross sell '!$Y$5:$Y$7</c:f>
              <c:strCache>
                <c:ptCount val="3"/>
                <c:pt idx="0">
                  <c:v>Target </c:v>
                </c:pt>
                <c:pt idx="1">
                  <c:v>Achivement</c:v>
                </c:pt>
                <c:pt idx="2">
                  <c:v>Invoice </c:v>
                </c:pt>
              </c:strCache>
            </c:strRef>
          </c:cat>
          <c:val>
            <c:numRef>
              <c:f>'new,renewl,cross sell '!$Z$5:$Z$7</c:f>
              <c:numCache>
                <c:formatCode>General</c:formatCode>
                <c:ptCount val="3"/>
                <c:pt idx="0">
                  <c:v>2083111</c:v>
                </c:pt>
                <c:pt idx="1">
                  <c:v>13041253</c:v>
                </c:pt>
                <c:pt idx="2">
                  <c:v>2853842</c:v>
                </c:pt>
              </c:numCache>
            </c:numRef>
          </c:val>
          <c:extLst>
            <c:ext xmlns:c16="http://schemas.microsoft.com/office/drawing/2014/chart" uri="{C3380CC4-5D6E-409C-BE32-E72D297353CC}">
              <c16:uniqueId val="{00000000-95FA-432B-B771-F3868739D488}"/>
            </c:ext>
          </c:extLst>
        </c:ser>
        <c:dLbls>
          <c:dLblPos val="outEnd"/>
          <c:showLegendKey val="0"/>
          <c:showVal val="1"/>
          <c:showCatName val="0"/>
          <c:showSerName val="0"/>
          <c:showPercent val="0"/>
          <c:showBubbleSize val="0"/>
        </c:dLbls>
        <c:gapWidth val="115"/>
        <c:overlap val="-20"/>
        <c:axId val="1500093311"/>
        <c:axId val="1500094271"/>
      </c:barChart>
      <c:catAx>
        <c:axId val="15000933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094271"/>
        <c:crosses val="autoZero"/>
        <c:auto val="1"/>
        <c:lblAlgn val="ctr"/>
        <c:lblOffset val="100"/>
        <c:noMultiLvlLbl val="0"/>
      </c:catAx>
      <c:valAx>
        <c:axId val="1500094271"/>
        <c:scaling>
          <c:orientation val="minMax"/>
        </c:scaling>
        <c:delete val="0"/>
        <c:axPos val="b"/>
        <c:numFmt formatCode="0.00,,\ &quot;Mn&quot;;\-#.#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093311"/>
        <c:crosses val="autoZero"/>
        <c:crossBetween val="between"/>
        <c:majorUnit val="5000000"/>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3.xlsx]Charts!PivotTable5</c:name>
    <c:fmtId val="9"/>
  </c:pivotSource>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i="1" u="none"/>
              <a:t>No of Meeting By Acc Exec</a:t>
            </a:r>
          </a:p>
        </c:rich>
      </c:tx>
      <c:layout>
        <c:manualLayout>
          <c:xMode val="edge"/>
          <c:yMode val="edge"/>
          <c:x val="0.23574394138222926"/>
          <c:y val="0.11668034205602937"/>
        </c:manualLayout>
      </c:layout>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2255541768948E-2"/>
          <c:y val="8.5920033701881782E-2"/>
          <c:w val="0.93288754924749673"/>
          <c:h val="0.73476144680913558"/>
        </c:manualLayout>
      </c:layout>
      <c:bar3DChart>
        <c:barDir val="col"/>
        <c:grouping val="clustered"/>
        <c:varyColors val="0"/>
        <c:ser>
          <c:idx val="0"/>
          <c:order val="0"/>
          <c:tx>
            <c:strRef>
              <c:f>Charts!$M$11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Charts!$L$12:$L$21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Charts!$M$12:$M$21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2-1217-48D9-AFF4-5D34B5B5F6C7}"/>
            </c:ext>
          </c:extLst>
        </c:ser>
        <c:dLbls>
          <c:showLegendKey val="0"/>
          <c:showVal val="1"/>
          <c:showCatName val="0"/>
          <c:showSerName val="0"/>
          <c:showPercent val="0"/>
          <c:showBubbleSize val="0"/>
        </c:dLbls>
        <c:gapWidth val="150"/>
        <c:shape val="box"/>
        <c:axId val="1553551808"/>
        <c:axId val="1553556128"/>
        <c:axId val="0"/>
      </c:bar3DChart>
      <c:catAx>
        <c:axId val="155355180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1553556128"/>
        <c:crosses val="autoZero"/>
        <c:auto val="1"/>
        <c:lblAlgn val="ctr"/>
        <c:lblOffset val="100"/>
        <c:noMultiLvlLbl val="0"/>
      </c:catAx>
      <c:valAx>
        <c:axId val="15535561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35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00" i="1">
                <a:solidFill>
                  <a:schemeClr val="bg1"/>
                </a:solidFill>
              </a:rPr>
              <a:t>No</a:t>
            </a:r>
            <a:r>
              <a:rPr lang="en-IN" sz="1000" i="1" baseline="0">
                <a:solidFill>
                  <a:schemeClr val="bg1"/>
                </a:solidFill>
              </a:rPr>
              <a:t> of Invoice by Acc Exec</a:t>
            </a:r>
            <a:endParaRPr lang="en-IN" sz="1000" i="1">
              <a:solidFill>
                <a:schemeClr val="bg1"/>
              </a:solidFill>
            </a:endParaRPr>
          </a:p>
        </c:rich>
      </c:tx>
      <c:layout>
        <c:manualLayout>
          <c:xMode val="edge"/>
          <c:yMode val="edge"/>
          <c:x val="0.3828736135794143"/>
          <c:y val="3.51883307074235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85106163017955"/>
          <c:y val="0.18797413051626186"/>
          <c:w val="0.7498849264760179"/>
          <c:h val="0.65867615411869107"/>
        </c:manualLayout>
      </c:layout>
      <c:barChart>
        <c:barDir val="bar"/>
        <c:grouping val="stacked"/>
        <c:varyColors val="0"/>
        <c:ser>
          <c:idx val="0"/>
          <c:order val="0"/>
          <c:tx>
            <c:strRef>
              <c:f>Charts!$AH$12:$AH$13</c:f>
              <c:strCache>
                <c:ptCount val="1"/>
                <c:pt idx="0">
                  <c:v>(Blanks)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Charts!$AG$14:$AG$25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Charts!$AH$14:$AH$25</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1-DAA5-4BF1-84B8-FCF8B137DBAE}"/>
            </c:ext>
          </c:extLst>
        </c:ser>
        <c:ser>
          <c:idx val="1"/>
          <c:order val="1"/>
          <c:tx>
            <c:strRef>
              <c:f>Charts!$AI$12:$AI$13</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Charts!$AG$14:$AG$25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Charts!$AI$14:$AI$25</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2-DAA5-4BF1-84B8-FCF8B137DBAE}"/>
            </c:ext>
          </c:extLst>
        </c:ser>
        <c:ser>
          <c:idx val="2"/>
          <c:order val="2"/>
          <c:tx>
            <c:strRef>
              <c:f>Charts!$AJ$12:$AJ$13</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Charts!$AG$14:$AG$25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Charts!$AJ$14:$AJ$25</c:f>
              <c:numCache>
                <c:formatCode>General</c:formatCode>
                <c:ptCount val="11"/>
                <c:pt idx="5">
                  <c:v>8</c:v>
                </c:pt>
                <c:pt idx="7">
                  <c:v>7</c:v>
                </c:pt>
                <c:pt idx="10">
                  <c:v>1</c:v>
                </c:pt>
              </c:numCache>
            </c:numRef>
          </c:val>
          <c:extLst>
            <c:ext xmlns:c16="http://schemas.microsoft.com/office/drawing/2014/chart" uri="{C3380CC4-5D6E-409C-BE32-E72D297353CC}">
              <c16:uniqueId val="{00000003-DAA5-4BF1-84B8-FCF8B137DBAE}"/>
            </c:ext>
          </c:extLst>
        </c:ser>
        <c:ser>
          <c:idx val="3"/>
          <c:order val="3"/>
          <c:tx>
            <c:strRef>
              <c:f>Charts!$AK$12:$AK$13</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Charts!$AG$14:$AG$25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Charts!$AK$14:$AK$25</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4-DAA5-4BF1-84B8-FCF8B137DBAE}"/>
            </c:ext>
          </c:extLst>
        </c:ser>
        <c:dLbls>
          <c:showLegendKey val="0"/>
          <c:showVal val="0"/>
          <c:showCatName val="0"/>
          <c:showSerName val="0"/>
          <c:showPercent val="0"/>
          <c:showBubbleSize val="0"/>
        </c:dLbls>
        <c:gapWidth val="150"/>
        <c:overlap val="100"/>
        <c:axId val="1617456272"/>
        <c:axId val="1617471152"/>
      </c:barChart>
      <c:catAx>
        <c:axId val="161745627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1617471152"/>
        <c:crosses val="autoZero"/>
        <c:auto val="1"/>
        <c:lblAlgn val="ctr"/>
        <c:lblOffset val="100"/>
        <c:noMultiLvlLbl val="0"/>
      </c:catAx>
      <c:valAx>
        <c:axId val="1617471152"/>
        <c:scaling>
          <c:orientation val="minMax"/>
          <c:max val="8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456272"/>
        <c:crosses val="autoZero"/>
        <c:crossBetween val="between"/>
        <c:majorUnit val="20"/>
        <c:minorUnit val="4"/>
      </c:valAx>
      <c:spPr>
        <a:noFill/>
        <a:ln>
          <a:noFill/>
        </a:ln>
        <a:effectLst/>
      </c:spPr>
    </c:plotArea>
    <c:legend>
      <c:legendPos val="r"/>
      <c:layout>
        <c:manualLayout>
          <c:xMode val="edge"/>
          <c:yMode val="edge"/>
          <c:x val="0.66255427531986744"/>
          <c:y val="0.22891041261530362"/>
          <c:w val="0.26703747326446831"/>
          <c:h val="0.46678114439125168"/>
        </c:manualLayout>
      </c:layout>
      <c:overlay val="1"/>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3.xlsx]Charts!PivotTable18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i="1"/>
              <a:t>Top 4 Oppourtunity by Revenue  </a:t>
            </a:r>
          </a:p>
        </c:rich>
      </c:tx>
      <c:layout>
        <c:manualLayout>
          <c:xMode val="edge"/>
          <c:yMode val="edge"/>
          <c:x val="0.24737820882145831"/>
          <c:y val="3.61066666666666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64947559081801E-2"/>
          <c:y val="0.13252726480788971"/>
          <c:w val="0.88249699746817722"/>
          <c:h val="0.67960268285019043"/>
        </c:manualLayout>
      </c:layout>
      <c:barChart>
        <c:barDir val="bar"/>
        <c:grouping val="stacked"/>
        <c:varyColors val="0"/>
        <c:ser>
          <c:idx val="0"/>
          <c:order val="0"/>
          <c:tx>
            <c:strRef>
              <c:f>Charts!$CM$14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Charts!$CL$15:$CL$19</c:f>
              <c:strCache>
                <c:ptCount val="4"/>
                <c:pt idx="0">
                  <c:v>Fire</c:v>
                </c:pt>
                <c:pt idx="1">
                  <c:v>EL-Group Mediclaim</c:v>
                </c:pt>
                <c:pt idx="2">
                  <c:v>DB -Mega Policy</c:v>
                </c:pt>
                <c:pt idx="3">
                  <c:v>CVP GMC</c:v>
                </c:pt>
              </c:strCache>
            </c:strRef>
          </c:cat>
          <c:val>
            <c:numRef>
              <c:f>Charts!$CM$15:$CM$19</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2-5D31-4FBE-84F0-51A0C1C62DA3}"/>
            </c:ext>
          </c:extLst>
        </c:ser>
        <c:dLbls>
          <c:showLegendKey val="0"/>
          <c:showVal val="1"/>
          <c:showCatName val="0"/>
          <c:showSerName val="0"/>
          <c:showPercent val="0"/>
          <c:showBubbleSize val="0"/>
        </c:dLbls>
        <c:gapWidth val="100"/>
        <c:overlap val="100"/>
        <c:axId val="298478639"/>
        <c:axId val="298470959"/>
      </c:barChart>
      <c:catAx>
        <c:axId val="298478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298470959"/>
        <c:crosses val="autoZero"/>
        <c:auto val="1"/>
        <c:lblAlgn val="ctr"/>
        <c:lblOffset val="100"/>
        <c:noMultiLvlLbl val="0"/>
      </c:catAx>
      <c:valAx>
        <c:axId val="298470959"/>
        <c:scaling>
          <c:orientation val="minMax"/>
        </c:scaling>
        <c:delete val="0"/>
        <c:axPos val="b"/>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298478639"/>
        <c:crosses val="autoZero"/>
        <c:crossBetween val="between"/>
        <c:min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3.xlsx]Charts!PivotTable17</c:name>
    <c:fmtId val="3"/>
  </c:pivotSource>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i="1"/>
              <a:t>Opportunity</a:t>
            </a:r>
            <a:r>
              <a:rPr lang="en-US" sz="900" i="1" baseline="0"/>
              <a:t> - Product Group</a:t>
            </a:r>
          </a:p>
        </c:rich>
      </c:tx>
      <c:layout>
        <c:manualLayout>
          <c:xMode val="edge"/>
          <c:yMode val="edge"/>
          <c:x val="0.41538261664660336"/>
          <c:y val="0.11778949397059635"/>
        </c:manualLayout>
      </c:layout>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946756655418072E-2"/>
          <c:y val="0.22845795936347119"/>
          <c:w val="0.75463659147869677"/>
          <c:h val="0.69726382541343168"/>
        </c:manualLayout>
      </c:layout>
      <c:pie3DChart>
        <c:varyColors val="1"/>
        <c:ser>
          <c:idx val="0"/>
          <c:order val="0"/>
          <c:tx>
            <c:strRef>
              <c:f>Charts!$BT$13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50D-4D6A-BD60-951C7A1E65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50D-4D6A-BD60-951C7A1E65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50D-4D6A-BD60-951C7A1E650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50D-4D6A-BD60-951C7A1E65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50D-4D6A-BD60-951C7A1E650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50D-4D6A-BD60-951C7A1E650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50D-4D6A-BD60-951C7A1E65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Charts!$BS$14:$BS$21</c:f>
              <c:strCache>
                <c:ptCount val="7"/>
                <c:pt idx="0">
                  <c:v>Employee Benefits</c:v>
                </c:pt>
                <c:pt idx="1">
                  <c:v>Fire</c:v>
                </c:pt>
                <c:pt idx="2">
                  <c:v>Marine</c:v>
                </c:pt>
                <c:pt idx="3">
                  <c:v>Engineering</c:v>
                </c:pt>
                <c:pt idx="4">
                  <c:v>Liability</c:v>
                </c:pt>
                <c:pt idx="5">
                  <c:v>Miscellaneous</c:v>
                </c:pt>
                <c:pt idx="6">
                  <c:v>Terrorism</c:v>
                </c:pt>
              </c:strCache>
            </c:strRef>
          </c:cat>
          <c:val>
            <c:numRef>
              <c:f>Charts!$BT$14:$BT$21</c:f>
              <c:numCache>
                <c:formatCode>General</c:formatCode>
                <c:ptCount val="7"/>
                <c:pt idx="0">
                  <c:v>15</c:v>
                </c:pt>
                <c:pt idx="1">
                  <c:v>13</c:v>
                </c:pt>
                <c:pt idx="2">
                  <c:v>7</c:v>
                </c:pt>
                <c:pt idx="3">
                  <c:v>6</c:v>
                </c:pt>
                <c:pt idx="4">
                  <c:v>5</c:v>
                </c:pt>
                <c:pt idx="5">
                  <c:v>2</c:v>
                </c:pt>
                <c:pt idx="6">
                  <c:v>1</c:v>
                </c:pt>
              </c:numCache>
            </c:numRef>
          </c:val>
          <c:extLst>
            <c:ext xmlns:c16="http://schemas.microsoft.com/office/drawing/2014/chart" uri="{C3380CC4-5D6E-409C-BE32-E72D297353CC}">
              <c16:uniqueId val="{00000010-2DDE-44D7-B8A8-9CB8A1EDBE47}"/>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5020885547201333"/>
          <c:y val="0.35098884055576973"/>
          <c:w val="0.24979114452798659"/>
          <c:h val="0.52470816584989799"/>
        </c:manualLayout>
      </c:layout>
      <c:overlay val="1"/>
      <c:spPr>
        <a:noFill/>
        <a:ln>
          <a:noFill/>
        </a:ln>
        <a:effectLst/>
      </c:spPr>
      <c:txPr>
        <a:bodyPr rot="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3.xlsx]Charts!PivotTable8</c:name>
    <c:fmtId val="13"/>
  </c:pivotSource>
  <c:chart>
    <c:title>
      <c:tx>
        <c:rich>
          <a:bodyPr rot="0" spcFirstLastPara="1" vertOverflow="ellipsis" vert="horz" wrap="square" anchor="ctr" anchorCtr="1"/>
          <a:lstStyle/>
          <a:p>
            <a:pPr>
              <a:defRPr sz="9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Open Opportunity </a:t>
            </a:r>
          </a:p>
        </c:rich>
      </c:tx>
      <c:layout>
        <c:manualLayout>
          <c:xMode val="edge"/>
          <c:yMode val="edge"/>
          <c:x val="0.35149822448664503"/>
          <c:y val="5.867876867826357E-2"/>
        </c:manualLayout>
      </c:layout>
      <c:overlay val="0"/>
      <c:spPr>
        <a:noFill/>
        <a:ln>
          <a:noFill/>
        </a:ln>
        <a:effectLst/>
      </c:spPr>
      <c:txPr>
        <a:bodyPr rot="0" spcFirstLastPara="1" vertOverflow="ellipsis" vert="horz" wrap="square" anchor="ctr" anchorCtr="1"/>
        <a:lstStyle/>
        <a:p>
          <a:pPr>
            <a:defRPr sz="9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696376015670579E-3"/>
              <c:y val="-0.2341870499262273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043110388277054E-2"/>
                  <c:h val="5.9322018491349202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177167083562489E-16"/>
              <c:y val="-0.181412503463978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696376015670579E-3"/>
              <c:y val="-0.24408227738789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942917708906224E-17"/>
              <c:y val="-0.201202958387322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4710912617869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4710912617869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942917708906224E-17"/>
              <c:y val="-0.201202958387322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696376015670579E-3"/>
              <c:y val="-0.24408227738789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177167083562489E-16"/>
              <c:y val="-0.181412503463978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696376015670579E-3"/>
              <c:y val="-0.2341870499262273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043110388277054E-2"/>
                  <c:h val="5.9322018491349202E-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471091261786943"/>
            </c:manualLayout>
          </c:layout>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942917708906224E-17"/>
              <c:y val="-0.20120295838732205"/>
            </c:manualLayout>
          </c:layout>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696376015670579E-3"/>
              <c:y val="-0.24408227738789889"/>
            </c:manualLayout>
          </c:layout>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177167083562489E-16"/>
              <c:y val="-0.18141250346397897"/>
            </c:manualLayout>
          </c:layout>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129226493747113E-3"/>
              <c:y val="-0.22829227991515477"/>
            </c:manualLayout>
          </c:layout>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1610189902732747"/>
                  <c:h val="7.1111296768174667E-2"/>
                </c:manualLayout>
              </c15:layout>
            </c:ext>
          </c:extLst>
        </c:dLbl>
      </c:pivotFmt>
    </c:pivotFmts>
    <c:plotArea>
      <c:layout>
        <c:manualLayout>
          <c:layoutTarget val="inner"/>
          <c:xMode val="edge"/>
          <c:yMode val="edge"/>
          <c:x val="8.7357610562648111E-2"/>
          <c:y val="0.31868917584182804"/>
          <c:w val="0.88987637582011425"/>
          <c:h val="0.53295565249935006"/>
        </c:manualLayout>
      </c:layout>
      <c:barChart>
        <c:barDir val="col"/>
        <c:grouping val="stacked"/>
        <c:varyColors val="0"/>
        <c:ser>
          <c:idx val="0"/>
          <c:order val="0"/>
          <c:tx>
            <c:strRef>
              <c:f>Charts!$DE$15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B2AC-4486-AB24-4E2BFED7C534}"/>
              </c:ext>
            </c:extLst>
          </c:dPt>
          <c:dPt>
            <c:idx val="1"/>
            <c:invertIfNegative val="0"/>
            <c:bubble3D val="0"/>
            <c:extLst>
              <c:ext xmlns:c16="http://schemas.microsoft.com/office/drawing/2014/chart" uri="{C3380CC4-5D6E-409C-BE32-E72D297353CC}">
                <c16:uniqueId val="{00000001-B2AC-4486-AB24-4E2BFED7C534}"/>
              </c:ext>
            </c:extLst>
          </c:dPt>
          <c:dPt>
            <c:idx val="2"/>
            <c:invertIfNegative val="0"/>
            <c:bubble3D val="0"/>
            <c:extLst>
              <c:ext xmlns:c16="http://schemas.microsoft.com/office/drawing/2014/chart" uri="{C3380CC4-5D6E-409C-BE32-E72D297353CC}">
                <c16:uniqueId val="{00000002-B2AC-4486-AB24-4E2BFED7C534}"/>
              </c:ext>
            </c:extLst>
          </c:dPt>
          <c:dPt>
            <c:idx val="3"/>
            <c:invertIfNegative val="0"/>
            <c:bubble3D val="0"/>
            <c:extLst>
              <c:ext xmlns:c16="http://schemas.microsoft.com/office/drawing/2014/chart" uri="{C3380CC4-5D6E-409C-BE32-E72D297353CC}">
                <c16:uniqueId val="{00000003-B2AC-4486-AB24-4E2BFED7C534}"/>
              </c:ext>
            </c:extLst>
          </c:dPt>
          <c:dPt>
            <c:idx val="4"/>
            <c:invertIfNegative val="0"/>
            <c:bubble3D val="0"/>
            <c:extLst>
              <c:ext xmlns:c16="http://schemas.microsoft.com/office/drawing/2014/chart" uri="{C3380CC4-5D6E-409C-BE32-E72D297353CC}">
                <c16:uniqueId val="{00000004-B2AC-4486-AB24-4E2BFED7C534}"/>
              </c:ext>
            </c:extLst>
          </c:dPt>
          <c:dLbls>
            <c:dLbl>
              <c:idx val="0"/>
              <c:layout>
                <c:manualLayout>
                  <c:x val="0"/>
                  <c:y val="-0.1847109126178694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AC-4486-AB24-4E2BFED7C534}"/>
                </c:ext>
              </c:extLst>
            </c:dLbl>
            <c:dLbl>
              <c:idx val="1"/>
              <c:layout>
                <c:manualLayout>
                  <c:x val="-3.7942917708906224E-17"/>
                  <c:y val="-0.201202958387322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AC-4486-AB24-4E2BFED7C534}"/>
                </c:ext>
              </c:extLst>
            </c:dLbl>
            <c:dLbl>
              <c:idx val="2"/>
              <c:layout>
                <c:manualLayout>
                  <c:x val="-2.0696376015670579E-3"/>
                  <c:y val="-0.24408227738789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AC-4486-AB24-4E2BFED7C534}"/>
                </c:ext>
              </c:extLst>
            </c:dLbl>
            <c:dLbl>
              <c:idx val="3"/>
              <c:layout>
                <c:manualLayout>
                  <c:x val="-1.5177167083562489E-16"/>
                  <c:y val="-0.181412503463978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AC-4486-AB24-4E2BFED7C534}"/>
                </c:ext>
              </c:extLst>
            </c:dLbl>
            <c:dLbl>
              <c:idx val="4"/>
              <c:layout>
                <c:manualLayout>
                  <c:x val="-9.9129226493747113E-3"/>
                  <c:y val="-0.2282922799151547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1610189902732747"/>
                      <c:h val="7.1111296768174667E-2"/>
                    </c:manualLayout>
                  </c15:layout>
                </c:ext>
                <c:ext xmlns:c16="http://schemas.microsoft.com/office/drawing/2014/chart" uri="{C3380CC4-5D6E-409C-BE32-E72D297353CC}">
                  <c16:uniqueId val="{00000004-B2AC-4486-AB24-4E2BFED7C534}"/>
                </c:ext>
              </c:extLst>
            </c:dLbl>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Charts!$DD$16:$DD$21</c:f>
              <c:strCache>
                <c:ptCount val="5"/>
                <c:pt idx="0">
                  <c:v>BE-Mega policy</c:v>
                </c:pt>
                <c:pt idx="1">
                  <c:v>CVP GMC</c:v>
                </c:pt>
                <c:pt idx="2">
                  <c:v>DB -Mega Policy</c:v>
                </c:pt>
                <c:pt idx="3">
                  <c:v>DB -Terrorism Policy</c:v>
                </c:pt>
                <c:pt idx="4">
                  <c:v>EL-Group Mediclaim</c:v>
                </c:pt>
              </c:strCache>
            </c:strRef>
          </c:cat>
          <c:val>
            <c:numRef>
              <c:f>Charts!$DE$16:$DE$21</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7-0E3D-440F-BA81-79E621DC9B36}"/>
            </c:ext>
          </c:extLst>
        </c:ser>
        <c:dLbls>
          <c:dLblPos val="ctr"/>
          <c:showLegendKey val="0"/>
          <c:showVal val="1"/>
          <c:showCatName val="0"/>
          <c:showSerName val="0"/>
          <c:showPercent val="0"/>
          <c:showBubbleSize val="0"/>
        </c:dLbls>
        <c:gapWidth val="150"/>
        <c:overlap val="100"/>
        <c:axId val="2103927615"/>
        <c:axId val="2103923295"/>
      </c:barChart>
      <c:catAx>
        <c:axId val="2103927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crossAx val="2103923295"/>
        <c:crosses val="autoZero"/>
        <c:auto val="1"/>
        <c:lblAlgn val="ctr"/>
        <c:lblOffset val="100"/>
        <c:noMultiLvlLbl val="0"/>
      </c:catAx>
      <c:valAx>
        <c:axId val="210392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crossAx val="2103927615"/>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i="1">
                <a:solidFill>
                  <a:schemeClr val="bg1"/>
                </a:solidFill>
              </a:rPr>
              <a:t>No</a:t>
            </a:r>
            <a:r>
              <a:rPr lang="en-IN" i="1" baseline="0">
                <a:solidFill>
                  <a:schemeClr val="bg1"/>
                </a:solidFill>
              </a:rPr>
              <a:t> of Invoice by Acc Exec</a:t>
            </a:r>
            <a:endParaRPr lang="en-IN" i="1">
              <a:solidFill>
                <a:schemeClr val="bg1"/>
              </a:solidFill>
            </a:endParaRPr>
          </a:p>
        </c:rich>
      </c:tx>
      <c:layout>
        <c:manualLayout>
          <c:xMode val="edge"/>
          <c:yMode val="edge"/>
          <c:x val="0.32873780967754851"/>
          <c:y val="2.16130057557896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Charts!$AH$12:$AH$13</c:f>
              <c:strCache>
                <c:ptCount val="1"/>
                <c:pt idx="0">
                  <c:v>(Blanks)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Charts!$AG$14:$AG$25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Charts!$AH$14:$AH$25</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9166-4C74-B3DA-454EE35C750F}"/>
            </c:ext>
          </c:extLst>
        </c:ser>
        <c:ser>
          <c:idx val="1"/>
          <c:order val="1"/>
          <c:tx>
            <c:strRef>
              <c:f>Charts!$AI$12:$AI$13</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Charts!$AG$14:$AG$25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Charts!$AI$14:$AI$25</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9166-4C74-B3DA-454EE35C750F}"/>
            </c:ext>
          </c:extLst>
        </c:ser>
        <c:ser>
          <c:idx val="2"/>
          <c:order val="2"/>
          <c:tx>
            <c:strRef>
              <c:f>Charts!$AJ$12:$AJ$13</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Charts!$AG$14:$AG$25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Charts!$AJ$14:$AJ$25</c:f>
              <c:numCache>
                <c:formatCode>General</c:formatCode>
                <c:ptCount val="11"/>
                <c:pt idx="5">
                  <c:v>8</c:v>
                </c:pt>
                <c:pt idx="7">
                  <c:v>7</c:v>
                </c:pt>
                <c:pt idx="10">
                  <c:v>1</c:v>
                </c:pt>
              </c:numCache>
            </c:numRef>
          </c:val>
          <c:extLst>
            <c:ext xmlns:c16="http://schemas.microsoft.com/office/drawing/2014/chart" uri="{C3380CC4-5D6E-409C-BE32-E72D297353CC}">
              <c16:uniqueId val="{00000002-9166-4C74-B3DA-454EE35C750F}"/>
            </c:ext>
          </c:extLst>
        </c:ser>
        <c:ser>
          <c:idx val="3"/>
          <c:order val="3"/>
          <c:tx>
            <c:strRef>
              <c:f>Charts!$AK$12:$AK$13</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Charts!$AG$14:$AG$25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Charts!$AK$14:$AK$25</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9166-4C74-B3DA-454EE35C750F}"/>
            </c:ext>
          </c:extLst>
        </c:ser>
        <c:dLbls>
          <c:showLegendKey val="0"/>
          <c:showVal val="0"/>
          <c:showCatName val="0"/>
          <c:showSerName val="0"/>
          <c:showPercent val="0"/>
          <c:showBubbleSize val="0"/>
        </c:dLbls>
        <c:gapWidth val="150"/>
        <c:overlap val="100"/>
        <c:axId val="1617456272"/>
        <c:axId val="1617471152"/>
      </c:barChart>
      <c:catAx>
        <c:axId val="161745627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471152"/>
        <c:crosses val="autoZero"/>
        <c:auto val="1"/>
        <c:lblAlgn val="ctr"/>
        <c:lblOffset val="100"/>
        <c:noMultiLvlLbl val="0"/>
      </c:catAx>
      <c:valAx>
        <c:axId val="1617471152"/>
        <c:scaling>
          <c:orientation val="minMax"/>
          <c:max val="8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456272"/>
        <c:crosses val="autoZero"/>
        <c:crossBetween val="between"/>
        <c:majorUnit val="20"/>
        <c:minorUnit val="4"/>
      </c:valAx>
      <c:spPr>
        <a:noFill/>
        <a:ln>
          <a:noFill/>
        </a:ln>
        <a:effectLst/>
      </c:spPr>
    </c:plotArea>
    <c:legend>
      <c:legendPos val="r"/>
      <c:layout>
        <c:manualLayout>
          <c:xMode val="edge"/>
          <c:yMode val="edge"/>
          <c:x val="0.84230288377851315"/>
          <c:y val="0.48210255506779848"/>
          <c:w val="0.1313729270207874"/>
          <c:h val="0.34538317577300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3.xlsx]Charts!PivotTable17</c:name>
    <c:fmtId val="0"/>
  </c:pivotSource>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Opportunity</a:t>
            </a:r>
            <a:r>
              <a:rPr lang="en-US" i="1" baseline="0"/>
              <a:t> - Product Group</a:t>
            </a:r>
          </a:p>
        </c:rich>
      </c:tx>
      <c:layout>
        <c:manualLayout>
          <c:xMode val="edge"/>
          <c:yMode val="edge"/>
          <c:x val="0.28499502734067617"/>
          <c:y val="6.0495016809133766E-2"/>
        </c:manualLayout>
      </c:layout>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Charts!$BT$13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F6C-4717-8317-6AFC3E4C9C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F6C-4717-8317-6AFC3E4C9C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F6C-4717-8317-6AFC3E4C9CC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F6C-4717-8317-6AFC3E4C9C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F6C-4717-8317-6AFC3E4C9CC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F6C-4717-8317-6AFC3E4C9CC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F6C-4717-8317-6AFC3E4C9C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Charts!$BS$14:$BS$21</c:f>
              <c:strCache>
                <c:ptCount val="7"/>
                <c:pt idx="0">
                  <c:v>Employee Benefits</c:v>
                </c:pt>
                <c:pt idx="1">
                  <c:v>Fire</c:v>
                </c:pt>
                <c:pt idx="2">
                  <c:v>Marine</c:v>
                </c:pt>
                <c:pt idx="3">
                  <c:v>Engineering</c:v>
                </c:pt>
                <c:pt idx="4">
                  <c:v>Liability</c:v>
                </c:pt>
                <c:pt idx="5">
                  <c:v>Miscellaneous</c:v>
                </c:pt>
                <c:pt idx="6">
                  <c:v>Terrorism</c:v>
                </c:pt>
              </c:strCache>
            </c:strRef>
          </c:cat>
          <c:val>
            <c:numRef>
              <c:f>Charts!$BT$14:$BT$21</c:f>
              <c:numCache>
                <c:formatCode>General</c:formatCode>
                <c:ptCount val="7"/>
                <c:pt idx="0">
                  <c:v>15</c:v>
                </c:pt>
                <c:pt idx="1">
                  <c:v>13</c:v>
                </c:pt>
                <c:pt idx="2">
                  <c:v>7</c:v>
                </c:pt>
                <c:pt idx="3">
                  <c:v>6</c:v>
                </c:pt>
                <c:pt idx="4">
                  <c:v>5</c:v>
                </c:pt>
                <c:pt idx="5">
                  <c:v>2</c:v>
                </c:pt>
                <c:pt idx="6">
                  <c:v>1</c:v>
                </c:pt>
              </c:numCache>
            </c:numRef>
          </c:val>
          <c:extLst>
            <c:ext xmlns:c16="http://schemas.microsoft.com/office/drawing/2014/chart" uri="{C3380CC4-5D6E-409C-BE32-E72D297353CC}">
              <c16:uniqueId val="{0000000F-782A-42EA-9255-377AC3B618D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3.xlsx]Charts!PivotTable18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Top 4 Oppourtunity by Revenue  </a:t>
            </a:r>
          </a:p>
        </c:rich>
      </c:tx>
      <c:layout>
        <c:manualLayout>
          <c:xMode val="edge"/>
          <c:yMode val="edge"/>
          <c:x val="0.26079618129375431"/>
          <c:y val="4.3161982728300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64947559081801E-2"/>
          <c:y val="0.13252726480788971"/>
          <c:w val="0.88249699746817722"/>
          <c:h val="0.67960268285019043"/>
        </c:manualLayout>
      </c:layout>
      <c:barChart>
        <c:barDir val="col"/>
        <c:grouping val="clustered"/>
        <c:varyColors val="0"/>
        <c:ser>
          <c:idx val="0"/>
          <c:order val="0"/>
          <c:tx>
            <c:strRef>
              <c:f>Charts!$CM$14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Charts!$CL$15:$CL$19</c:f>
              <c:strCache>
                <c:ptCount val="4"/>
                <c:pt idx="0">
                  <c:v>Fire</c:v>
                </c:pt>
                <c:pt idx="1">
                  <c:v>EL-Group Mediclaim</c:v>
                </c:pt>
                <c:pt idx="2">
                  <c:v>DB -Mega Policy</c:v>
                </c:pt>
                <c:pt idx="3">
                  <c:v>CVP GMC</c:v>
                </c:pt>
              </c:strCache>
            </c:strRef>
          </c:cat>
          <c:val>
            <c:numRef>
              <c:f>Charts!$CM$15:$CM$19</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1-1CD2-4DDD-B77E-FD4FA5E5F4C3}"/>
            </c:ext>
          </c:extLst>
        </c:ser>
        <c:dLbls>
          <c:dLblPos val="outEnd"/>
          <c:showLegendKey val="0"/>
          <c:showVal val="1"/>
          <c:showCatName val="0"/>
          <c:showSerName val="0"/>
          <c:showPercent val="0"/>
          <c:showBubbleSize val="0"/>
        </c:dLbls>
        <c:gapWidth val="100"/>
        <c:overlap val="-24"/>
        <c:axId val="298478639"/>
        <c:axId val="298470959"/>
      </c:barChart>
      <c:catAx>
        <c:axId val="298478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470959"/>
        <c:crosses val="autoZero"/>
        <c:auto val="1"/>
        <c:lblAlgn val="ctr"/>
        <c:lblOffset val="100"/>
        <c:noMultiLvlLbl val="0"/>
      </c:catAx>
      <c:valAx>
        <c:axId val="298470959"/>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4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 3.xlsx]Charts!PivotTable8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Top</a:t>
            </a:r>
            <a:r>
              <a:rPr lang="en-US" i="1" baseline="0"/>
              <a:t> 5 Open Opportunity </a:t>
            </a:r>
          </a:p>
        </c:rich>
      </c:tx>
      <c:layout>
        <c:manualLayout>
          <c:xMode val="edge"/>
          <c:yMode val="edge"/>
          <c:x val="0.30051789829116377"/>
          <c:y val="0.1106914945974914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696376015670579E-3"/>
              <c:y val="-0.2341870499262273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043110388277054E-2"/>
                  <c:h val="5.9322018491349202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177167083562489E-16"/>
              <c:y val="-0.181412503463978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696376015670579E-3"/>
              <c:y val="-0.24408227738789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942917708906224E-17"/>
              <c:y val="-0.201202958387322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4710912617869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57610562648111E-2"/>
          <c:y val="0.31868917584182804"/>
          <c:w val="0.88987637582011425"/>
          <c:h val="0.53295565249935006"/>
        </c:manualLayout>
      </c:layout>
      <c:barChart>
        <c:barDir val="col"/>
        <c:grouping val="stacked"/>
        <c:varyColors val="0"/>
        <c:ser>
          <c:idx val="0"/>
          <c:order val="0"/>
          <c:tx>
            <c:strRef>
              <c:f>Charts!$DE$15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761D-4EEC-B5C5-39772D679641}"/>
              </c:ext>
            </c:extLst>
          </c:dPt>
          <c:dPt>
            <c:idx val="1"/>
            <c:invertIfNegative val="0"/>
            <c:bubble3D val="0"/>
            <c:extLst>
              <c:ext xmlns:c16="http://schemas.microsoft.com/office/drawing/2014/chart" uri="{C3380CC4-5D6E-409C-BE32-E72D297353CC}">
                <c16:uniqueId val="{00000001-761D-4EEC-B5C5-39772D679641}"/>
              </c:ext>
            </c:extLst>
          </c:dPt>
          <c:dPt>
            <c:idx val="2"/>
            <c:invertIfNegative val="0"/>
            <c:bubble3D val="0"/>
            <c:extLst>
              <c:ext xmlns:c16="http://schemas.microsoft.com/office/drawing/2014/chart" uri="{C3380CC4-5D6E-409C-BE32-E72D297353CC}">
                <c16:uniqueId val="{00000002-761D-4EEC-B5C5-39772D679641}"/>
              </c:ext>
            </c:extLst>
          </c:dPt>
          <c:dPt>
            <c:idx val="3"/>
            <c:invertIfNegative val="0"/>
            <c:bubble3D val="0"/>
            <c:extLst>
              <c:ext xmlns:c16="http://schemas.microsoft.com/office/drawing/2014/chart" uri="{C3380CC4-5D6E-409C-BE32-E72D297353CC}">
                <c16:uniqueId val="{00000003-761D-4EEC-B5C5-39772D679641}"/>
              </c:ext>
            </c:extLst>
          </c:dPt>
          <c:dPt>
            <c:idx val="4"/>
            <c:invertIfNegative val="0"/>
            <c:bubble3D val="0"/>
            <c:extLst>
              <c:ext xmlns:c16="http://schemas.microsoft.com/office/drawing/2014/chart" uri="{C3380CC4-5D6E-409C-BE32-E72D297353CC}">
                <c16:uniqueId val="{00000004-761D-4EEC-B5C5-39772D679641}"/>
              </c:ext>
            </c:extLst>
          </c:dPt>
          <c:dLbls>
            <c:dLbl>
              <c:idx val="0"/>
              <c:layout>
                <c:manualLayout>
                  <c:x val="0"/>
                  <c:y val="-0.1847109126178694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1D-4EEC-B5C5-39772D679641}"/>
                </c:ext>
              </c:extLst>
            </c:dLbl>
            <c:dLbl>
              <c:idx val="1"/>
              <c:layout>
                <c:manualLayout>
                  <c:x val="-3.7942917708906224E-17"/>
                  <c:y val="-0.201202958387322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1D-4EEC-B5C5-39772D679641}"/>
                </c:ext>
              </c:extLst>
            </c:dLbl>
            <c:dLbl>
              <c:idx val="2"/>
              <c:layout>
                <c:manualLayout>
                  <c:x val="-2.0696376015670579E-3"/>
                  <c:y val="-0.24408227738789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1D-4EEC-B5C5-39772D679641}"/>
                </c:ext>
              </c:extLst>
            </c:dLbl>
            <c:dLbl>
              <c:idx val="3"/>
              <c:layout>
                <c:manualLayout>
                  <c:x val="-1.5177167083562489E-16"/>
                  <c:y val="-0.181412503463978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1D-4EEC-B5C5-39772D679641}"/>
                </c:ext>
              </c:extLst>
            </c:dLbl>
            <c:dLbl>
              <c:idx val="4"/>
              <c:layout>
                <c:manualLayout>
                  <c:x val="-2.0696376015670579E-3"/>
                  <c:y val="-0.2341870499262273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043110388277054E-2"/>
                      <c:h val="5.9322018491349202E-2"/>
                    </c:manualLayout>
                  </c15:layout>
                </c:ext>
                <c:ext xmlns:c16="http://schemas.microsoft.com/office/drawing/2014/chart" uri="{C3380CC4-5D6E-409C-BE32-E72D297353CC}">
                  <c16:uniqueId val="{00000004-761D-4EEC-B5C5-39772D6796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Charts!$DD$16:$DD$21</c:f>
              <c:strCache>
                <c:ptCount val="5"/>
                <c:pt idx="0">
                  <c:v>BE-Mega policy</c:v>
                </c:pt>
                <c:pt idx="1">
                  <c:v>CVP GMC</c:v>
                </c:pt>
                <c:pt idx="2">
                  <c:v>DB -Mega Policy</c:v>
                </c:pt>
                <c:pt idx="3">
                  <c:v>DB -Terrorism Policy</c:v>
                </c:pt>
                <c:pt idx="4">
                  <c:v>EL-Group Mediclaim</c:v>
                </c:pt>
              </c:strCache>
            </c:strRef>
          </c:cat>
          <c:val>
            <c:numRef>
              <c:f>Charts!$DE$16:$DE$21</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6-C0BF-41A6-961D-DAD6A09D0918}"/>
            </c:ext>
          </c:extLst>
        </c:ser>
        <c:dLbls>
          <c:dLblPos val="ctr"/>
          <c:showLegendKey val="0"/>
          <c:showVal val="1"/>
          <c:showCatName val="0"/>
          <c:showSerName val="0"/>
          <c:showPercent val="0"/>
          <c:showBubbleSize val="0"/>
        </c:dLbls>
        <c:gapWidth val="150"/>
        <c:overlap val="100"/>
        <c:axId val="2103927615"/>
        <c:axId val="2103923295"/>
      </c:barChart>
      <c:catAx>
        <c:axId val="2103927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923295"/>
        <c:crosses val="autoZero"/>
        <c:auto val="1"/>
        <c:lblAlgn val="ctr"/>
        <c:lblOffset val="100"/>
        <c:noMultiLvlLbl val="0"/>
      </c:catAx>
      <c:valAx>
        <c:axId val="210392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927615"/>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NEW</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8617809492563431"/>
          <c:y val="0.13930558446912644"/>
          <c:w val="0.7559464129483815"/>
          <c:h val="0.72088764946048411"/>
        </c:manualLayout>
      </c:layout>
      <c:barChart>
        <c:barDir val="bar"/>
        <c:grouping val="clustered"/>
        <c:varyColors val="0"/>
        <c:ser>
          <c:idx val="0"/>
          <c:order val="0"/>
          <c:tx>
            <c:strRef>
              <c:f>'new,renewl,cross sell '!$D$4</c:f>
              <c:strCache>
                <c:ptCount val="1"/>
              </c:strCache>
            </c:strRef>
          </c:tx>
          <c:spPr>
            <a:solidFill>
              <a:schemeClr val="accent6"/>
            </a:solidFill>
            <a:ln>
              <a:noFill/>
            </a:ln>
            <a:effectLst>
              <a:outerShdw blurRad="57150" dist="19050" dir="5400000" algn="ctr" rotWithShape="0">
                <a:srgbClr val="000000">
                  <a:alpha val="63000"/>
                </a:srgbClr>
              </a:outerShdw>
            </a:effectLst>
          </c:spPr>
          <c:invertIfNegative val="0"/>
          <c:dLbls>
            <c:numFmt formatCode="0.00,,\ &quot;Mn&quot;;\-#.#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'new,renewl,cross sell '!$C$5:$C$7</c:f>
              <c:strCache>
                <c:ptCount val="3"/>
                <c:pt idx="0">
                  <c:v>Target </c:v>
                </c:pt>
                <c:pt idx="1">
                  <c:v>Achivement</c:v>
                </c:pt>
                <c:pt idx="2">
                  <c:v>Invoice </c:v>
                </c:pt>
              </c:strCache>
            </c:strRef>
          </c:cat>
          <c:val>
            <c:numRef>
              <c:f>'new,renewl,cross sell '!$D$5:$D$7</c:f>
              <c:numCache>
                <c:formatCode>General</c:formatCode>
                <c:ptCount val="3"/>
                <c:pt idx="0">
                  <c:v>19673793</c:v>
                </c:pt>
                <c:pt idx="1">
                  <c:v>3531629</c:v>
                </c:pt>
                <c:pt idx="2">
                  <c:v>569815</c:v>
                </c:pt>
              </c:numCache>
            </c:numRef>
          </c:val>
          <c:extLst>
            <c:ext xmlns:c16="http://schemas.microsoft.com/office/drawing/2014/chart" uri="{C3380CC4-5D6E-409C-BE32-E72D297353CC}">
              <c16:uniqueId val="{00000000-5AF2-4823-8C93-609DF645D135}"/>
            </c:ext>
          </c:extLst>
        </c:ser>
        <c:dLbls>
          <c:dLblPos val="outEnd"/>
          <c:showLegendKey val="0"/>
          <c:showVal val="1"/>
          <c:showCatName val="0"/>
          <c:showSerName val="0"/>
          <c:showPercent val="0"/>
          <c:showBubbleSize val="0"/>
        </c:dLbls>
        <c:gapWidth val="115"/>
        <c:overlap val="-20"/>
        <c:axId val="1371567727"/>
        <c:axId val="1371566767"/>
      </c:barChart>
      <c:catAx>
        <c:axId val="1371567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566767"/>
        <c:crosses val="autoZero"/>
        <c:auto val="1"/>
        <c:lblAlgn val="ctr"/>
        <c:lblOffset val="100"/>
        <c:noMultiLvlLbl val="0"/>
      </c:catAx>
      <c:valAx>
        <c:axId val="1371566767"/>
        <c:scaling>
          <c:orientation val="minMax"/>
        </c:scaling>
        <c:delete val="0"/>
        <c:axPos val="b"/>
        <c:numFmt formatCode="0.00,,\ &quot;Mn&quot;;\-#.#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56772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Renewal</a:t>
            </a:r>
          </a:p>
        </c:rich>
      </c:tx>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'new,renewl,cross sell '!$N$4</c:f>
              <c:strCache>
                <c:ptCount val="1"/>
              </c:strCache>
            </c:strRef>
          </c:tx>
          <c:spPr>
            <a:solidFill>
              <a:schemeClr val="accent6"/>
            </a:solidFill>
            <a:ln>
              <a:noFill/>
            </a:ln>
            <a:effectLst>
              <a:outerShdw blurRad="57150" dist="19050" dir="5400000" algn="ctr" rotWithShape="0">
                <a:srgbClr val="000000">
                  <a:alpha val="63000"/>
                </a:srgbClr>
              </a:outerShdw>
            </a:effectLst>
          </c:spPr>
          <c:invertIfNegative val="0"/>
          <c:dLbls>
            <c:numFmt formatCode="0.00,,\ &quot;Mn&quot;;\-#.#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'new,renewl,cross sell '!$M$5:$M$7</c:f>
              <c:strCache>
                <c:ptCount val="3"/>
                <c:pt idx="0">
                  <c:v>Target </c:v>
                </c:pt>
                <c:pt idx="1">
                  <c:v>Achivement</c:v>
                </c:pt>
                <c:pt idx="2">
                  <c:v>Invoice </c:v>
                </c:pt>
              </c:strCache>
            </c:strRef>
          </c:cat>
          <c:val>
            <c:numRef>
              <c:f>'new,renewl,cross sell '!$N$5:$N$7</c:f>
              <c:numCache>
                <c:formatCode>General</c:formatCode>
                <c:ptCount val="3"/>
                <c:pt idx="0">
                  <c:v>12319455</c:v>
                </c:pt>
                <c:pt idx="1">
                  <c:v>18507270</c:v>
                </c:pt>
                <c:pt idx="2">
                  <c:v>8244310</c:v>
                </c:pt>
              </c:numCache>
            </c:numRef>
          </c:val>
          <c:extLst>
            <c:ext xmlns:c16="http://schemas.microsoft.com/office/drawing/2014/chart" uri="{C3380CC4-5D6E-409C-BE32-E72D297353CC}">
              <c16:uniqueId val="{00000000-AB2E-40D7-91F4-035B31337B0C}"/>
            </c:ext>
          </c:extLst>
        </c:ser>
        <c:dLbls>
          <c:dLblPos val="outEnd"/>
          <c:showLegendKey val="0"/>
          <c:showVal val="1"/>
          <c:showCatName val="0"/>
          <c:showSerName val="0"/>
          <c:showPercent val="0"/>
          <c:showBubbleSize val="0"/>
        </c:dLbls>
        <c:gapWidth val="115"/>
        <c:overlap val="-20"/>
        <c:axId val="1500087551"/>
        <c:axId val="1500090431"/>
      </c:barChart>
      <c:catAx>
        <c:axId val="15000875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090431"/>
        <c:crosses val="autoZero"/>
        <c:auto val="1"/>
        <c:lblAlgn val="ctr"/>
        <c:lblOffset val="100"/>
        <c:noMultiLvlLbl val="0"/>
      </c:catAx>
      <c:valAx>
        <c:axId val="1500090431"/>
        <c:scaling>
          <c:orientation val="minMax"/>
        </c:scaling>
        <c:delete val="0"/>
        <c:axPos val="b"/>
        <c:numFmt formatCode="0.00,,\ &quot;Mn&quot;;\-#.#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08755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Cross</a:t>
            </a:r>
            <a:r>
              <a:rPr lang="en-US" i="1" baseline="0"/>
              <a:t> Sell</a:t>
            </a:r>
          </a:p>
        </c:rich>
      </c:tx>
      <c:layout>
        <c:manualLayout>
          <c:xMode val="edge"/>
          <c:yMode val="edge"/>
          <c:x val="0.41110411198600172"/>
          <c:y val="2.3148148148148147E-2"/>
        </c:manualLayout>
      </c:layout>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'new,renewl,cross sell '!$Z$4</c:f>
              <c:strCache>
                <c:ptCount val="1"/>
              </c:strCache>
            </c:strRef>
          </c:tx>
          <c:spPr>
            <a:solidFill>
              <a:schemeClr val="accent6"/>
            </a:solidFill>
            <a:ln>
              <a:noFill/>
            </a:ln>
            <a:effectLst>
              <a:outerShdw blurRad="57150" dist="19050" dir="5400000" algn="ctr" rotWithShape="0">
                <a:srgbClr val="000000">
                  <a:alpha val="63000"/>
                </a:srgbClr>
              </a:outerShdw>
            </a:effectLst>
          </c:spPr>
          <c:invertIfNegative val="0"/>
          <c:dLbls>
            <c:numFmt formatCode="0.00,,\ &quot;Mn&quot;;\-#.#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'new,renewl,cross sell '!$Y$5:$Y$7</c:f>
              <c:strCache>
                <c:ptCount val="3"/>
                <c:pt idx="0">
                  <c:v>Target </c:v>
                </c:pt>
                <c:pt idx="1">
                  <c:v>Achivement</c:v>
                </c:pt>
                <c:pt idx="2">
                  <c:v>Invoice </c:v>
                </c:pt>
              </c:strCache>
            </c:strRef>
          </c:cat>
          <c:val>
            <c:numRef>
              <c:f>'new,renewl,cross sell '!$Z$5:$Z$7</c:f>
              <c:numCache>
                <c:formatCode>General</c:formatCode>
                <c:ptCount val="3"/>
                <c:pt idx="0">
                  <c:v>2083111</c:v>
                </c:pt>
                <c:pt idx="1">
                  <c:v>13041253</c:v>
                </c:pt>
                <c:pt idx="2">
                  <c:v>2853842</c:v>
                </c:pt>
              </c:numCache>
            </c:numRef>
          </c:val>
          <c:extLst>
            <c:ext xmlns:c16="http://schemas.microsoft.com/office/drawing/2014/chart" uri="{C3380CC4-5D6E-409C-BE32-E72D297353CC}">
              <c16:uniqueId val="{00000000-E5C6-4134-BE54-CC9032183891}"/>
            </c:ext>
          </c:extLst>
        </c:ser>
        <c:dLbls>
          <c:dLblPos val="outEnd"/>
          <c:showLegendKey val="0"/>
          <c:showVal val="1"/>
          <c:showCatName val="0"/>
          <c:showSerName val="0"/>
          <c:showPercent val="0"/>
          <c:showBubbleSize val="0"/>
        </c:dLbls>
        <c:gapWidth val="115"/>
        <c:overlap val="-20"/>
        <c:axId val="1500093311"/>
        <c:axId val="1500094271"/>
      </c:barChart>
      <c:catAx>
        <c:axId val="15000933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094271"/>
        <c:crosses val="autoZero"/>
        <c:auto val="1"/>
        <c:lblAlgn val="ctr"/>
        <c:lblOffset val="100"/>
        <c:noMultiLvlLbl val="0"/>
      </c:catAx>
      <c:valAx>
        <c:axId val="1500094271"/>
        <c:scaling>
          <c:orientation val="minMax"/>
        </c:scaling>
        <c:delete val="0"/>
        <c:axPos val="b"/>
        <c:numFmt formatCode="0.00,,\ &quot;Mn&quot;;\-#.#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093311"/>
        <c:crosses val="autoZero"/>
        <c:crossBetween val="between"/>
        <c:majorUnit val="5000000"/>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NEW</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1410479160339088"/>
          <c:y val="0.13930570219848143"/>
          <c:w val="0.7559464129483815"/>
          <c:h val="0.72088764946048411"/>
        </c:manualLayout>
      </c:layout>
      <c:barChart>
        <c:barDir val="bar"/>
        <c:grouping val="clustered"/>
        <c:varyColors val="0"/>
        <c:ser>
          <c:idx val="0"/>
          <c:order val="0"/>
          <c:tx>
            <c:strRef>
              <c:f>'new,renewl,cross sell '!$D$4</c:f>
              <c:strCache>
                <c:ptCount val="1"/>
              </c:strCache>
            </c:strRef>
          </c:tx>
          <c:spPr>
            <a:solidFill>
              <a:schemeClr val="accent6"/>
            </a:solidFill>
            <a:ln>
              <a:noFill/>
            </a:ln>
            <a:effectLst>
              <a:outerShdw blurRad="57150" dist="19050" dir="5400000" algn="ctr" rotWithShape="0">
                <a:srgbClr val="000000">
                  <a:alpha val="63000"/>
                </a:srgbClr>
              </a:outerShdw>
            </a:effectLst>
          </c:spPr>
          <c:invertIfNegative val="0"/>
          <c:dLbls>
            <c:numFmt formatCode="0.00,,\ &quot;Mn&quot;;\-#.#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'new,renewl,cross sell '!$C$5:$C$7</c:f>
              <c:strCache>
                <c:ptCount val="3"/>
                <c:pt idx="0">
                  <c:v>Target </c:v>
                </c:pt>
                <c:pt idx="1">
                  <c:v>Achivement</c:v>
                </c:pt>
                <c:pt idx="2">
                  <c:v>Invoice </c:v>
                </c:pt>
              </c:strCache>
            </c:strRef>
          </c:cat>
          <c:val>
            <c:numRef>
              <c:f>'new,renewl,cross sell '!$D$5:$D$7</c:f>
              <c:numCache>
                <c:formatCode>General</c:formatCode>
                <c:ptCount val="3"/>
                <c:pt idx="0">
                  <c:v>19673793</c:v>
                </c:pt>
                <c:pt idx="1">
                  <c:v>3531629</c:v>
                </c:pt>
                <c:pt idx="2">
                  <c:v>569815</c:v>
                </c:pt>
              </c:numCache>
            </c:numRef>
          </c:val>
          <c:extLst>
            <c:ext xmlns:c16="http://schemas.microsoft.com/office/drawing/2014/chart" uri="{C3380CC4-5D6E-409C-BE32-E72D297353CC}">
              <c16:uniqueId val="{00000000-E3F6-4101-B137-F47FBCD3B679}"/>
            </c:ext>
          </c:extLst>
        </c:ser>
        <c:dLbls>
          <c:dLblPos val="outEnd"/>
          <c:showLegendKey val="0"/>
          <c:showVal val="1"/>
          <c:showCatName val="0"/>
          <c:showSerName val="0"/>
          <c:showPercent val="0"/>
          <c:showBubbleSize val="0"/>
        </c:dLbls>
        <c:gapWidth val="115"/>
        <c:overlap val="-20"/>
        <c:axId val="1371567727"/>
        <c:axId val="1371566767"/>
      </c:barChart>
      <c:catAx>
        <c:axId val="1371567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566767"/>
        <c:crosses val="autoZero"/>
        <c:auto val="1"/>
        <c:lblAlgn val="ctr"/>
        <c:lblOffset val="100"/>
        <c:noMultiLvlLbl val="0"/>
      </c:catAx>
      <c:valAx>
        <c:axId val="1371566767"/>
        <c:scaling>
          <c:orientation val="minMax"/>
        </c:scaling>
        <c:delete val="0"/>
        <c:axPos val="b"/>
        <c:numFmt formatCode="0.00,,\ &quot;Mn&quot;;\-#.#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56772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 </cx:v>
        </cx:txData>
      </cx:tx>
      <cx:txPr>
        <a:bodyPr spcFirstLastPara="1" vertOverflow="ellipsis" horzOverflow="overflow" wrap="square" lIns="0" tIns="0" rIns="0" bIns="0" anchor="ctr" anchorCtr="1"/>
        <a:lstStyle/>
        <a:p>
          <a:pPr algn="ctr" rtl="0">
            <a:defRPr i="1"/>
          </a:pPr>
          <a:r>
            <a:rPr lang="en-US" sz="1600" b="1" i="1"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Stage Funnel By Revenue </a:t>
          </a:r>
        </a:p>
      </cx:txPr>
    </cx:title>
    <cx:plotArea>
      <cx:plotAreaRegion>
        <cx:series layoutId="funnel" uniqueId="{AFED9F21-A775-4CD6-9E98-1473C4D90FB2}">
          <cx:spPr>
            <a:solidFill>
              <a:schemeClr val="accent1"/>
            </a:solidFill>
          </cx:spPr>
          <cx:dataLabels>
            <cx:numFmt formatCode="#,##0;-#,##0" sourceLinked="0"/>
            <cx:visibility seriesName="0" categoryName="0" value="1"/>
            <cx:separator>, </cx:separator>
          </cx:dataLabels>
          <cx:dataId val="0"/>
        </cx:series>
      </cx:plotAreaRegion>
      <cx:axis id="0">
        <cx:catScaling gapWidth="0.5"/>
        <cx:tickLabels/>
        <cx:txPr>
          <a:bodyPr spcFirstLastPara="1" vertOverflow="ellipsis" horzOverflow="overflow" wrap="square" lIns="0" tIns="0" rIns="0" bIns="0" anchor="ctr" anchorCtr="1"/>
          <a:lstStyle/>
          <a:p>
            <a:pPr algn="ctr" rtl="0">
              <a:defRPr sz="1000" baseline="0"/>
            </a:pPr>
            <a:endParaRPr lang="en-US" sz="1000" b="0" i="0" u="none" strike="noStrike" baseline="0">
              <a:solidFill>
                <a:sysClr val="window" lastClr="FFFFFF">
                  <a:lumMod val="9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 </cx:v>
        </cx:txData>
      </cx:tx>
      <cx:txPr>
        <a:bodyPr spcFirstLastPara="1" vertOverflow="ellipsis" horzOverflow="overflow" wrap="square" lIns="0" tIns="0" rIns="0" bIns="0" anchor="ctr" anchorCtr="1"/>
        <a:lstStyle/>
        <a:p>
          <a:pPr algn="ctr" rtl="0">
            <a:defRPr i="1"/>
          </a:pPr>
          <a:r>
            <a:rPr lang="en-US" sz="1200" b="1" i="1"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Stage Funnel By Revenue </a:t>
          </a:r>
        </a:p>
      </cx:txPr>
    </cx:title>
    <cx:plotArea>
      <cx:plotAreaRegion>
        <cx:series layoutId="funnel" uniqueId="{AFED9F21-A775-4CD6-9E98-1473C4D90FB2}">
          <cx:spPr>
            <a:solidFill>
              <a:schemeClr val="accent1"/>
            </a:solidFill>
          </cx:spPr>
          <cx:dataLabels>
            <cx:numFmt formatCode="#,##0;-#,##0" sourceLinked="0"/>
            <cx:txPr>
              <a:bodyPr spcFirstLastPara="1" vertOverflow="ellipsis" horzOverflow="overflow" wrap="square" lIns="0" tIns="0" rIns="0" bIns="0" anchor="ctr" anchorCtr="1"/>
              <a:lstStyle/>
              <a:p>
                <a:pPr algn="ctr" rtl="0">
                  <a:defRPr sz="700" baseline="0"/>
                </a:pPr>
                <a:endParaRPr lang="en-US" sz="700" b="0" i="0" u="none" strike="noStrike" baseline="0">
                  <a:solidFill>
                    <a:sysClr val="window" lastClr="FFFFFF">
                      <a:lumMod val="95000"/>
                    </a:sysClr>
                  </a:solidFill>
                  <a:latin typeface="Calibri" panose="020F0502020204030204"/>
                </a:endParaRPr>
              </a:p>
            </cx:txPr>
            <cx:visibility seriesName="0" categoryName="0" value="1"/>
            <cx:separator>, </cx:separator>
            <cx:dataLabel idx="0">
              <cx:txPr>
                <a:bodyPr spcFirstLastPara="1" vertOverflow="ellipsis" horzOverflow="overflow" wrap="square" lIns="0" tIns="0" rIns="0" bIns="0" anchor="ctr" anchorCtr="1"/>
                <a:lstStyle/>
                <a:p>
                  <a:pPr algn="ctr" rtl="0">
                    <a:defRPr sz="700" baseline="0"/>
                  </a:pPr>
                  <a:r>
                    <a:rPr lang="en-US" sz="700" b="0" i="0" u="none" strike="noStrike" baseline="0">
                      <a:solidFill>
                        <a:sysClr val="window" lastClr="FFFFFF">
                          <a:lumMod val="95000"/>
                        </a:sysClr>
                      </a:solidFill>
                      <a:latin typeface="Calibri" panose="020F0502020204030204"/>
                    </a:rPr>
                    <a:t>59,19,500</a:t>
                  </a:r>
                </a:p>
              </cx:txPr>
            </cx:dataLabel>
          </cx:dataLabels>
          <cx:dataId val="0"/>
        </cx:series>
      </cx:plotAreaRegion>
      <cx:axis id="0">
        <cx:catScaling gapWidth="0.5"/>
        <cx:tickLabels/>
        <cx:txPr>
          <a:bodyPr spcFirstLastPara="1" vertOverflow="ellipsis" horzOverflow="overflow" wrap="square" lIns="0" tIns="0" rIns="0" bIns="0" anchor="ctr" anchorCtr="1"/>
          <a:lstStyle/>
          <a:p>
            <a:pPr algn="ctr" rtl="0">
              <a:defRPr sz="700" baseline="0"/>
            </a:pPr>
            <a:endParaRPr lang="en-US" sz="700" b="0" i="0" u="none" strike="noStrike" baseline="0">
              <a:solidFill>
                <a:sysClr val="window" lastClr="FFFFFF">
                  <a:lumMod val="9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11" Type="http://schemas.openxmlformats.org/officeDocument/2006/relationships/image" Target="../media/image2.emf"/><Relationship Id="rId5" Type="http://schemas.openxmlformats.org/officeDocument/2006/relationships/chart" Target="../charts/chart12.xml"/><Relationship Id="rId10" Type="http://schemas.openxmlformats.org/officeDocument/2006/relationships/chart" Target="../charts/chart16.xml"/><Relationship Id="rId4" Type="http://schemas.openxmlformats.org/officeDocument/2006/relationships/chart" Target="../charts/chart11.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13</xdr:col>
      <xdr:colOff>277906</xdr:colOff>
      <xdr:row>9</xdr:row>
      <xdr:rowOff>0</xdr:rowOff>
    </xdr:from>
    <xdr:to>
      <xdr:col>24</xdr:col>
      <xdr:colOff>134471</xdr:colOff>
      <xdr:row>29</xdr:row>
      <xdr:rowOff>35859</xdr:rowOff>
    </xdr:to>
    <xdr:graphicFrame macro="">
      <xdr:nvGraphicFramePr>
        <xdr:cNvPr id="4" name="Chart 3">
          <a:extLst>
            <a:ext uri="{FF2B5EF4-FFF2-40B4-BE49-F238E27FC236}">
              <a16:creationId xmlns:a16="http://schemas.microsoft.com/office/drawing/2014/main" id="{5EADA880-6854-D225-7710-E98AC947B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244609</xdr:colOff>
      <xdr:row>11</xdr:row>
      <xdr:rowOff>22731</xdr:rowOff>
    </xdr:from>
    <xdr:to>
      <xdr:col>48</xdr:col>
      <xdr:colOff>528919</xdr:colOff>
      <xdr:row>27</xdr:row>
      <xdr:rowOff>170330</xdr:rowOff>
    </xdr:to>
    <xdr:graphicFrame macro="">
      <xdr:nvGraphicFramePr>
        <xdr:cNvPr id="5" name="Chart 4">
          <a:extLst>
            <a:ext uri="{FF2B5EF4-FFF2-40B4-BE49-F238E27FC236}">
              <a16:creationId xmlns:a16="http://schemas.microsoft.com/office/drawing/2014/main" id="{CEEBCFB1-A15B-9C53-5974-007D94E9C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560293</xdr:colOff>
      <xdr:row>9</xdr:row>
      <xdr:rowOff>89646</xdr:rowOff>
    </xdr:from>
    <xdr:to>
      <xdr:col>65</xdr:col>
      <xdr:colOff>251010</xdr:colOff>
      <xdr:row>27</xdr:row>
      <xdr:rowOff>17929</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B7BEF4BB-E491-1CD9-DC47-46A9710E11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641993" y="1735566"/>
              <a:ext cx="5786717" cy="32201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72</xdr:col>
      <xdr:colOff>590711</xdr:colOff>
      <xdr:row>11</xdr:row>
      <xdr:rowOff>23371</xdr:rowOff>
    </xdr:from>
    <xdr:to>
      <xdr:col>82</xdr:col>
      <xdr:colOff>484095</xdr:colOff>
      <xdr:row>28</xdr:row>
      <xdr:rowOff>53789</xdr:rowOff>
    </xdr:to>
    <xdr:graphicFrame macro="">
      <xdr:nvGraphicFramePr>
        <xdr:cNvPr id="9" name="Chart 8">
          <a:extLst>
            <a:ext uri="{FF2B5EF4-FFF2-40B4-BE49-F238E27FC236}">
              <a16:creationId xmlns:a16="http://schemas.microsoft.com/office/drawing/2014/main" id="{EF5103AA-A776-8316-F8CA-0498B9DC5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92</xdr:col>
      <xdr:colOff>14670</xdr:colOff>
      <xdr:row>11</xdr:row>
      <xdr:rowOff>51342</xdr:rowOff>
    </xdr:from>
    <xdr:to>
      <xdr:col>102</xdr:col>
      <xdr:colOff>374888</xdr:colOff>
      <xdr:row>33</xdr:row>
      <xdr:rowOff>161365</xdr:rowOff>
    </xdr:to>
    <xdr:graphicFrame macro="">
      <xdr:nvGraphicFramePr>
        <xdr:cNvPr id="10" name="Chart 9">
          <a:extLst>
            <a:ext uri="{FF2B5EF4-FFF2-40B4-BE49-F238E27FC236}">
              <a16:creationId xmlns:a16="http://schemas.microsoft.com/office/drawing/2014/main" id="{2F0B1BCB-34B9-B753-2BE9-37EE74FF6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110</xdr:col>
      <xdr:colOff>416860</xdr:colOff>
      <xdr:row>8</xdr:row>
      <xdr:rowOff>94129</xdr:rowOff>
    </xdr:from>
    <xdr:to>
      <xdr:col>120</xdr:col>
      <xdr:colOff>224117</xdr:colOff>
      <xdr:row>30</xdr:row>
      <xdr:rowOff>-1</xdr:rowOff>
    </xdr:to>
    <xdr:graphicFrame macro="">
      <xdr:nvGraphicFramePr>
        <xdr:cNvPr id="2" name="Chart 1">
          <a:extLst>
            <a:ext uri="{FF2B5EF4-FFF2-40B4-BE49-F238E27FC236}">
              <a16:creationId xmlns:a16="http://schemas.microsoft.com/office/drawing/2014/main" id="{953ECE8F-EF29-4D83-609D-933EA821C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121</xdr:col>
      <xdr:colOff>420444</xdr:colOff>
      <xdr:row>9</xdr:row>
      <xdr:rowOff>52892</xdr:rowOff>
    </xdr:from>
    <xdr:to>
      <xdr:col>125</xdr:col>
      <xdr:colOff>251012</xdr:colOff>
      <xdr:row>28</xdr:row>
      <xdr:rowOff>53789</xdr:rowOff>
    </xdr:to>
    <mc:AlternateContent xmlns:mc="http://schemas.openxmlformats.org/markup-compatibility/2006" xmlns:a14="http://schemas.microsoft.com/office/drawing/2010/main">
      <mc:Choice Requires="a14">
        <xdr:graphicFrame macro="">
          <xdr:nvGraphicFramePr>
            <xdr:cNvPr id="3" name="Employee Name">
              <a:extLst>
                <a:ext uri="{FF2B5EF4-FFF2-40B4-BE49-F238E27FC236}">
                  <a16:creationId xmlns:a16="http://schemas.microsoft.com/office/drawing/2014/main" id="{044B8BE1-27E7-D935-8D25-78C34863F2BA}"/>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91026726" y="1666539"/>
              <a:ext cx="2268968" cy="3407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129</xdr:col>
      <xdr:colOff>233979</xdr:colOff>
      <xdr:row>12</xdr:row>
      <xdr:rowOff>20171</xdr:rowOff>
    </xdr:from>
    <xdr:to>
      <xdr:col>132</xdr:col>
      <xdr:colOff>233979</xdr:colOff>
      <xdr:row>18</xdr:row>
      <xdr:rowOff>71718</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FB284A40-F23E-9C72-BE94-0A7CA294928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062638" y="2171700"/>
              <a:ext cx="1828800" cy="1127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251460</xdr:colOff>
      <xdr:row>2</xdr:row>
      <xdr:rowOff>148590</xdr:rowOff>
    </xdr:from>
    <xdr:to>
      <xdr:col>11</xdr:col>
      <xdr:colOff>228600</xdr:colOff>
      <xdr:row>17</xdr:row>
      <xdr:rowOff>160020</xdr:rowOff>
    </xdr:to>
    <xdr:graphicFrame macro="">
      <xdr:nvGraphicFramePr>
        <xdr:cNvPr id="2" name="Chart 1">
          <a:extLst>
            <a:ext uri="{FF2B5EF4-FFF2-40B4-BE49-F238E27FC236}">
              <a16:creationId xmlns:a16="http://schemas.microsoft.com/office/drawing/2014/main" id="{8F8C1B8F-39BE-DE59-98AF-2569C056E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289560</xdr:colOff>
      <xdr:row>2</xdr:row>
      <xdr:rowOff>133350</xdr:rowOff>
    </xdr:from>
    <xdr:to>
      <xdr:col>21</xdr:col>
      <xdr:colOff>594360</xdr:colOff>
      <xdr:row>17</xdr:row>
      <xdr:rowOff>133350</xdr:rowOff>
    </xdr:to>
    <xdr:graphicFrame macro="">
      <xdr:nvGraphicFramePr>
        <xdr:cNvPr id="3" name="Chart 2">
          <a:extLst>
            <a:ext uri="{FF2B5EF4-FFF2-40B4-BE49-F238E27FC236}">
              <a16:creationId xmlns:a16="http://schemas.microsoft.com/office/drawing/2014/main" id="{29DBE7E8-9A6B-3A7E-924E-EA93B5802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213360</xdr:colOff>
      <xdr:row>2</xdr:row>
      <xdr:rowOff>118110</xdr:rowOff>
    </xdr:from>
    <xdr:to>
      <xdr:col>34</xdr:col>
      <xdr:colOff>518160</xdr:colOff>
      <xdr:row>17</xdr:row>
      <xdr:rowOff>118110</xdr:rowOff>
    </xdr:to>
    <xdr:graphicFrame macro="">
      <xdr:nvGraphicFramePr>
        <xdr:cNvPr id="4" name="Chart 3">
          <a:extLst>
            <a:ext uri="{FF2B5EF4-FFF2-40B4-BE49-F238E27FC236}">
              <a16:creationId xmlns:a16="http://schemas.microsoft.com/office/drawing/2014/main" id="{270B2302-0E68-7348-4D30-5BE74BA7C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26504</xdr:colOff>
      <xdr:row>0</xdr:row>
      <xdr:rowOff>12258</xdr:rowOff>
    </xdr:from>
    <xdr:to>
      <xdr:col>19</xdr:col>
      <xdr:colOff>516835</xdr:colOff>
      <xdr:row>38</xdr:row>
      <xdr:rowOff>129540</xdr:rowOff>
    </xdr:to>
    <xdr:sp macro="" textlink="">
      <xdr:nvSpPr>
        <xdr:cNvPr id="4" name="Rectangle 3">
          <a:extLst>
            <a:ext uri="{FF2B5EF4-FFF2-40B4-BE49-F238E27FC236}">
              <a16:creationId xmlns:a16="http://schemas.microsoft.com/office/drawing/2014/main" id="{92BD2F31-5BAF-4DAE-92C0-C513894F0CED}"/>
            </a:ext>
          </a:extLst>
        </xdr:cNvPr>
        <xdr:cNvSpPr/>
      </xdr:nvSpPr>
      <xdr:spPr>
        <a:xfrm>
          <a:off x="26504" y="12258"/>
          <a:ext cx="12156551" cy="7066722"/>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86138</xdr:colOff>
      <xdr:row>0</xdr:row>
      <xdr:rowOff>46382</xdr:rowOff>
    </xdr:from>
    <xdr:to>
      <xdr:col>16</xdr:col>
      <xdr:colOff>39757</xdr:colOff>
      <xdr:row>2</xdr:row>
      <xdr:rowOff>172278</xdr:rowOff>
    </xdr:to>
    <xdr:sp macro="" textlink="">
      <xdr:nvSpPr>
        <xdr:cNvPr id="5" name="Rectangle: Rounded Corners 4">
          <a:extLst>
            <a:ext uri="{FF2B5EF4-FFF2-40B4-BE49-F238E27FC236}">
              <a16:creationId xmlns:a16="http://schemas.microsoft.com/office/drawing/2014/main" id="{D0531E7D-708B-FB21-CCA0-E57F7AAAA11B}"/>
            </a:ext>
          </a:extLst>
        </xdr:cNvPr>
        <xdr:cNvSpPr/>
      </xdr:nvSpPr>
      <xdr:spPr>
        <a:xfrm>
          <a:off x="86138" y="46382"/>
          <a:ext cx="9793358" cy="496957"/>
        </a:xfrm>
        <a:prstGeom prst="roundRect">
          <a:avLst/>
        </a:prstGeom>
        <a:solidFill>
          <a:schemeClr val="tx1">
            <a:lumMod val="75000"/>
            <a:lumOff val="2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596347</xdr:colOff>
      <xdr:row>0</xdr:row>
      <xdr:rowOff>92765</xdr:rowOff>
    </xdr:from>
    <xdr:to>
      <xdr:col>13</xdr:col>
      <xdr:colOff>510208</xdr:colOff>
      <xdr:row>2</xdr:row>
      <xdr:rowOff>86139</xdr:rowOff>
    </xdr:to>
    <xdr:sp macro="" textlink="">
      <xdr:nvSpPr>
        <xdr:cNvPr id="6" name="TextBox 5">
          <a:extLst>
            <a:ext uri="{FF2B5EF4-FFF2-40B4-BE49-F238E27FC236}">
              <a16:creationId xmlns:a16="http://schemas.microsoft.com/office/drawing/2014/main" id="{19CBA623-D6F6-344F-541A-084920A3AB2C}"/>
            </a:ext>
          </a:extLst>
        </xdr:cNvPr>
        <xdr:cNvSpPr txBox="1"/>
      </xdr:nvSpPr>
      <xdr:spPr>
        <a:xfrm>
          <a:off x="596347" y="92765"/>
          <a:ext cx="7924800" cy="36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rPr>
            <a:t>INSURANCE</a:t>
          </a:r>
          <a:r>
            <a:rPr lang="en-IN" sz="2000" baseline="0">
              <a:solidFill>
                <a:schemeClr val="bg1"/>
              </a:solidFill>
            </a:rPr>
            <a:t> ANALYTICS DASHBOARD </a:t>
          </a:r>
          <a:endParaRPr lang="en-IN" sz="2000">
            <a:solidFill>
              <a:schemeClr val="bg1"/>
            </a:solidFill>
          </a:endParaRPr>
        </a:p>
      </xdr:txBody>
    </xdr:sp>
    <xdr:clientData/>
  </xdr:twoCellAnchor>
  <xdr:twoCellAnchor editAs="oneCell">
    <xdr:from>
      <xdr:col>3</xdr:col>
      <xdr:colOff>324678</xdr:colOff>
      <xdr:row>0</xdr:row>
      <xdr:rowOff>112643</xdr:rowOff>
    </xdr:from>
    <xdr:to>
      <xdr:col>4</xdr:col>
      <xdr:colOff>79513</xdr:colOff>
      <xdr:row>2</xdr:row>
      <xdr:rowOff>92765</xdr:rowOff>
    </xdr:to>
    <xdr:pic>
      <xdr:nvPicPr>
        <xdr:cNvPr id="8" name="Picture 7">
          <a:extLst>
            <a:ext uri="{FF2B5EF4-FFF2-40B4-BE49-F238E27FC236}">
              <a16:creationId xmlns:a16="http://schemas.microsoft.com/office/drawing/2014/main" id="{8956E37B-F144-9325-AD46-818A17F204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3478" y="112643"/>
          <a:ext cx="450574" cy="351183"/>
        </a:xfrm>
        <a:prstGeom prst="rect">
          <a:avLst/>
        </a:prstGeom>
      </xdr:spPr>
    </xdr:pic>
    <xdr:clientData/>
  </xdr:twoCellAnchor>
  <xdr:twoCellAnchor>
    <xdr:from>
      <xdr:col>0</xdr:col>
      <xdr:colOff>99060</xdr:colOff>
      <xdr:row>3</xdr:row>
      <xdr:rowOff>38763</xdr:rowOff>
    </xdr:from>
    <xdr:to>
      <xdr:col>5</xdr:col>
      <xdr:colOff>260405</xdr:colOff>
      <xdr:row>11</xdr:row>
      <xdr:rowOff>78519</xdr:rowOff>
    </xdr:to>
    <xdr:graphicFrame macro="">
      <xdr:nvGraphicFramePr>
        <xdr:cNvPr id="9" name="Chart 8">
          <a:extLst>
            <a:ext uri="{FF2B5EF4-FFF2-40B4-BE49-F238E27FC236}">
              <a16:creationId xmlns:a16="http://schemas.microsoft.com/office/drawing/2014/main" id="{EF2E4DF1-AE16-4ADD-AD00-DB7850664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324678</xdr:colOff>
      <xdr:row>3</xdr:row>
      <xdr:rowOff>48371</xdr:rowOff>
    </xdr:from>
    <xdr:to>
      <xdr:col>10</xdr:col>
      <xdr:colOff>355460</xdr:colOff>
      <xdr:row>11</xdr:row>
      <xdr:rowOff>86139</xdr:rowOff>
    </xdr:to>
    <xdr:graphicFrame macro="">
      <xdr:nvGraphicFramePr>
        <xdr:cNvPr id="10" name="Chart 9">
          <a:extLst>
            <a:ext uri="{FF2B5EF4-FFF2-40B4-BE49-F238E27FC236}">
              <a16:creationId xmlns:a16="http://schemas.microsoft.com/office/drawing/2014/main" id="{0577A618-C9EC-492B-9CE0-02FE35DD8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443948</xdr:colOff>
      <xdr:row>3</xdr:row>
      <xdr:rowOff>33129</xdr:rowOff>
    </xdr:from>
    <xdr:to>
      <xdr:col>16</xdr:col>
      <xdr:colOff>42378</xdr:colOff>
      <xdr:row>11</xdr:row>
      <xdr:rowOff>86138</xdr:rowOff>
    </xdr:to>
    <xdr:graphicFrame macro="">
      <xdr:nvGraphicFramePr>
        <xdr:cNvPr id="11" name="Chart 10">
          <a:extLst>
            <a:ext uri="{FF2B5EF4-FFF2-40B4-BE49-F238E27FC236}">
              <a16:creationId xmlns:a16="http://schemas.microsoft.com/office/drawing/2014/main" id="{F880F976-CEB9-4867-B35B-759AD220E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133516</xdr:colOff>
      <xdr:row>0</xdr:row>
      <xdr:rowOff>47377</xdr:rowOff>
    </xdr:from>
    <xdr:to>
      <xdr:col>19</xdr:col>
      <xdr:colOff>471446</xdr:colOff>
      <xdr:row>20</xdr:row>
      <xdr:rowOff>100385</xdr:rowOff>
    </xdr:to>
    <xdr:sp macro="" textlink="">
      <xdr:nvSpPr>
        <xdr:cNvPr id="12" name="Rectangle: Rounded Corners 11">
          <a:extLst>
            <a:ext uri="{FF2B5EF4-FFF2-40B4-BE49-F238E27FC236}">
              <a16:creationId xmlns:a16="http://schemas.microsoft.com/office/drawing/2014/main" id="{905065AF-E18F-612F-9BF1-CE0C72E23CB5}"/>
            </a:ext>
          </a:extLst>
        </xdr:cNvPr>
        <xdr:cNvSpPr/>
      </xdr:nvSpPr>
      <xdr:spPr>
        <a:xfrm>
          <a:off x="9970936" y="47377"/>
          <a:ext cx="2166730" cy="3710608"/>
        </a:xfrm>
        <a:prstGeom prst="roundRect">
          <a:avLst>
            <a:gd name="adj" fmla="val 5082"/>
          </a:avLst>
        </a:prstGeom>
        <a:solidFill>
          <a:schemeClr val="tx1">
            <a:lumMod val="75000"/>
            <a:lumOff val="25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218661</xdr:colOff>
      <xdr:row>0</xdr:row>
      <xdr:rowOff>92766</xdr:rowOff>
    </xdr:from>
    <xdr:to>
      <xdr:col>19</xdr:col>
      <xdr:colOff>337931</xdr:colOff>
      <xdr:row>2</xdr:row>
      <xdr:rowOff>178905</xdr:rowOff>
    </xdr:to>
    <xdr:sp macro="" textlink="">
      <xdr:nvSpPr>
        <xdr:cNvPr id="13" name="TextBox 12">
          <a:extLst>
            <a:ext uri="{FF2B5EF4-FFF2-40B4-BE49-F238E27FC236}">
              <a16:creationId xmlns:a16="http://schemas.microsoft.com/office/drawing/2014/main" id="{D174EDEE-23C2-5922-0CAB-6B14EE047AEC}"/>
            </a:ext>
          </a:extLst>
        </xdr:cNvPr>
        <xdr:cNvSpPr txBox="1"/>
      </xdr:nvSpPr>
      <xdr:spPr>
        <a:xfrm>
          <a:off x="10058400" y="92766"/>
          <a:ext cx="194807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i="1">
              <a:solidFill>
                <a:schemeClr val="bg1"/>
              </a:solidFill>
            </a:rPr>
            <a:t>Filter</a:t>
          </a:r>
          <a:r>
            <a:rPr lang="en-IN" sz="1800" i="1" baseline="0">
              <a:solidFill>
                <a:schemeClr val="bg1"/>
              </a:solidFill>
            </a:rPr>
            <a:t> Pane </a:t>
          </a:r>
          <a:endParaRPr lang="en-IN" sz="1800" i="1">
            <a:solidFill>
              <a:schemeClr val="bg1"/>
            </a:solidFill>
          </a:endParaRPr>
        </a:p>
      </xdr:txBody>
    </xdr:sp>
    <xdr:clientData/>
  </xdr:twoCellAnchor>
  <xdr:twoCellAnchor editAs="oneCell">
    <xdr:from>
      <xdr:col>16</xdr:col>
      <xdr:colOff>357809</xdr:colOff>
      <xdr:row>3</xdr:row>
      <xdr:rowOff>6629</xdr:rowOff>
    </xdr:from>
    <xdr:to>
      <xdr:col>19</xdr:col>
      <xdr:colOff>291548</xdr:colOff>
      <xdr:row>13</xdr:row>
      <xdr:rowOff>137161</xdr:rowOff>
    </xdr:to>
    <mc:AlternateContent xmlns:mc="http://schemas.openxmlformats.org/markup-compatibility/2006" xmlns:a14="http://schemas.microsoft.com/office/drawing/2010/main">
      <mc:Choice Requires="a14">
        <xdr:graphicFrame macro="">
          <xdr:nvGraphicFramePr>
            <xdr:cNvPr id="14" name="Employee Name 1">
              <a:extLst>
                <a:ext uri="{FF2B5EF4-FFF2-40B4-BE49-F238E27FC236}">
                  <a16:creationId xmlns:a16="http://schemas.microsoft.com/office/drawing/2014/main" id="{C27796AF-E4B6-4392-A6C9-CD49CCD96D04}"/>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0192091" y="544510"/>
              <a:ext cx="1762539" cy="206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103699</xdr:colOff>
      <xdr:row>11</xdr:row>
      <xdr:rowOff>106017</xdr:rowOff>
    </xdr:from>
    <xdr:to>
      <xdr:col>2</xdr:col>
      <xdr:colOff>470453</xdr:colOff>
      <xdr:row>14</xdr:row>
      <xdr:rowOff>151737</xdr:rowOff>
    </xdr:to>
    <xdr:sp macro="" textlink="">
      <xdr:nvSpPr>
        <xdr:cNvPr id="17" name="Rectangle: Rounded Corners 16">
          <a:extLst>
            <a:ext uri="{FF2B5EF4-FFF2-40B4-BE49-F238E27FC236}">
              <a16:creationId xmlns:a16="http://schemas.microsoft.com/office/drawing/2014/main" id="{961C94A0-BA08-DCDD-EA2C-49C6BECE7FC4}"/>
            </a:ext>
          </a:extLst>
        </xdr:cNvPr>
        <xdr:cNvSpPr/>
      </xdr:nvSpPr>
      <xdr:spPr>
        <a:xfrm>
          <a:off x="103699" y="2146852"/>
          <a:ext cx="1585954" cy="602311"/>
        </a:xfrm>
        <a:prstGeom prst="roundRect">
          <a:avLst>
            <a:gd name="adj" fmla="val 10066"/>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110325</xdr:colOff>
      <xdr:row>15</xdr:row>
      <xdr:rowOff>42739</xdr:rowOff>
    </xdr:from>
    <xdr:to>
      <xdr:col>5</xdr:col>
      <xdr:colOff>318052</xdr:colOff>
      <xdr:row>25</xdr:row>
      <xdr:rowOff>178904</xdr:rowOff>
    </xdr:to>
    <xdr:graphicFrame macro="">
      <xdr:nvGraphicFramePr>
        <xdr:cNvPr id="18" name="Chart 17">
          <a:extLst>
            <a:ext uri="{FF2B5EF4-FFF2-40B4-BE49-F238E27FC236}">
              <a16:creationId xmlns:a16="http://schemas.microsoft.com/office/drawing/2014/main" id="{F88F3DA1-1C55-493F-B050-AC4677D75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384643</xdr:colOff>
      <xdr:row>15</xdr:row>
      <xdr:rowOff>35118</xdr:rowOff>
    </xdr:from>
    <xdr:to>
      <xdr:col>10</xdr:col>
      <xdr:colOff>404190</xdr:colOff>
      <xdr:row>25</xdr:row>
      <xdr:rowOff>175260</xdr:rowOff>
    </xdr:to>
    <xdr:graphicFrame macro="">
      <xdr:nvGraphicFramePr>
        <xdr:cNvPr id="20" name="Chart 19">
          <a:extLst>
            <a:ext uri="{FF2B5EF4-FFF2-40B4-BE49-F238E27FC236}">
              <a16:creationId xmlns:a16="http://schemas.microsoft.com/office/drawing/2014/main" id="{65D139E4-11CF-437F-84EA-5E8AECF14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464820</xdr:colOff>
      <xdr:row>15</xdr:row>
      <xdr:rowOff>35118</xdr:rowOff>
    </xdr:from>
    <xdr:to>
      <xdr:col>16</xdr:col>
      <xdr:colOff>30480</xdr:colOff>
      <xdr:row>25</xdr:row>
      <xdr:rowOff>175260</xdr:rowOff>
    </xdr:to>
    <xdr:graphicFrame macro="">
      <xdr:nvGraphicFramePr>
        <xdr:cNvPr id="21" name="Chart 20">
          <a:extLst>
            <a:ext uri="{FF2B5EF4-FFF2-40B4-BE49-F238E27FC236}">
              <a16:creationId xmlns:a16="http://schemas.microsoft.com/office/drawing/2014/main" id="{823A85F9-519F-4F08-9F5C-CDB50CF59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102705</xdr:colOff>
      <xdr:row>26</xdr:row>
      <xdr:rowOff>50359</xdr:rowOff>
    </xdr:from>
    <xdr:to>
      <xdr:col>5</xdr:col>
      <xdr:colOff>320040</xdr:colOff>
      <xdr:row>38</xdr:row>
      <xdr:rowOff>30480</xdr:rowOff>
    </xdr:to>
    <mc:AlternateContent xmlns:mc="http://schemas.openxmlformats.org/markup-compatibility/2006">
      <mc:Choice xmlns:cx2="http://schemas.microsoft.com/office/drawing/2015/10/21/chartex" Requires="cx2">
        <xdr:graphicFrame macro="">
          <xdr:nvGraphicFramePr>
            <xdr:cNvPr id="22" name="Chart 21">
              <a:extLst>
                <a:ext uri="{FF2B5EF4-FFF2-40B4-BE49-F238E27FC236}">
                  <a16:creationId xmlns:a16="http://schemas.microsoft.com/office/drawing/2014/main" id="{FE06E8BD-7C81-47DE-B7DB-A0655831ED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2705" y="4805239"/>
              <a:ext cx="3349155" cy="21746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381000</xdr:colOff>
      <xdr:row>26</xdr:row>
      <xdr:rowOff>60960</xdr:rowOff>
    </xdr:from>
    <xdr:to>
      <xdr:col>10</xdr:col>
      <xdr:colOff>373380</xdr:colOff>
      <xdr:row>38</xdr:row>
      <xdr:rowOff>45720</xdr:rowOff>
    </xdr:to>
    <xdr:graphicFrame macro="">
      <xdr:nvGraphicFramePr>
        <xdr:cNvPr id="23" name="Chart 22">
          <a:extLst>
            <a:ext uri="{FF2B5EF4-FFF2-40B4-BE49-F238E27FC236}">
              <a16:creationId xmlns:a16="http://schemas.microsoft.com/office/drawing/2014/main" id="{0D975F38-C58F-4207-B845-F0F222589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464820</xdr:colOff>
      <xdr:row>26</xdr:row>
      <xdr:rowOff>42739</xdr:rowOff>
    </xdr:from>
    <xdr:to>
      <xdr:col>16</xdr:col>
      <xdr:colOff>45720</xdr:colOff>
      <xdr:row>38</xdr:row>
      <xdr:rowOff>45720</xdr:rowOff>
    </xdr:to>
    <xdr:graphicFrame macro="">
      <xdr:nvGraphicFramePr>
        <xdr:cNvPr id="24" name="Chart 23">
          <a:extLst>
            <a:ext uri="{FF2B5EF4-FFF2-40B4-BE49-F238E27FC236}">
              <a16:creationId xmlns:a16="http://schemas.microsoft.com/office/drawing/2014/main" id="{B572F866-13DA-4DBB-9E57-084ECE23C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131782</xdr:colOff>
      <xdr:row>20</xdr:row>
      <xdr:rowOff>143436</xdr:rowOff>
    </xdr:from>
    <xdr:to>
      <xdr:col>19</xdr:col>
      <xdr:colOff>454511</xdr:colOff>
      <xdr:row>38</xdr:row>
      <xdr:rowOff>44824</xdr:rowOff>
    </xdr:to>
    <xdr:sp macro="" textlink="">
      <xdr:nvSpPr>
        <xdr:cNvPr id="2" name="Rectangle: Rounded Corners 1">
          <a:extLst>
            <a:ext uri="{FF2B5EF4-FFF2-40B4-BE49-F238E27FC236}">
              <a16:creationId xmlns:a16="http://schemas.microsoft.com/office/drawing/2014/main" id="{9D498578-25E3-5CA0-44B5-53B41C135C31}"/>
            </a:ext>
          </a:extLst>
        </xdr:cNvPr>
        <xdr:cNvSpPr/>
      </xdr:nvSpPr>
      <xdr:spPr>
        <a:xfrm>
          <a:off x="9969202" y="3801036"/>
          <a:ext cx="2151529" cy="3193228"/>
        </a:xfrm>
        <a:prstGeom prst="roundRect">
          <a:avLst>
            <a:gd name="adj" fmla="val 5067"/>
          </a:avLst>
        </a:prstGeom>
        <a:solidFill>
          <a:schemeClr val="tx1">
            <a:lumMod val="75000"/>
            <a:lumOff val="25000"/>
          </a:schemeClr>
        </a:solid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59635</xdr:colOff>
      <xdr:row>11</xdr:row>
      <xdr:rowOff>86139</xdr:rowOff>
    </xdr:from>
    <xdr:to>
      <xdr:col>2</xdr:col>
      <xdr:colOff>549965</xdr:colOff>
      <xdr:row>13</xdr:row>
      <xdr:rowOff>13252</xdr:rowOff>
    </xdr:to>
    <xdr:sp macro="" textlink="">
      <xdr:nvSpPr>
        <xdr:cNvPr id="3" name="TextBox 2">
          <a:extLst>
            <a:ext uri="{FF2B5EF4-FFF2-40B4-BE49-F238E27FC236}">
              <a16:creationId xmlns:a16="http://schemas.microsoft.com/office/drawing/2014/main" id="{9724D05B-2566-D418-B00B-84042C745621}"/>
            </a:ext>
          </a:extLst>
        </xdr:cNvPr>
        <xdr:cNvSpPr txBox="1"/>
      </xdr:nvSpPr>
      <xdr:spPr>
        <a:xfrm>
          <a:off x="59635" y="2126974"/>
          <a:ext cx="1709530" cy="29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i="1" u="none">
              <a:solidFill>
                <a:schemeClr val="bg1"/>
              </a:solidFill>
              <a:latin typeface="Trebuchet MS" panose="020B0603020202020204" pitchFamily="34" charset="0"/>
            </a:rPr>
            <a:t>Cross Sell Placed Ach %</a:t>
          </a:r>
        </a:p>
      </xdr:txBody>
    </xdr:sp>
    <xdr:clientData/>
  </xdr:twoCellAnchor>
  <xdr:twoCellAnchor>
    <xdr:from>
      <xdr:col>2</xdr:col>
      <xdr:colOff>511535</xdr:colOff>
      <xdr:row>11</xdr:row>
      <xdr:rowOff>106017</xdr:rowOff>
    </xdr:from>
    <xdr:to>
      <xdr:col>5</xdr:col>
      <xdr:colOff>231914</xdr:colOff>
      <xdr:row>14</xdr:row>
      <xdr:rowOff>151737</xdr:rowOff>
    </xdr:to>
    <xdr:sp macro="" textlink="">
      <xdr:nvSpPr>
        <xdr:cNvPr id="7" name="Rectangle: Rounded Corners 6">
          <a:extLst>
            <a:ext uri="{FF2B5EF4-FFF2-40B4-BE49-F238E27FC236}">
              <a16:creationId xmlns:a16="http://schemas.microsoft.com/office/drawing/2014/main" id="{398E4914-E450-4B72-B11F-0DF07780205E}"/>
            </a:ext>
          </a:extLst>
        </xdr:cNvPr>
        <xdr:cNvSpPr/>
      </xdr:nvSpPr>
      <xdr:spPr>
        <a:xfrm>
          <a:off x="1730735" y="2146852"/>
          <a:ext cx="1635318" cy="602311"/>
        </a:xfrm>
        <a:prstGeom prst="roundRect">
          <a:avLst>
            <a:gd name="adj" fmla="val 7866"/>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311426</xdr:colOff>
      <xdr:row>11</xdr:row>
      <xdr:rowOff>106017</xdr:rowOff>
    </xdr:from>
    <xdr:to>
      <xdr:col>7</xdr:col>
      <xdr:colOff>579121</xdr:colOff>
      <xdr:row>14</xdr:row>
      <xdr:rowOff>151737</xdr:rowOff>
    </xdr:to>
    <xdr:sp macro="" textlink="">
      <xdr:nvSpPr>
        <xdr:cNvPr id="16" name="Rectangle: Rounded Corners 15">
          <a:extLst>
            <a:ext uri="{FF2B5EF4-FFF2-40B4-BE49-F238E27FC236}">
              <a16:creationId xmlns:a16="http://schemas.microsoft.com/office/drawing/2014/main" id="{E5B8ED05-8EBD-4133-B1B0-61B980EC372F}"/>
            </a:ext>
          </a:extLst>
        </xdr:cNvPr>
        <xdr:cNvSpPr/>
      </xdr:nvSpPr>
      <xdr:spPr>
        <a:xfrm>
          <a:off x="3445565" y="2146852"/>
          <a:ext cx="1486895" cy="602311"/>
        </a:xfrm>
        <a:prstGeom prst="roundRect">
          <a:avLst>
            <a:gd name="adj" fmla="val 5666"/>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606949</xdr:colOff>
      <xdr:row>11</xdr:row>
      <xdr:rowOff>112643</xdr:rowOff>
    </xdr:from>
    <xdr:to>
      <xdr:col>10</xdr:col>
      <xdr:colOff>375036</xdr:colOff>
      <xdr:row>14</xdr:row>
      <xdr:rowOff>158363</xdr:rowOff>
    </xdr:to>
    <xdr:sp macro="" textlink="">
      <xdr:nvSpPr>
        <xdr:cNvPr id="19" name="Rectangle: Rounded Corners 18">
          <a:extLst>
            <a:ext uri="{FF2B5EF4-FFF2-40B4-BE49-F238E27FC236}">
              <a16:creationId xmlns:a16="http://schemas.microsoft.com/office/drawing/2014/main" id="{4D319AF2-9ABC-4748-8816-60805E2935B5}"/>
            </a:ext>
          </a:extLst>
        </xdr:cNvPr>
        <xdr:cNvSpPr/>
      </xdr:nvSpPr>
      <xdr:spPr>
        <a:xfrm>
          <a:off x="4960288" y="2153478"/>
          <a:ext cx="1596887" cy="602311"/>
        </a:xfrm>
        <a:prstGeom prst="roundRect">
          <a:avLst>
            <a:gd name="adj" fmla="val 8966"/>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429370</xdr:colOff>
      <xdr:row>11</xdr:row>
      <xdr:rowOff>106017</xdr:rowOff>
    </xdr:from>
    <xdr:to>
      <xdr:col>13</xdr:col>
      <xdr:colOff>276970</xdr:colOff>
      <xdr:row>14</xdr:row>
      <xdr:rowOff>151737</xdr:rowOff>
    </xdr:to>
    <xdr:sp macro="" textlink="">
      <xdr:nvSpPr>
        <xdr:cNvPr id="25" name="Rectangle: Rounded Corners 24">
          <a:extLst>
            <a:ext uri="{FF2B5EF4-FFF2-40B4-BE49-F238E27FC236}">
              <a16:creationId xmlns:a16="http://schemas.microsoft.com/office/drawing/2014/main" id="{144A0EFA-5207-4D1C-8F90-4032DD2F1CFF}"/>
            </a:ext>
          </a:extLst>
        </xdr:cNvPr>
        <xdr:cNvSpPr/>
      </xdr:nvSpPr>
      <xdr:spPr>
        <a:xfrm>
          <a:off x="6611509" y="2146852"/>
          <a:ext cx="1676400" cy="602311"/>
        </a:xfrm>
        <a:prstGeom prst="roundRect">
          <a:avLst>
            <a:gd name="adj" fmla="val 7866"/>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318051</xdr:colOff>
      <xdr:row>11</xdr:row>
      <xdr:rowOff>106017</xdr:rowOff>
    </xdr:from>
    <xdr:to>
      <xdr:col>16</xdr:col>
      <xdr:colOff>46383</xdr:colOff>
      <xdr:row>14</xdr:row>
      <xdr:rowOff>151737</xdr:rowOff>
    </xdr:to>
    <xdr:sp macro="" textlink="">
      <xdr:nvSpPr>
        <xdr:cNvPr id="26" name="Rectangle: Rounded Corners 25">
          <a:extLst>
            <a:ext uri="{FF2B5EF4-FFF2-40B4-BE49-F238E27FC236}">
              <a16:creationId xmlns:a16="http://schemas.microsoft.com/office/drawing/2014/main" id="{4B1632E2-DF41-4BB6-88BA-3CC5C14F5F25}"/>
            </a:ext>
          </a:extLst>
        </xdr:cNvPr>
        <xdr:cNvSpPr/>
      </xdr:nvSpPr>
      <xdr:spPr>
        <a:xfrm>
          <a:off x="8328990" y="2146852"/>
          <a:ext cx="1557132" cy="602311"/>
        </a:xfrm>
        <a:prstGeom prst="roundRect">
          <a:avLst>
            <a:gd name="adj" fmla="val 3466"/>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14579</xdr:colOff>
      <xdr:row>11</xdr:row>
      <xdr:rowOff>119269</xdr:rowOff>
    </xdr:from>
    <xdr:to>
      <xdr:col>5</xdr:col>
      <xdr:colOff>265044</xdr:colOff>
      <xdr:row>13</xdr:row>
      <xdr:rowOff>33130</xdr:rowOff>
    </xdr:to>
    <xdr:sp macro="" textlink="">
      <xdr:nvSpPr>
        <xdr:cNvPr id="29" name="TextBox 28">
          <a:extLst>
            <a:ext uri="{FF2B5EF4-FFF2-40B4-BE49-F238E27FC236}">
              <a16:creationId xmlns:a16="http://schemas.microsoft.com/office/drawing/2014/main" id="{E4468E49-FCC8-4682-BEAB-5AF72E82D82E}"/>
            </a:ext>
          </a:extLst>
        </xdr:cNvPr>
        <xdr:cNvSpPr txBox="1"/>
      </xdr:nvSpPr>
      <xdr:spPr>
        <a:xfrm>
          <a:off x="1843379" y="2160104"/>
          <a:ext cx="1555804"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i="1" u="none" baseline="0">
              <a:solidFill>
                <a:schemeClr val="bg1"/>
              </a:solidFill>
              <a:latin typeface="Trebuchet MS" panose="020B0603020202020204" pitchFamily="34" charset="0"/>
            </a:rPr>
            <a:t>Cross Sell Invoice Ach %</a:t>
          </a:r>
          <a:endParaRPr lang="en-IN" sz="900" b="0" i="1" u="none">
            <a:solidFill>
              <a:schemeClr val="bg1"/>
            </a:solidFill>
            <a:latin typeface="Trebuchet MS" panose="020B0603020202020204" pitchFamily="34" charset="0"/>
          </a:endParaRPr>
        </a:p>
      </xdr:txBody>
    </xdr:sp>
    <xdr:clientData/>
  </xdr:twoCellAnchor>
  <xdr:twoCellAnchor>
    <xdr:from>
      <xdr:col>3</xdr:col>
      <xdr:colOff>60961</xdr:colOff>
      <xdr:row>13</xdr:row>
      <xdr:rowOff>19878</xdr:rowOff>
    </xdr:from>
    <xdr:to>
      <xdr:col>4</xdr:col>
      <xdr:colOff>557917</xdr:colOff>
      <xdr:row>14</xdr:row>
      <xdr:rowOff>53009</xdr:rowOff>
    </xdr:to>
    <xdr:sp macro="" textlink="Charts!I17">
      <xdr:nvSpPr>
        <xdr:cNvPr id="30" name="TextBox 29">
          <a:extLst>
            <a:ext uri="{FF2B5EF4-FFF2-40B4-BE49-F238E27FC236}">
              <a16:creationId xmlns:a16="http://schemas.microsoft.com/office/drawing/2014/main" id="{C854E593-B99E-43C1-ADF9-E20024C2DA9F}"/>
            </a:ext>
          </a:extLst>
        </xdr:cNvPr>
        <xdr:cNvSpPr txBox="1"/>
      </xdr:nvSpPr>
      <xdr:spPr>
        <a:xfrm>
          <a:off x="1889761" y="2431774"/>
          <a:ext cx="1192695" cy="21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F97EB6-5824-4EDE-9822-53E8183E3F67}" type="TxLink">
            <a:rPr lang="en-US" sz="1100" b="0" i="1" u="none" strike="noStrike">
              <a:solidFill>
                <a:schemeClr val="bg1"/>
              </a:solidFill>
              <a:latin typeface="Calibri"/>
              <a:cs typeface="Calibri"/>
            </a:rPr>
            <a:pPr algn="ctr"/>
            <a:t>14.21%</a:t>
          </a:fld>
          <a:endParaRPr lang="en-IN" sz="1100" b="0" i="1" u="none">
            <a:solidFill>
              <a:schemeClr val="bg1"/>
            </a:solidFill>
            <a:latin typeface="Trebuchet MS" panose="020B0603020202020204" pitchFamily="34" charset="0"/>
          </a:endParaRPr>
        </a:p>
      </xdr:txBody>
    </xdr:sp>
    <xdr:clientData/>
  </xdr:twoCellAnchor>
  <xdr:twoCellAnchor>
    <xdr:from>
      <xdr:col>5</xdr:col>
      <xdr:colOff>311426</xdr:colOff>
      <xdr:row>11</xdr:row>
      <xdr:rowOff>106017</xdr:rowOff>
    </xdr:from>
    <xdr:to>
      <xdr:col>7</xdr:col>
      <xdr:colOff>510209</xdr:colOff>
      <xdr:row>12</xdr:row>
      <xdr:rowOff>172278</xdr:rowOff>
    </xdr:to>
    <xdr:sp macro="" textlink="">
      <xdr:nvSpPr>
        <xdr:cNvPr id="31" name="TextBox 30">
          <a:extLst>
            <a:ext uri="{FF2B5EF4-FFF2-40B4-BE49-F238E27FC236}">
              <a16:creationId xmlns:a16="http://schemas.microsoft.com/office/drawing/2014/main" id="{61F08481-3EA4-4F7D-AC2C-45E30E2DE8B8}"/>
            </a:ext>
          </a:extLst>
        </xdr:cNvPr>
        <xdr:cNvSpPr txBox="1"/>
      </xdr:nvSpPr>
      <xdr:spPr>
        <a:xfrm>
          <a:off x="3445565" y="2146852"/>
          <a:ext cx="1417983" cy="251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i="1" u="none">
              <a:solidFill>
                <a:schemeClr val="bg1"/>
              </a:solidFill>
              <a:latin typeface="Trebuchet MS" panose="020B0603020202020204" pitchFamily="34" charset="0"/>
            </a:rPr>
            <a:t>New</a:t>
          </a:r>
          <a:r>
            <a:rPr lang="en-IN" sz="900" b="0" i="1" u="none" baseline="0">
              <a:solidFill>
                <a:schemeClr val="bg1"/>
              </a:solidFill>
              <a:latin typeface="Trebuchet MS" panose="020B0603020202020204" pitchFamily="34" charset="0"/>
            </a:rPr>
            <a:t> Placed</a:t>
          </a:r>
          <a:r>
            <a:rPr lang="en-IN" sz="900" b="0" i="1" u="none">
              <a:solidFill>
                <a:schemeClr val="bg1"/>
              </a:solidFill>
              <a:latin typeface="Trebuchet MS" panose="020B0603020202020204" pitchFamily="34" charset="0"/>
            </a:rPr>
            <a:t> Ach %</a:t>
          </a:r>
        </a:p>
      </xdr:txBody>
    </xdr:sp>
    <xdr:clientData/>
  </xdr:twoCellAnchor>
  <xdr:twoCellAnchor>
    <xdr:from>
      <xdr:col>5</xdr:col>
      <xdr:colOff>417444</xdr:colOff>
      <xdr:row>13</xdr:row>
      <xdr:rowOff>26504</xdr:rowOff>
    </xdr:from>
    <xdr:to>
      <xdr:col>7</xdr:col>
      <xdr:colOff>390939</xdr:colOff>
      <xdr:row>14</xdr:row>
      <xdr:rowOff>59635</xdr:rowOff>
    </xdr:to>
    <xdr:sp macro="" textlink="Charts!H21">
      <xdr:nvSpPr>
        <xdr:cNvPr id="32" name="TextBox 31">
          <a:extLst>
            <a:ext uri="{FF2B5EF4-FFF2-40B4-BE49-F238E27FC236}">
              <a16:creationId xmlns:a16="http://schemas.microsoft.com/office/drawing/2014/main" id="{56D9D9B4-2CFA-4E93-9BC0-1FCAC3C65EFE}"/>
            </a:ext>
          </a:extLst>
        </xdr:cNvPr>
        <xdr:cNvSpPr txBox="1"/>
      </xdr:nvSpPr>
      <xdr:spPr>
        <a:xfrm>
          <a:off x="3551583" y="2438400"/>
          <a:ext cx="1192695" cy="21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67CCEF-A089-4233-9966-49399E27CA42}" type="TxLink">
            <a:rPr lang="en-US" sz="1100" b="0" i="1" u="none" strike="noStrike">
              <a:solidFill>
                <a:schemeClr val="bg1"/>
              </a:solidFill>
              <a:latin typeface="Calibri"/>
              <a:cs typeface="Calibri"/>
            </a:rPr>
            <a:pPr algn="ctr"/>
            <a:t>17.95%</a:t>
          </a:fld>
          <a:endParaRPr lang="en-IN" sz="1100" b="0" i="1" u="none">
            <a:solidFill>
              <a:schemeClr val="bg1"/>
            </a:solidFill>
            <a:latin typeface="Trebuchet MS" panose="020B0603020202020204" pitchFamily="34" charset="0"/>
          </a:endParaRPr>
        </a:p>
      </xdr:txBody>
    </xdr:sp>
    <xdr:clientData/>
  </xdr:twoCellAnchor>
  <xdr:twoCellAnchor>
    <xdr:from>
      <xdr:col>8</xdr:col>
      <xdr:colOff>116619</xdr:colOff>
      <xdr:row>11</xdr:row>
      <xdr:rowOff>92766</xdr:rowOff>
    </xdr:from>
    <xdr:to>
      <xdr:col>10</xdr:col>
      <xdr:colOff>284922</xdr:colOff>
      <xdr:row>13</xdr:row>
      <xdr:rowOff>6626</xdr:rowOff>
    </xdr:to>
    <xdr:sp macro="" textlink="">
      <xdr:nvSpPr>
        <xdr:cNvPr id="33" name="TextBox 32">
          <a:extLst>
            <a:ext uri="{FF2B5EF4-FFF2-40B4-BE49-F238E27FC236}">
              <a16:creationId xmlns:a16="http://schemas.microsoft.com/office/drawing/2014/main" id="{680583C8-87D5-4B2A-87B4-03B2EC57C253}"/>
            </a:ext>
          </a:extLst>
        </xdr:cNvPr>
        <xdr:cNvSpPr txBox="1"/>
      </xdr:nvSpPr>
      <xdr:spPr>
        <a:xfrm>
          <a:off x="5079558" y="2133601"/>
          <a:ext cx="1387503" cy="284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i="1" u="none">
              <a:solidFill>
                <a:schemeClr val="bg1"/>
              </a:solidFill>
              <a:latin typeface="Trebuchet MS" panose="020B0603020202020204" pitchFamily="34" charset="0"/>
            </a:rPr>
            <a:t>New</a:t>
          </a:r>
          <a:r>
            <a:rPr lang="en-IN" sz="900" b="0" i="1" u="none" baseline="0">
              <a:solidFill>
                <a:schemeClr val="bg1"/>
              </a:solidFill>
              <a:latin typeface="Trebuchet MS" panose="020B0603020202020204" pitchFamily="34" charset="0"/>
            </a:rPr>
            <a:t> Invoice</a:t>
          </a:r>
          <a:r>
            <a:rPr lang="en-IN" sz="900" b="0" i="1" u="none">
              <a:solidFill>
                <a:schemeClr val="bg1"/>
              </a:solidFill>
              <a:latin typeface="Trebuchet MS" panose="020B0603020202020204" pitchFamily="34" charset="0"/>
            </a:rPr>
            <a:t> Ach %</a:t>
          </a:r>
        </a:p>
      </xdr:txBody>
    </xdr:sp>
    <xdr:clientData/>
  </xdr:twoCellAnchor>
  <xdr:twoCellAnchor>
    <xdr:from>
      <xdr:col>8</xdr:col>
      <xdr:colOff>143123</xdr:colOff>
      <xdr:row>13</xdr:row>
      <xdr:rowOff>26504</xdr:rowOff>
    </xdr:from>
    <xdr:to>
      <xdr:col>10</xdr:col>
      <xdr:colOff>116618</xdr:colOff>
      <xdr:row>14</xdr:row>
      <xdr:rowOff>59635</xdr:rowOff>
    </xdr:to>
    <xdr:sp macro="" textlink="Charts!I21">
      <xdr:nvSpPr>
        <xdr:cNvPr id="34" name="TextBox 33">
          <a:extLst>
            <a:ext uri="{FF2B5EF4-FFF2-40B4-BE49-F238E27FC236}">
              <a16:creationId xmlns:a16="http://schemas.microsoft.com/office/drawing/2014/main" id="{4CD0816A-F9CE-4A7C-9386-79049ACAD8AB}"/>
            </a:ext>
          </a:extLst>
        </xdr:cNvPr>
        <xdr:cNvSpPr txBox="1"/>
      </xdr:nvSpPr>
      <xdr:spPr>
        <a:xfrm>
          <a:off x="5106062" y="2438400"/>
          <a:ext cx="1192695" cy="21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90AF96-1CBD-4246-AF9A-3110B7B99208}" type="TxLink">
            <a:rPr lang="en-US" sz="1100" b="0" i="1" u="none" strike="noStrike">
              <a:solidFill>
                <a:schemeClr val="bg1"/>
              </a:solidFill>
              <a:latin typeface="Calibri"/>
              <a:cs typeface="Calibri"/>
            </a:rPr>
            <a:pPr algn="ctr"/>
            <a:t>2.90%</a:t>
          </a:fld>
          <a:endParaRPr lang="en-IN" sz="1100" b="0" i="1" u="none">
            <a:solidFill>
              <a:schemeClr val="bg1"/>
            </a:solidFill>
            <a:latin typeface="Trebuchet MS" panose="020B0603020202020204" pitchFamily="34" charset="0"/>
          </a:endParaRPr>
        </a:p>
      </xdr:txBody>
    </xdr:sp>
    <xdr:clientData/>
  </xdr:twoCellAnchor>
  <xdr:twoCellAnchor>
    <xdr:from>
      <xdr:col>10</xdr:col>
      <xdr:colOff>429370</xdr:colOff>
      <xdr:row>11</xdr:row>
      <xdr:rowOff>106017</xdr:rowOff>
    </xdr:from>
    <xdr:to>
      <xdr:col>13</xdr:col>
      <xdr:colOff>265044</xdr:colOff>
      <xdr:row>13</xdr:row>
      <xdr:rowOff>19878</xdr:rowOff>
    </xdr:to>
    <xdr:sp macro="" textlink="">
      <xdr:nvSpPr>
        <xdr:cNvPr id="35" name="TextBox 34">
          <a:extLst>
            <a:ext uri="{FF2B5EF4-FFF2-40B4-BE49-F238E27FC236}">
              <a16:creationId xmlns:a16="http://schemas.microsoft.com/office/drawing/2014/main" id="{957000DB-98D0-49C8-8061-60AE272C347E}"/>
            </a:ext>
          </a:extLst>
        </xdr:cNvPr>
        <xdr:cNvSpPr txBox="1"/>
      </xdr:nvSpPr>
      <xdr:spPr>
        <a:xfrm>
          <a:off x="6611509" y="2146852"/>
          <a:ext cx="1664474"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i="1" u="none">
              <a:solidFill>
                <a:schemeClr val="bg1"/>
              </a:solidFill>
              <a:latin typeface="Trebuchet MS" panose="020B0603020202020204" pitchFamily="34" charset="0"/>
            </a:rPr>
            <a:t>Renewal</a:t>
          </a:r>
          <a:r>
            <a:rPr lang="en-IN" sz="900" b="0" i="1" u="none" baseline="0">
              <a:solidFill>
                <a:schemeClr val="bg1"/>
              </a:solidFill>
              <a:latin typeface="Trebuchet MS" panose="020B0603020202020204" pitchFamily="34" charset="0"/>
            </a:rPr>
            <a:t> placed </a:t>
          </a:r>
          <a:r>
            <a:rPr lang="en-IN" sz="900" b="0" i="1" u="none">
              <a:solidFill>
                <a:schemeClr val="bg1"/>
              </a:solidFill>
              <a:latin typeface="Trebuchet MS" panose="020B0603020202020204" pitchFamily="34" charset="0"/>
            </a:rPr>
            <a:t> Ach %</a:t>
          </a:r>
        </a:p>
      </xdr:txBody>
    </xdr:sp>
    <xdr:clientData/>
  </xdr:twoCellAnchor>
  <xdr:twoCellAnchor>
    <xdr:from>
      <xdr:col>11</xdr:col>
      <xdr:colOff>58309</xdr:colOff>
      <xdr:row>13</xdr:row>
      <xdr:rowOff>39756</xdr:rowOff>
    </xdr:from>
    <xdr:to>
      <xdr:col>13</xdr:col>
      <xdr:colOff>31804</xdr:colOff>
      <xdr:row>14</xdr:row>
      <xdr:rowOff>72887</xdr:rowOff>
    </xdr:to>
    <xdr:sp macro="" textlink="Charts!H25">
      <xdr:nvSpPr>
        <xdr:cNvPr id="36" name="TextBox 35">
          <a:extLst>
            <a:ext uri="{FF2B5EF4-FFF2-40B4-BE49-F238E27FC236}">
              <a16:creationId xmlns:a16="http://schemas.microsoft.com/office/drawing/2014/main" id="{45D8C437-C67D-453C-B019-7FBBC42671C9}"/>
            </a:ext>
          </a:extLst>
        </xdr:cNvPr>
        <xdr:cNvSpPr txBox="1"/>
      </xdr:nvSpPr>
      <xdr:spPr>
        <a:xfrm>
          <a:off x="6850048" y="2451652"/>
          <a:ext cx="1192695" cy="21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3EDD6A-825E-4C6D-BAD9-E16D7F18DB50}" type="TxLink">
            <a:rPr lang="en-US" sz="1100" b="0" i="1" u="none" strike="noStrike">
              <a:solidFill>
                <a:schemeClr val="bg1"/>
              </a:solidFill>
              <a:latin typeface="Calibri"/>
              <a:cs typeface="Calibri"/>
            </a:rPr>
            <a:pPr algn="ctr"/>
            <a:t>150.23%</a:t>
          </a:fld>
          <a:endParaRPr lang="en-IN" sz="1100" b="0" i="1" u="none">
            <a:solidFill>
              <a:schemeClr val="bg1"/>
            </a:solidFill>
            <a:latin typeface="Trebuchet MS" panose="020B0603020202020204" pitchFamily="34" charset="0"/>
          </a:endParaRPr>
        </a:p>
      </xdr:txBody>
    </xdr:sp>
    <xdr:clientData/>
  </xdr:twoCellAnchor>
  <xdr:twoCellAnchor>
    <xdr:from>
      <xdr:col>13</xdr:col>
      <xdr:colOff>318052</xdr:colOff>
      <xdr:row>11</xdr:row>
      <xdr:rowOff>106017</xdr:rowOff>
    </xdr:from>
    <xdr:to>
      <xdr:col>16</xdr:col>
      <xdr:colOff>72888</xdr:colOff>
      <xdr:row>13</xdr:row>
      <xdr:rowOff>0</xdr:rowOff>
    </xdr:to>
    <xdr:sp macro="" textlink="">
      <xdr:nvSpPr>
        <xdr:cNvPr id="39" name="TextBox 38">
          <a:extLst>
            <a:ext uri="{FF2B5EF4-FFF2-40B4-BE49-F238E27FC236}">
              <a16:creationId xmlns:a16="http://schemas.microsoft.com/office/drawing/2014/main" id="{ADEC039A-7436-482B-AB00-04D67C387DD0}"/>
            </a:ext>
          </a:extLst>
        </xdr:cNvPr>
        <xdr:cNvSpPr txBox="1"/>
      </xdr:nvSpPr>
      <xdr:spPr>
        <a:xfrm>
          <a:off x="8328991" y="2146852"/>
          <a:ext cx="1583636" cy="265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i="1" u="none">
              <a:solidFill>
                <a:schemeClr val="bg1"/>
              </a:solidFill>
              <a:latin typeface="Trebuchet MS" panose="020B0603020202020204" pitchFamily="34" charset="0"/>
            </a:rPr>
            <a:t>Renewal</a:t>
          </a:r>
          <a:r>
            <a:rPr lang="en-IN" sz="900" b="0" i="1" u="none" baseline="0">
              <a:solidFill>
                <a:schemeClr val="bg1"/>
              </a:solidFill>
              <a:latin typeface="Trebuchet MS" panose="020B0603020202020204" pitchFamily="34" charset="0"/>
            </a:rPr>
            <a:t> Invoice </a:t>
          </a:r>
          <a:r>
            <a:rPr lang="en-IN" sz="900" b="0" i="1" u="none">
              <a:solidFill>
                <a:schemeClr val="bg1"/>
              </a:solidFill>
              <a:latin typeface="Trebuchet MS" panose="020B0603020202020204" pitchFamily="34" charset="0"/>
            </a:rPr>
            <a:t> Ach %</a:t>
          </a:r>
        </a:p>
      </xdr:txBody>
    </xdr:sp>
    <xdr:clientData/>
  </xdr:twoCellAnchor>
  <xdr:twoCellAnchor>
    <xdr:from>
      <xdr:col>13</xdr:col>
      <xdr:colOff>470451</xdr:colOff>
      <xdr:row>13</xdr:row>
      <xdr:rowOff>6625</xdr:rowOff>
    </xdr:from>
    <xdr:to>
      <xdr:col>15</xdr:col>
      <xdr:colOff>443946</xdr:colOff>
      <xdr:row>14</xdr:row>
      <xdr:rowOff>39756</xdr:rowOff>
    </xdr:to>
    <xdr:sp macro="" textlink="Charts!I25">
      <xdr:nvSpPr>
        <xdr:cNvPr id="40" name="TextBox 39">
          <a:extLst>
            <a:ext uri="{FF2B5EF4-FFF2-40B4-BE49-F238E27FC236}">
              <a16:creationId xmlns:a16="http://schemas.microsoft.com/office/drawing/2014/main" id="{09736611-3960-4AE7-BD69-98A9F95EBBCB}"/>
            </a:ext>
          </a:extLst>
        </xdr:cNvPr>
        <xdr:cNvSpPr txBox="1"/>
      </xdr:nvSpPr>
      <xdr:spPr>
        <a:xfrm>
          <a:off x="8481390" y="2418521"/>
          <a:ext cx="1192695" cy="21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31BF4F-9E69-44D5-8EE9-9A7317100595}" type="TxLink">
            <a:rPr lang="en-US" sz="1100" b="0" i="1" u="none" strike="noStrike">
              <a:solidFill>
                <a:schemeClr val="bg1"/>
              </a:solidFill>
              <a:latin typeface="Calibri"/>
              <a:cs typeface="Calibri"/>
            </a:rPr>
            <a:pPr algn="ctr"/>
            <a:t>66.92%</a:t>
          </a:fld>
          <a:endParaRPr lang="en-IN" sz="1100" b="0" i="1" u="none">
            <a:solidFill>
              <a:schemeClr val="bg1"/>
            </a:solidFill>
            <a:latin typeface="Trebuchet MS" panose="020B0603020202020204" pitchFamily="34" charset="0"/>
          </a:endParaRPr>
        </a:p>
      </xdr:txBody>
    </xdr:sp>
    <xdr:clientData/>
  </xdr:twoCellAnchor>
  <xdr:twoCellAnchor>
    <xdr:from>
      <xdr:col>0</xdr:col>
      <xdr:colOff>337930</xdr:colOff>
      <xdr:row>12</xdr:row>
      <xdr:rowOff>165652</xdr:rowOff>
    </xdr:from>
    <xdr:to>
      <xdr:col>2</xdr:col>
      <xdr:colOff>139148</xdr:colOff>
      <xdr:row>14</xdr:row>
      <xdr:rowOff>92765</xdr:rowOff>
    </xdr:to>
    <xdr:sp macro="" textlink="Charts!H17">
      <xdr:nvSpPr>
        <xdr:cNvPr id="41" name="TextBox 40">
          <a:extLst>
            <a:ext uri="{FF2B5EF4-FFF2-40B4-BE49-F238E27FC236}">
              <a16:creationId xmlns:a16="http://schemas.microsoft.com/office/drawing/2014/main" id="{7614F112-35FF-B2AA-7390-47A80CDC2174}"/>
            </a:ext>
          </a:extLst>
        </xdr:cNvPr>
        <xdr:cNvSpPr txBox="1"/>
      </xdr:nvSpPr>
      <xdr:spPr>
        <a:xfrm>
          <a:off x="337930" y="2392017"/>
          <a:ext cx="1020418" cy="29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D44C7F4-66A9-41C2-AD24-F7472E6B1F13}" type="TxLink">
            <a:rPr lang="en-US" sz="1100" b="0" i="1" u="none" strike="noStrike">
              <a:solidFill>
                <a:schemeClr val="bg1"/>
              </a:solidFill>
              <a:latin typeface="Calibri"/>
              <a:cs typeface="Calibri"/>
            </a:rPr>
            <a:pPr algn="ctr"/>
            <a:t>64.94%</a:t>
          </a:fld>
          <a:endParaRPr lang="en-IN" sz="1100" b="0" i="1" u="none">
            <a:solidFill>
              <a:schemeClr val="bg1"/>
            </a:solidFill>
          </a:endParaRPr>
        </a:p>
      </xdr:txBody>
    </xdr:sp>
    <xdr:clientData/>
  </xdr:twoCellAnchor>
  <xdr:twoCellAnchor>
    <xdr:from>
      <xdr:col>16</xdr:col>
      <xdr:colOff>265804</xdr:colOff>
      <xdr:row>20</xdr:row>
      <xdr:rowOff>163158</xdr:rowOff>
    </xdr:from>
    <xdr:to>
      <xdr:col>19</xdr:col>
      <xdr:colOff>236220</xdr:colOff>
      <xdr:row>23</xdr:row>
      <xdr:rowOff>0</xdr:rowOff>
    </xdr:to>
    <xdr:sp macro="" textlink="">
      <xdr:nvSpPr>
        <xdr:cNvPr id="27" name="TextBox 26">
          <a:extLst>
            <a:ext uri="{FF2B5EF4-FFF2-40B4-BE49-F238E27FC236}">
              <a16:creationId xmlns:a16="http://schemas.microsoft.com/office/drawing/2014/main" id="{D7FF0753-DB10-4490-BFD8-39F9340F49C8}"/>
            </a:ext>
          </a:extLst>
        </xdr:cNvPr>
        <xdr:cNvSpPr txBox="1"/>
      </xdr:nvSpPr>
      <xdr:spPr>
        <a:xfrm>
          <a:off x="10103224" y="3820758"/>
          <a:ext cx="1799216"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1" u="none">
              <a:solidFill>
                <a:schemeClr val="bg1"/>
              </a:solidFill>
              <a:latin typeface="Trebuchet MS" panose="020B0603020202020204" pitchFamily="34" charset="0"/>
            </a:rPr>
            <a:t>Yearly</a:t>
          </a:r>
          <a:r>
            <a:rPr lang="en-IN" sz="1200" b="1" i="1" u="none" baseline="0">
              <a:solidFill>
                <a:schemeClr val="bg1"/>
              </a:solidFill>
              <a:latin typeface="Trebuchet MS" panose="020B0603020202020204" pitchFamily="34" charset="0"/>
            </a:rPr>
            <a:t> Meeting Count </a:t>
          </a:r>
        </a:p>
      </xdr:txBody>
    </xdr:sp>
    <xdr:clientData/>
  </xdr:twoCellAnchor>
  <xdr:twoCellAnchor editAs="oneCell">
    <xdr:from>
      <xdr:col>16</xdr:col>
      <xdr:colOff>203499</xdr:colOff>
      <xdr:row>22</xdr:row>
      <xdr:rowOff>125058</xdr:rowOff>
    </xdr:from>
    <xdr:to>
      <xdr:col>19</xdr:col>
      <xdr:colOff>432099</xdr:colOff>
      <xdr:row>25</xdr:row>
      <xdr:rowOff>44824</xdr:rowOff>
    </xdr:to>
    <xdr:pic>
      <xdr:nvPicPr>
        <xdr:cNvPr id="42" name="Picture 41">
          <a:extLst>
            <a:ext uri="{FF2B5EF4-FFF2-40B4-BE49-F238E27FC236}">
              <a16:creationId xmlns:a16="http://schemas.microsoft.com/office/drawing/2014/main" id="{A2C70A2F-DADA-801D-B088-B1DF48DD775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037781" y="4069529"/>
          <a:ext cx="2057400" cy="457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311524</xdr:colOff>
      <xdr:row>27</xdr:row>
      <xdr:rowOff>64098</xdr:rowOff>
    </xdr:from>
    <xdr:to>
      <xdr:col>19</xdr:col>
      <xdr:colOff>281940</xdr:colOff>
      <xdr:row>29</xdr:row>
      <xdr:rowOff>83820</xdr:rowOff>
    </xdr:to>
    <xdr:sp macro="" textlink="">
      <xdr:nvSpPr>
        <xdr:cNvPr id="43" name="TextBox 42">
          <a:extLst>
            <a:ext uri="{FF2B5EF4-FFF2-40B4-BE49-F238E27FC236}">
              <a16:creationId xmlns:a16="http://schemas.microsoft.com/office/drawing/2014/main" id="{5F5816F3-4055-41B8-B3EE-D63270160ED7}"/>
            </a:ext>
          </a:extLst>
        </xdr:cNvPr>
        <xdr:cNvSpPr txBox="1"/>
      </xdr:nvSpPr>
      <xdr:spPr>
        <a:xfrm>
          <a:off x="10148944" y="5001858"/>
          <a:ext cx="1799216"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1" u="none" baseline="0">
              <a:solidFill>
                <a:schemeClr val="bg1"/>
              </a:solidFill>
              <a:latin typeface="Trebuchet MS" panose="020B0603020202020204" pitchFamily="34" charset="0"/>
            </a:rPr>
            <a:t>Total Oppourtunity </a:t>
          </a:r>
        </a:p>
      </xdr:txBody>
    </xdr:sp>
    <xdr:clientData/>
  </xdr:twoCellAnchor>
  <xdr:twoCellAnchor>
    <xdr:from>
      <xdr:col>16</xdr:col>
      <xdr:colOff>143884</xdr:colOff>
      <xdr:row>32</xdr:row>
      <xdr:rowOff>41238</xdr:rowOff>
    </xdr:from>
    <xdr:to>
      <xdr:col>19</xdr:col>
      <xdr:colOff>472440</xdr:colOff>
      <xdr:row>34</xdr:row>
      <xdr:rowOff>76200</xdr:rowOff>
    </xdr:to>
    <xdr:sp macro="" textlink="">
      <xdr:nvSpPr>
        <xdr:cNvPr id="44" name="TextBox 43">
          <a:extLst>
            <a:ext uri="{FF2B5EF4-FFF2-40B4-BE49-F238E27FC236}">
              <a16:creationId xmlns:a16="http://schemas.microsoft.com/office/drawing/2014/main" id="{1FCD34F2-C43A-4A23-9839-7BB76B922FE5}"/>
            </a:ext>
          </a:extLst>
        </xdr:cNvPr>
        <xdr:cNvSpPr txBox="1"/>
      </xdr:nvSpPr>
      <xdr:spPr>
        <a:xfrm>
          <a:off x="9981304" y="5893398"/>
          <a:ext cx="2157356" cy="40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1" u="none" baseline="0">
              <a:solidFill>
                <a:schemeClr val="bg1"/>
              </a:solidFill>
              <a:latin typeface="Trebuchet MS" panose="020B0603020202020204" pitchFamily="34" charset="0"/>
            </a:rPr>
            <a:t>Total Open Oppourtunity  </a:t>
          </a:r>
        </a:p>
      </xdr:txBody>
    </xdr:sp>
    <xdr:clientData/>
  </xdr:twoCellAnchor>
  <xdr:twoCellAnchor>
    <xdr:from>
      <xdr:col>17</xdr:col>
      <xdr:colOff>335280</xdr:colOff>
      <xdr:row>28</xdr:row>
      <xdr:rowOff>169881</xdr:rowOff>
    </xdr:from>
    <xdr:to>
      <xdr:col>18</xdr:col>
      <xdr:colOff>193638</xdr:colOff>
      <xdr:row>31</xdr:row>
      <xdr:rowOff>10309</xdr:rowOff>
    </xdr:to>
    <xdr:sp macro="" textlink="">
      <xdr:nvSpPr>
        <xdr:cNvPr id="46" name="TextBox 45">
          <a:extLst>
            <a:ext uri="{FF2B5EF4-FFF2-40B4-BE49-F238E27FC236}">
              <a16:creationId xmlns:a16="http://schemas.microsoft.com/office/drawing/2014/main" id="{95015370-3D08-48FD-970B-009017B3D183}"/>
            </a:ext>
          </a:extLst>
        </xdr:cNvPr>
        <xdr:cNvSpPr txBox="1"/>
      </xdr:nvSpPr>
      <xdr:spPr>
        <a:xfrm>
          <a:off x="10779162" y="5190116"/>
          <a:ext cx="467958" cy="378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1" u="none" baseline="0">
              <a:solidFill>
                <a:schemeClr val="bg1"/>
              </a:solidFill>
              <a:latin typeface="Trebuchet MS" panose="020B0603020202020204" pitchFamily="34" charset="0"/>
            </a:rPr>
            <a:t>49</a:t>
          </a:r>
        </a:p>
      </xdr:txBody>
    </xdr:sp>
    <xdr:clientData/>
  </xdr:twoCellAnchor>
  <xdr:twoCellAnchor>
    <xdr:from>
      <xdr:col>17</xdr:col>
      <xdr:colOff>316007</xdr:colOff>
      <xdr:row>34</xdr:row>
      <xdr:rowOff>5828</xdr:rowOff>
    </xdr:from>
    <xdr:to>
      <xdr:col>18</xdr:col>
      <xdr:colOff>222325</xdr:colOff>
      <xdr:row>36</xdr:row>
      <xdr:rowOff>25550</xdr:rowOff>
    </xdr:to>
    <xdr:sp macro="" textlink="">
      <xdr:nvSpPr>
        <xdr:cNvPr id="47" name="TextBox 46">
          <a:extLst>
            <a:ext uri="{FF2B5EF4-FFF2-40B4-BE49-F238E27FC236}">
              <a16:creationId xmlns:a16="http://schemas.microsoft.com/office/drawing/2014/main" id="{A367F20C-3C52-41AC-923E-D902110FE6D3}"/>
            </a:ext>
          </a:extLst>
        </xdr:cNvPr>
        <xdr:cNvSpPr txBox="1"/>
      </xdr:nvSpPr>
      <xdr:spPr>
        <a:xfrm>
          <a:off x="10759889" y="6101828"/>
          <a:ext cx="515918" cy="378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1" u="none" baseline="0">
              <a:solidFill>
                <a:schemeClr val="bg1"/>
              </a:solidFill>
              <a:latin typeface="Trebuchet MS" panose="020B0603020202020204" pitchFamily="34" charset="0"/>
            </a:rPr>
            <a:t>44</a:t>
          </a:r>
        </a:p>
      </xdr:txBody>
    </xdr:sp>
    <xdr:clientData/>
  </xdr:twoCellAnchor>
  <xdr:twoCellAnchor editAs="oneCell">
    <xdr:from>
      <xdr:col>16</xdr:col>
      <xdr:colOff>362116</xdr:colOff>
      <xdr:row>14</xdr:row>
      <xdr:rowOff>123577</xdr:rowOff>
    </xdr:from>
    <xdr:to>
      <xdr:col>19</xdr:col>
      <xdr:colOff>281940</xdr:colOff>
      <xdr:row>19</xdr:row>
      <xdr:rowOff>53340</xdr:rowOff>
    </xdr:to>
    <mc:AlternateContent xmlns:mc="http://schemas.openxmlformats.org/markup-compatibility/2006" xmlns:a14="http://schemas.microsoft.com/office/drawing/2010/main">
      <mc:Choice Requires="a14">
        <xdr:graphicFrame macro="">
          <xdr:nvGraphicFramePr>
            <xdr:cNvPr id="50" name="Year 1">
              <a:extLst>
                <a:ext uri="{FF2B5EF4-FFF2-40B4-BE49-F238E27FC236}">
                  <a16:creationId xmlns:a16="http://schemas.microsoft.com/office/drawing/2014/main" id="{388E05EF-9F03-423A-B32E-EED3D082C7F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196398" y="2633695"/>
              <a:ext cx="1748624" cy="826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2268515" createdVersion="8" refreshedVersion="8" minRefreshableVersion="3" recordCount="0" supportSubquery="1" supportAdvancedDrill="1" xr:uid="{ED4B0317-3698-482A-830A-E33C5F1C1E64}">
  <cacheSource type="external" connectionId="8"/>
  <cacheFields count="5">
    <cacheField name="[Measures].[Sum of New Budget]" caption="Sum of New Budget" numFmtId="0" hierarchy="72" level="32767"/>
    <cacheField name="[Measures].[Sum of Cross sell bugdet]" caption="Sum of Cross sell bugdet" numFmtId="0" hierarchy="73" level="32767"/>
    <cacheField name="[Measures].[Sum of Renewal Budget]" caption="Sum of Renewal Budget" numFmtId="0" hierarchy="74" level="32767"/>
    <cacheField name="[meeting_list].[Year].[Year]" caption="Year" numFmtId="0" hierarchy="51" level="1">
      <sharedItems containsSemiMixedTypes="0" containsNonDate="0" containsString="0"/>
    </cacheField>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4"/>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9560182" createdVersion="8" refreshedVersion="8" minRefreshableVersion="3" recordCount="0" supportSubquery="1" supportAdvancedDrill="1" xr:uid="{F7DE1EAA-1CAE-4B31-B3A7-BC3857D52E79}">
  <cacheSource type="external" connectionId="8"/>
  <cacheFields count="5">
    <cacheField name="[opportunity].[opportunity_name].[opportunity_name]" caption="opportunity_name" numFmtId="0" hierarchy="52" level="1">
      <sharedItems count="5">
        <s v="BE-Mega policy"/>
        <s v="CVP GMC"/>
        <s v="DB -Mega Policy"/>
        <s v="DB -Terrorism Policy"/>
        <s v="EL-Group Mediclaim"/>
      </sharedItems>
    </cacheField>
    <cacheField name="[Measures].[Sum of revenue_amount]" caption="Sum of revenue_amount" numFmtId="0" hierarchy="79" level="32767"/>
    <cacheField name="[opportunity].[stage].[stage]" caption="stage" numFmtId="0" hierarchy="58" level="1">
      <sharedItems containsSemiMixedTypes="0" containsNonDate="0" containsString="0"/>
    </cacheField>
    <cacheField name="[meeting_list].[Year].[Year]" caption="Year" numFmtId="0" hierarchy="51" level="1">
      <sharedItems containsSemiMixedTypes="0" containsNonDate="0" containsString="0"/>
    </cacheField>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4"/>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20486113" createdVersion="8" refreshedVersion="8" minRefreshableVersion="3" recordCount="0" supportSubquery="1" supportAdvancedDrill="1" xr:uid="{34E09E8E-7E2D-4AAC-91B7-D8B61E53C913}">
  <cacheSource type="external" connectionId="8"/>
  <cacheFields count="5">
    <cacheField name="[invoice].[Account Executive].[Account Executive]" caption="Account Executive" numFmtId="0" hierarchy="39" level="1">
      <sharedItems count="11">
        <s v="Abhinav Shivam"/>
        <s v="Animesh Rawat"/>
        <s v="Ankita Shah"/>
        <s v="Divya Dhingra"/>
        <s v="Gautam Murkunde"/>
        <s v="Mark"/>
        <s v="Neel Jain"/>
        <s v="Shloka Shelat"/>
        <s v="Shobhit Agarwal"/>
        <s v="Vidit Shah"/>
        <s v="Vinay"/>
      </sharedItems>
    </cacheField>
    <cacheField name="[invoice].[income_class].[income_class]" caption="income_class" numFmtId="0" hierarchy="40" level="1">
      <sharedItems count="4">
        <s v="(Blanks)"/>
        <s v="Cross Sell"/>
        <s v="New"/>
        <s v="Renewal"/>
      </sharedItems>
    </cacheField>
    <cacheField name="[Measures].[Count of invoice_date]" caption="Count of invoice_date" numFmtId="0" hierarchy="78" level="32767"/>
    <cacheField name="[meeting_list].[Year].[Year]" caption="Year" numFmtId="0" hierarchy="51" level="1">
      <sharedItems containsSemiMixedTypes="0" containsNonDate="0" containsString="0"/>
    </cacheField>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4"/>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504277777778" createdVersion="3" refreshedVersion="8" minRefreshableVersion="3" recordCount="0" supportSubquery="1" supportAdvancedDrill="1" xr:uid="{5744298D-DCD5-4009-8475-778F18DE4D02}">
  <cacheSource type="external" connectionId="8">
    <extLst>
      <ext xmlns:x14="http://schemas.microsoft.com/office/spreadsheetml/2009/9/main" uri="{F057638F-6D5F-4e77-A914-E7F072B9BCA8}">
        <x14:sourceConnection name="ThisWorkbookDataModel"/>
      </ext>
    </extLst>
  </cacheSource>
  <cacheFields count="0"/>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extLst>
    <ext xmlns:x14="http://schemas.microsoft.com/office/spreadsheetml/2009/9/main" uri="{725AE2AE-9491-48be-B2B4-4EB974FC3084}">
      <x14:pivotCacheDefinition slicerData="1" pivotCacheId="2034411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3425924" createdVersion="8" refreshedVersion="8" minRefreshableVersion="3" recordCount="0" supportSubquery="1" supportAdvancedDrill="1" xr:uid="{93759073-E06E-46CA-9838-D2336933B277}">
  <cacheSource type="external" connectionId="8"/>
  <cacheFields count="4">
    <cacheField name="[opportunity].[stage].[stage]" caption="stage" numFmtId="0" hierarchy="58" level="1">
      <sharedItems count="3">
        <s v="Negotiate"/>
        <s v="Propose Solution"/>
        <s v="Qualify Opportunity"/>
      </sharedItems>
    </cacheField>
    <cacheField name="[Measures].[Sum of revenue_amount]" caption="Sum of revenue_amount" numFmtId="0" hierarchy="79" level="32767"/>
    <cacheField name="[meeting_list].[Year].[Year]" caption="Year" numFmtId="0" hierarchy="51" level="1">
      <sharedItems containsSemiMixedTypes="0" containsNonDate="0" containsString="0"/>
    </cacheField>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3"/>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2"/>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412037" createdVersion="8" refreshedVersion="8" minRefreshableVersion="3" recordCount="0" supportSubquery="1" supportAdvancedDrill="1" xr:uid="{3A809331-2680-40C0-B0A9-5CFB4E298855}">
  <cacheSource type="external" connectionId="8"/>
  <cacheFields count="4">
    <cacheField name="[opportunity].[product_group].[product_group]" caption="product_group" numFmtId="0" hierarchy="60" level="1">
      <sharedItems count="7">
        <s v="Employee Benefits"/>
        <s v="Engineering"/>
        <s v="Fire"/>
        <s v="Liability"/>
        <s v="Marine"/>
        <s v="Miscellaneous"/>
        <s v="Terrorism"/>
      </sharedItems>
    </cacheField>
    <cacheField name="[Measures].[Count of opportunity_name]" caption="Count of opportunity_name" numFmtId="0" hierarchy="80" level="32767"/>
    <cacheField name="[meeting_list].[Year].[Year]" caption="Year" numFmtId="0" hierarchy="51" level="1">
      <sharedItems containsSemiMixedTypes="0" containsNonDate="0" containsString="0"/>
    </cacheField>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3"/>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2"/>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0"/>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oneField="1" hidden="1">
      <fieldsUsage count="1">
        <fieldUsage x="1"/>
      </fieldsUsage>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4814817" createdVersion="8" refreshedVersion="8" minRefreshableVersion="3" recordCount="0" supportSubquery="1" supportAdvancedDrill="1" xr:uid="{97B5BAD5-560C-416D-8F56-DF96AF86E0E4}">
  <cacheSource type="external" connectionId="8"/>
  <cacheFields count="4">
    <cacheField name="[opportunity].[opportunity_name].[opportunity_name]" caption="opportunity_name" numFmtId="0" hierarchy="52" level="1">
      <sharedItems count="4">
        <s v="CVP GMC"/>
        <s v="DB -Mega Policy"/>
        <s v="EL-Group Mediclaim"/>
        <s v="Fire"/>
      </sharedItems>
    </cacheField>
    <cacheField name="[Measures].[Sum of revenue_amount]" caption="Sum of revenue_amount" numFmtId="0" hierarchy="79" level="32767"/>
    <cacheField name="[Dim Year].[Year].[Year]" caption="Year" numFmtId="0" hierarchy="23" level="1">
      <sharedItems containsSemiMixedTypes="0" containsNonDate="0" containsString="0"/>
    </cacheField>
    <cacheField name="[meeting_list].[Year].[Year]" caption="Year" numFmtId="0" hierarchy="51"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2"/>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5625002" createdVersion="8" refreshedVersion="8" minRefreshableVersion="3" recordCount="0" supportSubquery="1" supportAdvancedDrill="1" xr:uid="{9B5590BD-EAC0-46E6-B8DB-D54C29D7B2B5}">
  <cacheSource type="external" connectionId="8"/>
  <cacheFields count="4">
    <cacheField name="[invoice].[income_class].[income_class]" caption="income_class" numFmtId="0" hierarchy="40" level="1">
      <sharedItems count="4">
        <s v="(Blanks)"/>
        <s v="Cross Sell"/>
        <s v="New"/>
        <s v="Renewal"/>
      </sharedItems>
    </cacheField>
    <cacheField name="[Measures].[Sum of Amount 2]" caption="Sum of Amount 2" numFmtId="0" hierarchy="77" level="32767"/>
    <cacheField name="[meeting_list].[Year].[Year]" caption="Year" numFmtId="0" hierarchy="51" level="1">
      <sharedItems containsSemiMixedTypes="0" containsNonDate="0" containsString="0"/>
    </cacheField>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3"/>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2"/>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6319441" createdVersion="8" refreshedVersion="8" minRefreshableVersion="3" recordCount="0" supportSubquery="1" supportAdvancedDrill="1" xr:uid="{BF433C97-AB10-462D-A96B-C3BD1844B9B5}">
  <cacheSource type="external" connectionId="8"/>
  <cacheFields count="4">
    <cacheField name="[brokerage_202001231040].[income_class].[income_class]" caption="income_class" numFmtId="0" hierarchy="10" level="1">
      <sharedItems count="3">
        <s v="Cross Sell"/>
        <s v="New"/>
        <s v="Renewal"/>
      </sharedItems>
    </cacheField>
    <cacheField name="[Measures].[Sum of Amount]" caption="Sum of Amount" numFmtId="0" hierarchy="71" level="32767"/>
    <cacheField name="[meeting_list].[Year].[Year]" caption="Year" numFmtId="0" hierarchy="51" level="1">
      <sharedItems containsSemiMixedTypes="0" containsNonDate="0" containsString="0"/>
    </cacheField>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3"/>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2"/>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7129626" createdVersion="8" refreshedVersion="8" minRefreshableVersion="3" recordCount="0" supportSubquery="1" supportAdvancedDrill="1" xr:uid="{9ECB6EAC-C6C0-4317-A34E-CB44200A252E}">
  <cacheSource type="external" connectionId="8"/>
  <cacheFields count="4">
    <cacheField name="[fees_202001231041].[income_class].[income_class]" caption="income_class" numFmtId="0" hierarchy="29" level="1">
      <sharedItems count="3">
        <s v="Cross Sell"/>
        <s v="New"/>
        <s v="Renewal"/>
      </sharedItems>
    </cacheField>
    <cacheField name="[Measures].[Sum of Amount 3]" caption="Sum of Amount 3" numFmtId="0" hierarchy="75" level="32767"/>
    <cacheField name="[meeting_list].[Year].[Year]" caption="Year" numFmtId="0" hierarchy="51" level="1">
      <sharedItems containsSemiMixedTypes="0" containsNonDate="0" containsString="0"/>
    </cacheField>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3"/>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0"/>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2"/>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7939811" createdVersion="8" refreshedVersion="8" minRefreshableVersion="3" recordCount="0" supportSubquery="1" supportAdvancedDrill="1" xr:uid="{F2D86213-601E-4451-85F3-9494722F1386}">
  <cacheSource type="external" connectionId="8"/>
  <cacheFields count="4">
    <cacheField name="[meeting_list].[Account Executive].[Account Executive]" caption="Account Executive" numFmtId="0" hierarchy="47" level="1">
      <sharedItems count="9">
        <s v="Abhinav Shivam"/>
        <s v="Animesh Rawat"/>
        <s v="Gilbert"/>
        <s v="Ketan Jain"/>
        <s v="Manish Sharma"/>
        <s v="Mark"/>
        <s v="Raju Kumar"/>
        <s v="Shivani Sharma"/>
        <s v="Vinay"/>
      </sharedItems>
    </cacheField>
    <cacheField name="[Measures].[Count of meeting_date]" caption="Count of meeting_date" numFmtId="0" hierarchy="76" level="32767"/>
    <cacheField name="[meeting_list].[Year].[Year]" caption="Year" numFmtId="0" hierarchy="51" level="1">
      <sharedItems containsSemiMixedTypes="0" containsNonDate="0" containsString="0"/>
    </cacheField>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3"/>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fieldsUsage count="2">
        <fieldUsage x="-1"/>
        <fieldUsage x="0"/>
      </fieldsUsage>
    </cacheHierarchy>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2"/>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oneField="1" hidden="1">
      <fieldsUsage count="1">
        <fieldUsage x="1"/>
      </fieldsUsage>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c" refreshedDate="45539.926318749996" createdVersion="8" refreshedVersion="8" minRefreshableVersion="3" recordCount="0" supportSubquery="1" supportAdvancedDrill="1" xr:uid="{91D576BF-258D-47F4-8BC9-B215745186BD}">
  <cacheSource type="external" connectionId="8"/>
  <cacheFields count="3">
    <cacheField name="[meeting_list].[Year].[Year]" caption="Year" numFmtId="0" hierarchy="51" level="1">
      <sharedItems containsSemiMixedTypes="0" containsString="0" containsNumber="1" containsInteger="1" minValue="2020" maxValue="2020" count="1">
        <n v="2020"/>
      </sharedItems>
      <extLst>
        <ext xmlns:x15="http://schemas.microsoft.com/office/spreadsheetml/2010/11/main" uri="{4F2E5C28-24EA-4eb8-9CBF-B6C8F9C3D259}">
          <x15:cachedUniqueNames>
            <x15:cachedUniqueName index="0" name="[meeting_list].[Year].&amp;[2020]"/>
          </x15:cachedUniqueNames>
        </ext>
      </extLst>
    </cacheField>
    <cacheField name="[Measures].[Count of meeting_date]" caption="Count of meeting_date" numFmtId="0" hierarchy="76" level="32767"/>
    <cacheField name="[Dim Year].[Year].[Year]" caption="Year" numFmtId="0" hierarchy="23" level="1">
      <sharedItems containsSemiMixedTypes="0" containsNonDate="0" containsString="0"/>
    </cacheField>
  </cacheFields>
  <cacheHierarchies count="81">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Year]" caption="Year" attribute="1" defaultMemberUniqueName="[brokerage_202001231040].[Year].[All]" allUniqueName="[brokerage_202001231040].[Year].[All]" dimensionUniqueName="[brokerage_202001231040]" displayFolder="" count="0" memberValueDatatype="20" unbalanced="0"/>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Dim Year].[Year]" caption="Year" attribute="1" defaultMemberUniqueName="[Dim Year].[Year].[All]" allUniqueName="[Dim Year].[Year].[All]" dimensionUniqueName="[Dim Year]" displayFolder="" count="2" memberValueDatatype="130" unbalanced="0">
      <fieldsUsage count="2">
        <fieldUsage x="-1"/>
        <fieldUsage x="2"/>
      </fieldsUsage>
    </cacheHierarchy>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Year]" caption="Year" attribute="1" defaultMemberUniqueName="[invoice].[Year].[All]" allUniqueName="[invoice].[Year].[All]" dimensionUniqueName="[invoice]" displayFolder="" count="0" memberValueDatatype="2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Year]" caption="Year" attribute="1" defaultMemberUniqueName="[meeting_list].[Year].[All]" allUniqueName="[meeting_list].[Year].[All]" dimensionUniqueName="[meeting_list]" displayFolder="" count="2" memberValueDatatype="20" unbalanced="0">
      <fieldsUsage count="2">
        <fieldUsage x="-1"/>
        <fieldUsage x="0"/>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1]" caption="specialty.1" attribute="1" defaultMemberUniqueName="[opportunity].[specialty.1].[All]" allUniqueName="[opportunity].[specialty.1].[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Budget]" caption="__XL_Count Budget" measure="1" displayFolder="" measureGroup="Budget"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invoice]" caption="__XL_Count invoice" measure="1" displayFolder="" measureGroup="invoice" count="0" hidden="1"/>
    <cacheHierarchy uniqueName="[Measures].[__XL_Count Dim Year]" caption="__XL_Count Dim Year" measure="1" displayFolder="" measureGroup="Dim 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0"/>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1"/>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0"/>
        </ext>
      </extLst>
    </cacheHierarchy>
    <cacheHierarchy uniqueName="[Measures].[Count of meeting_date]" caption="Count of meeting_date" measure="1" displayFolder="" measureGroup="meeting_list" count="0" oneField="1" hidden="1">
      <fieldsUsage count="1">
        <fieldUsage x="1"/>
      </fieldsUsage>
      <extLst>
        <ext xmlns:x15="http://schemas.microsoft.com/office/spreadsheetml/2010/11/main" uri="{B97F6D7D-B522-45F9-BDA1-12C45D357490}">
          <x15:cacheHierarchy aggregatedColumn="50"/>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3"/>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7"/>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2"/>
        </ext>
      </extLst>
    </cacheHierarchy>
  </cacheHierarchies>
  <kpis count="0"/>
  <dimensions count="8">
    <dimension name="brokerage_202001231040" uniqueName="[brokerage_202001231040]" caption="brokerage_202001231040"/>
    <dimension name="Budget" uniqueName="[Budget]" caption="Budget"/>
    <dimension name="Dim Year" uniqueName="[Dim Year]" caption="Dim Year"/>
    <dimension name="fees_202001231041" uniqueName="[fees_202001231041]" caption="fees_202001231041"/>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7">
    <measureGroup name="brokerage_202001231040" caption="brokerage_202001231040"/>
    <measureGroup name="Budget" caption="Budget"/>
    <measureGroup name="Dim Year" caption="Dim Year"/>
    <measureGroup name="fees_202001231041" caption="fees_202001231041"/>
    <measureGroup name="invoice" caption="invoice"/>
    <measureGroup name="meeting_list" caption="meeting_list"/>
    <measureGroup name="opportunity" caption="opportunity"/>
  </measureGroups>
  <maps count="15">
    <map measureGroup="0" dimension="0"/>
    <map measureGroup="0" dimension="1"/>
    <map measureGroup="0" dimension="2"/>
    <map measureGroup="1" dimension="1"/>
    <map measureGroup="2" dimension="2"/>
    <map measureGroup="3" dimension="1"/>
    <map measureGroup="3" dimension="3"/>
    <map measureGroup="4" dimension="1"/>
    <map measureGroup="4" dimension="2"/>
    <map measureGroup="4" dimension="4"/>
    <map measureGroup="5" dimension="1"/>
    <map measureGroup="5" dimension="2"/>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FDCC7B-D2BE-40C0-A79A-23A0EA90C701}" name="PivotTable17" cacheId="185" applyNumberFormats="0" applyBorderFormats="0" applyFontFormats="0" applyPatternFormats="0" applyAlignmentFormats="0" applyWidthHeightFormats="1" dataCaption="Values" tag="68777044-6de6-4e5f-aa9b-55a10010963b" updatedVersion="8" minRefreshableVersion="3" useAutoFormatting="1" subtotalHiddenItems="1" colGrandTotals="0" itemPrintTitles="1" createdVersion="8" indent="0" outline="1" outlineData="1" multipleFieldFilters="0" chartFormat="4">
  <location ref="BS13:BT21" firstHeaderRow="1"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2"/>
    </i>
    <i>
      <x v="4"/>
    </i>
    <i>
      <x v="1"/>
    </i>
    <i>
      <x v="3"/>
    </i>
    <i>
      <x v="5"/>
    </i>
    <i>
      <x v="6"/>
    </i>
    <i t="grand">
      <x/>
    </i>
  </rowItems>
  <colItems count="1">
    <i/>
  </colItems>
  <dataFields count="1">
    <dataField name="Count of opportunity_name" fld="1" subtotal="count" baseField="0" baseItem="0"/>
  </dataFields>
  <formats count="2">
    <format dxfId="127">
      <pivotArea type="all" dataOnly="0" outline="0" fieldPosition="0"/>
    </format>
    <format dxfId="126">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2"/>
          </reference>
        </references>
      </pivotArea>
    </chartFormat>
    <chartFormat chart="3" format="19">
      <pivotArea type="data" outline="0" fieldPosition="0">
        <references count="2">
          <reference field="4294967294" count="1" selected="0">
            <x v="0"/>
          </reference>
          <reference field="0" count="1" selected="0">
            <x v="4"/>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5"/>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invoice]"/>
        <x15:activeTabTopLevelEntity name="[brokerage_202001231040]"/>
        <x15:activeTabTopLevelEntity name="[fees_202001231041]"/>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93B119-D8DF-4880-A808-044AB15037B6}" name="PivotTable9" cacheId="209" applyNumberFormats="0" applyBorderFormats="0" applyFontFormats="0" applyPatternFormats="0" applyAlignmentFormats="0" applyWidthHeightFormats="1" dataCaption="Values" tag="bdcfe871-00b4-4fc6-a8b2-fdf6278f8144" updatedVersion="8" minRefreshableVersion="3" useAutoFormatting="1" itemPrintTitles="1" createdVersion="8" indent="0" outline="1" outlineData="1" multipleFieldFilters="0" chartFormat="6">
  <location ref="AG12:AL25" firstHeaderRow="1" firstDataRow="2" firstDataCol="1"/>
  <pivotFields count="5">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v="3"/>
    </i>
    <i>
      <x v="2"/>
    </i>
    <i>
      <x v="9"/>
    </i>
    <i>
      <x v="1"/>
    </i>
    <i>
      <x v="10"/>
    </i>
    <i>
      <x v="8"/>
    </i>
    <i>
      <x/>
    </i>
    <i>
      <x v="7"/>
    </i>
    <i>
      <x v="4"/>
    </i>
    <i>
      <x v="5"/>
    </i>
    <i>
      <x v="6"/>
    </i>
    <i t="grand">
      <x/>
    </i>
  </rowItems>
  <colFields count="1">
    <field x="1"/>
  </colFields>
  <colItems count="5">
    <i>
      <x/>
    </i>
    <i>
      <x v="1"/>
    </i>
    <i>
      <x v="2"/>
    </i>
    <i>
      <x v="3"/>
    </i>
    <i t="grand">
      <x/>
    </i>
  </colItems>
  <dataFields count="1">
    <dataField name="Count of invoice_date"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99F2010-57EE-4CDE-950E-95ED097CB0F5}" name="PivotTable3" cacheId="194" applyNumberFormats="0" applyBorderFormats="0" applyFontFormats="0" applyPatternFormats="0" applyAlignmentFormats="0" applyWidthHeightFormats="1" dataCaption="Values" tag="46ee1a7c-f8a7-41bd-a5e1-051424bffb46" updatedVersion="8" minRefreshableVersion="3" useAutoFormatting="1" itemPrintTitles="1" createdVersion="8" indent="0" outline="1" outlineData="1" multipleFieldFilters="0">
  <location ref="E21:F2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formats count="2">
    <format dxfId="146">
      <pivotArea type="all" dataOnly="0" outline="0" fieldPosition="0"/>
    </format>
    <format dxfId="145">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invoice]"/>
        <x15:activeTabTopLevelEntity name="[brokerage_20200123104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7F65E2-9B22-4360-813B-A1A7B5B51477}" name="PivotTable18" cacheId="188" applyNumberFormats="0" applyBorderFormats="0" applyFontFormats="0" applyPatternFormats="0" applyAlignmentFormats="0" applyWidthHeightFormats="1" dataCaption="Values" tag="09ef2501-9955-49e1-a4db-f023f304b80f" updatedVersion="8" minRefreshableVersion="3" useAutoFormatting="1" subtotalHiddenItems="1" colGrandTotals="0" itemPrintTitles="1" createdVersion="8" indent="0" outline="1" outlineData="1" multipleFieldFilters="0" chartFormat="11">
  <location ref="CL14:CM19" firstHeaderRow="1"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2"/>
    </i>
    <i>
      <x v="1"/>
    </i>
    <i>
      <x/>
    </i>
    <i t="grand">
      <x/>
    </i>
  </rowItems>
  <colItems count="1">
    <i/>
  </colItems>
  <dataFields count="1">
    <dataField name="Sum of revenue_amount" fld="1" baseField="0" baseItem="0"/>
  </dataFields>
  <formats count="2">
    <format dxfId="129">
      <pivotArea type="all" dataOnly="0" outline="0" fieldPosition="0"/>
    </format>
    <format dxfId="128">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79">
      <autoFilter ref="A1">
        <filterColumn colId="0">
          <top10 val="4" filterVal="4"/>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invoice]"/>
        <x15:activeTabTopLevelEntity name="[brokerage_202001231040]"/>
        <x15:activeTabTopLevelEntity name="[fees_202001231041]"/>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9C8AC-192F-4B64-AA9E-73AB3288EB60}" name="PivotTable1" cacheId="179" applyNumberFormats="0" applyBorderFormats="0" applyFontFormats="0" applyPatternFormats="0" applyAlignmentFormats="0" applyWidthHeightFormats="1" dataCaption="Values" tag="5a337a30-f16e-4b97-8d44-ad3fbd8fcff6" updatedVersion="8" minRefreshableVersion="3" useAutoFormatting="1" itemPrintTitles="1" createdVersion="8" indent="0" outline="1" outlineData="1" multipleFieldFilters="0">
  <location ref="H4:J5"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formats count="3">
    <format dxfId="132">
      <pivotArea type="all" dataOnly="0" outline="0" fieldPosition="0"/>
    </format>
    <format dxfId="131">
      <pivotArea outline="0" collapsedLevelsAreSubtotals="1" fieldPosition="0"/>
    </format>
    <format dxfId="130">
      <pivotArea dataOnly="0" labelOnly="1" outline="0" fieldPosition="0">
        <references count="1">
          <reference field="4294967294" count="3">
            <x v="0"/>
            <x v="1"/>
            <x v="2"/>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AD1B81-4A7D-408F-AC63-04D2CE4CCD13}" name="PivotTable5" cacheId="200" applyNumberFormats="0" applyBorderFormats="0" applyFontFormats="0" applyPatternFormats="0" applyAlignmentFormats="0" applyWidthHeightFormats="1" dataCaption="Values" tag="911531fa-c76a-45d8-9549-e653735a4e7a" updatedVersion="8" minRefreshableVersion="3" useAutoFormatting="1" subtotalHiddenItems="1" itemPrintTitles="1" createdVersion="8" indent="0" outline="1" outlineData="1" multipleFieldFilters="0" chartFormat="10">
  <location ref="L11:M21" firstHeaderRow="1" firstDataRow="1" firstDataCol="1"/>
  <pivotFields count="4">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0"/>
  </dataFields>
  <formats count="2">
    <format dxfId="134">
      <pivotArea type="all" dataOnly="0" outline="0" fieldPosition="0"/>
    </format>
    <format dxfId="133">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CBA85D-B3C3-4ED9-91D4-F88944E06EFF}" name="PivotTable8" cacheId="206" applyNumberFormats="0" applyBorderFormats="0" applyFontFormats="0" applyPatternFormats="0" applyAlignmentFormats="0" applyWidthHeightFormats="1" dataCaption="Values" tag="e887ea26-5683-41f7-a7d8-f8f03fa51e99" updatedVersion="8" minRefreshableVersion="3" useAutoFormatting="1" subtotalHiddenItems="1" colGrandTotals="0" itemPrintTitles="1" createdVersion="8" indent="0" outline="1" outlineData="1" multipleFieldFilters="0" chartFormat="14">
  <location ref="DD15:DE21" firstHeaderRow="1" firstDataRow="1" firstDataCol="1" rowPageCount="1" colPageCount="1"/>
  <pivotFields count="5">
    <pivotField axis="axisRow" allDrilled="1" subtotalTop="0" showAll="0" measureFilter="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58" name="[opportunity].[stage].&amp;[Qualify Opportunity]" cap="Qualify Opportunity"/>
  </pageFields>
  <dataFields count="1">
    <dataField name="Sum of revenue_amount" fld="1" baseField="0" baseItem="0"/>
  </dataFields>
  <formats count="2">
    <format dxfId="136">
      <pivotArea type="all" dataOnly="0" outline="0" fieldPosition="0"/>
    </format>
    <format dxfId="135">
      <pivotArea outline="0" collapsedLevelsAreSubtotals="1" fieldPosition="0"/>
    </format>
  </formats>
  <chartFormats count="1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4"/>
          </reference>
        </references>
      </pivotArea>
    </chartFormat>
    <chartFormat chart="8" format="2">
      <pivotArea type="data" outline="0" fieldPosition="0">
        <references count="2">
          <reference field="4294967294" count="1" selected="0">
            <x v="0"/>
          </reference>
          <reference field="0" count="1" selected="0">
            <x v="3"/>
          </reference>
        </references>
      </pivotArea>
    </chartFormat>
    <chartFormat chart="8" format="3">
      <pivotArea type="data" outline="0" fieldPosition="0">
        <references count="2">
          <reference field="4294967294" count="1" selected="0">
            <x v="0"/>
          </reference>
          <reference field="0" count="1" selected="0">
            <x v="2"/>
          </reference>
        </references>
      </pivotArea>
    </chartFormat>
    <chartFormat chart="8" format="4">
      <pivotArea type="data" outline="0" fieldPosition="0">
        <references count="2">
          <reference field="4294967294" count="1" selected="0">
            <x v="0"/>
          </reference>
          <reference field="0" count="1" selected="0">
            <x v="1"/>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 chart="12" format="9">
      <pivotArea type="data" outline="0" fieldPosition="0">
        <references count="2">
          <reference field="4294967294" count="1" selected="0">
            <x v="0"/>
          </reference>
          <reference field="0" count="1" selected="0">
            <x v="2"/>
          </reference>
        </references>
      </pivotArea>
    </chartFormat>
    <chartFormat chart="12" format="10">
      <pivotArea type="data" outline="0" fieldPosition="0">
        <references count="2">
          <reference field="4294967294" count="1" selected="0">
            <x v="0"/>
          </reference>
          <reference field="0" count="1" selected="0">
            <x v="3"/>
          </reference>
        </references>
      </pivotArea>
    </chartFormat>
    <chartFormat chart="12" format="11">
      <pivotArea type="data" outline="0" fieldPosition="0">
        <references count="2">
          <reference field="4294967294" count="1" selected="0">
            <x v="0"/>
          </reference>
          <reference field="0" count="1" selected="0">
            <x v="4"/>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0" count="1" selected="0">
            <x v="0"/>
          </reference>
        </references>
      </pivotArea>
    </chartFormat>
    <chartFormat chart="13" format="14">
      <pivotArea type="data" outline="0" fieldPosition="0">
        <references count="2">
          <reference field="4294967294" count="1" selected="0">
            <x v="0"/>
          </reference>
          <reference field="0" count="1" selected="0">
            <x v="1"/>
          </reference>
        </references>
      </pivotArea>
    </chartFormat>
    <chartFormat chart="13" format="15">
      <pivotArea type="data" outline="0" fieldPosition="0">
        <references count="2">
          <reference field="4294967294" count="1" selected="0">
            <x v="0"/>
          </reference>
          <reference field="0" count="1" selected="0">
            <x v="2"/>
          </reference>
        </references>
      </pivotArea>
    </chartFormat>
    <chartFormat chart="13" format="16">
      <pivotArea type="data" outline="0" fieldPosition="0">
        <references count="2">
          <reference field="4294967294" count="1" selected="0">
            <x v="0"/>
          </reference>
          <reference field="0" count="1" selected="0">
            <x v="3"/>
          </reference>
        </references>
      </pivotArea>
    </chartFormat>
    <chartFormat chart="13" format="17">
      <pivotArea type="data" outline="0" fieldPosition="0">
        <references count="2">
          <reference field="4294967294" count="1" selected="0">
            <x v="0"/>
          </reference>
          <reference field="0" count="1" selected="0">
            <x v="4"/>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79">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invoice]"/>
        <x15:activeTabTopLevelEntity name="[brokerage_202001231040]"/>
        <x15:activeTabTopLevelEntity name="[fees_202001231041]"/>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FD1BCC-E3F9-4D58-A06A-E12558AAA313}" name="PivotTable2" cacheId="191" applyNumberFormats="0" applyBorderFormats="0" applyFontFormats="0" applyPatternFormats="0" applyAlignmentFormats="0" applyWidthHeightFormats="1" dataCaption="Values" tag="a5b0841a-1750-4b47-a31a-5b11e8a24805" updatedVersion="8" minRefreshableVersion="3" useAutoFormatting="1" subtotalHiddenItems="1" itemPrintTitles="1" createdVersion="8" indent="0" outline="1" outlineData="1" multipleFieldFilters="0">
  <location ref="B4:C9"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mount" fld="1" baseField="0" baseItem="0"/>
  </dataFields>
  <formats count="2">
    <format dxfId="138">
      <pivotArea type="all" dataOnly="0" outline="0" fieldPosition="0"/>
    </format>
    <format dxfId="137">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invoice]"/>
        <x15:activeTabTopLevelEntity name="[brokerage_20200123104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076C5E-E043-4EC9-AB3A-FC36E114D88A}" name="PivotTable4" cacheId="197" applyNumberFormats="0" applyBorderFormats="0" applyFontFormats="0" applyPatternFormats="0" applyAlignmentFormats="0" applyWidthHeightFormats="1" dataCaption="Values" tag="4de52ad3-167d-4896-a6bb-11004df33f64" updatedVersion="8" minRefreshableVersion="3" useAutoFormatting="1" subtotalHiddenItems="1" itemPrintTitles="1" createdVersion="8" indent="0" outline="1" outlineData="1" multipleFieldFilters="0">
  <location ref="B21:C2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formats count="2">
    <format dxfId="140">
      <pivotArea type="all" dataOnly="0" outline="0" fieldPosition="0"/>
    </format>
    <format dxfId="139">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invoice]"/>
        <x15:activeTabTopLevelEntity name="[brokerage_202001231040]"/>
        <x15:activeTabTopLevelEntity name="[fees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C3050A-E23D-48EF-B4D1-30DAA59B2160}" name="PivotTable10" cacheId="182" applyNumberFormats="0" applyBorderFormats="0" applyFontFormats="0" applyPatternFormats="0" applyAlignmentFormats="0" applyWidthHeightFormats="1" dataCaption="Values" tag="c36383a5-2cd9-4e9d-9152-f079185abfa2" updatedVersion="8" minRefreshableVersion="3" useAutoFormatting="1" subtotalHiddenItems="1" colGrandTotals="0" itemPrintTitles="1" createdVersion="8" indent="0" outline="1" outlineData="1" multipleFieldFilters="0">
  <location ref="BB13:BC17" firstHeaderRow="1" firstDataRow="1" firstDataCol="1"/>
  <pivotFields count="4">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revenue_amount" fld="1" baseField="0" baseItem="0"/>
  </dataFields>
  <formats count="2">
    <format dxfId="142">
      <pivotArea type="all" dataOnly="0" outline="0" fieldPosition="0"/>
    </format>
    <format dxfId="141">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invoice]"/>
        <x15:activeTabTopLevelEntity name="[brokerage_202001231040]"/>
        <x15:activeTabTopLevelEntity name="[fees_202001231041]"/>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2AFD81-91F9-4854-921C-C4590D8D96E7}" name="PivotTable6" cacheId="203" applyNumberFormats="0" applyBorderFormats="0" applyFontFormats="0" applyPatternFormats="0" applyAlignmentFormats="0" applyWidthHeightFormats="1" dataCaption="Values" tag="3693a83d-50d3-4bc5-b7cf-753f6101f17b" updatedVersion="8" minRefreshableVersion="3" useAutoFormatting="1" itemPrintTitles="1" createdVersion="8" indent="0" outline="1" outlineData="1" multipleFieldFilters="0">
  <location ref="L24:M26"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meeting_date" fld="1" subtotal="count" baseField="0" baseItem="0"/>
  </dataFields>
  <formats count="2">
    <format dxfId="144">
      <pivotArea type="all" dataOnly="0" outline="0" fieldPosition="0"/>
    </format>
    <format dxfId="143">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A80C1203-8308-44B5-95F2-5F9B92BC3F2E}" sourceName="[Budget].[Employee Name]">
  <pivotTables>
    <pivotTable tabId="1" name="PivotTable1"/>
    <pivotTable tabId="1" name="PivotTable10"/>
    <pivotTable tabId="1" name="PivotTable17"/>
    <pivotTable tabId="1" name="PivotTable18"/>
    <pivotTable tabId="1" name="PivotTable2"/>
    <pivotTable tabId="1" name="PivotTable3"/>
    <pivotTable tabId="1" name="PivotTable4"/>
    <pivotTable tabId="1" name="PivotTable5"/>
    <pivotTable tabId="1" name="PivotTable6"/>
    <pivotTable tabId="1" name="PivotTable8"/>
    <pivotTable tabId="1" name="PivotTable9"/>
  </pivotTables>
  <data>
    <olap pivotCacheId="203441145">
      <levels count="2">
        <level uniqueName="[Budget].[Employee Name].[(All)]" sourceCaption="(All)" count="0"/>
        <level uniqueName="[Budget].[Employee Name].[Employee Name]" sourceCaption="Employee Name" count="11">
          <ranges>
            <range startItem="0">
              <i n="[Budget].[Employee Name].&amp;[Abhinav Shivam]" c="Abhinav Shivam"/>
              <i n="[Budget].[Employee Name].&amp;[Animesh Rawat]" c="Animesh Rawat"/>
              <i n="[Budget].[Employee Name].&amp;[Gilbert]" c="Gilbert"/>
              <i n="[Budget].[Employee Name].&amp;[Juli]" c="Juli"/>
              <i n="[Budget].[Employee Name].&amp;[Ketan Jain]" c="Ketan Jain"/>
              <i n="[Budget].[Employee Name].&amp;[Kumar Jha]" c="Kumar Jha"/>
              <i n="[Budget].[Employee Name].&amp;[Manish Sharma]" c="Manish Sharma"/>
              <i n="[Budget].[Employee Name].&amp;[Mark]" c="Mark"/>
              <i n="[Budget].[Employee Name].&amp;[Vidit Shah]" c="Vidit Shah"/>
              <i n="[Budget].[Employee Name].&amp;[Vinay]" c="Vinay"/>
              <i n="[Budget].[Employee Name].&amp;" c="(blank)"/>
            </range>
          </ranges>
        </level>
      </levels>
      <selections count="1">
        <selection n="[Budget].[Employe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FBD6B78-1CC4-409E-9DF5-EE2ABFBD7B04}" sourceName="[Dim Year].[Year]">
  <pivotTables>
    <pivotTable tabId="1" name="PivotTable1"/>
    <pivotTable tabId="1" name="PivotTable10"/>
    <pivotTable tabId="1" name="PivotTable17"/>
    <pivotTable tabId="1" name="PivotTable18"/>
    <pivotTable tabId="1" name="PivotTable2"/>
    <pivotTable tabId="1" name="PivotTable3"/>
    <pivotTable tabId="1" name="PivotTable4"/>
    <pivotTable tabId="1" name="PivotTable5"/>
    <pivotTable tabId="1" name="PivotTable6"/>
    <pivotTable tabId="1" name="PivotTable8"/>
    <pivotTable tabId="1" name="PivotTable9"/>
  </pivotTables>
  <data>
    <olap pivotCacheId="203441145">
      <levels count="2">
        <level uniqueName="[Dim Year].[Year].[(All)]" sourceCaption="(All)" count="0"/>
        <level uniqueName="[Dim Year].[Year].[Year]" sourceCaption="Year" count="3">
          <ranges>
            <range startItem="0">
              <i n="[Dim Year].[Year].&amp;[2019]" c="2019"/>
              <i n="[Dim Year].[Year].&amp;[2020]" c="2020"/>
              <i n="[Dim Year].[Year].&amp;" c="(blank)"/>
            </range>
          </ranges>
        </level>
      </levels>
      <selections count="1">
        <selection n="[Dim Ye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3E5E60F3-4C17-4C1A-B11B-7A518F0FCDA3}" cache="Slicer_Employee_Name" caption="Employee Name" level="1" style="SlicerStyleDark1" rowHeight="234950"/>
  <slicer name="Year" xr10:uid="{48CCA047-4CB8-4903-9E96-54FDDAAB54C4}"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C8472C2F-AA90-4434-A282-A337EC99E0A1}" cache="Slicer_Employee_Name" caption="Employee Name" columnCount="2" level="1" style="SlicerStyleOther2" rowHeight="234950"/>
  <slicer name="Year 1" xr10:uid="{51751DE5-DCAA-408B-A379-DB1653B50A7D}" cache="Slicer_Year" caption="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CFF0E-FCC6-432F-B196-3CB1D10A8FD8}">
  <dimension ref="B3:DG47"/>
  <sheetViews>
    <sheetView showGridLines="0" tabSelected="1" topLeftCell="A9" zoomScale="130" zoomScaleNormal="130" workbookViewId="0">
      <selection activeCell="B21" sqref="B21:C25"/>
    </sheetView>
  </sheetViews>
  <sheetFormatPr defaultRowHeight="14.4" x14ac:dyDescent="0.3"/>
  <cols>
    <col min="1" max="1" width="12.5546875" bestFit="1" customWidth="1"/>
    <col min="2" max="2" width="13.44140625" bestFit="1" customWidth="1"/>
    <col min="3" max="3" width="15.109375" bestFit="1" customWidth="1"/>
    <col min="4" max="4" width="16.44140625" bestFit="1" customWidth="1"/>
    <col min="5" max="5" width="13.44140625" bestFit="1" customWidth="1"/>
    <col min="6" max="6" width="15.109375" bestFit="1" customWidth="1"/>
    <col min="7" max="7" width="19.109375" customWidth="1"/>
    <col min="8" max="8" width="18.88671875" bestFit="1" customWidth="1"/>
    <col min="9" max="9" width="23" bestFit="1" customWidth="1"/>
    <col min="10" max="10" width="22.5546875" bestFit="1" customWidth="1"/>
    <col min="11" max="11" width="15.5546875" bestFit="1" customWidth="1"/>
    <col min="12" max="12" width="13.44140625" bestFit="1" customWidth="1"/>
    <col min="13" max="13" width="21.77734375" bestFit="1" customWidth="1"/>
    <col min="14" max="14" width="5.109375" bestFit="1" customWidth="1"/>
    <col min="15" max="15" width="11.44140625" bestFit="1" customWidth="1"/>
    <col min="16" max="16" width="15.5546875" bestFit="1" customWidth="1"/>
    <col min="17" max="17" width="10.77734375" bestFit="1" customWidth="1"/>
    <col min="33" max="33" width="20.88671875" bestFit="1" customWidth="1"/>
    <col min="34" max="34" width="16.44140625" bestFit="1" customWidth="1"/>
    <col min="35" max="35" width="9.109375" bestFit="1" customWidth="1"/>
    <col min="36" max="36" width="5" bestFit="1" customWidth="1"/>
    <col min="37" max="37" width="8.44140625" bestFit="1" customWidth="1"/>
    <col min="38" max="38" width="11.44140625" bestFit="1" customWidth="1"/>
    <col min="54" max="54" width="17.88671875" bestFit="1" customWidth="1"/>
    <col min="55" max="55" width="23.5546875" bestFit="1" customWidth="1"/>
    <col min="71" max="71" width="16.88671875" bestFit="1" customWidth="1"/>
    <col min="72" max="72" width="26.6640625" bestFit="1" customWidth="1"/>
    <col min="89" max="89" width="9.77734375" customWidth="1"/>
    <col min="90" max="90" width="18.33203125" bestFit="1" customWidth="1"/>
    <col min="91" max="91" width="23.5546875" bestFit="1" customWidth="1"/>
    <col min="107" max="107" width="8.6640625" customWidth="1"/>
    <col min="108" max="108" width="18.44140625" bestFit="1" customWidth="1"/>
    <col min="109" max="109" width="23.5546875" bestFit="1" customWidth="1"/>
    <col min="110" max="110" width="12.5546875" customWidth="1"/>
    <col min="111" max="111" width="12.33203125" customWidth="1"/>
  </cols>
  <sheetData>
    <row r="3" spans="2:111" x14ac:dyDescent="0.3">
      <c r="B3" s="13" t="s">
        <v>11</v>
      </c>
      <c r="C3" s="14"/>
      <c r="E3" s="15" t="s">
        <v>58</v>
      </c>
      <c r="F3" s="15"/>
      <c r="H3" s="20" t="s">
        <v>5</v>
      </c>
      <c r="I3" s="15"/>
      <c r="J3" s="15"/>
    </row>
    <row r="4" spans="2:111" x14ac:dyDescent="0.3">
      <c r="B4" s="5" t="s">
        <v>6</v>
      </c>
      <c r="C4" s="4" t="s">
        <v>10</v>
      </c>
      <c r="E4" s="4" t="s">
        <v>7</v>
      </c>
      <c r="F4" s="4">
        <v>13041253.300000001</v>
      </c>
      <c r="H4" s="4" t="s">
        <v>2</v>
      </c>
      <c r="I4" s="4" t="s">
        <v>3</v>
      </c>
      <c r="J4" s="4" t="s">
        <v>4</v>
      </c>
    </row>
    <row r="5" spans="2:111" x14ac:dyDescent="0.3">
      <c r="B5" s="7" t="s">
        <v>34</v>
      </c>
      <c r="C5" s="24">
        <v>594739</v>
      </c>
      <c r="E5" s="4" t="s">
        <v>59</v>
      </c>
      <c r="F5" s="4">
        <v>3531629.31</v>
      </c>
      <c r="H5" s="24">
        <v>19673793</v>
      </c>
      <c r="I5" s="24">
        <v>20083111</v>
      </c>
      <c r="J5" s="24">
        <v>12319455</v>
      </c>
    </row>
    <row r="6" spans="2:111" ht="14.4" customHeight="1" x14ac:dyDescent="0.3">
      <c r="B6" s="7" t="s">
        <v>7</v>
      </c>
      <c r="C6" s="24">
        <v>2853842</v>
      </c>
      <c r="E6" s="4" t="s">
        <v>60</v>
      </c>
      <c r="F6" s="4">
        <v>18507270.640000001</v>
      </c>
      <c r="N6" s="16" t="s">
        <v>26</v>
      </c>
      <c r="O6" s="17"/>
      <c r="P6" s="17"/>
      <c r="Q6" s="17"/>
      <c r="R6" s="17"/>
      <c r="S6" s="17"/>
      <c r="T6" s="17"/>
      <c r="AH6" s="16" t="s">
        <v>27</v>
      </c>
      <c r="AI6" s="17"/>
      <c r="AJ6" s="17"/>
      <c r="BB6" s="16" t="s">
        <v>35</v>
      </c>
      <c r="BC6" s="17"/>
      <c r="BD6" s="17"/>
      <c r="BE6" s="17"/>
    </row>
    <row r="7" spans="2:111" ht="14.4" customHeight="1" x14ac:dyDescent="0.3">
      <c r="B7" s="7" t="s">
        <v>8</v>
      </c>
      <c r="C7" s="24">
        <v>569815</v>
      </c>
      <c r="N7" s="17"/>
      <c r="O7" s="17"/>
      <c r="P7" s="17"/>
      <c r="Q7" s="17"/>
      <c r="R7" s="17"/>
      <c r="S7" s="17"/>
      <c r="T7" s="17"/>
      <c r="AH7" s="17"/>
      <c r="AI7" s="17"/>
      <c r="AJ7" s="17"/>
      <c r="BB7" s="17"/>
      <c r="BC7" s="17"/>
      <c r="BD7" s="17"/>
      <c r="BE7" s="17"/>
      <c r="BS7" s="16" t="s">
        <v>40</v>
      </c>
      <c r="BT7" s="17"/>
      <c r="BU7" s="17"/>
      <c r="BV7" s="17"/>
      <c r="BW7" s="17"/>
      <c r="DD7" s="18" t="s">
        <v>61</v>
      </c>
      <c r="DE7" s="18"/>
      <c r="DF7" s="18"/>
      <c r="DG7" s="18"/>
    </row>
    <row r="8" spans="2:111" ht="14.4" customHeight="1" x14ac:dyDescent="0.3">
      <c r="B8" s="7" t="s">
        <v>9</v>
      </c>
      <c r="C8" s="24">
        <v>8244310</v>
      </c>
      <c r="BS8" s="17"/>
      <c r="BT8" s="17"/>
      <c r="BU8" s="17"/>
      <c r="BV8" s="17"/>
      <c r="BW8" s="17"/>
      <c r="CL8" s="16" t="s">
        <v>53</v>
      </c>
      <c r="CM8" s="17"/>
      <c r="DD8" s="18"/>
      <c r="DE8" s="18"/>
      <c r="DF8" s="18"/>
      <c r="DG8" s="18"/>
    </row>
    <row r="9" spans="2:111" x14ac:dyDescent="0.3">
      <c r="B9" s="7" t="s">
        <v>1</v>
      </c>
      <c r="C9" s="24">
        <v>12262706</v>
      </c>
      <c r="CL9" s="17"/>
      <c r="CM9" s="17"/>
    </row>
    <row r="11" spans="2:111" x14ac:dyDescent="0.3">
      <c r="L11" s="5" t="s">
        <v>6</v>
      </c>
      <c r="M11" s="4" t="s">
        <v>24</v>
      </c>
      <c r="AI11" s="3"/>
    </row>
    <row r="12" spans="2:111" x14ac:dyDescent="0.3">
      <c r="L12" s="7" t="s">
        <v>69</v>
      </c>
      <c r="M12" s="24">
        <v>2</v>
      </c>
      <c r="AG12" s="2" t="s">
        <v>33</v>
      </c>
      <c r="AH12" s="2" t="s">
        <v>0</v>
      </c>
      <c r="BB12" s="13" t="s">
        <v>35</v>
      </c>
      <c r="BC12" s="14"/>
      <c r="BS12" s="13" t="s">
        <v>46</v>
      </c>
      <c r="BT12" s="14"/>
      <c r="DD12" s="8"/>
    </row>
    <row r="13" spans="2:111" x14ac:dyDescent="0.3">
      <c r="H13" s="21" t="s">
        <v>62</v>
      </c>
      <c r="I13" s="22"/>
      <c r="L13" s="7" t="s">
        <v>23</v>
      </c>
      <c r="M13" s="24">
        <v>2</v>
      </c>
      <c r="AG13" s="2" t="s">
        <v>6</v>
      </c>
      <c r="AH13" t="s">
        <v>34</v>
      </c>
      <c r="AI13" t="s">
        <v>7</v>
      </c>
      <c r="AJ13" t="s">
        <v>8</v>
      </c>
      <c r="AK13" t="s">
        <v>9</v>
      </c>
      <c r="AL13" t="s">
        <v>1</v>
      </c>
      <c r="BB13" s="5" t="s">
        <v>6</v>
      </c>
      <c r="BC13" s="4" t="s">
        <v>36</v>
      </c>
      <c r="BS13" s="5" t="s">
        <v>6</v>
      </c>
      <c r="BT13" s="4" t="s">
        <v>45</v>
      </c>
      <c r="CL13" s="13" t="s">
        <v>47</v>
      </c>
      <c r="CM13" s="14"/>
      <c r="DD13" s="5" t="s">
        <v>57</v>
      </c>
      <c r="DE13" s="4" t="s" vm="1">
        <v>39</v>
      </c>
    </row>
    <row r="14" spans="2:111" x14ac:dyDescent="0.3">
      <c r="L14" s="7" t="s">
        <v>70</v>
      </c>
      <c r="M14" s="24">
        <v>3</v>
      </c>
      <c r="AG14" s="6" t="s">
        <v>29</v>
      </c>
      <c r="AH14" s="23">
        <v>5</v>
      </c>
      <c r="AI14" s="23"/>
      <c r="AJ14" s="23"/>
      <c r="AK14" s="23">
        <v>58</v>
      </c>
      <c r="AL14" s="23">
        <v>63</v>
      </c>
      <c r="BB14" s="7" t="s">
        <v>39</v>
      </c>
      <c r="BC14" s="24">
        <v>5919500</v>
      </c>
      <c r="BS14" s="7" t="s">
        <v>19</v>
      </c>
      <c r="BT14" s="24">
        <v>15</v>
      </c>
      <c r="CL14" s="5" t="s">
        <v>6</v>
      </c>
      <c r="CM14" s="4" t="s">
        <v>36</v>
      </c>
      <c r="DD14" s="13" t="s">
        <v>56</v>
      </c>
      <c r="DE14" s="14"/>
    </row>
    <row r="15" spans="2:111" x14ac:dyDescent="0.3">
      <c r="L15" s="7" t="s">
        <v>71</v>
      </c>
      <c r="M15" s="24">
        <v>3</v>
      </c>
      <c r="AG15" s="6" t="s">
        <v>28</v>
      </c>
      <c r="AH15" s="23">
        <v>18</v>
      </c>
      <c r="AI15" s="23"/>
      <c r="AJ15" s="23"/>
      <c r="AK15" s="23">
        <v>18</v>
      </c>
      <c r="AL15" s="23">
        <v>36</v>
      </c>
      <c r="BB15" s="7" t="s">
        <v>37</v>
      </c>
      <c r="BC15" s="24">
        <v>899000</v>
      </c>
      <c r="BS15" s="7" t="s">
        <v>15</v>
      </c>
      <c r="BT15" s="24">
        <v>13</v>
      </c>
      <c r="CL15" s="7" t="s">
        <v>15</v>
      </c>
      <c r="CM15" s="24">
        <v>500000</v>
      </c>
      <c r="DD15" s="5" t="s">
        <v>6</v>
      </c>
      <c r="DE15" s="4" t="s">
        <v>36</v>
      </c>
    </row>
    <row r="16" spans="2:111" x14ac:dyDescent="0.3">
      <c r="H16" s="10" t="s">
        <v>63</v>
      </c>
      <c r="I16" s="10" t="s">
        <v>64</v>
      </c>
      <c r="L16" s="7" t="s">
        <v>21</v>
      </c>
      <c r="M16" s="24">
        <v>4</v>
      </c>
      <c r="AG16" s="6" t="s">
        <v>32</v>
      </c>
      <c r="AH16" s="23"/>
      <c r="AI16" s="23">
        <v>12</v>
      </c>
      <c r="AJ16" s="23"/>
      <c r="AK16" s="23">
        <v>15</v>
      </c>
      <c r="AL16" s="23">
        <v>27</v>
      </c>
      <c r="BB16" s="7" t="s">
        <v>38</v>
      </c>
      <c r="BC16" s="24">
        <v>60000</v>
      </c>
      <c r="BS16" s="7" t="s">
        <v>17</v>
      </c>
      <c r="BT16" s="24">
        <v>7</v>
      </c>
      <c r="CL16" s="7" t="s">
        <v>43</v>
      </c>
      <c r="CM16" s="24">
        <v>400000</v>
      </c>
      <c r="DD16" s="7" t="s">
        <v>54</v>
      </c>
      <c r="DE16" s="24">
        <v>300000</v>
      </c>
    </row>
    <row r="17" spans="2:109" x14ac:dyDescent="0.3">
      <c r="H17" s="11">
        <f>F4/GETPIVOTDATA("[Measures].[Sum of Cross sell bugdet]",$H$4)</f>
        <v>0.64936419960035074</v>
      </c>
      <c r="I17" s="11">
        <f>GETPIVOTDATA("[Measures].[Sum of Amount 2]",$B$4,"[invoice].[income_class]","[invoice].[income_class].&amp;[Cross Sell]")/GETPIVOTDATA("[Measures].[Sum of Cross sell bugdet]",$H$4)</f>
        <v>0.14210158973876108</v>
      </c>
      <c r="L17" s="7" t="s">
        <v>73</v>
      </c>
      <c r="M17" s="24">
        <v>4</v>
      </c>
      <c r="AG17" s="6" t="s">
        <v>21</v>
      </c>
      <c r="AH17" s="23"/>
      <c r="AI17" s="23">
        <v>20</v>
      </c>
      <c r="AJ17" s="23"/>
      <c r="AK17" s="23"/>
      <c r="AL17" s="23">
        <v>20</v>
      </c>
      <c r="BB17" s="7" t="s">
        <v>1</v>
      </c>
      <c r="BC17" s="24">
        <v>6878500</v>
      </c>
      <c r="BS17" s="7" t="s">
        <v>13</v>
      </c>
      <c r="BT17" s="24">
        <v>6</v>
      </c>
      <c r="CL17" s="7" t="s">
        <v>42</v>
      </c>
      <c r="CM17" s="24">
        <v>400000</v>
      </c>
      <c r="DD17" s="7" t="s">
        <v>41</v>
      </c>
      <c r="DE17" s="24">
        <v>350000</v>
      </c>
    </row>
    <row r="18" spans="2:109" x14ac:dyDescent="0.3">
      <c r="L18" s="7" t="s">
        <v>72</v>
      </c>
      <c r="M18" s="24">
        <v>4</v>
      </c>
      <c r="AG18" s="6" t="s">
        <v>14</v>
      </c>
      <c r="AH18" s="23"/>
      <c r="AI18" s="23">
        <v>19</v>
      </c>
      <c r="AJ18" s="23"/>
      <c r="AK18" s="23"/>
      <c r="AL18" s="23">
        <v>19</v>
      </c>
      <c r="BS18" s="7" t="s">
        <v>20</v>
      </c>
      <c r="BT18" s="24">
        <v>5</v>
      </c>
      <c r="CL18" s="7" t="s">
        <v>41</v>
      </c>
      <c r="CM18" s="24">
        <v>350000</v>
      </c>
      <c r="DD18" s="7" t="s">
        <v>42</v>
      </c>
      <c r="DE18" s="24">
        <v>400000</v>
      </c>
    </row>
    <row r="19" spans="2:109" x14ac:dyDescent="0.3">
      <c r="L19" s="7" t="s">
        <v>14</v>
      </c>
      <c r="M19" s="24">
        <v>5</v>
      </c>
      <c r="AG19" s="6" t="s">
        <v>31</v>
      </c>
      <c r="AH19" s="23">
        <v>4</v>
      </c>
      <c r="AI19" s="23"/>
      <c r="AJ19" s="23">
        <v>8</v>
      </c>
      <c r="AK19" s="23"/>
      <c r="AL19" s="23">
        <v>12</v>
      </c>
      <c r="BS19" s="7" t="s">
        <v>16</v>
      </c>
      <c r="BT19" s="24">
        <v>2</v>
      </c>
      <c r="CL19" s="7" t="s">
        <v>1</v>
      </c>
      <c r="CM19" s="24">
        <v>1650000</v>
      </c>
      <c r="DD19" s="7" t="s">
        <v>55</v>
      </c>
      <c r="DE19" s="24">
        <v>300000</v>
      </c>
    </row>
    <row r="20" spans="2:109" x14ac:dyDescent="0.3">
      <c r="B20" s="13" t="s">
        <v>22</v>
      </c>
      <c r="C20" s="14"/>
      <c r="E20" s="13" t="s">
        <v>12</v>
      </c>
      <c r="F20" s="14"/>
      <c r="H20" s="10" t="s">
        <v>65</v>
      </c>
      <c r="I20" s="10" t="s">
        <v>66</v>
      </c>
      <c r="L20" s="7" t="s">
        <v>18</v>
      </c>
      <c r="M20" s="24">
        <v>7</v>
      </c>
      <c r="AG20" s="6" t="s">
        <v>18</v>
      </c>
      <c r="AH20" s="23"/>
      <c r="AI20" s="23">
        <v>10</v>
      </c>
      <c r="AJ20" s="23"/>
      <c r="AK20" s="23"/>
      <c r="AL20" s="23">
        <v>10</v>
      </c>
      <c r="BS20" s="7" t="s">
        <v>44</v>
      </c>
      <c r="BT20" s="24">
        <v>1</v>
      </c>
      <c r="DD20" s="7" t="s">
        <v>43</v>
      </c>
      <c r="DE20" s="24">
        <v>400000</v>
      </c>
    </row>
    <row r="21" spans="2:109" x14ac:dyDescent="0.3">
      <c r="B21" s="5" t="s">
        <v>6</v>
      </c>
      <c r="C21" s="4" t="s">
        <v>10</v>
      </c>
      <c r="E21" s="5" t="s">
        <v>6</v>
      </c>
      <c r="F21" s="4" t="s">
        <v>10</v>
      </c>
      <c r="H21" s="11">
        <f>F5/GETPIVOTDATA("[Measures].[Sum of New Budget]",$H$4)</f>
        <v>0.17950932542596132</v>
      </c>
      <c r="I21" s="11">
        <f>GETPIVOTDATA("[Measures].[Sum of Amount 2]",$B$4,"[invoice].[income_class]","[invoice].[income_class].&amp;[New]")/GETPIVOTDATA("[Measures].[Sum of New Budget]",$H$4)</f>
        <v>2.8963149098905329E-2</v>
      </c>
      <c r="L21" s="7" t="s">
        <v>1</v>
      </c>
      <c r="M21" s="24">
        <v>34</v>
      </c>
      <c r="AG21" s="6" t="s">
        <v>30</v>
      </c>
      <c r="AH21" s="23"/>
      <c r="AI21" s="23"/>
      <c r="AJ21" s="23">
        <v>7</v>
      </c>
      <c r="AK21" s="23">
        <v>3</v>
      </c>
      <c r="AL21" s="23">
        <v>10</v>
      </c>
      <c r="BS21" s="7" t="s">
        <v>1</v>
      </c>
      <c r="BT21" s="24">
        <v>49</v>
      </c>
      <c r="DD21" s="7" t="s">
        <v>1</v>
      </c>
      <c r="DE21" s="24">
        <v>1750000</v>
      </c>
    </row>
    <row r="22" spans="2:109" x14ac:dyDescent="0.3">
      <c r="B22" s="7" t="s">
        <v>7</v>
      </c>
      <c r="C22" s="24">
        <v>257240</v>
      </c>
      <c r="E22" s="7" t="s">
        <v>7</v>
      </c>
      <c r="F22" s="24">
        <v>12644773.300000001</v>
      </c>
      <c r="AG22" s="6" t="s">
        <v>74</v>
      </c>
      <c r="AH22" s="23">
        <v>1</v>
      </c>
      <c r="AI22" s="23"/>
      <c r="AJ22" s="23"/>
      <c r="AK22" s="23">
        <v>3</v>
      </c>
      <c r="AL22" s="23">
        <v>4</v>
      </c>
    </row>
    <row r="23" spans="2:109" x14ac:dyDescent="0.3">
      <c r="B23" s="7" t="s">
        <v>8</v>
      </c>
      <c r="C23" s="24">
        <v>100000</v>
      </c>
      <c r="E23" s="7" t="s">
        <v>8</v>
      </c>
      <c r="F23" s="24">
        <v>3431629.31</v>
      </c>
      <c r="AG23" s="6" t="s">
        <v>23</v>
      </c>
      <c r="AH23" s="23"/>
      <c r="AI23" s="23">
        <v>2</v>
      </c>
      <c r="AJ23" s="23"/>
      <c r="AK23" s="23"/>
      <c r="AL23" s="23">
        <v>2</v>
      </c>
    </row>
    <row r="24" spans="2:109" x14ac:dyDescent="0.3">
      <c r="B24" s="7" t="s">
        <v>9</v>
      </c>
      <c r="C24" s="24">
        <v>18051</v>
      </c>
      <c r="E24" s="7" t="s">
        <v>9</v>
      </c>
      <c r="F24" s="24">
        <v>18588021.66</v>
      </c>
      <c r="H24" s="10" t="s">
        <v>67</v>
      </c>
      <c r="I24" s="10" t="s">
        <v>68</v>
      </c>
      <c r="L24" s="5" t="s">
        <v>6</v>
      </c>
      <c r="M24" s="4" t="s">
        <v>24</v>
      </c>
      <c r="AG24" s="6" t="s">
        <v>75</v>
      </c>
      <c r="AH24" s="23"/>
      <c r="AI24" s="23"/>
      <c r="AJ24" s="23">
        <v>1</v>
      </c>
      <c r="AK24" s="23"/>
      <c r="AL24" s="23">
        <v>1</v>
      </c>
    </row>
    <row r="25" spans="2:109" x14ac:dyDescent="0.3">
      <c r="B25" s="7" t="s">
        <v>1</v>
      </c>
      <c r="C25" s="24">
        <v>375291</v>
      </c>
      <c r="E25" s="7" t="s">
        <v>1</v>
      </c>
      <c r="F25" s="24">
        <v>34664424.270000003</v>
      </c>
      <c r="H25" s="11">
        <f>F6/GETPIVOTDATA("[Measures].[Sum of Renewal Budget]",$H$4)</f>
        <v>1.5022799823531154</v>
      </c>
      <c r="I25" s="11">
        <f>GETPIVOTDATA("[Measures].[Sum of Amount 2]",$B$4,"[invoice].[income_class]","[invoice].[income_class].&amp;[Renewal]")/GETPIVOTDATA("[Measures].[Sum of Renewal Budget]",$H$4)</f>
        <v>0.66921061037196861</v>
      </c>
      <c r="L25" s="7">
        <v>2020</v>
      </c>
      <c r="M25" s="24">
        <v>31</v>
      </c>
      <c r="AG25" s="6" t="s">
        <v>1</v>
      </c>
      <c r="AH25" s="23">
        <v>28</v>
      </c>
      <c r="AI25" s="23">
        <v>63</v>
      </c>
      <c r="AJ25" s="23">
        <v>16</v>
      </c>
      <c r="AK25" s="23">
        <v>97</v>
      </c>
      <c r="AL25" s="23">
        <v>204</v>
      </c>
    </row>
    <row r="26" spans="2:109" x14ac:dyDescent="0.3">
      <c r="L26" s="7" t="s">
        <v>1</v>
      </c>
      <c r="M26" s="24">
        <v>31</v>
      </c>
    </row>
    <row r="30" spans="2:109" x14ac:dyDescent="0.3">
      <c r="L30" s="19" t="s">
        <v>25</v>
      </c>
      <c r="M30" s="19"/>
    </row>
    <row r="31" spans="2:109" ht="18" x14ac:dyDescent="0.3">
      <c r="L31" s="12">
        <v>2019</v>
      </c>
      <c r="M31" s="12">
        <v>2020</v>
      </c>
    </row>
    <row r="32" spans="2:109" ht="18" x14ac:dyDescent="0.3">
      <c r="L32" s="12">
        <v>3</v>
      </c>
      <c r="M32" s="12">
        <v>31</v>
      </c>
    </row>
    <row r="45" spans="55:56" x14ac:dyDescent="0.3">
      <c r="BC45" s="7" t="s">
        <v>39</v>
      </c>
      <c r="BD45" s="4">
        <v>5919500</v>
      </c>
    </row>
    <row r="46" spans="55:56" x14ac:dyDescent="0.3">
      <c r="BC46" s="7" t="s">
        <v>37</v>
      </c>
      <c r="BD46" s="4">
        <v>899000</v>
      </c>
    </row>
    <row r="47" spans="55:56" x14ac:dyDescent="0.3">
      <c r="BC47" s="7" t="s">
        <v>38</v>
      </c>
      <c r="BD47" s="4">
        <v>60000</v>
      </c>
    </row>
  </sheetData>
  <mergeCells count="17">
    <mergeCell ref="B20:C20"/>
    <mergeCell ref="B3:C3"/>
    <mergeCell ref="L30:M30"/>
    <mergeCell ref="N6:T7"/>
    <mergeCell ref="AH6:AJ7"/>
    <mergeCell ref="H3:J3"/>
    <mergeCell ref="H13:I13"/>
    <mergeCell ref="E20:F20"/>
    <mergeCell ref="DD14:DE14"/>
    <mergeCell ref="E3:F3"/>
    <mergeCell ref="CL13:CM13"/>
    <mergeCell ref="CL8:CM9"/>
    <mergeCell ref="BB6:BE7"/>
    <mergeCell ref="BB12:BC12"/>
    <mergeCell ref="BS7:BW8"/>
    <mergeCell ref="BS12:BT12"/>
    <mergeCell ref="DD7:DG8"/>
  </mergeCells>
  <pageMargins left="0.7" right="0.7" top="0.75" bottom="0.75" header="0.3" footer="0.3"/>
  <pageSetup orientation="portrait" r:id="rId12"/>
  <drawing r:id="rId13"/>
  <extLst>
    <ext xmlns:x14="http://schemas.microsoft.com/office/spreadsheetml/2009/9/main" uri="{78C0D931-6437-407d-A8EE-F0AAD7539E65}">
      <x14:conditionalFormattings>
        <x14:conditionalFormatting xmlns:xm="http://schemas.microsoft.com/office/excel/2006/main">
          <x14:cfRule type="iconSet" priority="1" id="{6BF56C9D-EC69-4CB0-9396-28BED0A9EE52}">
            <x14:iconSet iconSet="3Triangles" custom="1">
              <x14:cfvo type="percent">
                <xm:f>0</xm:f>
              </x14:cfvo>
              <x14:cfvo type="percent">
                <xm:f>1</xm:f>
              </x14:cfvo>
              <x14:cfvo type="percent">
                <xm:f>100</xm:f>
              </x14:cfvo>
              <x14:cfIcon iconSet="3Triangles" iconId="0"/>
              <x14:cfIcon iconSet="3Triangles" iconId="0"/>
              <x14:cfIcon iconSet="3Triangles" iconId="2"/>
            </x14:iconSet>
          </x14:cfRule>
          <xm:sqref>H17:I17 H21:I21 H25:I25</xm:sqref>
        </x14:conditionalFormatting>
      </x14:conditionalFormattings>
    </ex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4CDC2-F61C-400A-8746-D599ACA64F03}">
  <dimension ref="C4:Z7"/>
  <sheetViews>
    <sheetView topLeftCell="V1" workbookViewId="0">
      <selection activeCell="W17" sqref="W17"/>
    </sheetView>
  </sheetViews>
  <sheetFormatPr defaultRowHeight="14.4" x14ac:dyDescent="0.3"/>
  <cols>
    <col min="3" max="3" width="10.5546875" bestFit="1" customWidth="1"/>
    <col min="13" max="13" width="10.5546875" bestFit="1" customWidth="1"/>
    <col min="25" max="25" width="10.5546875" bestFit="1" customWidth="1"/>
  </cols>
  <sheetData>
    <row r="4" spans="3:26" x14ac:dyDescent="0.3">
      <c r="C4" s="15" t="s">
        <v>48</v>
      </c>
      <c r="D4" s="15"/>
      <c r="M4" s="15" t="s">
        <v>51</v>
      </c>
      <c r="N4" s="15"/>
      <c r="Y4" s="15" t="s">
        <v>52</v>
      </c>
      <c r="Z4" s="15"/>
    </row>
    <row r="5" spans="3:26" x14ac:dyDescent="0.3">
      <c r="C5" s="4" t="s">
        <v>49</v>
      </c>
      <c r="D5" s="4">
        <v>19673793</v>
      </c>
      <c r="M5" s="4" t="s">
        <v>49</v>
      </c>
      <c r="N5" s="4">
        <v>12319455</v>
      </c>
      <c r="Y5" s="4" t="s">
        <v>49</v>
      </c>
      <c r="Z5" s="4">
        <v>2083111</v>
      </c>
    </row>
    <row r="6" spans="3:26" x14ac:dyDescent="0.3">
      <c r="C6" s="4" t="s">
        <v>50</v>
      </c>
      <c r="D6" s="4">
        <v>3531629</v>
      </c>
      <c r="M6" s="4" t="s">
        <v>50</v>
      </c>
      <c r="N6" s="4">
        <v>18507270</v>
      </c>
      <c r="Y6" s="4" t="s">
        <v>50</v>
      </c>
      <c r="Z6" s="4">
        <v>13041253</v>
      </c>
    </row>
    <row r="7" spans="3:26" x14ac:dyDescent="0.3">
      <c r="C7" s="4" t="s">
        <v>11</v>
      </c>
      <c r="D7" s="4">
        <v>569815</v>
      </c>
      <c r="M7" s="4" t="s">
        <v>11</v>
      </c>
      <c r="N7" s="4">
        <v>8244310</v>
      </c>
      <c r="Y7" s="4" t="s">
        <v>11</v>
      </c>
      <c r="Z7" s="4">
        <v>2853842</v>
      </c>
    </row>
  </sheetData>
  <mergeCells count="3">
    <mergeCell ref="C4:D4"/>
    <mergeCell ref="M4:N4"/>
    <mergeCell ref="Y4:Z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D9EF3-CB53-47FD-9302-1936B3ED7EBC}">
  <dimension ref="F15"/>
  <sheetViews>
    <sheetView showGridLines="0" zoomScale="85" zoomScaleNormal="85" workbookViewId="0">
      <selection activeCell="Z8" sqref="Z8"/>
    </sheetView>
  </sheetViews>
  <sheetFormatPr defaultRowHeight="14.4" x14ac:dyDescent="0.3"/>
  <cols>
    <col min="1" max="3" width="8.88671875" style="9"/>
    <col min="4" max="4" width="10.109375" style="9" customWidth="1"/>
    <col min="5" max="16384" width="8.88671875" style="9"/>
  </cols>
  <sheetData>
    <row r="15" spans="6:6" x14ac:dyDescent="0.3">
      <c r="F15"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r o k e r a g e _ 2 0 2 0 0 1 2 3 1 0 4 0 _ 3 0 6 6 c c 2 e - c d 6 e - 4 a 8 5 - 8 4 7 e - 1 f 2 3 1 5 8 f 6 4 9 c " > < 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 I d < / s t r i n g > < / k e y > < v a l u e > < i n t > 1 2 6 < / i n t > < / v a l u e > < / i t e m > < i t e m > < k e y > < s t r i n g > A c c o u n t   E x e   I D < / s t r i n g > < / k e y > < v a l u e > < i n t > 1 5 7 < / 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 r e n e w a l _ s t a t u s < / s t r i n g > < / k e y > < v a l u e > < i n t > 1 6 1 < / i n t > < / v a l u e > < / i t e m > < i t e m > < k e y > < s t r i n g > l a s t _ u p d a t e d _ d a t e < / s t r i n g > < / k e y > < v a l u e > < i n t > 1 8 6 < / i n t > < / v a l u e > < / i t e m > < i t e m > < k e y > < s t r i n g > Y e a r < / s t r i n g > < / k e y > < v a l u e > < i n t > 7 6 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 r e n e w a l _ s t a t u s < / s t r i n g > < / k e y > < v a l u e > < i n t > 1 3 < / i n t > < / v a l u e > < / i t e m > < i t e m > < k e y > < s t r i n g > l a s t _ u p d a t e d _ d a t e < / s t r i n g > < / k e y > < v a l u e > < i n t > 1 4 < / i n t > < / v a l u e > < / i t e m > < i t e m > < k e y > < s t r i n g > Y e a r < / 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 C o l u m n s \ s p e c i a l t y . 1 < / 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 2 0 2 4 - 0 9 - 0 4 T 1 2 : 0 8 : 2 4 . 9 2 7 2 0 5 3 + 0 5 : 3 0 < / L a s t P r o c e s s e d T i m e > < / D a t a M o d e l i n g S a n d b o x . S e r i a l i z e d S a n d b o x E r r o r C a c h e > ] ] > < / C u s t o m C o n t e n t > < / G e m i n i > 
</file>

<file path=customXml/item14.xml>��< ? x m l   v e r s i o n = " 1 . 0 "   e n c o d i n g = " U T F - 1 6 " ? > < G e m i n i   x m l n s = " h t t p : / / g e m i n i / p i v o t c u s t o m i z a t i o n / T a b l e X M L _ i n v o i c e _ 4 3 1 7 6 6 9 4 - 3 c e d - 4 b 5 e - 9 6 c 3 - 6 6 4 4 1 9 c d e 3 4 5 " > < 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i t e m > < k e y > < s t r i n g > Y e a r < / s t r i n g > < / k e y > < v a l u e > < i n t > 7 6 < / 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i t e m > < k e y > < s t r i n g > Y e a r < / 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b r o k e r a g e _ 2 0 2 0 0 1 2 3 1 0 4 0 _ 3 0 6 6 c c 2 e - c d 6 e - 4 a 8 5 - 8 4 7 e - 1 f 2 3 1 5 8 f 6 4 9 c , f e e s _ 2 0 2 0 0 1 2 3 1 0 4 1 _ 4 b 2 4 0 8 3 d - 3 5 0 2 - 4 b 7 f - 8 4 5 e - b 2 2 2 e b 6 8 7 b c b , B u d g e t _ f 4 b 4 f 1 1 c - d 6 c 1 - 4 e f e - b b 7 6 - 9 e 1 d d 8 8 2 0 a 5 7 , m e e t i n g _ l i s t _ 8 c a 3 0 e d b - 5 f 3 7 - 4 4 1 6 - 8 7 5 c - 3 8 7 f 1 a 8 1 1 0 d 4 , o p p o r t u n i t y _ 4 5 3 a 3 1 9 3 - 5 2 b c - 4 1 8 0 - 8 f c d - a b b 8 a 7 8 4 9 b 5 c , i n v o i c e _ 4 3 1 7 6 6 9 4 - 3 c e d - 4 b 5 e - 9 6 c 3 - 6 6 4 4 1 9 c d e 3 4 5 , D i m   Y e a r _ 7 6 b a f 6 e e - 6 3 2 a - 4 1 f f - a 1 f 0 - 9 c 2 b 1 9 f 9 2 b 7 1 ] ] > < / C u s t o m C o n t e n t > < / G e m i n i > 
</file>

<file path=customXml/item17.xml>��< ? x m l   v e r s i o n = " 1 . 0 "   e n c o d i n g = " U T F - 1 6 " ? > < G e m i n i   x m l n s = " h t t p : / / g e m i n i / p i v o t c u s t o m i z a t i o n / T a b l e X M L _ o p p o r t u n i t y _ 4 5 3 a 3 1 9 3 - 5 2 b c - 4 1 8 0 - 8 f c d - a b b 8 a 7 8 4 9 b 5 c " > < 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 s t a g e < / s t r i n g > < / k e y > < v a l u e > < i n t > 8 4 < / i n t > < / v a l u e > < / i t e m > < i t e m > < k e y > < s t r i n g > s p e c i a l t y . 1 < / s t r i n g > < / k e y > < v a l u e > < i n t > 2 5 9 < / 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 s t a g e < / s t r i n g > < / k e y > < v a l u e > < i n t > 6 < / i n t > < / v a l u e > < / i t e m > < i t e m > < k e y > < s t r i n g > s p e c i a l t y . 1 < / s t r i n g > < / k e y > < v a l u e > < i n t > 7 < / i n t > < / v a l u e > < / i t e m > < i t e m > < k e y > < s t r i n g > p r o d u c t _ g r o u p < / s t r i n g > < / k e y > < v a l u e > < i n t > 8 < / i n t > < / v a l u e > < / i t e m > < i t e m > < k e y > < s t r i n g > p r o d u c t _ s u b _ g r o u p < / s t r i n g > < / k e y > < v a l u e > < i n t > 9 < / i n t > < / v a l u e > < / i t e m > < i t e m > < k e y > < s t r i n g > r i s k _ d e t a i l s < / 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f e e s _ 2 0 2 0 0 1 2 3 1 0 4 1 _ 4 b 2 4 0 8 3 d - 3 5 0 2 - 4 b 7 f - 8 4 5 e - b 2 2 2 e b 6 8 7 b c b " > < 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 S a l e s p e r s o n   I D < / s t r i n g > < / k e y > < v a l u e > < i n t > 1 5 8 < / 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m e e t i n g _ l i s t _ 8 c a 3 0 e d b - 5 f 3 7 - 4 4 1 6 - 8 7 5 c - 3 8 7 f 1 a 8 1 1 0 d 4 " > < 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i t e m > < k e y > < s t r i n g > Y e a r < / s t r i n g > < / k e y > < v a l u e > < i n t > 7 6 < / 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i n v o i c e _ c f 8 a c 7 3 c - 8 9 4 2 - 4 e 5 8 - 9 7 2 f - 8 f 7 e 0 8 d f f f 2 a " > < 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 s o l u t i o n _ g r o u p < / s t r i n g > < / k e y > < v a l u e > < i n t > 3 < / i n t > < / v a l u e > < / i t e m > < i t e m > < k e y > < s t r i n g > A c c o u n t   E x e   I D < / s t r i n g > < / k e y > < v a l u e > < i n t > 4 < / i n t > < / v a l u e > < / i t e m > < i t e m > < k e y > < s t r i n g > A c c o u n t   E x e c u t i v e < / s t r i n g > < / k e y > < v a l u e > < i n t > 5 < / i n t > < / v a l u e > < / i t e m > < i t e m > < k e y > < s t r i n g > i n c o m e _ c l a s s < / s t r i n g > < / k e y > < v a l u e > < i n t > 6 < / i n t > < / v a l u e > < / i t e m > < i t e m > < k e y > < s t r i n g > c l i e n t _ n a m e < / s t r i n g > < / k e y > < v a l u e > < i n t > 7 < / i n t > < / v a l u e > < / i t e m > < i t e m > < k e y > < s t r i n g > A m o u n t < / s t r i n g > < / k e y > < v a l u e > < i n t > 8 < / i n t > < / v a l u e > < / i t e m > < i t e m > < k e y > < s t r i n g > i n c o m e _ d u e _ d a t e < / s t r i n g > < / k e y > < v a l u e > < i n t > 9 < / i n t > < / v a l u e > < / i t e m > < / C o l u m n D i s p l a y I n d e x > < C o l u m n F r o z e n   / > < C o l u m n C h e c k e d   / > < C o l u m n F i l t e r   / > < S e l e c t i o n F i l t e r   / > < F i l t e r P a r a m e t e r s   / > < I s S o r t D e s c e n d i n g > f a l s e < / I s S o r t D e s c e n d i n g > < / T a b l e W i d g e t G r i d S e r i a l i z a t i o n > ] ] > < / C u s t o m C o n t e n t > < / G e m i n i > 
</file>

<file path=customXml/item23.xml>��< ? x m l   v e r s i o n = " 1 . 0 "   e n c o d i n g = " u t f - 1 6 " ? > < D a t a M a s h u p   s q m i d = " 6 f e 9 f a 8 2 - a c 9 8 - 4 f c c - 8 5 d 2 - 5 6 c 8 7 f 7 c c a b b "   x m l n s = " h t t p : / / s c h e m a s . m i c r o s o f t . c o m / D a t a M a s h u p " > A A A A A J A I A A B Q S w M E F A A C A A g A 8 b E k W Q v R F W O m A A A A 9 w A A A B I A H A B D b 2 5 m a W c v U G F j a 2 F n Z S 5 4 b W w g o h g A K K A U A A A A A A A A A A A A A A A A A A A A A A A A A A A A h Y / N C o J A H M T v Q e 8 g e 3 e / p I u s 6 6 F T k B E E 0 X X R R Z f 0 b 7 h r 6 7 t 1 6 J F 6 h Z S y u n W c m R / M z O N 2 F + n Q 1 M F V d 9 a 0 k C C G K Q q s U 1 C o u g W d I G h R K p c L s V f 5 W Z U 6 G G m w 8 W C L B F X O X W J C v P f Y R 7 j t S s I p Z e S U b Q 9 5 p R u F P r D 5 D 4 c G p t p c I y m O r z W S Y x Y x v K I c U 0 F m U 2 Q G v g A f B 0 / p j y n W f e 3 6 T k s N 4 W Y n y C w F e X + Q T 1 B L A w Q U A A I A C A D x s S R 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8 b E k W b e r / r i R B Q A A w R 4 A A B M A H A B G b 3 J t d W x h c y 9 T Z W N 0 a W 9 u M S 5 t I K I Y A C i g F A A A A A A A A A A A A A A A A A A A A A A A A A A A A O 1 Z b W s j N x D + H s h / E H t f b L p n b O c o 6 U s K e X H b 0 J K 2 c e h R k r D I u z p b j V Z a J G 0 S E / L f O / t i W 7 s r 7 a 0 v T g q l 4 S B B M 5 p n N D v P z E i n S K i p 4 G h a / B 5 9 t 7 e n F l i S C M 2 k u C M S z 0 k w H o 6 H w 9 H 4 Y D T 8 M E R H i B G 9 v 4 f g Z y p S G R J Y m T y G h A 0 + C n k 3 E + K u 9 y N l Z H A q u C Z c q 5 7 3 0 7 c 3 u Y K 8 + V 2 K v w E H P Y D m z T l X q c Q c D J T L N 2 v E w S N T j 1 7 f R z x l z E d a p q T v F 5 h 2 r 4 L p g h A N n h Q u P V 2 f a x I f e X Z l z / + F 8 u j I y / d 4 t 8 / X Z 1 j j 2 9 L + O w + 8 i Y W G A P x M c E S k 8 s D s F Z 7 B k U p J u d 5 r c 8 V H 1 6 X 2 M W P T E D M s 1 V F 2 j t v + G u h 0 g f k c c K 6 W C d m A X E F M 1 C c h 4 1 P B 0 p h n Q t W z e O U / P X k h o x D i g O O Y e B A m U E W a P O p n H z 1 5 i W A 0 X A Y 8 j W d E r q S Y L 0 2 h 0 l i n y r U V p F I H E d Z r 4 9 n f p g b h k U M u R Z S G O p h L k S Y N + 8 d h K F K u 0 X k E o n O u v / 4 w y I 5 Z k U 0 e C T o / a 2 y d Z R m z s J 9 Y Q c C y H H a g U h 6 K m A Q h w 6 p 5 5 O M 4 Q 1 0 t F 0 E z d 0 U p s Z 9 U k n v C Q a i z z 4 Z z D g W Z R g N B E k 4 e M H P F n O F E k U A S r A S 3 C J U O 0 i Q D t Q T 8 e Z N S l y Q W 9 5 A k R e 4 Y q V s I y u V e L f f 8 G r x h E K i s S V Y N L s W D Y W 5 K G B A 2 W + s 1 Q X 1 E c L i o s L Y K O P p s t l d h / 0 / 1 / 1 i q d 8 z m S h a M H N l X T a w y 9 3 r X Z g h u 0 f c / 5 K 2 k D 1 k R g b A I w X o 5 X z U X 3 3 9 z e D g c D 4 b j v s O Z s c O Z m s d r b w z b w 7 6 T r i M 3 X 2 v o f s v X c A X w o B t 9 R 3 b + Q r c m M u s / f x E s N 5 a O o 6 j Y V / f x A M x 4 u W 5 p D p o s G W Q L v e s G 6 a A p G u T o 7 + 9 R b s f d T C e f C F F m 3 x 2 9 5 m C S g b X M J A 1 f H O N I Q 2 9 X k 4 j D g X 9 / C H l B D Z t i R l Q C I D C c 5 t X R X T 1 D s H P f B O h W B W t m d 1 I E L R 3 5 L E 0 g 6 c G K 8 R X P q N K A p x v 9 G F W j W j G X M B y C 4 p + Y p c S s F / l 6 v t q z o v r e B Q X u Q M S m w K A Y w 8 I x p z F R C 3 S J H 7 B G n l 8 a k S t r V 3 A W 3 x b p 5 w p F a z 5 t O H q S R v O c B q 9 G z H M e 0 X s a p Z i V Y G 0 0 f e d d X H w 1 g X 8 T l O 1 D s 2 i u 0 f u c N E A d V H D G a 7 C 2 d d O u G N z N t 7 c h 9 E l O W j s h U Q s j J 3 H C x J I Q d G G j + w V 5 g M b A y N g q K b 5 e 0 + a p F E o h R a B J z 9 J 5 Z F O 5 L K Y N q w k L E S d S C t m Y j L O W 9 Z H q R S G 1 E b K M i s X i i d B a x L U J u R D + C q P O R a 8 B 7 h / W C N Q 0 t G F R D F + e 8 n n A o F q 8 J p d K n B Y C m Z 5 0 6 X d O / V 2 x 5 j M O v Q 1 d G m P 8 1 o 2 q r U v O m Z j B K I 0 1 f M 6 I k G Y j W 8 W g b Z D u M L z V 8 t 0 1 u p l o t a l t q z t j 1 S N z 4 j S J U b W 0 o Y R I E i F 1 y q l e v i Y j f t v A t L B i H s o 4 M D z q w o z W P b t i R w f H 3 o Y h p g / W J D c V a O S 8 R O c M a 7 9 I O x i W S B L T N A 6 w Y + p b T X U u e c i E s p I s H 2 Q 1 n r t I 3 Z x 6 E x J S z P T S 4 m P b Q 8 J K q t K Z Q 0 N S d R d A h 8 S U q c 9 N o 1 u / D 9 U C s D q d Y X o K k 6 Y u D a P Z E p 0 R R m M K 9 D U q Q K a y r j j N Z 6 N K c H J l 2 F 7 s y k b R k + U E q s T a b u / J 6 3 l w 8 j 9 S S L i p X m Y c V / c + + o S Z A n K a s R 6 M K t Y H Y 9 P x 7 V 6 m 3 M f M M r 2 K 6 P j y g 3 H H z 9 P y H l B 7 9 X i q H c 4 2 X a y N b u o o 5 f e C 5 h X z 1 W p o C d F S P 0 u N L m X T p r q r a u l 2 4 2 2 K 5 A p / / Y r Z u J g W 8 p c 9 z b 3 g Q v 7 y O a f 1 Q v 7 F D 7 x f c p P f 8 o W 7 N h x Z n s c 6 3 s t r 7 9 o 5 G b z m x T t X 9 2 s B 2 / Z h t O Z S B 7 d H 3 f w G y o H P X u + E Y X 6 n + t u 7 3 2 E c r T v m n k h N X n R / R 9 z f 2 1 8 V w X f e G Y 3 X r r x a I V y B t F T C v N q 4 a l 8 h 3 F W 1 M 6 G 6 1 L d V E 7 k S S Z 0 o d z S x 1 r S D L / t f p D V C x 0 v B P 1 B L A Q I t A B Q A A g A I A P G x J F k L 0 R V j p g A A A P c A A A A S A A A A A A A A A A A A A A A A A A A A A A B D b 2 5 m a W c v U G F j a 2 F n Z S 5 4 b W x Q S w E C L Q A U A A I A C A D x s S R Z U 3 I 4 L J s A A A D h A A A A E w A A A A A A A A A A A A A A A A D y A A A A W 0 N v b n R l b n R f V H l w Z X N d L n h t b F B L A Q I t A B Q A A g A I A P G x J F m 3 q / 6 4 k Q U A A M E e A A A T A A A A A A A A A A A A A A A A A N o B A A B G b 3 J t d W x h c y 9 T Z W N 0 a W 9 u M S 5 t U E s F B g A A A A A D A A M A w g A A A L 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t t A A A A A A A A a W 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J y b 2 t l c m F n Z V 8 y M D I w M D E y M z E w N D A 8 L 0 l 0 Z W 1 Q Y X R o P j w v S X R l b U x v Y 2 F 0 a W 9 u P j x T d G F i b G V F b n R y a W V z P j x F b n R y e S B U e X B l P S J G a W x s U 3 R h d H V z I i B W Y W x 1 Z T 0 i c 0 N v b X B s Z X R l I i A v P j x F b n R y e S B U e X B l P S J C d W Z m Z X J O Z X h 0 U m V m c m V z a C I g V m F s d W U 9 I m w x 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b m V 3 Y W x f c 3 R h d H V z J n F 1 b 3 Q 7 L C Z x d W 9 0 O 2 x h c 3 R f d X B k Y X R l Z F 9 k Y X R l J n F 1 b 3 Q 7 L C Z x d W 9 0 O 1 l l Y X I m c X V v d D t d I i A v P j x F b n R y e S B U e X B l P S J G a W x s R W 5 h Y m x l Z C I g V m F s d W U 9 I m w w I i A v P j x F b n R y e S B U e X B l P S J G a W x s Q 2 9 s d W 1 u V H l w Z X M i I F Z h b H V l P S J z Q m d B R 0 N R a 0 d B d 1 l H Q m d Z R k N R W U p B d z 0 9 I i A v P j x F b n R y e S B U e X B l P S J G a W x s T G F z d F V w Z G F 0 Z W Q i I F Z h b H V l P S J k M j A y N C 0 w O S 0 w N F Q w N T o z N D o x N C 4 4 N j M 1 O D c z W i I g L z 4 8 R W 5 0 c n k g V H l w Z T 0 i R m l s b E V y c m 9 y Q 2 9 1 b n Q i I F Z h b H V l P S J s M C I g L z 4 8 R W 5 0 c n k g V H l w Z T 0 i R m l s b E V y c m 9 y Q 2 9 k Z S I g V m F s d W U 9 I n N V b m t u b 3 d u I i A v P j x F b n R y e S B U e X B l P S J G a W x s Z W R D b 2 1 w b G V 0 Z V J l c 3 V s d F R v V 2 9 y a 3 N o Z W V 0 I i B W Y W x 1 Z T 0 i b D A i I C 8 + P E V u d H J 5 I F R 5 c G U 9 I k Z p b G x D b 3 V u d C I g V m F s d W U 9 I m w 4 N z c i I C 8 + P E V u d H J 5 I F R 5 c G U 9 I k Z p b G x U b 0 R h d G F N b 2 R l b E V u Y W J s Z W Q i I F Z h b H V l P S J s M S I g L z 4 8 R W 5 0 c n k g V H l w Z T 0 i S X N Q c m l 2 Y X R l I i B W Y W x 1 Z T 0 i b D A i I C 8 + P E V u d H J 5 I F R 5 c G U 9 I l F 1 Z X J 5 S U Q i I F Z h b H V l P S J z M m R i Y T Z k O T M t Z m M z O S 0 0 M 2 J k L T l m M T Y t Y T I x Y m R m Z j E w N D E z 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2 h h c n R z I V B p d m 9 0 V G F i b G U 0 I i A v P j x F b n R y e S B U e X B l P S J S Z W x h d G l v b n N o a X B J b m Z v Q 2 9 u d G F p b m V y I i B W Y W x 1 Z T 0 i c 3 s m c X V v d D t j b 2 x 1 b W 5 D b 3 V u d C Z x d W 9 0 O z o x N i w m c X V v d D t r Z X l D b 2 x 1 b W 5 O Y W 1 l c y Z x d W 9 0 O z p b X S w m c X V v d D t x d W V y e V J l b G F 0 a W 9 u c 2 h p c H M m c X V v d D s 6 W 1 0 s J n F 1 b 3 Q 7 Y 2 9 s d W 1 u S W R l b n R p d G l l c y Z x d W 9 0 O z p b J n F 1 b 3 Q 7 U 2 V j d G l v b j E v Y n J v a 2 V y Y W d l X z I w M j A w M T I z M T A 0 M C 9 D a G F u Z 2 V k I F R 5 c G U x L n t j b G l l b n R f b m F t Z S w w f S Z x d W 9 0 O y w m c X V v d D t T Z W N 0 a W 9 u M S 9 i c m 9 r Z X J h Z 2 V f M j A y M D A x M j M x M D Q w L 0 N o Y W 5 n Z W Q g V H l w Z T E u e 3 B v b G l j e V 9 u d W 1 i Z X I s M X 0 m c X V v d D s s J n F 1 b 3 Q 7 U 2 V j d G l v b j E v Y n J v a 2 V y Y W d l X z I w M j A w M T I z M T A 0 M C 9 D a G F u Z 2 V k I F R 5 c G U x L n t w b 2 x p Y 3 l f c 3 R h d H V z L D J 9 J n F 1 b 3 Q 7 L C Z x d W 9 0 O 1 N l Y 3 R p b 2 4 x L 2 J y b 2 t l c m F n Z V 8 y M D I w M D E y M z E w N D A v Q 2 h h b m d l Z C B U e X B l M S 5 7 c G 9 s a W N 5 X 3 N 0 Y X J 0 X 2 R h d G U s M 3 0 m c X V v d D s s J n F 1 b 3 Q 7 U 2 V j d G l v b j E v Y n J v a 2 V y Y W d l X z I w M j A w M T I z M T A 0 M C 9 D a G F u Z 2 V k I F R 5 c G U x L n t w b 2 x p Y 3 l f Z W 5 k X 2 R h d G U s N H 0 m c X V v d D s s J n F 1 b 3 Q 7 U 2 V j d G l v b j E v Y n J v a 2 V y Y W d l X z I w M j A w M T I z M T A 0 M C 9 D a G F u Z 2 V k I F R 5 c G U x L n t w c m 9 k d W N 0 X 2 d y b 3 V w L D V 9 J n F 1 b 3 Q 7 L C Z x d W 9 0 O 1 N l Y 3 R p b 2 4 x L 2 J y b 2 t l c m F n Z V 8 y M D I w M D E y M z E w N D A v Q 2 h h b m d l Z C B U e X B l M S 5 7 Q W N j b 3 V u d C B J Z C w 2 f S Z x d W 9 0 O y w m c X V v d D t T Z W N 0 a W 9 u M S 9 i c m 9 r Z X J h Z 2 V f M j A y M D A x M j M x M D Q w L 0 N o Y W 5 n Z W Q g V H l w Z T E u e 0 F j Y 2 9 1 b n Q g R X h l I E l E L D d 9 J n F 1 b 3 Q 7 L C Z x d W 9 0 O 1 N l Y 3 R p b 2 4 x L 2 J y b 2 t l c m F n Z V 8 y M D I w M D E y M z E w N D A v Q 2 h h b m d l Z C B U e X B l M S 5 7 Y n J h b m N o X 2 5 h b W U s O H 0 m c X V v d D s s J n F 1 b 3 Q 7 U 2 V j d G l v b j E v Y n J v a 2 V y Y W d l X z I w M j A w M T I z M T A 0 M C 9 D a G F u Z 2 V k I F R 5 c G U x L n t z b 2 x 1 d G l v b l 9 n c m 9 1 c C w 5 f S Z x d W 9 0 O y w m c X V v d D t T Z W N 0 a W 9 u M S 9 i c m 9 r Z X J h Z 2 V f M j A y M D A x M j M x M D Q w L 0 N o Y W 5 n Z W Q g V H l w Z T E u e 2 l u Y 2 9 t Z V 9 j b G F z c y w x M H 0 m c X V v d D s s J n F 1 b 3 Q 7 U 2 V j d G l v b j E v Y n J v a 2 V y Y W d l X z I w M j A w M T I z M T A 0 M C 9 D a G F u Z 2 V k I F R 5 c G U x L n t B b W 9 1 b n Q s M T F 9 J n F 1 b 3 Q 7 L C Z x d W 9 0 O 1 N l Y 3 R p b 2 4 x L 2 J y b 2 t l c m F n Z V 8 y M D I w M D E y M z E w N D A v Q 2 h h b m d l Z C B U e X B l M S 5 7 a W 5 j b 2 1 l X 2 R 1 Z V 9 k Y X R l L D E y f S Z x d W 9 0 O y w m c X V v d D t T Z W N 0 a W 9 u M S 9 i c m 9 r Z X J h Z 2 V f M j A y M D A x M j M x M D Q w L 0 N o Y W 5 n Z W Q g V H l w Z T E u e 3 J l b m V 3 Y W x f c 3 R h d H V z L D E 0 f S Z x d W 9 0 O y w m c X V v d D t T Z W N 0 a W 9 u M S 9 i c m 9 r Z X J h Z 2 V f M j A y M D A x M j M x M D Q w L 0 N o Y W 5 n Z W Q g V H l w Z T E u e 2 x h c 3 R f d X B k Y X R l Z F 9 k Y X R l L D E 1 f S Z x d W 9 0 O y w m c X V v d D t T Z W N 0 a W 9 u M S 9 i c m 9 r Z X J h Z 2 V f M j A y M D A x M j M x M D Q w L 0 l u c 2 V y d G V k I F l l Y X I u e 1 l l Y X I s M T V 9 J n F 1 b 3 Q 7 X S w m c X V v d D t D b 2 x 1 b W 5 D b 3 V u d C Z x d W 9 0 O z o x N i w m c X V v d D t L Z X l D b 2 x 1 b W 5 O Y W 1 l c y Z x d W 9 0 O z p b X S w m c X V v d D t D b 2 x 1 b W 5 J Z G V u d G l 0 a W V z J n F 1 b 3 Q 7 O l s m c X V v d D t T Z W N 0 a W 9 u M S 9 i c m 9 r Z X J h Z 2 V f M j A y M D A x M j M x M D Q w L 0 N o Y W 5 n Z W Q g V H l w Z T E u e 2 N s a W V u d F 9 u Y W 1 l L D B 9 J n F 1 b 3 Q 7 L C Z x d W 9 0 O 1 N l Y 3 R p b 2 4 x L 2 J y b 2 t l c m F n Z V 8 y M D I w M D E y M z E w N D A v Q 2 h h b m d l Z C B U e X B l M S 5 7 c G 9 s a W N 5 X 2 5 1 b W J l c i w x f S Z x d W 9 0 O y w m c X V v d D t T Z W N 0 a W 9 u M S 9 i c m 9 r Z X J h Z 2 V f M j A y M D A x M j M x M D Q w L 0 N o Y W 5 n Z W Q g V H l w Z T E u e 3 B v b G l j e V 9 z d G F 0 d X M s M n 0 m c X V v d D s s J n F 1 b 3 Q 7 U 2 V j d G l v b j E v Y n J v a 2 V y Y W d l X z I w M j A w M T I z M T A 0 M C 9 D a G F u Z 2 V k I F R 5 c G U x L n t w b 2 x p Y 3 l f c 3 R h c n R f Z G F 0 Z S w z f S Z x d W 9 0 O y w m c X V v d D t T Z W N 0 a W 9 u M S 9 i c m 9 r Z X J h Z 2 V f M j A y M D A x M j M x M D Q w L 0 N o Y W 5 n Z W Q g V H l w Z T E u e 3 B v b G l j e V 9 l b m R f Z G F 0 Z S w 0 f S Z x d W 9 0 O y w m c X V v d D t T Z W N 0 a W 9 u M S 9 i c m 9 r Z X J h Z 2 V f M j A y M D A x M j M x M D Q w L 0 N o Y W 5 n Z W Q g V H l w Z T E u e 3 B y b 2 R 1 Y 3 R f Z 3 J v d X A s N X 0 m c X V v d D s s J n F 1 b 3 Q 7 U 2 V j d G l v b j E v Y n J v a 2 V y Y W d l X z I w M j A w M T I z M T A 0 M C 9 D a G F u Z 2 V k I F R 5 c G U x L n t B Y 2 N v d W 5 0 I E l k L D Z 9 J n F 1 b 3 Q 7 L C Z x d W 9 0 O 1 N l Y 3 R p b 2 4 x L 2 J y b 2 t l c m F n Z V 8 y M D I w M D E y M z E w N D A v Q 2 h h b m d l Z C B U e X B l M S 5 7 Q W N j b 3 V u d C B F e G U g S U Q s N 3 0 m c X V v d D s s J n F 1 b 3 Q 7 U 2 V j d G l v b j E v Y n J v a 2 V y Y W d l X z I w M j A w M T I z M T A 0 M C 9 D a G F u Z 2 V k I F R 5 c G U x L n t i c m F u Y 2 h f b m F t Z S w 4 f S Z x d W 9 0 O y w m c X V v d D t T Z W N 0 a W 9 u M S 9 i c m 9 r Z X J h Z 2 V f M j A y M D A x M j M x M D Q w L 0 N o Y W 5 n Z W Q g V H l w Z T E u e 3 N v b H V 0 a W 9 u X 2 d y b 3 V w L D l 9 J n F 1 b 3 Q 7 L C Z x d W 9 0 O 1 N l Y 3 R p b 2 4 x L 2 J y b 2 t l c m F n Z V 8 y M D I w M D E y M z E w N D A v Q 2 h h b m d l Z C B U e X B l M S 5 7 a W 5 j b 2 1 l X 2 N s Y X N z L D E w f S Z x d W 9 0 O y w m c X V v d D t T Z W N 0 a W 9 u M S 9 i c m 9 r Z X J h Z 2 V f M j A y M D A x M j M x M D Q w L 0 N o Y W 5 n Z W Q g V H l w Z T E u e 0 F t b 3 V u d C w x M X 0 m c X V v d D s s J n F 1 b 3 Q 7 U 2 V j d G l v b j E v Y n J v a 2 V y Y W d l X z I w M j A w M T I z M T A 0 M C 9 D a G F u Z 2 V k I F R 5 c G U x L n t p b m N v b W V f Z H V l X 2 R h d G U s M T J 9 J n F 1 b 3 Q 7 L C Z x d W 9 0 O 1 N l Y 3 R p b 2 4 x L 2 J y b 2 t l c m F n Z V 8 y M D I w M D E y M z E w N D A v Q 2 h h b m d l Z C B U e X B l M S 5 7 c m V u Z X d h b F 9 z d G F 0 d X M s M T R 9 J n F 1 b 3 Q 7 L C Z x d W 9 0 O 1 N l Y 3 R p b 2 4 x L 2 J y b 2 t l c m F n Z V 8 y M D I w M D E y M z E w N D A v Q 2 h h b m d l Z C B U e X B l M S 5 7 b G F z d F 9 1 c G R h d G V k X 2 R h d G U s M T V 9 J n F 1 b 3 Q 7 L C Z x d W 9 0 O 1 N l Y 3 R p b 2 4 x L 2 J y b 2 t l c m F n Z V 8 y M D I w M D E y M z E w N D A v S W 5 z Z X J 0 Z W Q g W W V h c i 5 7 W W V h c i w x N X 0 m c X V v d D t d L C Z x d W 9 0 O 1 J l b G F 0 a W 9 u c 2 h p c E l u Z m 8 m c X V v d D s 6 W 1 1 9 I i A v P j w v U 3 R h Y m x l R W 5 0 c m l l c z 4 8 L 0 l 0 Z W 0 + P E l 0 Z W 0 + P E l 0 Z W 1 M b 2 N h d G l v b j 4 8 S X R l b V R 5 c G U + R m 9 y b X V s Y T w v S X R l b V R 5 c G U + P E l 0 Z W 1 Q Y X R o P l N l Y 3 R p b 2 4 x L 2 Z l Z X N f M j A y M D A x M j M x M D Q x P C 9 J d G V t U G F 0 a D 4 8 L 0 l 0 Z W 1 M b 2 N h d G l v b j 4 8 U 3 R h Y m x l R W 5 0 c m l l c z 4 8 R W 5 0 c n k g V H l w Z T 0 i Q W R k Z W R U b 0 R h d G F N b 2 R l b C I g V m F s d W U 9 I m w x I i A v P j x F b n R y e S B U e X B l P S J C d W Z m Z X J O Z X h 0 U m V m c m V z a C I g V m F s d W U 9 I m w x I i A v P j x F b n R y e S B U e X B l P S J G a W x s Q 2 9 1 b n Q i I F Z h b H V l P S J s O C I g L z 4 8 R W 5 0 c n k g V H l w Z T 0 i R m l s b E V u Y W J s Z W Q i I F Z h b H V l P S J s M C I g L z 4 8 R W 5 0 c n k g V H l w Z T 0 i R m l s b E V y c m 9 y Q 2 9 k Z S I g V m F s d W U 9 I n N V b m t u b 3 d u I i A v P j x F b n R y e S B U e X B l P S J G a W x s R X J y b 3 J D b 3 V u d C I g V m F s d W U 9 I m w w I i A v P j x F b n R y e S B U e X B l P S J G a W x s T G F z d F V w Z G F 0 Z W Q i I F Z h b H V l P S J k M j A y N C 0 w O C 0 z M V Q x M j o 1 M D o y M C 4 2 O T c z M z M 4 W i I g L z 4 8 R W 5 0 c n k g V H l w Z T 0 i R m l s b E N v b H V t b l R 5 c G V z I i B W Y W x 1 Z T 0 i c 0 J n W U d B d 1 l H Q X d r R y I g L z 4 8 R W 5 0 c n k g V H l w Z T 0 i R m l s b E N v b H V t b k 5 h b W V z I i B W Y W x 1 Z T 0 i c 1 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j h h N j I 1 Y m M t O G M w M S 0 0 Y z E 0 L T g z N G U t Z G E y M G M w Z j U 1 Y z A y I i A v P j x F b n R y e S B U e X B l P S J S Z W x h d G l v b n N o a X B J b m Z v Q 2 9 u d G F p b m V y I i B W Y W x 1 Z T 0 i c 3 s m c X V v d D t j b 2 x 1 b W 5 D b 3 V u d C Z x d W 9 0 O z o 5 L C Z x d W 9 0 O 2 t l e U N v b H V t b k 5 h b W V z J n F 1 b 3 Q 7 O l s m c X V v d D t j b G l l b n R f b m F t Z S Z x d W 9 0 O 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U 2 F s Z X N w Z X J z b 2 4 g S U Q s M 3 0 m c X V v d D s s J n F 1 b 3 Q 7 U 2 V j d G l v b j E v Z m V l c 1 8 y M D I w M D E y M z E w N D E v U m V w b G F j Z W Q g V m F s d W U u e 0 F j Y 2 9 1 b n Q g R X h l Y 3 V 0 a X Z l L D R 9 J n F 1 b 3 Q 7 L C Z x d W 9 0 O 1 N l Y 3 R p b 2 4 x L 2 Z l Z X N f M j A y M D A x M j M x M D Q x L 0 N o Y W 5 n Z W Q g V H l w Z S 5 7 a W 5 j b 2 1 l X 2 N s Y X N z L D V 9 J n F 1 b 3 Q 7 L C Z x d W 9 0 O 1 N l Y 3 R p b 2 4 x L 2 Z l Z X N f M j A y M D A x M j M x M D Q x L 0 N o Y W 5 n Z W Q g V H l w Z S 5 7 Q W 1 v d W 5 0 L D Z 9 J n F 1 b 3 Q 7 L C Z x d W 9 0 O 1 N l Y 3 R p b 2 4 x L 2 Z l Z X N f M j A y M D A x M j M x M D Q x L 0 N o Y W 5 n Z W Q g V H l w Z S 5 7 a W 5 j b 2 1 l X 2 R 1 Z V 9 k Y X R l L D d 9 J n F 1 b 3 Q 7 L C Z x d W 9 0 O 1 N l Y 3 R p b 2 4 x L 2 Z l Z X N f M j A y M D A x M j M x M D Q x L 0 N o Y W 5 n Z W Q g V H l w Z S 5 7 c m V 2 Z W 5 1 Z V 9 0 c m F u c 2 F j d G l v b l 9 0 e X B l L D h 9 J n F 1 b 3 Q 7 X S w m c X V v d D t D b 2 x 1 b W 5 D b 3 V u d C Z x d W 9 0 O z o 5 L C Z x d W 9 0 O 0 t l e U N v b H V t b k 5 h b W V z J n F 1 b 3 Q 7 O l s m c X V v d D t j b G l l b n R f b m F t Z S Z x d W 9 0 O 1 0 s J n F 1 b 3 Q 7 Q 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T Y W x l c 3 B l c n N v b i B J R C w z f S Z x d W 9 0 O y w m c X V v d D t T Z W N 0 a W 9 u M S 9 m Z W V z X z I w M j A w M T I z M T A 0 M S 9 S Z X B s Y W N l Z C B W Y W x 1 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o Y X J 0 c y F Q a X Z v d F R h Y m x l M T A i I C 8 + P C 9 T d G F i b G V F b n R y a W V z P j w v S X R l b T 4 8 S X R l b T 4 8 S X R l b U x v Y 2 F 0 a W 9 u P j x J d G V t V H l w Z T 5 G b 3 J t d W x h P C 9 J d G V t V H l w Z T 4 8 S X R l b V B h d G g + U 2 V j d G l v b j E v Q n V k Z 2 V 0 P C 9 J d G V t U G F 0 a D 4 8 L 0 l 0 Z W 1 M b 2 N h d G l v b j 4 8 U 3 R h Y m x l R W 5 0 c m l l c z 4 8 R W 5 0 c n k g V H l w Z T 0 i Q W R k Z W R U b 0 R h d G F N b 2 R l b C I g V m F s d W U 9 I m w x I i A v P j x F b n R y e S B U e X B l P S J O Y X Z p Z 2 F 0 a W 9 u U 3 R l c E 5 h b W U i I F Z h b H V l P S J z T m F 2 a W d h d G l v b i I g L z 4 8 R W 5 0 c n k g V H l w Z T 0 i R m l s b E N v d W 5 0 I i B W Y W x 1 Z T 0 i b D E w I i A v P j x F b n R y e S B U e X B l P S J G a W x s R W 5 h Y m x l Z C I g V m F s d W U 9 I m w w I i A v P j x F b n R y e S B U e X B l P S J G a W x s R X J y b 3 J D b 2 R l I i B W Y W x 1 Z T 0 i c 1 V u a 2 5 v d 2 4 i I C 8 + P E V u d H J 5 I F R 5 c G U 9 I k Z p b G x F c n J v c k N v d W 5 0 I i B W Y W x 1 Z T 0 i b D A i I C 8 + P E V u d H J 5 I F R 5 c G U 9 I k Z p b G x M Y X N 0 V X B k Y X R l Z C I g V m F s d W U 9 I m Q y M D I 0 L T A 4 L T M x V D A 4 O j E x O j M 2 L j I x M D k w N z Z a I i A v P j x F b n R y e S B U e X B l P S J G a W x s Q 2 9 s d W 1 u V H l w Z X M i I F Z h b H V l P S J z Q m d N R 0 J n T U R B d z 0 9 I i A v P j x F b n R y e S B U e X B l P S J G a W x s Q 2 9 s d W 1 u T m F t Z X M i I F Z h b H V l P S J z W y Z x d W 9 0 O 0 J y Y W 5 j a C Z x d W 9 0 O y w m c X V v d D t T Y W x l c y B w Z X J z b 2 4 g S U Q m c X V v d D s s J n F 1 b 3 Q 7 R W 1 w b G 9 5 Z W U g T m F t Z S Z x d W 9 0 O y w m c X V v d D t O Z X c g U m 9 s Z T I m c X V v d D s s J n F 1 b 3 Q 7 T m V 3 I E J 1 Z G d l d C Z x d W 9 0 O y w m c X V v d D t D c m 9 z c y B z Z W x s I G J 1 Z 2 R l d C Z x d W 9 0 O y w m c X V v d D t S Z W 5 l d 2 F s I E J 1 Z G d l d 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h N 2 Z m N z J j M i 0 5 Z D Y z L T Q y N T A t Y W U 4 Z S 0 y N D E 5 O D Q 2 Z m M 3 M j Q i I C 8 + P E V u d H J 5 I F R 5 c G U 9 I l J l b G F 0 a W 9 u c 2 h p c E l u Z m 9 D b 2 5 0 Y W l u Z X I i I F Z h b H V l P S J z e y Z x d W 9 0 O 2 N v b H V t b k N v d W 5 0 J n F 1 b 3 Q 7 O j c s J n F 1 b 3 Q 7 a 2 V 5 Q 2 9 s d W 1 u T m F t Z X M m c X V v d D s 6 W 1 0 s J n F 1 b 3 Q 7 c X V l c n l S Z W x h d G l v b n N o a X B z J n F 1 b 3 Q 7 O l t d L C Z x d W 9 0 O 2 N v b H V t b k l k Z W 5 0 a X R p Z X M m c X V v d D s 6 W y Z x d W 9 0 O 1 N l Y 3 R p b 2 4 x L 0 J 1 Z G d l d C 9 S Z W 1 v d m V k I E J v d H R v b S B S b 3 d z L n t C c m F u Y 2 g s M H 0 m c X V v d D s s J n F 1 b 3 Q 7 U 2 V j d G l v b j E v Q n V k Z 2 V 0 L 1 J l b W 9 2 Z W Q g Q m 9 0 d G 9 t I F J v d 3 M u e 1 N h b G V z I H B l c n N v b i B J R C w x f S Z x d W 9 0 O y w m c X V v d D t T Z W N 0 a W 9 u M S 9 C d W R n Z X Q v U m V t b 3 Z l Z C B C b 3 R 0 b 2 0 g U m 9 3 c y 5 7 R W 1 w b G 9 5 Z W U g T m F t Z S w y f S Z x d W 9 0 O y w m c X V v d D t T Z W N 0 a W 9 u M S 9 C d W R n Z X Q v U m V t b 3 Z l Z C B C b 3 R 0 b 2 0 g U m 9 3 c y 5 7 T m V 3 I F J v b G U y L D N 9 J n F 1 b 3 Q 7 L C Z x d W 9 0 O 1 N l Y 3 R p b 2 4 x L 0 J 1 Z G d l d C 9 S Z W 1 v d m V k I E J v d H R v b S B S b 3 d z L n t O Z X c g Q n V k Z 2 V 0 L D R 9 J n F 1 b 3 Q 7 L C Z x d W 9 0 O 1 N l Y 3 R p b 2 4 x L 0 J 1 Z G d l d C 9 S Z W 1 v d m V k I E J v d H R v b S B S b 3 d z L n t D c m 9 z c y B z Z W x s I G J 1 Z 2 R l d C w 1 f S Z x d W 9 0 O y w m c X V v d D t T Z W N 0 a W 9 u M S 9 C d W R n Z X Q v U m V t b 3 Z l Z C B C b 3 R 0 b 2 0 g U m 9 3 c y 5 7 U m V u Z X d h b C B C d W R n Z X Q s N n 0 m c X V v d D t d L C Z x d W 9 0 O 0 N v b H V t b k N v d W 5 0 J n F 1 b 3 Q 7 O j c s J n F 1 b 3 Q 7 S 2 V 5 Q 2 9 s d W 1 u T m F t Z X M m c X V v d D s 6 W 1 0 s J n F 1 b 3 Q 7 Q 2 9 s d W 1 u S W R l b n R p d G l l c y Z x d W 9 0 O z p b J n F 1 b 3 Q 7 U 2 V j d G l v b j E v Q n V k Z 2 V 0 L 1 J l b W 9 2 Z W Q g Q m 9 0 d G 9 t I F J v d 3 M u e 0 J y Y W 5 j a C w w f S Z x d W 9 0 O y w m c X V v d D t T Z W N 0 a W 9 u M S 9 C d W R n Z X Q v U m V t b 3 Z l Z C B C b 3 R 0 b 2 0 g U m 9 3 c y 5 7 U 2 F s Z X M g c G V y c 2 9 u I E l E L D F 9 J n F 1 b 3 Q 7 L C Z x d W 9 0 O 1 N l Y 3 R p b 2 4 x L 0 J 1 Z G d l d C 9 S Z W 1 v d m V k I E J v d H R v b S B S b 3 d z L n t F b X B s b 3 l l Z S B O Y W 1 l L D J 9 J n F 1 b 3 Q 7 L C Z x d W 9 0 O 1 N l Y 3 R p b 2 4 x L 0 J 1 Z G d l d C 9 S Z W 1 v d m V k I E J v d H R v b S B S b 3 d z L n t O Z X c g U m 9 s Z T I s M 3 0 m c X V v d D s s J n F 1 b 3 Q 7 U 2 V j d G l v b j E v Q n V k Z 2 V 0 L 1 J l b W 9 2 Z W Q g Q m 9 0 d G 9 t I F J v d 3 M u e 0 5 l d y B C d W R n Z X Q s N H 0 m c X V v d D s s J n F 1 b 3 Q 7 U 2 V j d G l v b j E v Q n V k Z 2 V 0 L 1 J l b W 9 2 Z W Q g Q m 9 0 d G 9 t I F J v d 3 M u e 0 N y b 3 N z I H N l b G w g Y n V n Z G V 0 L D V 9 J n F 1 b 3 Q 7 L C Z x d W 9 0 O 1 N l Y 3 R p b 2 4 x L 0 J 1 Z G d l d C 9 S Z W 1 v d m V k I E J v d H R v b S B S b 3 d z L n t S Z W 5 l d 2 F s I E J 1 Z G d l d C w 2 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D a G F y d H M h U G l 2 b 3 R U Y W J s Z T I i I C 8 + P C 9 T d G F i b G V F b n R y a W V z P j w v S X R l b T 4 8 S X R l b T 4 8 S X R l b U x v Y 2 F 0 a W 9 u P j x J d G V t V H l w Z T 5 G b 3 J t d W x h P C 9 J d G V t V H l w Z T 4 8 S X R l b V B h d G g + U 2 V j d G l v b j E v b W V l d G l u Z 1 9 s a X N 0 P C 9 J d G V t U G F 0 a D 4 8 L 0 l 0 Z W 1 M b 2 N h d G l v b j 4 8 U 3 R h Y m x l R W 5 0 c m l l c z 4 8 R W 5 0 c n k g V H l w Z T 0 i Q W R k Z W R U b 0 R h d G F N b 2 R l b C I g V m F s d W U 9 I m w x I i A v P j x F b n R y e S B U e X B l P S J C d W Z m Z X J O Z X h 0 U m V m c m V z a C I g V m F s d W U 9 I m w x I i A v P j x F b n R y e S B U e X B l P S J G a W x s Q 2 9 1 b n Q i I F Z h b H V l P S J s M z Q i I C 8 + P E V u d H J 5 I F R 5 c G U 9 I k Z p b G x F b m F i b G V k I i B W Y W x 1 Z T 0 i b D A i I C 8 + P E V u d H J 5 I F R 5 c G U 9 I k Z p b G x F c n J v c k N v Z G U i I F Z h b H V l P S J z V W 5 r b m 9 3 b i I g L z 4 8 R W 5 0 c n k g V H l w Z T 0 i R m l s b E V y c m 9 y Q 2 9 1 b n Q i I F Z h b H V l P S J s M C I g L z 4 8 R W 5 0 c n k g V H l w Z T 0 i R m l s b E x h c 3 R V c G R h d G V k I i B W Y W x 1 Z T 0 i Z D I w M j Q t M D g t M z F U M D k 6 M j U 6 M T I u O T k y M j A 0 M V o i I C 8 + P E V u d H J 5 I F R 5 c G U 9 I k Z p b G x D b 2 x 1 b W 5 U e X B l c y I g V m F s d W U 9 I n N B d 1 l H Q m d r R C I g L z 4 8 R W 5 0 c n k g V H l w Z T 0 i R m l s b E N v b H V t b k 5 h b W V z I i B W Y W x 1 Z T 0 i c 1 s m c X V v d D t B Y 2 N v d W 5 0 I E V 4 Z S B J R C Z x d W 9 0 O y w m c X V v d D t B Y 2 N v d W 5 0 I E V 4 Z W N 1 d G l 2 Z S Z x d W 9 0 O y w m c X V v d D t i c m F u Y 2 h f b m F t Z S Z x d W 9 0 O y w m c X V v d D t n b G 9 i Y W x f Y X R 0 Z W 5 k Z W V z J n F 1 b 3 Q 7 L C Z x d W 9 0 O 2 1 l Z X R p b m d f Z G F 0 Z S Z x d W 9 0 O y w m c X V v d D t Z Z W F y 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Q w Z T N j Y z k 3 L T Y 4 N D A t N D k y N i 0 5 O D d i L W Y z O G I 1 Y T Z i Y 2 I x O S I g L z 4 8 R W 5 0 c n k g V H l w Z T 0 i U m V s Y X R p b 2 5 z a G l w S W 5 m b 0 N v b n R h a W 5 l c i I g V m F s d W U 9 I n N 7 J n F 1 b 3 Q 7 Y 2 9 s d W 1 u Q 2 9 1 b n Q m c X V v d D s 6 N i w m c X V v d D t r Z X l D b 2 x 1 b W 5 O Y W 1 l c y Z x d W 9 0 O z p b X S w m c X V v d D t x d W V y e V J l b G F 0 a W 9 u c 2 h p c H M m c X V v d D s 6 W 1 0 s J n F 1 b 3 Q 7 Y 2 9 s d W 1 u S W R l b n R p d G l l c y Z x d W 9 0 O z p b J n F 1 b 3 Q 7 U 2 V j d G l v b j E v b W V l d G l u Z 1 9 s a X N 0 L 0 N o Y W 5 n Z W Q g V H l w Z S 5 7 Q W N j b 3 V u d C B F e G U g S U Q s M H 0 m c X V v d D s s J n F 1 b 3 Q 7 U 2 V j d G l v b j E v b W V l d G l u Z 1 9 s a X N 0 L 0 N o Y W 5 n Z W Q g V H l w Z S 5 7 Q W N j b 3 V u d C B F e G V j d X R p d m U s M X 0 m c X V v d D s s J n F 1 b 3 Q 7 U 2 V j d G l v b j E v b W V l d G l u Z 1 9 s a X N 0 L 0 N o Y W 5 n Z W Q g V H l w Z S 5 7 Y n J h b m N o X 2 5 h b W U s M n 0 m c X V v d D s s J n F 1 b 3 Q 7 U 2 V j d G l v b j E v b W V l d G l u Z 1 9 s a X N 0 L 0 N o Y W 5 n Z W Q g V H l w Z S 5 7 Z 2 x v Y m F s X 2 F 0 d G V u Z G V l c y w z f S Z x d W 9 0 O y w m c X V v d D t T Z W N 0 a W 9 u M S 9 t Z W V 0 a W 5 n X 2 x p c 3 Q v Q 2 h h b m d l Z C B U e X B l L n t t Z W V 0 a W 5 n X 2 R h d G U s N H 0 m c X V v d D s s J n F 1 b 3 Q 7 U 2 V j d G l v b j E v b W V l d G l u Z 1 9 s a X N 0 L 0 l u c 2 V y d G V k I F l l Y X I u e 1 l l Y X I s N X 0 m c X V v d D t d L C Z x d W 9 0 O 0 N v b H V t b k N v d W 5 0 J n F 1 b 3 Q 7 O j Y s J n F 1 b 3 Q 7 S 2 V 5 Q 2 9 s d W 1 u T m F t Z X M m c X V v d D s 6 W 1 0 s J n F 1 b 3 Q 7 Q 2 9 s d W 1 u S W R l b n R p d G l l c y Z x d W 9 0 O z p b J n F 1 b 3 Q 7 U 2 V j d G l v b j E v b W V l d G l u Z 1 9 s a X N 0 L 0 N o Y W 5 n Z W Q g V H l w Z S 5 7 Q W N j b 3 V u d C B F e G U g S U Q s M H 0 m c X V v d D s s J n F 1 b 3 Q 7 U 2 V j d G l v b j E v b W V l d G l u Z 1 9 s a X N 0 L 0 N o Y W 5 n Z W Q g V H l w Z S 5 7 Q W N j b 3 V u d C B F e G V j d X R p d m U s M X 0 m c X V v d D s s J n F 1 b 3 Q 7 U 2 V j d G l v b j E v b W V l d G l u Z 1 9 s a X N 0 L 0 N o Y W 5 n Z W Q g V H l w Z S 5 7 Y n J h b m N o X 2 5 h b W U s M n 0 m c X V v d D s s J n F 1 b 3 Q 7 U 2 V j d G l v b j E v b W V l d G l u Z 1 9 s a X N 0 L 0 N o Y W 5 n Z W Q g V H l w Z S 5 7 Z 2 x v Y m F s X 2 F 0 d G V u Z G V l c y w z f S Z x d W 9 0 O y w m c X V v d D t T Z W N 0 a W 9 u M S 9 t Z W V 0 a W 5 n X 2 x p c 3 Q v Q 2 h h b m d l Z C B U e X B l L n t t Z W V 0 a W 5 n X 2 R h d G U s N H 0 m c X V v d D s s J n F 1 b 3 Q 7 U 2 V j d G l v b j E v b W V l d G l u Z 1 9 s a X N 0 L 0 l u c 2 V y d G V k I F l l Y X I u e 1 l l Y X I s N 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o Y X J 0 c y F Q a X Z v d F R h Y m x l N i I g L z 4 8 L 1 N 0 Y W J s Z U V u d H J p Z X M + P C 9 J d G V t P j x J d G V t P j x J d G V t T G 9 j Y X R p b 2 4 + P E l 0 Z W 1 U e X B l P k Z v c m 1 1 b G E 8 L 0 l 0 Z W 1 U e X B l P j x J d G V t U G F 0 a D 5 T Z W N 0 a W 9 u M S 9 v c H B v c n R 1 b m l 0 e T w v S X R l b V B h d G g + P C 9 J d G V t T G 9 j Y X R p b 2 4 + P F N 0 Y W J s Z U V u d H J p Z X M + P E V u d H J 5 I F R 5 c G U 9 I k F k Z G V k V G 9 E Y X R h T W 9 k Z W w i I F Z h b H V l P S J s M S I g L z 4 8 R W 5 0 c n k g V H l w Z T 0 i Q n V m Z m V y T m V 4 d F J l Z n J l c 2 g i I F Z h b H V l P S J s M S I g L z 4 8 R W 5 0 c n k g V H l w Z T 0 i R m l s b E N v d W 5 0 I i B W Y W x 1 Z T 0 i b D Q 5 I i A v P j x F b n R y e S B U e X B l P S J G a W x s R W 5 h Y m x l Z C I g V m F s d W U 9 I m w w I i A v P j x F b n R y e S B U e X B l P S J G a W x s R X J y b 3 J D b 2 R l I i B W Y W x 1 Z T 0 i c 1 V u a 2 5 v d 2 4 i I C 8 + P E V u d H J 5 I F R 5 c G U 9 I k Z p b G x F c n J v c k N v d W 5 0 I i B W Y W x 1 Z T 0 i b D A i I C 8 + P E V u d H J 5 I F R 5 c G U 9 I k Z p b G x M Y X N 0 V X B k Y X R l Z C I g V m F s d W U 9 I m Q y M D I 0 L T A 4 L T M x V D A 5 O j I 1 O j E 2 L j U w M j g 4 M T h a I i A v P j x F b n R y e S B U e X B l P S J G a W x s Q 2 9 s d W 1 u V H l w Z X M i I F Z h b H V l P S J z Q m d Z R E J n T U R C Z 1 l H Q m d Z 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3 N 0 Y W d l J n F 1 b 3 Q 7 L C Z x d W 9 0 O 3 N w Z W N p Y W x 0 e S 4 x J n F 1 b 3 Q 7 L C Z x d W 9 0 O 3 B y b 2 R 1 Y 3 R f Z 3 J v d X A m c X V v d D s s J n F 1 b 3 Q 7 c H J v Z H V j d F 9 z d W J f Z 3 J v d X A m c X V v d D s s J n F 1 b 3 Q 7 c m l z a 1 9 k Z X R h a W x z 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k 3 M m N k N j M 5 L W E 3 O G E t N G F i M C 0 4 Y j h k L T E z M j g z Y T J h Z D I 4 Z S I g L z 4 8 R W 5 0 c n k g V H l w Z T 0 i U m V s Y X R p b 2 5 z a G l w S W 5 m b 0 N v b n R h a W 5 l c i I g V m F s d W U 9 I n N 7 J n F 1 b 3 Q 7 Y 2 9 s d W 1 u Q 2 9 1 b n Q m c X V v d D s 6 M T E s J n F 1 b 3 Q 7 a 2 V 5 Q 2 9 s d W 1 u T m F t Z X M m c X V v d D s 6 W 1 0 s J n F 1 b 3 Q 7 c X V l c n l S Z W x h d G l v b n N o a X B z J n F 1 b 3 Q 7 O l t d L C Z x d W 9 0 O 2 N v b H V t b k l k Z W 5 0 a X R p Z X M m c X V v d D s 6 W y Z x d W 9 0 O 1 N l Y 3 R p b 2 4 x L 2 9 w c G 9 y d H V u a X R 5 L 0 N o Y W 5 n Z W Q g V H l w Z S 5 7 b 3 B w b 3 J 0 d W 5 p d H l f b m F t Z S w w f S Z x d W 9 0 O y w m c X V v d D t T Z W N 0 a W 9 u M S 9 v c H B v c n R 1 b m l 0 e S 9 D a G F u Z 2 V k I F R 5 c G U u e 2 9 w c G 9 y d H V u a X R 5 X 2 l k L D F 9 J n F 1 b 3 Q 7 L C Z x d W 9 0 O 1 N l Y 3 R p b 2 4 x L 2 9 w c G 9 y d H V u a X R 5 L 0 N o Y W 5 n Z W Q g V H l w Z S 5 7 Q W N j b 3 V u d C B F e G U g S W Q s M n 0 m c X V v d D s s J n F 1 b 3 Q 7 U 2 V j d G l v b j E v b 3 B w b 3 J 0 d W 5 p d H k v Q 2 h h b m d l Z C B U e X B l L n t B Y 2 N v d W 5 0 I E V 4 Z W N 1 d G l 2 Z S w z f S Z x d W 9 0 O y w m c X V v d D t T Z W N 0 a W 9 u M S 9 v c H B v c n R 1 b m l 0 e S 9 D a G F u Z 2 V k I F R 5 c G U u e 3 B y Z W 1 p d W 1 f Y W 1 v d W 5 0 L D R 9 J n F 1 b 3 Q 7 L C Z x d W 9 0 O 1 N l Y 3 R p b 2 4 x L 2 9 w c G 9 y d H V u a X R 5 L 0 N o Y W 5 n Z W Q g V H l w Z S 5 7 c m V 2 Z W 5 1 Z V 9 h b W 9 1 b n Q s N X 0 m c X V v d D s s J n F 1 b 3 Q 7 U 2 V j d G l v b j E v b 3 B w b 3 J 0 d W 5 p d H k v Q 2 h h b m d l Z C B U e X B l L n t z d G F n Z S w 3 f S Z x d W 9 0 O y w m c X V v d D t T Z W N 0 a W 9 u M S 9 v c H B v c n R 1 b m l 0 e S 9 D a G F u Z 2 V k I F R 5 c G U x L n t z c G V j a W F s d H k u M S w 3 f S Z x d W 9 0 O y w m c X V v d D t T Z W N 0 a W 9 u M S 9 v c H B v c n R 1 b m l 0 e S 9 D a G F u Z 2 V k I F R 5 c G U u e 3 B y b 2 R 1 Y 3 R f Z 3 J v d X A s M T B 9 J n F 1 b 3 Q 7 L C Z x d W 9 0 O 1 N l Y 3 R p b 2 4 x L 2 9 w c G 9 y d H V u a X R 5 L 0 N o Y W 5 n Z W Q g V H l w Z S 5 7 c H J v Z H V j d F 9 z d W J f Z 3 J v d X A s M T F 9 J n F 1 b 3 Q 7 L C Z x d W 9 0 O 1 N l Y 3 R p b 2 4 x L 2 9 w c G 9 y d H V u a X R 5 L 0 N o Y W 5 n Z W Q g V H l w Z S 5 7 c m l z a 1 9 k Z X R h a W x z L D E y f S Z x d W 9 0 O 1 0 s J n F 1 b 3 Q 7 Q 2 9 s d W 1 u Q 2 9 1 b n Q m c X V v d D s 6 M T E s J n F 1 b 3 Q 7 S 2 V 5 Q 2 9 s d W 1 u T m F t Z X M m c X V v d D s 6 W 1 0 s J n F 1 b 3 Q 7 Q 2 9 s d W 1 u S W R l b n R p d G l l c y Z x d W 9 0 O z p b J n F 1 b 3 Q 7 U 2 V j d G l v b j E v b 3 B w b 3 J 0 d W 5 p d H k v Q 2 h h b m d l Z C B U e X B l L n t v c H B v c n R 1 b m l 0 e V 9 u Y W 1 l L D B 9 J n F 1 b 3 Q 7 L C Z x d W 9 0 O 1 N l Y 3 R p b 2 4 x L 2 9 w c G 9 y d H V u a X R 5 L 0 N o Y W 5 n Z W Q g V H l w Z S 5 7 b 3 B w b 3 J 0 d W 5 p d H l f a W Q s M X 0 m c X V v d D s s J n F 1 b 3 Q 7 U 2 V j d G l v b j E v b 3 B w b 3 J 0 d W 5 p d H k v Q 2 h h b m d l Z C B U e X B l L n t B Y 2 N v d W 5 0 I E V 4 Z S B J Z C w y f S Z x d W 9 0 O y w m c X V v d D t T Z W N 0 a W 9 u M S 9 v c H B v c n R 1 b m l 0 e S 9 D a G F u Z 2 V k I F R 5 c G U u e 0 F j Y 2 9 1 b n Q g R X h l Y 3 V 0 a X Z l L D N 9 J n F 1 b 3 Q 7 L C Z x d W 9 0 O 1 N l Y 3 R p b 2 4 x L 2 9 w c G 9 y d H V u a X R 5 L 0 N o Y W 5 n Z W Q g V H l w Z S 5 7 c H J l b W l 1 b V 9 h b W 9 1 b n Q s N H 0 m c X V v d D s s J n F 1 b 3 Q 7 U 2 V j d G l v b j E v b 3 B w b 3 J 0 d W 5 p d H k v Q 2 h h b m d l Z C B U e X B l L n t y Z X Z l b n V l X 2 F t b 3 V u d C w 1 f S Z x d W 9 0 O y w m c X V v d D t T Z W N 0 a W 9 u M S 9 v c H B v c n R 1 b m l 0 e S 9 D a G F u Z 2 V k I F R 5 c G U u e 3 N 0 Y W d l L D d 9 J n F 1 b 3 Q 7 L C Z x d W 9 0 O 1 N l Y 3 R p b 2 4 x L 2 9 w c G 9 y d H V u a X R 5 L 0 N o Y W 5 n Z W Q g V H l w Z T E u e 3 N w Z W N p Y W x 0 e S 4 x L D d 9 J n F 1 b 3 Q 7 L C Z x d W 9 0 O 1 N l Y 3 R p b 2 4 x L 2 9 w c G 9 y d H V u a X R 5 L 0 N o Y W 5 n Z W Q g V H l w Z S 5 7 c H J v Z H V j d F 9 n c m 9 1 c C w x M H 0 m c X V v d D s s J n F 1 b 3 Q 7 U 2 V j d G l v b j E v b 3 B w b 3 J 0 d W 5 p d H k v Q 2 h h b m d l Z C B U e X B l L n t w c m 9 k d W N 0 X 3 N 1 Y l 9 n c m 9 1 c C w x M X 0 m c X V v d D s s J n F 1 b 3 Q 7 U 2 V j d G l v b j E v b 3 B w b 3 J 0 d W 5 p d H k v Q 2 h h b m d l Z C B U e X B l L n t y a X N r X 2 R l d G F p b H M s M T J 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D a G F y d H M h U G l 2 b 3 R U Y W J s Z T E 3 I i A v P j w v U 3 R h Y m x l R W 5 0 c m l l c z 4 8 L 0 l 0 Z W 0 + P E l 0 Z W 0 + P E l 0 Z W 1 M b 2 N h d G l v b j 4 8 S X R l b V R 5 c G U + R m 9 y b X V s Y T w v S X R l b V R 5 c G U + P E l 0 Z W 1 Q Y X R o P l N l Y 3 R p b 2 4 x L 2 l u d m 9 p Y 2 U 8 L 0 l 0 Z W 1 Q Y X R o P j w v S X R l b U x v Y 2 F 0 a W 9 u P j x T d G F i b G V F b n R y a W V z P j x F b n R y e S B U e X B l P S J G a W x s U 3 R h d H V z I i B W Y W x 1 Z T 0 i c 0 N v b X B s Z X R l I i A v P j x F b n R y e S B U e X B l P S J C d W Z m Z X J O Z X h 0 U m V m c m V z a C I g V m F s d W U 9 I m w x 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y w m c X V v d D t Z Z W F y J n F 1 b 3 Q 7 X S I g L z 4 8 R W 5 0 c n k g V H l w Z T 0 i R m l s b E V u Y W J s Z W Q i I F Z h b H V l P S J s M C I g L z 4 8 R W 5 0 c n k g V H l w Z T 0 i R m l s b E N v b H V t b l R 5 c G V z I i B W Y W x 1 Z T 0 i c 0 F 3 a 0 d C Z 1 l E Q m d Z R 0 F B T U p B d z 0 9 I i A v P j x F b n R y e S B U e X B l P S J G a W x s T G F z d F V w Z G F 0 Z W Q i I F Z h b H V l P S J k M j A y N C 0 w O S 0 w N F Q w N T o z N D o x O S 4 0 O D Q x O T E 1 W i I g L z 4 8 R W 5 0 c n k g V H l w Z T 0 i R m l s b E V y c m 9 y Q 2 9 1 b n Q i I F Z h b H V l P S J s M C I g L z 4 8 R W 5 0 c n k g V H l w Z T 0 i R m l s b E V y c m 9 y Q 2 9 k Z S I g V m F s d W U 9 I n N V b m t u b 3 d u I i A v P j x F b n R y e S B U e X B l P S J G a W x s Z W R D b 2 1 w b G V 0 Z V J l c 3 V s d F R v V 2 9 y a 3 N o Z W V 0 I i B W Y W x 1 Z T 0 i b D A i I C 8 + P E V u d H J 5 I F R 5 c G U 9 I k Z p b G x D b 3 V u d C I g V m F s d W U 9 I m w y M D Q i I C 8 + P E V u d H J 5 I F R 5 c G U 9 I k Z p b G x U b 0 R h d G F N b 2 R l b E V u Y W J s Z W Q i I F Z h b H V l P S J s M S I g L z 4 8 R W 5 0 c n k g V H l w Z T 0 i S X N Q c m l 2 Y X R l I i B W Y W x 1 Z T 0 i b D A i I C 8 + P E V u d H J 5 I F R 5 c G U 9 I l F 1 Z X J 5 S U Q i I F Z h b H V l P S J z N m E 4 Y j M z N 2 I t O T E w Z C 0 0 O D B j L W F h M D Y t M T M 0 Y z Z h M m Y 3 N z Y 1 I i A v P j x F b n R y e S B U e X B l P S J S Z W N v d m V y e V R h c m d l d E N v b H V t b i I g V m F s d W U 9 I m w x I i A v P j x F b n R y e S B U e X B l P S J S Z W N v d m V y e V R h c m d l d F J v d y I g V m F s d W U 9 I m w x I i A v P j x F b n R y e S B U e X B l P S J S Z W N v d m V y e V R h c m d l d F N o Z W V 0 I i B W Y W x 1 Z T 0 i c 2 l u d m 9 p Y 2 U 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D a G F y d H M h U G l 2 b 3 R U Y W J s Z T k i I C 8 + P E V u d H J 5 I F R 5 c G U 9 I l J l b G F 0 a W 9 u c 2 h p c E l u Z m 9 D b 2 5 0 Y W l u Z X I i I F Z h b H V l P S J z e y Z x d W 9 0 O 2 N v b H V t b k N v d W 5 0 J n F 1 b 3 Q 7 O j E z L C Z x d W 9 0 O 2 t l e U N v b H V t b k 5 h b W V z J n F 1 b 3 Q 7 O l t d L C Z x d W 9 0 O 3 F 1 Z X J 5 U m V s Y X R p b 2 5 z a G l w c y Z x d W 9 0 O z p b X S w m c X V v d D t j b 2 x 1 b W 5 J Z G V u d G l 0 a W V z J n F 1 b 3 Q 7 O l s m c X V v d D t T Z W N 0 a W 9 u M S 9 p b n Z v a W N l L 0 N o Y W 5 n Z W Q g V H l w Z S 5 7 a W 5 2 b 2 l j Z V 9 u d W 1 i Z X I s M H 0 m c X V v d D s s J n F 1 b 3 Q 7 U 2 V j d G l v b j E v a W 5 2 b 2 l j Z S 9 D a G F u Z 2 V k I F R 5 c G U u e 2 l u d m 9 p Y 2 V f Z G F 0 Z S w x f S Z x d W 9 0 O y w m c X V v d D t T Z W N 0 a W 9 u M S 9 p b n Z v a W N l L 0 N o Y W 5 n Z W Q g V H l w Z S 5 7 c m V 2 Z W 5 1 Z V 9 0 c m F u c 2 F j d G l v b l 9 0 e X B l L D J 9 J n F 1 b 3 Q 7 L C Z x d W 9 0 O 1 N l Y 3 R p b 2 4 x L 2 l u d m 9 p Y 2 U v Q 2 h h b m d l Z C B U e X B l L n t i c m F u Y 2 h f b m F t Z S w z f S Z x d W 9 0 O y w m c X V v d D t T Z W N 0 a W 9 u M S 9 p b n Z v a W N l L 0 N o Y W 5 n Z W Q g V H l w Z S 5 7 c 2 9 s d X R p b 2 5 f Z 3 J v d X A s N H 0 m c X V v d D s s J n F 1 b 3 Q 7 U 2 V j d G l v b j E v a W 5 2 b 2 l j Z S 9 D a G F u Z 2 V k I F R 5 c G U u e 0 F j Y 2 9 1 b n Q g R X h l I E l E L D V 9 J n F 1 b 3 Q 7 L C Z x d W 9 0 O 1 N l Y 3 R p b 2 4 x L 2 l u d m 9 p Y 2 U v Q 2 h h b m d l Z C B U e X B l L n t B Y 2 N v d W 5 0 I E V 4 Z W N 1 d G l 2 Z S w 2 f S Z x d W 9 0 O y w m c X V v d D t T Z W N 0 a W 9 u M S 9 p b n Z v a W N l L 1 J l c G x h Y 2 V k I F Z h b H V l M S 5 7 a W 5 j b 2 1 l X 2 N s Y X N z L D d 9 J n F 1 b 3 Q 7 L C Z x d W 9 0 O 1 N l Y 3 R p b 2 4 x L 2 l u d m 9 p Y 2 U v Q 2 h h b m d l Z C B U e X B l L n t j b G l l b n R f b m F t Z S w 4 f S Z x d W 9 0 O y w m c X V v d D t T Z W N 0 a W 9 u M S 9 p b n Z v a W N l L 0 N o Y W 5 n Z W Q g V H l w Z S 5 7 c G 9 s a W N 5 X 2 5 1 b W J l c i w 5 f S Z x d W 9 0 O y w m c X V v d D t T Z W N 0 a W 9 u M S 9 p b n Z v a W N l L 0 N o Y W 5 n Z W Q g V H l w Z S 5 7 Q W 1 v d W 5 0 L D E w f S Z x d W 9 0 O y w m c X V v d D t T Z W N 0 a W 9 u M S 9 p b n Z v a W N l L 0 N o Y W 5 n Z W Q g V H l w Z S 5 7 a W 5 j b 2 1 l X 2 R 1 Z V 9 k Y X R l L D E x f S Z x d W 9 0 O y w m c X V v d D t T Z W N 0 a W 9 u M S 9 p b n Z v a W N l L 0 l u c 2 V y d G V k I F l l Y X I u e 1 l l Y X I s M T J 9 J n F 1 b 3 Q 7 X S w m c X V v d D t D b 2 x 1 b W 5 D b 3 V u d C Z x d W 9 0 O z o x M y w m c X V v d D t L Z X l D b 2 x 1 b W 5 O Y W 1 l c y Z x d W 9 0 O z p b X S w m c X V v d D t D b 2 x 1 b W 5 J Z G V u d G l 0 a W V z J n F 1 b 3 Q 7 O l s m c X V v d D t T Z W N 0 a W 9 u M S 9 p b n Z v a W N l L 0 N o Y W 5 n Z W Q g V H l w Z S 5 7 a W 5 2 b 2 l j Z V 9 u d W 1 i Z X I s M H 0 m c X V v d D s s J n F 1 b 3 Q 7 U 2 V j d G l v b j E v a W 5 2 b 2 l j Z S 9 D a G F u Z 2 V k I F R 5 c G U u e 2 l u d m 9 p Y 2 V f Z G F 0 Z S w x f S Z x d W 9 0 O y w m c X V v d D t T Z W N 0 a W 9 u M S 9 p b n Z v a W N l L 0 N o Y W 5 n Z W Q g V H l w Z S 5 7 c m V 2 Z W 5 1 Z V 9 0 c m F u c 2 F j d G l v b l 9 0 e X B l L D J 9 J n F 1 b 3 Q 7 L C Z x d W 9 0 O 1 N l Y 3 R p b 2 4 x L 2 l u d m 9 p Y 2 U v Q 2 h h b m d l Z C B U e X B l L n t i c m F u Y 2 h f b m F t Z S w z f S Z x d W 9 0 O y w m c X V v d D t T Z W N 0 a W 9 u M S 9 p b n Z v a W N l L 0 N o Y W 5 n Z W Q g V H l w Z S 5 7 c 2 9 s d X R p b 2 5 f Z 3 J v d X A s N H 0 m c X V v d D s s J n F 1 b 3 Q 7 U 2 V j d G l v b j E v a W 5 2 b 2 l j Z S 9 D a G F u Z 2 V k I F R 5 c G U u e 0 F j Y 2 9 1 b n Q g R X h l I E l E L D V 9 J n F 1 b 3 Q 7 L C Z x d W 9 0 O 1 N l Y 3 R p b 2 4 x L 2 l u d m 9 p Y 2 U v Q 2 h h b m d l Z C B U e X B l L n t B Y 2 N v d W 5 0 I E V 4 Z W N 1 d G l 2 Z S w 2 f S Z x d W 9 0 O y w m c X V v d D t T Z W N 0 a W 9 u M S 9 p b n Z v a W N l L 1 J l c G x h Y 2 V k I F Z h b H V l M S 5 7 a W 5 j b 2 1 l X 2 N s Y X N z L D d 9 J n F 1 b 3 Q 7 L C Z x d W 9 0 O 1 N l Y 3 R p b 2 4 x L 2 l u d m 9 p Y 2 U v Q 2 h h b m d l Z C B U e X B l L n t j b G l l b n R f b m F t Z S w 4 f S Z x d W 9 0 O y w m c X V v d D t T Z W N 0 a W 9 u M S 9 p b n Z v a W N l L 0 N o Y W 5 n Z W Q g V H l w Z S 5 7 c G 9 s a W N 5 X 2 5 1 b W J l c i w 5 f S Z x d W 9 0 O y w m c X V v d D t T Z W N 0 a W 9 u M S 9 p b n Z v a W N l L 0 N o Y W 5 n Z W Q g V H l w Z S 5 7 Q W 1 v d W 5 0 L D E w f S Z x d W 9 0 O y w m c X V v d D t T Z W N 0 a W 9 u M S 9 p b n Z v a W N l L 0 N o Y W 5 n Z W Q g V H l w Z S 5 7 a W 5 j b 2 1 l X 2 R 1 Z V 9 k Y X R l L D E x f S Z x d W 9 0 O y w m c X V v d D t T Z W N 0 a W 9 u M S 9 p b n Z v a W N l L 0 l u c 2 V y d G V k I F l l Y X I u e 1 l l Y X I s M T J 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m Z W V z X z I w M j A w M T I z M T A 0 M S 9 S Z W 1 v d m V k J T I w R H V w b G l j Y X R l c z w v S X R l b V B h d G g + P C 9 J d G V t T G 9 j Y X R p b 2 4 + P F N 0 Y W J s Z U V u d H J p Z X M g L z 4 8 L 0 l 0 Z W 0 + P E l 0 Z W 0 + P E l 0 Z W 1 M b 2 N h d G l v b j 4 8 S X R l b V R 5 c G U + R m 9 y b X V s Y T w v S X R l b V R 5 c G U + P E l 0 Z W 1 Q Y X R o P l N l Y 3 R p b 2 4 x L 0 J 1 Z G d l d C 9 T b 3 V y Y 2 U 8 L 0 l 0 Z W 1 Q Y X R o P j w v S X R l b U x v Y 2 F 0 a W 9 u P j x T d G F i b G V F b n R y a W V z I C 8 + P C 9 J d G V t P j x J d G V t P j x J d G V t T G 9 j Y X R p b 2 4 + P E l 0 Z W 1 U e X B l P k Z v c m 1 1 b G E 8 L 0 l 0 Z W 1 U e X B l P j x J d G V t U G F 0 a D 5 T Z W N 0 a W 9 u M S 9 C d W R n Z X Q v T k 4 l M k J F T i U y Q k V F J T I w S W 5 k a S U y M G J k Z 3 Q l M j A t M j A w M T I w M j A l M j B f U 2 h l Z X Q 8 L 0 l 0 Z W 1 Q Y X R o P j w v S X R l b U x v Y 2 F 0 a W 9 u P j x T d G F i b G V F b n R y a W V z I C 8 + P C 9 J d G V t P j x J d G V t P j x J d G V t T G 9 j Y X R p b 2 4 + P E l 0 Z W 1 U e X B l P k Z v c m 1 1 b G E 8 L 0 l 0 Z W 1 U e X B l P j x J d G V t U G F 0 a D 5 T Z W N 0 a W 9 u M S 9 C d W R n Z X Q v U H J v b W 9 0 Z W Q l M j B I Z W F k Z X J z P C 9 J d G V t U G F 0 a D 4 8 L 0 l 0 Z W 1 M b 2 N h d G l v b j 4 8 U 3 R h Y m x l R W 5 0 c m l l c y A v P j w v S X R l b T 4 8 S X R l b T 4 8 S X R l b U x v Y 2 F 0 a W 9 u P j x J d G V t V H l w Z T 5 G b 3 J t d W x h P C 9 J d G V t V H l w Z T 4 8 S X R l b V B h d G g + U 2 V j d G l v b j E v Q n V k Z 2 V 0 L 0 N o Y W 5 n Z W Q l M j B U e X B l P C 9 J d G V t U G F 0 a D 4 8 L 0 l 0 Z W 1 M b 2 N h d G l v b j 4 8 U 3 R h Y m x l R W 5 0 c m l l c y A v P j w v S X R l b T 4 8 S X R l b T 4 8 S X R l b U x v Y 2 F 0 a W 9 u P j x J d G V t V H l w Z T 5 G b 3 J t d W x h P C 9 J d G V t V H l w Z T 4 8 S X R l b V B h d G g + U 2 V j d G l v b j E v Q n V k Z 2 V 0 L 1 J l b W 9 2 Z W Q l M j B F c n J v c n M 8 L 0 l 0 Z W 1 Q Y X R o P j w v S X R l b U x v Y 2 F 0 a W 9 u P j x T d G F i b G V F b n R y a W V z I C 8 + P C 9 J d G V t P j x J d G V t P j x J d G V t T G 9 j Y X R p b 2 4 + P E l 0 Z W 1 U e X B l P k Z v c m 1 1 b G E 8 L 0 l 0 Z W 1 U e X B l P j x J d G V t U G F 0 a D 5 T Z W N 0 a W 9 u M S 9 C d W R n Z X Q v U m V t b 3 Z l Z C U y M E J v d H R v b S U y M F J v d 3 M 8 L 0 l 0 Z W 1 Q Y X R o P j w v S X R l b U x v Y 2 F 0 a W 9 u P j x T d G F i b G V F b n R y a W V z I C 8 + P C 9 J d G V t P j x J d G V t P j x J d G V t T G 9 j Y X R p b 2 4 + P E l 0 Z W 1 U e X B l P k Z v c m 1 1 b G E 8 L 0 l 0 Z W 1 U e X B l P j x J d G V t U G F 0 a D 5 T Z W N 0 a W 9 u M S 9 t Z W V 0 a W 5 n X 2 x p c 3 Q v U 2 9 1 c m N l P C 9 J d G V t U G F 0 a D 4 8 L 0 l 0 Z W 1 M b 2 N h d G l v b j 4 8 U 3 R h Y m x l R W 5 0 c m l l c y A v P j w v S X R l b T 4 8 S X R l b T 4 8 S X R l b U x v Y 2 F 0 a W 9 u P j x J d G V t V H l w Z T 5 G b 3 J t d W x h P C 9 J d G V t V H l w Z T 4 8 S X R l b V B h d G g + U 2 V j d G l v b j E v b W V l d G l u Z 1 9 s a X N 0 L 2 1 l Z X R p b m d f b G l z d F 8 y M D I w M D E y M z E w N D F f U 2 h l Z X Q 8 L 0 l 0 Z W 1 Q Y X R o P j w v S X R l b U x v Y 2 F 0 a W 9 u P j x T d G F i b G V F b n R y a W V z I C 8 + P C 9 J d G V t P j x J d G V t P j x J d G V t T G 9 j Y X R p b 2 4 + P E l 0 Z W 1 U e X B l P k Z v c m 1 1 b G E 8 L 0 l 0 Z W 1 U e X B l P j x J d G V t U G F 0 a D 5 T Z W N 0 a W 9 u M S 9 t Z W V 0 a W 5 n X 2 x p c 3 Q v U H J v b W 9 0 Z W Q l M j B I Z W F k Z X J z P C 9 J d G V t U G F 0 a D 4 8 L 0 l 0 Z W 1 M b 2 N h d G l v b j 4 8 U 3 R h Y m x l R W 5 0 c m l l c y A v P j w v S X R l b T 4 8 S X R l b T 4 8 S X R l b U x v Y 2 F 0 a W 9 u P j x J d G V t V H l w Z T 5 G b 3 J t d W x h P C 9 J d G V t V H l w Z T 4 8 S X R l b V B h d G g + U 2 V j d G l v b j E v b W V l d G l u Z 1 9 s a X N 0 L 0 N o Y W 5 n Z W Q l M j B U e X B l P C 9 J d G V t U G F 0 a D 4 8 L 0 l 0 Z W 1 M b 2 N h d G l v b j 4 8 U 3 R h Y m x l R W 5 0 c m l l c y A v P j w v S X R l b T 4 8 S X R l b T 4 8 S X R l b U x v Y 2 F 0 a W 9 u P j x J d G V t V H l w Z T 5 G b 3 J t d W x h P C 9 J d G V t V H l w Z T 4 8 S X R l b V B h d G g + U 2 V j d G l v b j E v b 3 B w b 3 J 0 d W 5 p d H k v U 2 9 1 c m N l P C 9 J d G V t U G F 0 a D 4 8 L 0 l 0 Z W 1 M b 2 N h d G l v b j 4 8 U 3 R h Y m x l R W 5 0 c m l l c y A v P j w v S X R l b T 4 8 S X R l b T 4 8 S X R l b U x v Y 2 F 0 a W 9 u P j x J d G V t V H l w Z T 5 G b 3 J t d W x h P C 9 J d G V t V H l w Z T 4 8 S X R l b V B h d G g + U 2 V j d G l v b j E v b 3 B w b 3 J 0 d W 5 p d H k v Z 2 N y b V 9 v c H B v c n R 1 b m l 0 e V 8 y M D I w M D E y M z E w N D F f U 2 h l Z X Q 8 L 0 l 0 Z W 1 Q Y X R o P j w v S X R l b U x v Y 2 F 0 a W 9 u P j x T d G F i b G V F b n R y a W V z I C 8 + P C 9 J d G V t P j x J d G V t P j x J d G V t T G 9 j Y X R p b 2 4 + P E l 0 Z W 1 U e X B l P k Z v c m 1 1 b G E 8 L 0 l 0 Z W 1 U e X B l P j x J d G V t U G F 0 a D 5 T Z W N 0 a W 9 u M S 9 v c H B v c n R 1 b m l 0 e S 9 Q c m 9 t b 3 R l Z C U y M E h l Y W R l c n M 8 L 0 l 0 Z W 1 Q Y X R o P j w v S X R l b U x v Y 2 F 0 a W 9 u P j x T d G F i b G V F b n R y a W V z I C 8 + P C 9 J d G V t P j x J d G V t P j x J d G V t T G 9 j Y X R p b 2 4 + P E l 0 Z W 1 U e X B l P k Z v c m 1 1 b G E 8 L 0 l 0 Z W 1 U e X B l P j x J d G V t U G F 0 a D 5 T Z W N 0 a W 9 u M S 9 v c H B v c n R 1 b m l 0 e S 9 D a G F u Z 2 V k J T I w V H l w Z T w v S X R l b V B h d G g + P C 9 J d G V t T G 9 j Y X R p b 2 4 + P F N 0 Y W J s Z U V u d H J p Z X M g L z 4 8 L 0 l 0 Z W 0 + P E l 0 Z W 0 + P E l 0 Z W 1 M b 2 N h d G l v b j 4 8 S X R l b V R 5 c G U + R m 9 y b X V s Y T w v S X R l b V R 5 c G U + P E l 0 Z W 1 Q Y X R o P l N l Y 3 R p b 2 4 x L 2 J y b 2 t l c m F n Z V 8 y M D I w M D E y M z E w N D A v U m V t b 3 Z l Z C U y M E N v b H V t b n M 8 L 0 l 0 Z W 1 Q Y X R o P j w v S X R l b U x v Y 2 F 0 a W 9 u P j x T d G F i b G V F b n R y a W V z I C 8 + P C 9 J d G V t P j x J d G V t P j x J d G V t T G 9 j Y X R p b 2 4 + P E l 0 Z W 1 U e X B l P k Z v c m 1 1 b G E 8 L 0 l 0 Z W 1 U e X B l P j x J d G V t U G F 0 a D 5 T Z W N 0 a W 9 u M S 9 i c m 9 r Z X J h Z 2 V f M j A y M D A x M j M x M D Q w L 0 Z p b H R l c m V k J T I w U m 9 3 c z w v S X R l b V B h d G g + P C 9 J d G V t T G 9 j Y X R p b 2 4 + P F N 0 Y W J s Z U V u d H J p Z X M g L z 4 8 L 0 l 0 Z W 0 + P E l 0 Z W 0 + P E l 0 Z W 1 M b 2 N h d G l v b j 4 8 S X R l b V R 5 c G U + R m 9 y b X V s Y T w v S X R l b V R 5 c G U + P E l 0 Z W 1 Q Y X R o P l N l Y 3 R p b 2 4 x L 2 J y b 2 t l c m F n Z V 8 y M D I w M D E y M z E w N D A v Q 2 h h b m d l Z C U y M F R 5 c G U x P C 9 J d G V t U G F 0 a D 4 8 L 0 l 0 Z W 1 M b 2 N h d G l v b j 4 8 U 3 R h Y m x l R W 5 0 c m l l c y A v P j w v S X R l b T 4 8 S X R l b T 4 8 S X R l b U x v Y 2 F 0 a W 9 u P j x J d G V t V H l w Z T 5 G b 3 J t d W x h P C 9 J d G V t V H l w Z T 4 8 S X R l b V B h d G g + U 2 V j d G l v b j E v Y n J v a 2 V y Y W d l X z I w M j A w M T I z M T A 0 M C 9 G a W x 0 Z X J l Z C U y M F J v d 3 M x P C 9 J d G V t U G F 0 a D 4 8 L 0 l 0 Z W 1 M b 2 N h d G l v b j 4 8 U 3 R h Y m x l R W 5 0 c m l l c y A v P j w v S X R l b T 4 8 S X R l b T 4 8 S X R l b U x v Y 2 F 0 a W 9 u P j x J d G V t V H l w Z T 5 G b 3 J t d W x h P C 9 J d G V t V H l w Z T 4 8 S X R l b V B h d G g + U 2 V j d G l v b j E v Y n J v a 2 V y Y W d l X z I w M j A w M T I z M T A 0 M C 9 G a W x 0 Z X J l Z C U y M F J v d 3 M y P C 9 J d G V t U G F 0 a D 4 8 L 0 l 0 Z W 1 M b 2 N h d G l v b j 4 8 U 3 R h Y m x l R W 5 0 c m l l c y A v P j w v S X R l b T 4 8 S X R l b T 4 8 S X R l b U x v Y 2 F 0 a W 9 u P j x J d G V t V H l w Z T 5 G b 3 J t d W x h P C 9 J d G V t V H l w Z T 4 8 S X R l b V B h d G g + U 2 V j d G l v b j E v Y n J v a 2 V y Y W d l X z I w M j A w M T I z M T A 0 M C 9 S Z W 1 v d m V k J T I w Q 2 9 s d W 1 u c z E 8 L 0 l 0 Z W 1 Q Y X R o P j w v S X R l b U x v Y 2 F 0 a W 9 u P j x T d G F i b G V F b n R y a W V z I C 8 + P C 9 J d G V t P j x J d G V t P j x J d G V t T G 9 j Y X R p b 2 4 + P E l 0 Z W 1 U e X B l P k Z v c m 1 1 b G E 8 L 0 l 0 Z W 1 U e X B l P j x J d G V t U G F 0 a D 5 T Z W N 0 a W 9 u M S 9 t Z W V 0 a W 5 n X 2 x p c 3 Q v S W 5 z Z X J 0 Z W Q l M j B Z Z W F y P C 9 J d G V t U G F 0 a D 4 8 L 0 l 0 Z W 1 M b 2 N h d G l v b j 4 8 U 3 R h Y m x l R W 5 0 c m l l c y A v P j w v S X R l b T 4 8 S X R l b T 4 8 S X R l b U x v Y 2 F 0 a W 9 u P j x J d G V t V H l w Z T 5 G b 3 J t d W x h P C 9 J d G V t V H l w Z T 4 8 S X R l b V B h d G g + U 2 V j d G l v b j E v b W V l d G l u Z 1 9 s a X N 0 L 0 Z p b H R l c m V k J T I w U m 9 3 c z w v S X R l b V B h d G g + P C 9 J d G V t T G 9 j Y X R p b 2 4 + P F N 0 Y W J s Z U V u d H J p Z X M g L z 4 8 L 0 l 0 Z W 0 + P E l 0 Z W 0 + P E l 0 Z W 1 M b 2 N h d G l v b j 4 8 S X R l b V R 5 c G U + R m 9 y b X V s Y T w v S X R l b V R 5 c G U + P E l 0 Z W 1 Q Y X R o P l N l Y 3 R p b 2 4 x L 2 9 w c G 9 y d H V u a X R 5 L 1 J l b W 9 2 Z W Q l M j B D b 2 x 1 b W 5 z P C 9 J d G V t U G F 0 a D 4 8 L 0 l 0 Z W 1 M b 2 N h d G l v b j 4 8 U 3 R h Y m x l R W 5 0 c m l l c y A v P j w v S X R l b T 4 8 S X R l b T 4 8 S X R l b U x v Y 2 F 0 a W 9 u P j x J d G V t V H l w Z T 5 G b 3 J t d W x h P C 9 J d G V t V H l w Z T 4 8 S X R l b V B h d G g + U 2 V j d G l v b j E v b 3 B w b 3 J 0 d W 5 p d H k v U 3 B s a X Q l M j B D b 2 x 1 b W 4 l M j B i e S U y M E R l b G l t a X R l c j w v S X R l b V B h d G g + P C 9 J d G V t T G 9 j Y X R p b 2 4 + P F N 0 Y W J s Z U V u d H J p Z X M g L z 4 8 L 0 l 0 Z W 0 + P E l 0 Z W 0 + P E l 0 Z W 1 M b 2 N h d G l v b j 4 8 S X R l b V R 5 c G U + R m 9 y b X V s Y T w v S X R l b V R 5 c G U + P E l 0 Z W 1 Q Y X R o P l N l Y 3 R p b 2 4 x L 2 9 w c G 9 y d H V u a X R 5 L 0 N o Y W 5 n Z W Q l M j B U e X B l M T w v S X R l b V B h d G g + P C 9 J d G V t T G 9 j Y X R p b 2 4 + P F N 0 Y W J s Z U V u d H J p Z X M g L z 4 8 L 0 l 0 Z W 0 + P E l 0 Z W 0 + P E l 0 Z W 1 M b 2 N h d G l v b j 4 8 S X R l b V R 5 c G U + R m 9 y b X V s Y T w v S X R l b V R 5 c G U + P E l 0 Z W 1 Q Y X R o P l N l Y 3 R p b 2 4 x L 2 9 w c G 9 y d H V u a X R 5 L 1 J l b W 9 2 Z W Q l M j B D b 2 x 1 b W 5 z M T w v S X R l b V B h d G g + P C 9 J d G V t T G 9 j Y X R p b 2 4 + P F N 0 Y W J s Z U V u d H J p Z X M g L z 4 8 L 0 l 0 Z W 0 + P E l 0 Z W 0 + P E l 0 Z W 1 M b 2 N h d G l v b j 4 8 S X R l b V R 5 c G U + R m 9 y b X V s Y T w v S X R l b V R 5 c G U + P E l 0 Z W 1 Q Y X R o P l N l Y 3 R p b 2 4 x L 2 Z l Z X N f M j A y M D A x M j M x M D Q x L 1 J l c G x h Y 2 V k J T I w V m F s d W U 8 L 0 l 0 Z W 1 Q Y X R o P j w v S X R l b U x v Y 2 F 0 a W 9 u P j x T d G F i b G V F b n R y a W V z I C 8 + P C 9 J d G V t P j x J d G V t P j x J d G V t T G 9 j Y X R p b 2 4 + P E l 0 Z W 1 U e X B l P k Z v c m 1 1 b G E 8 L 0 l 0 Z W 1 U e X B l P j x J d G V t U G F 0 a D 5 T Z W N 0 a W 9 u M S 9 i c m 9 r Z X J h Z 2 V f M j A y M D A x M j M x M D Q w L 0 Z p b H R l c m V k J T I w U m 9 3 c z M 8 L 0 l 0 Z W 1 Q Y X R o P j w v S X R l b U x v Y 2 F 0 a W 9 u P j x T d G F i b G V F b n R y a W V z I C 8 + 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p b n Z v a W N l L 0 Z p b H R l c m V k J T I w U m 9 3 c z w v S X R l b V B h d G g + P C 9 J d G V t T G 9 j Y X R p b 2 4 + P F N 0 Y W J s Z U V u d H J p Z X M g L z 4 8 L 0 l 0 Z W 0 + P E l 0 Z W 0 + P E l 0 Z W 1 M b 2 N h d G l v b j 4 8 S X R l b V R 5 c G U + R m 9 y b X V s Y T w v S X R l b V R 5 c G U + P E l 0 Z W 1 Q Y X R o P l N l Y 3 R p b 2 4 x L 2 l u d m 9 p Y 2 U v U m V w b G F j Z W Q l M j B W Y W x 1 Z T w v S X R l b V B h d G g + P C 9 J d G V t T G 9 j Y X R p b 2 4 + P F N 0 Y W J s Z U V u d H J p Z X M g L z 4 8 L 0 l 0 Z W 0 + P E l 0 Z W 0 + P E l 0 Z W 1 M b 2 N h d G l v b j 4 8 S X R l b V R 5 c G U + R m 9 y b X V s Y T w v S X R l b V R 5 c G U + P E l 0 Z W 1 Q Y X R o P l N l Y 3 R p b 2 4 x L 2 l u d m 9 p Y 2 U v R m l s d G V y Z W Q l M j B S b 3 d z M T w v S X R l b V B h d G g + P C 9 J d G V t T G 9 j Y X R p b 2 4 + P F N 0 Y W J s Z U V u d H J p Z X M g L z 4 8 L 0 l 0 Z W 0 + P E l 0 Z W 0 + P E l 0 Z W 1 M b 2 N h d G l v b j 4 8 S X R l b V R 5 c G U + R m 9 y b X V s Y T w v S X R l b V R 5 c G U + P E l 0 Z W 1 Q Y X R o P l N l Y 3 R p b 2 4 x L 2 l u d m 9 p Y 2 U v U m V w b G F j Z W Q l M j B W Y W x 1 Z T E 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n J v a 2 V y Y W d l X z I w M j A w M T I z M T A 0 M C 9 J b n N l c n R l Z C U y M F l l Y X I 8 L 0 l 0 Z W 1 Q Y X R o P j w v S X R l b U x v Y 2 F 0 a W 9 u P j x T d G F i b G V F b n R y a W V z I C 8 + P C 9 J d G V t P j x J d G V t P j x J d G V t T G 9 j Y X R p b 2 4 + P E l 0 Z W 1 U e X B l P k Z v c m 1 1 b G E 8 L 0 l 0 Z W 1 U e X B l P j x J d G V t U G F 0 a D 5 T Z W N 0 a W 9 u M S 9 p b n Z v a W N l L 0 l u c 2 V y d G V k J T I w W W V h c j w v S X R l b V B h d G g + P C 9 J d G V t T G 9 j Y X R p b 2 4 + P F N 0 Y W J s Z U V u d H J p Z X M g L z 4 8 L 0 l 0 Z W 0 + P E l 0 Z W 0 + P E l 0 Z W 1 M b 2 N h d G l v b j 4 8 S X R l b V R 5 c G U + R m 9 y b X V s Y T w v S X R l b V R 5 c G U + P E l 0 Z W 1 Q Y X R o P l N l Y 3 R p b 2 4 x L 0 R p b S U y M F l l Y X I 8 L 0 l 0 Z W 1 Q Y X R o P j w v S X R l b U x v Y 2 F 0 a W 9 u P j x T d G F i b G V F b n R y a W V z P j x F b n R y e S B U e X B l P S J J c 1 B y a X Z h d G U i I F Z h b H V l P S J s M C I g L z 4 8 R W 5 0 c n k g V H l w Z T 0 i U X V l c n l J R C I g V m F s d W U 9 I n N l M D M 2 Y T U x Z S 0 y O W Q y L T R l N D A t O T Q x M y 0 y Z j Z k N G Y 0 Z j I 2 N j k 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Q t M D k t M D R U M D Y 6 M z Y 6 M D k u M z k 2 N j k y N V o i I C 8 + P E V u d H J 5 I F R 5 c G U 9 I k Z p b G x D b 2 x 1 b W 5 U e X B l c y I g V m F s d W U 9 I n N B Q T 0 9 I i A v P j x F b n R y e S B U e X B l P S J G a W x s Q 2 9 s d W 1 u T m F t Z X M i I F Z h b H V l P S J z W y Z x d W 9 0 O 1 l l Y X I g 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R G l t I F l l Y X I v U H J v b W 9 0 Z W Q g S G V h Z G V y c y 5 7 W W V h c i A s M H 0 m c X V v d D t d L C Z x d W 9 0 O 0 N v b H V t b k N v d W 5 0 J n F 1 b 3 Q 7 O j E s J n F 1 b 3 Q 7 S 2 V 5 Q 2 9 s d W 1 u T m F t Z X M m c X V v d D s 6 W 1 0 s J n F 1 b 3 Q 7 Q 2 9 s d W 1 u S W R l b n R p d G l l c y Z x d W 9 0 O z p b J n F 1 b 3 Q 7 U 2 V j d G l v b j E v R G l t I F l l Y X I v U H J v b W 9 0 Z W Q g S G V h Z G V y c y 5 7 W W V h c i A s M H 0 m c X V v d D t d L C Z x d W 9 0 O 1 J l b G F 0 a W 9 u c 2 h p c E l u Z m 8 m c X V v d D s 6 W 1 1 9 I i A v P j w v U 3 R h Y m x l R W 5 0 c m l l c z 4 8 L 0 l 0 Z W 0 + P E l 0 Z W 0 + P E l 0 Z W 1 M b 2 N h d G l v b j 4 8 S X R l b V R 5 c G U + R m 9 y b X V s Y T w v S X R l b V R 5 c G U + P E l 0 Z W 1 Q Y X R o P l N l Y 3 R p b 2 4 x L 0 R p b S U y M F l l Y X I v U 2 9 1 c m N l P C 9 J d G V t U G F 0 a D 4 8 L 0 l 0 Z W 1 M b 2 N h d G l v b j 4 8 U 3 R h Y m x l R W 5 0 c m l l c y A v P j w v S X R l b T 4 8 S X R l b T 4 8 S X R l b U x v Y 2 F 0 a W 9 u P j x J d G V t V H l w Z T 5 G b 3 J t d W x h P C 9 J d G V t V H l w Z T 4 8 S X R l b V B h d G g + U 2 V j d G l v b j E v R G l t J T I w W W V h c i 9 T a G V l d D F f U 2 h l Z X Q 8 L 0 l 0 Z W 1 Q Y X R o P j w v S X R l b U x v Y 2 F 0 a W 9 u P j x T d G F i b G V F b n R y a W V z I C 8 + P C 9 J d G V t P j x J d G V t P j x J d G V t T G 9 j Y X R p b 2 4 + P E l 0 Z W 1 U e X B l P k Z v c m 1 1 b G E 8 L 0 l 0 Z W 1 U e X B l P j x J d G V t U G F 0 a D 5 T Z W N 0 a W 9 u M S 9 E a W 0 l M j B Z Z W F y L 1 B y b 2 1 v d G V k J T I w S G V h Z G V y c z w v S X R l b V B h d G g + P C 9 J d G V t T G 9 j Y X R p b 2 4 + P F N 0 Y W J s Z U V u d H J p Z X M g L z 4 8 L 0 l 0 Z W 0 + P E l 0 Z W 0 + P E l 0 Z W 1 M b 2 N h d G l v b j 4 8 S X R l b V R 5 c G U + R m 9 y b X V s Y T w v S X R l b V R 5 c G U + P E l 0 Z W 1 Q Y X R o P l N l Y 3 R p b 2 4 x L 0 R p b S U y M F l l Y X I v U m V t b 3 Z l Z C U y M F R v c C U y M F J v d 3 M 8 L 0 l 0 Z W 1 Q Y X R o P j w v S X R l b U x v Y 2 F 0 a W 9 u P j x T d G F i b G V F b n R y a W V z I C 8 + P C 9 J d G V t P j x J d G V t P j x J d G V t T G 9 j Y X R p b 2 4 + P E l 0 Z W 1 U e X B l P k Z v c m 1 1 b G E 8 L 0 l 0 Z W 1 U e X B l P j x J d G V t U G F 0 a D 5 T Z W N 0 a W 9 u M S 9 E a W 0 l M j B Z Z W F y L 0 Z p b H R l c m V k J T I w U m 9 3 c z w v S X R l b V B h d G g + P C 9 J d G V t T G 9 j Y X R p b 2 4 + P F N 0 Y W J s Z U V u d H J p Z X M g L z 4 8 L 0 l 0 Z W 0 + P C 9 J d G V t c z 4 8 L 0 x v Y 2 F s U G F j a 2 F n Z U 1 l d G F k Y X R h R m l s Z T 4 W A A A A U E s F B g A A A A A A A A A A A A A A A A A A A A A A A C Y B A A A B A A A A 0 I y d 3 w E V 0 R G M e g D A T 8 K X 6 w E A A A B / C m G c n + K y Q 5 s / 9 X k 1 5 h M s A A A A A A I A A A A A A B B m A A A A A Q A A I A A A A N C Z h i / C f V j u V W w Q 9 W P 4 U V a 0 f s q V A p v b l c 4 r x 0 5 s C 9 V t A A A A A A 6 A A A A A A g A A I A A A A C 3 1 z l N Y G Q / f N G 1 n z T F 8 T u G D 0 W W B o Y Q M d J L L P d s k Q 3 0 Y U A A A A O z f J l Q e 4 / b n j H Y 7 m H x g S d E y Z u G 9 y r R q 3 j u K s t Q w 5 B p c L 5 F / m y m 5 b n s f + X L A 7 Q e v f J C K P 2 Q b Q s s F O L C 2 v Q b u d Y M E K u m T p a h D i o w m R 4 A u n e Z 8 Q A A A A N O C r 0 A V q 4 X 3 p V C 3 c j e O d W T l 3 V E 9 9 d n G 1 p s H P x i h g F x y j Q 8 e b w 2 z I I p U + g V 3 E G 8 + L J H G W e 6 U X B H X N 4 x c + Y z 7 O X Q = < / D a t a M a s h u p > 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V i e w S t a t e s > < / D i a g r a m M a n a g e r . S e r i a l i z a b l e D i a g r a m > < D i a g r a m M a n a g e r . S e r i a l i z a b l e D i a g r a m > < A d a p t e r   i : t y p e = " M e a s u r e D i a g r a m S a n d b o x A d a p t e r " > < T a b l e N a m e > m e e t i n g _ l i s t 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V i e w S t a t e s > < / D i a g r a m M a n a g e r . S e r i a l i z a b l e D i a g r a m > < 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 C o l u m n s \ r e n e w a l _ s t a t u s < / K e y > < / D i a g r a m O b j e c t K e y > < D i a g r a m O b j e c t K e y > < K e y > C o l u m n s \ l a s t _ u p d a t e d _ d a t e < / K e y > < / D i a g r a m O b j e c t K e y > < D i a g r a m O b j e c t K e y > < K e y > C o l u m n s \ Y e a r < / 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 C o l u m n s \ l a s t _ u p d a t e d _ d a t e < / K e y > < / a : K e y > < a : V a l u e   i : t y p e = " M e a s u r e G r i d N o d e V i e w S t a t e " > < C o l u m n > 1 4 < / C o l u m n > < L a y e d O u t > t r u e < / L a y e d O u t > < / a : V a l u e > < / a : K e y V a l u e O f D i a g r a m O b j e c t K e y a n y T y p e z b w N T n L X > < a : K e y V a l u e O f D i a g r a m O b j e c t K e y a n y T y p e z b w N T n L X > < a : K e y > < K e y > C o l u m n s \ Y e a r < / K e y > < / a : K e y > < a : V a l u e   i : t y p e = " M e a s u r e G r i d N o d e V i e w S t a t e " > < C o l u m n > 1 5 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 o p p o r t u n i t y _ n a m e < / K e y > < / D i a g r a m O b j e c t K e y > < D i a g r a m O b j e c t K e y > < K e y > M e a s u r e s \ C o u n t   o f   o p p o r t u n i t y _ n a m e \ T a g I n f o \ F o r m u l a < / K e y > < / D i a g r a m O b j e c t K e y > < D i a g r a m O b j e c t K e y > < K e y > M e a s u r e s \ C o u n t   o f   o p p o r t u n i t y _ n a m e \ T a g I n f o \ V a l u e 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 C o l u m n s \ s t a g e < / K e y > < / D i a g r a m O b j e c t K e y > < D i a g r a m O b j e c t K e y > < K e y > C o l u m n s \ s p e c i a l t y . 1 < / K e y > < / D i a g r a m O b j e c t K e y > < D i a g r a m O b j e c t K e y > < K e y > C o l u m n s \ p r o d u c t _ g r o u p < / K e y > < / D i a g r a m O b j e c t K e y > < D i a g r a m O b j e c t K e y > < K e y > C o l u m n s \ p r o d u c t _ s u b _ g r o u p < / K e y > < / D i a g r a m O b j e c t K e y > < D i a g r a m O b j e c t K e y > < K e y > C o l u m n s \ r i s k _ d e t a i l s < / 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 o p p o r t u n i t y _ n a m e & g t ; - & l t ; M e a s u r e s \ o p p o r t u n i t y _ n a m e & g t ; < / K e y > < / D i a g r a m O b j e c t K e y > < D i a g r a m O b j e c t K e y > < K e y > L i n k s \ & l t ; C o l u m n s \ C o u n t   o f   o p p o r t u n i t y _ n a m e & g t ; - & l t ; M e a s u r e s \ o p p o r t u n i t y _ n a m e & g t ; \ C O L U M N < / K e y > < / D i a g r a m O b j e c t K e y > < D i a g r a m O b j e c t K e y > < K e y > L i n k s \ & l t ; C o l u m n s \ C o u n t   o f   o p p o r t u n i t y _ n a m e & g t ; - & l t ; M e a s u r e s \ o p p o r t u n i t y _ n a m e & g t ; \ M E A S U R E 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 o p p o r t u n i t y _ n a m e < / K e y > < / a : K e y > < a : V a l u e   i : t y p e = " M e a s u r e G r i d N o d e V i e w S t a t e " > < L a y e d O u t > t r u e < / L a y e d O u t > < W a s U I I n v i s i b l e > t r u e < / W a s U I I n v i s i b l e > < / a : V a l u e > < / a : K e y V a l u e O f D i a g r a m O b j e c t K e y a n y T y p e z b w N T n L X > < a : K e y V a l u e O f D i a g r a m O b j e c t K e y a n y T y p e z b w N T n L X > < a : K e y > < K e y > M e a s u r e s \ C o u n t   o f   o p p o r t u n i t y _ n a m e \ T a g I n f o \ F o r m u l a < / K e y > < / a : K e y > < a : V a l u e   i : t y p e = " M e a s u r e G r i d V i e w S t a t e I D i a g r a m T a g A d d i t i o n a l I n f o " / > < / a : K e y V a l u e O f D i a g r a m O b j e c t K e y a n y T y p e z b w N T n L X > < a : K e y V a l u e O f D i a g r a m O b j e c t K e y a n y T y p e z b w N T n L X > < a : K e y > < K e y > M e a s u r e s \ C o u n t   o f   o p p o r t u n i t y _ n a m e \ T a g I n f o \ V a l u e 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 C o l u m n s \ s p e c i a l t y . 1 < / K e y > < / a : K e y > < a : V a l u e   i : t y p e = " M e a s u r e G r i d N o d e V i e w S t a t e " > < C o l u m n > 7 < / C o l u m n > < L a y e d O u t > t r u e < / L a y e d O u t > < / a : V a l u e > < / a : K e y V a l u e O f D i a g r a m O b j e c t K e y a n y T y p e z b w N T n L X > < a : K e y V a l u e O f D i a g r a m O b j e c t K e y a n y T y p e z b w N T n L X > < a : K e y > < K e y > C o l u m n s \ p r o d u c t _ g r o u p < / K e y > < / a : K e y > < a : V a l u e   i : t y p e = " M e a s u r e G r i d N o d e V i e w S t a t e " > < C o l u m n > 8 < / C o l u m n > < L a y e d O u t > t r u e < / L a y e d O u t > < / a : V a l u e > < / a : K e y V a l u e O f D i a g r a m O b j e c t K e y a n y T y p e z b w N T n L X > < a : K e y V a l u e O f D i a g r a m O b j e c t K e y a n y T y p e z b w N T n L X > < a : K e y > < K e y > C o l u m n s \ p r o d u c t _ s u b _ g r o u p < / K e y > < / a : K e y > < a : V a l u e   i : t y p e = " M e a s u r e G r i d N o d e V i e w S t a t e " > < C o l u m n > 9 < / C o l u m n > < L a y e d O u t > t r u e < / L a y e d O u t > < / a : V a l u e > < / a : K e y V a l u e O f D i a g r a m O b j e c t K e y a n y T y p e z b w N T n L X > < a : K e y V a l u e O f D i a g r a m O b j e c t K e y a n y T y p e z b w N T n L X > < a : K e y > < K e y > C o l u m n s \ r i s k _ d e t a i l s < / K e y > < / a : K e y > < a : V a l u e   i : t y p e = " M e a s u r e G r i d N o d e V i e w S t a t e " > < C o l u m n > 1 0 < / 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 o p p o r t u n i t y _ n a m e & g t ; - & l t ; M e a s u r e s \ o p p o r t u n i t y _ n a m e & g t ; < / K e y > < / a : K e y > < a : V a l u e   i : t y p e = " M e a s u r e G r i d V i e w S t a t e I D i a g r a m L i n k " / > < / a : K e y V a l u e O f D i a g r a m O b j e c t K e y a n y T y p e z b w N T n L X > < a : K e y V a l u e O f D i a g r a m O b j e c t K e y a n y T y p e z b w N T n L X > < a : K e y > < K e y > L i n k s \ & l t ; C o l u m n s \ C o u n t   o f   o p p o r t u n i t y _ n a m e & g t ; - & l t ; M e a s u r e s \ o p p o r t u n i t y _ n a m e & g t ; \ C O L U M N < / K e y > < / a : K e y > < a : V a l u e   i : t y p e = " M e a s u r e G r i d V i e w S t a t e I D i a g r a m L i n k E n d p o i n t " / > < / a : K e y V a l u e O f D i a g r a m O b j e c t K e y a n y T y p e z b w N T n L X > < a : K e y V a l u e O f D i a g r a m O b j e c t K e y a n y T y p e z b w N T n L X > < a : K e y > < K e y > L i n k s \ & l t ; C o l u m n s \ C o u n t   o f   o p p o r t u n i t y _ n a m e & g t ; - & l t ; M e a s u r e s \ o p p o r t u n i t y _ n a m e & g t ; \ M E A S U R E 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 T a g s \ T a b l e s \ & l t ; T a b l e s \ b r o k e r a g e _ 2 0 2 0 0 1 2 3 1 0 4 0 & g t ; < / K e y > < / D i a g r a m O b j e c t K e y > < D i a g r a m O b j e c t K e y > < K e y > D y n a m i c   T a g s \ T a b l e s \ & l t ; T a b l e s \ f e e s _ 2 0 2 0 0 1 2 3 1 0 4 1 & g t ; < / K e y > < / D i a g r a m O b j e c t K e y > < D i a g r a m O b j e c t K e y > < K e y > D y n a m i c   T a g s \ T a b l e s \ & l t ; T a b l e s \ B u d g e t & g t ; < / K e y > < / D i a g r a m O b j e c t K e y > < D i a g r a m O b j e c t K e y > < K e y > D y n a m i c   T a g s \ T a b l e s \ & l t ; T a b l e s \ m e e t i n g _ l i s t & g t ; < / K e y > < / D i a g r a m O b j e c t K e y > < D i a g r a m O b j e c t K e y > < K e y > D y n a m i c   T a g s \ T a b l e s \ & l t ; T a b l e s \ o p p o r t u n i t y & g t ; < / K e y > < / D i a g r a m O b j e c t K e y > < D i a g r a m O b j e c t K e y > < K e y > D y n a m i c   T a g s \ T a b l e s \ & l t ; T a b l e s \ i n v o i c e & g t ; < / K e y > < / D i a g r a m O b j e c t K e y > < D i a g r a m O b j e c t K e y > < K e y > D y n a m i c   T a g s \ T a b l e s \ & l t ; T a b l e s \ D i m   Y e a r & g t ; < / 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 I d < / K e y > < / D i a g r a m O b j e c t K e y > < D i a g r a m O b j e c t K e y > < K e y > T a b l e s \ b r o k e r a g e _ 2 0 2 0 0 1 2 3 1 0 4 0 \ C o l u m n s \ A c c o u n t   E x e   I D < / 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 T a b l e s \ b r o k e r a g e _ 2 0 2 0 0 1 2 3 1 0 4 0 \ C o l u m n s \ r e n e w a l _ s t a t u s < / K e y > < / D i a g r a m O b j e c t K e y > < D i a g r a m O b j e c t K e y > < K e y > T a b l e s \ b r o k e r a g e _ 2 0 2 0 0 1 2 3 1 0 4 0 \ C o l u m n s \ l a s t _ u p d a t e d _ d a t e < / K e y > < / D i a g r a m O b j e c t K e y > < D i a g r a m O b j e c t K e y > < K e y > T a b l e s \ b r o k e r a g e _ 2 0 2 0 0 1 2 3 1 0 4 0 \ C o l u m n s \ Y e a r < / K e y > < / D i a g r a m O b j e c t K e y > < D i a g r a m O b j e c t K e y > < K e y > T a b l e s \ b r o k e r a g e _ 2 0 2 0 0 1 2 3 1 0 4 0 \ M e a s u r e s \ S u m   o f   A m o u n t < / K e y > < / D i a g r a m O b j e c t K e y > < D i a g r a m O b j e c t K e y > < K e y > T a b l e s \ b r o k e r a g e _ 2 0 2 0 0 1 2 3 1 0 4 0 \ S u m   o f   A m o u n t \ A d d i t i o n a l   I n f o \ I m p l i c i t   M e a s u r e < / 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 T a b l e s \ f e e s _ 2 0 2 0 0 1 2 3 1 0 4 1 \ C o l u m n s \ S a l e s p e r s o n 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 T a b l e s \ f e e s _ 2 0 2 0 0 1 2 3 1 0 4 1 \ M e a s u r e s \ S u m   o f   A m o u n t   3 < / K e y > < / D i a g r a m O b j e c t K e y > < D i a g r a m O b j e c t K e y > < K e y > T a b l e s \ f e e s _ 2 0 2 0 0 1 2 3 1 0 4 1 \ S u m   o f   A m o u n t   3 \ A d d i t i o n a l   I n f o \ I m p l i c i t   M e a s u r e < / K e y > < / D i a g r a m O b j e c t K e y > < D i a g r a m O b j e c t K e y > < K e y > T a b l e s \ B u d g e t < / K e y > < / D i a g r a m O b j e c t K e y > < D i a g r a m O b j e c t K e y > < K e y > T a b l e s \ B u d g e t \ C o l u m n s \ B r a n c h < / K e y > < / D i a g r a m O b j e c t K e y > < D i a g r a m O b j e c t K e y > < K e y > T a b l e s \ B u d g e t \ C o l u m n s \ S a l e s   p e r s o n   I D < / K e y > < / D i a g r a m O b j e c t K e y > < D i a g r a m O b j e c t K e y > < K e y > T a b l e s \ B u d g e t \ C o l u m n s \ E m p l o y e e   N a m e < / K e y > < / D i a g r a m O b j e c t K e y > < D i a g r a m O b j e c t K e y > < K e y > T a b l e s \ B u d g e t \ C o l u m n s \ N e w   R o l e 2 < / K e y > < / D i a g r a m O b j e c t K e y > < D i a g r a m O b j e c t K e y > < K e y > T a b l e s \ B u d g e t \ C o l u m n s \ N e w   B u d g e t < / K e y > < / D i a g r a m O b j e c t K e y > < D i a g r a m O b j e c t K e y > < K e y > T a b l e s \ B u d g e t \ C o l u m n s \ C r o s s   s e l l   b u g d e t < / K e y > < / D i a g r a m O b j e c t K e y > < D i a g r a m O b j e c t K e y > < K e y > T a b l e s \ B u d g e t \ C o l u m n s \ R e n e w a l   B u d g e t < / K e y > < / D i a g r a m O b j e c t K e y > < D i a g r a m O b j e c t K e y > < K e y > T a b l e s \ B u d g e t \ M e a s u r e s \ S u m   o f   N e w   B u d g e t < / K e y > < / D i a g r a m O b j e c t K e y > < D i a g r a m O b j e c t K e y > < K e y > T a b l e s \ B u d g e t \ S u m   o f   N e w   B u d g e t \ A d d i t i o n a l   I n f o \ I m p l i c i t   M e a s u r e < / K e y > < / D i a g r a m O b j e c t K e y > < D i a g r a m O b j e c t K e y > < K e y > T a b l e s \ B u d g e t \ M e a s u r e s \ S u m   o f   C r o s s   s e l l   b u g d e t < / K e y > < / D i a g r a m O b j e c t K e y > < D i a g r a m O b j e c t K e y > < K e y > T a b l e s \ B u d g e t \ S u m   o f   C r o s s   s e l l   b u g d e t \ A d d i t i o n a l   I n f o \ I m p l i c i t   M e a s u r e < / K e y > < / D i a g r a m O b j e c t K e y > < D i a g r a m O b j e c t K e y > < K e y > T a b l e s \ B u d g e t \ M e a s u r e s \ S u m   o f   R e n e w a l   B u d g e t < / K e y > < / D i a g r a m O b j e c t K e y > < D i a g r a m O b j e c t K e y > < K e y > T a b l e s \ B u d g e t \ S u m   o f   R e n e w a l   B u d g e t \ A d d i t i o n a l 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 T a b l e s \ m e e t i n g _ l i s t \ C o l u m n s \ b r a n c h _ n a m e < / K e y > < / D i a g r a m O b j e c t K e y > < D i a g r a m O b j e c t K e y > < K e y > T a b l e s \ m e e t i n g _ l i s t \ C o l u m n s \ g l o b a l _ a t t e n d e e s < / K e y > < / D i a g r a m O b j e c t K e y > < D i a g r a m O b j e c t K e y > < K e y > T a b l e s \ m e e t i n g _ l i s t \ C o l u m n s \ m e e t i n g _ d a t e < / K e y > < / D i a g r a m O b j e c t K e y > < D i a g r a m O b j e c t K e y > < K e y > T a b l e s \ m e e t i n g _ l i s t \ C o l u m n s \ Y e a r < / K e y > < / D i a g r a m O b j e c t K e y > < D i a g r a m O b j e c t K e y > < K e y > T a b l e s \ m e e t i n g _ l i s t \ M e a s u r e s \ C o u n t   o f   m e e t i n g _ d a t e < / K e y > < / D i a g r a m O b j e c t K e y > < D i a g r a m O b j e c t K e y > < K e y > T a b l e s \ m e e t i n g _ l i s t \ C o u n t   o f   m e e t i n g _ d a t e \ A d d i t i o n a l 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 T a b l e s \ o p p o r t u n i t y \ C o l u m n s \ s t a g e < / K e y > < / D i a g r a m O b j e c t K e y > < D i a g r a m O b j e c t K e y > < K e y > T a b l e s \ o p p o r t u n i t y \ C o l u m n s \ s p e c i a l t y . 1 < / 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 T a b l e s \ o p p o r t u n i t y \ M e a s u r e s \ C o u n t   o f   o p p o r t u n i t y _ n a m e < / K e y > < / D i a g r a m O b j e c t K e y > < D i a g r a m O b j e c t K e y > < K e y > T a b l e s \ o p p o r t u n i t y \ C o u n t   o f   o p p o r t u n i t y _ n a m e \ A d d i t i o n a l 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 T a b l e s \ i n v o i c e \ C o l u m n s \ Y e a r < / K e y > < / D i a g r a m O b j e c t K e y > < D i a g r a m O b j e c t K e y > < K e y > T a b l e s \ i n v o i c e \ M e a s u r e s \ S u m   o f   A m o u n t   2 < / K e y > < / D i a g r a m O b j e c t K e y > < D i a g r a m O b j e c t K e y > < K e y > T a b l e s \ i n v o i c e \ S u m   o f   A m o u n t   2 \ A d d i t i o n a l   I n f o \ I m p l i c i t   M e a s u r e < / K e y > < / D i a g r a m O b j e c t K e y > < D i a g r a m O b j e c t K e y > < K e y > T a b l e s \ i n v o i c e \ M e a s u r e s \ C o u n t   o f   i n v o i c e _ d a t e < / K e y > < / D i a g r a m O b j e c t K e y > < D i a g r a m O b j e c t K e y > < K e y > T a b l e s \ i n v o i c e \ C o u n t   o f   i n v o i c e _ d a t e \ A d d i t i o n a l   I n f o \ I m p l i c i t   M e a s u r e < / K e y > < / D i a g r a m O b j e c t K e y > < D i a g r a m O b j e c t K e y > < K e y > T a b l e s \ D i m   Y e a r < / K e y > < / D i a g r a m O b j e c t K e y > < D i a g r a m O b j e c t K e y > < K e y > T a b l e s \ D i m   Y e a r \ C o l u m n s \ Y e a r < / K e y > < / D i a g r a m O b j e c t K e y > < D i a g r a m O b j e c t K e y > < K e y > R e l a t i o n s h i p s \ & l t ; T a b l e s \ b r o k e r a g e _ 2 0 2 0 0 1 2 3 1 0 4 0 \ C o l u m n s \ A c c o u n t   I d & g t ; - & l t ; T a b l e s \ B u d g e t \ C o l u m n s \ S a l e s   p e r s o n   I D & g t ; < / K e y > < / D i a g r a m O b j e c t K e y > < D i a g r a m O b j e c t K e y > < K e y > R e l a t i o n s h i p s \ & l t ; T a b l e s \ b r o k e r a g e _ 2 0 2 0 0 1 2 3 1 0 4 0 \ C o l u m n s \ A c c o u n t   I d & g t ; - & l t ; T a b l e s \ B u d g e t \ C o l u m n s \ S a l e s   p e r s o n   I D & g t ; \ F K < / K e y > < / D i a g r a m O b j e c t K e y > < D i a g r a m O b j e c t K e y > < K e y > R e l a t i o n s h i p s \ & l t ; T a b l e s \ b r o k e r a g e _ 2 0 2 0 0 1 2 3 1 0 4 0 \ C o l u m n s \ A c c o u n t   I d & g t ; - & l t ; T a b l e s \ B u d g e t \ C o l u m n s \ S a l e s   p e r s o n   I D & g t ; \ P K < / K e y > < / D i a g r a m O b j e c t K e y > < D i a g r a m O b j e c t K e y > < K e y > R e l a t i o n s h i p s \ & l t ; T a b l e s \ b r o k e r a g e _ 2 0 2 0 0 1 2 3 1 0 4 0 \ C o l u m n s \ A c c o u n t   I d & g t ; - & l t ; T a b l e s \ B u d g e t \ C o l u m n s \ S a l e s   p e r s o n   I D & g t ; \ C r o s s F i l t e r < / K e y > < / D i a g r a m O b j e c t K e y > < D i a g r a m O b j e c t K e y > < K e y > R e l a t i o n s h i p s \ & l t ; T a b l e s \ f e e s _ 2 0 2 0 0 1 2 3 1 0 4 1 \ C o l u m n s \ S a l e s p e r s o n   I D & g t ; - & l t ; T a b l e s \ B u d g e t \ C o l u m n s \ S a l e s   p e r s o n   I D & g t ; < / K e y > < / D i a g r a m O b j e c t K e y > < D i a g r a m O b j e c t K e y > < K e y > R e l a t i o n s h i p s \ & l t ; T a b l e s \ f e e s _ 2 0 2 0 0 1 2 3 1 0 4 1 \ C o l u m n s \ S a l e s p e r s o n   I D & g t ; - & l t ; T a b l e s \ B u d g e t \ C o l u m n s \ S a l e s   p e r s o n   I D & g t ; \ F K < / K e y > < / D i a g r a m O b j e c t K e y > < D i a g r a m O b j e c t K e y > < K e y > R e l a t i o n s h i p s \ & l t ; T a b l e s \ f e e s _ 2 0 2 0 0 1 2 3 1 0 4 1 \ C o l u m n s \ S a l e s p e r s o n   I D & g t ; - & l t ; T a b l e s \ B u d g e t \ C o l u m n s \ S a l e s   p e r s o n   I D & g t ; \ P K < / K e y > < / D i a g r a m O b j e c t K e y > < D i a g r a m O b j e c t K e y > < K e y > R e l a t i o n s h i p s \ & l t ; T a b l e s \ f e e s _ 2 0 2 0 0 1 2 3 1 0 4 1 \ C o l u m n s \ S a l e s p e r s o n   I D & g t ; - & l t ; T a b l e s \ B u d g e t \ C o l u m n s \ S a l e s   p e r s o n   I D & g t ; \ C r o s s F i l t e r < / K e y > < / D i a g r a m O b j e c t K e y > < D i a g r a m O b j e c t K e y > < K e y > R e l a t i o n s h i p s \ & l t ; T a b l e s \ m e e t i n g _ l i s t \ C o l u m n s \ A c c o u n t   E x e   I D & g t ; - & l t ; T a b l e s \ B u d g e t \ C o l u m n s \ S a l e s   p e r s o n   I D & g t ; < / K e y > < / D i a g r a m O b j e c t K e y > < D i a g r a m O b j e c t K e y > < K e y > R e l a t i o n s h i p s \ & l t ; T a b l e s \ m e e t i n g _ l i s t \ C o l u m n s \ A c c o u n t   E x e   I D & g t ; - & l t ; T a b l e s \ B u d g e t \ C o l u m n s \ S a l e s   p e r s o n   I D & g t ; \ F K < / K e y > < / D i a g r a m O b j e c t K e y > < D i a g r a m O b j e c t K e y > < K e y > R e l a t i o n s h i p s \ & l t ; T a b l e s \ m e e t i n g _ l i s t \ C o l u m n s \ A c c o u n t   E x e   I D & g t ; - & l t ; T a b l e s \ B u d g e t \ C o l u m n s \ S a l e s   p e r s o n   I D & g t ; \ P K < / K e y > < / D i a g r a m O b j e c t K e y > < D i a g r a m O b j e c t K e y > < K e y > R e l a t i o n s h i p s \ & l t ; T a b l e s \ m e e t i n g _ l i s t \ C o l u m n s \ A c c o u n t   E x e   I D & g t ; - & l t ; T a b l e s \ B u d g e t \ C o l u m n s \ S a l e s   p e r s o n   I D & g t ; \ C r o s s F i l t e r < / K e y > < / D i a g r a m O b j e c t K e y > < D i a g r a m O b j e c t K e y > < K e y > R e l a t i o n s h i p s \ & l t ; T a b l e s \ o p p o r t u n i t y \ C o l u m n s \ A c c o u n t   E x e   I d & g t ; - & l t ; T a b l e s \ B u d g e t \ C o l u m n s \ S a l e s   p e r s o n   I D & g t ; < / K e y > < / D i a g r a m O b j e c t K e y > < D i a g r a m O b j e c t K e y > < K e y > R e l a t i o n s h i p s \ & l t ; T a b l e s \ o p p o r t u n i t y \ C o l u m n s \ A c c o u n t   E x e   I d & g t ; - & l t ; T a b l e s \ B u d g e t \ C o l u m n s \ S a l e s   p e r s o n   I D & g t ; \ F K < / K e y > < / D i a g r a m O b j e c t K e y > < D i a g r a m O b j e c t K e y > < K e y > R e l a t i o n s h i p s \ & l t ; T a b l e s \ o p p o r t u n i t y \ C o l u m n s \ A c c o u n t   E x e   I d & g t ; - & l t ; T a b l e s \ B u d g e t \ C o l u m n s \ S a l e s   p e r s o n   I D & g t ; \ P K < / K e y > < / D i a g r a m O b j e c t K e y > < D i a g r a m O b j e c t K e y > < K e y > R e l a t i o n s h i p s \ & l t ; T a b l e s \ o p p o r t u n i t y \ C o l u m n s \ A c c o u n t   E x e   I d & g t ; - & l t ; T a b l e s \ B u d g e t \ C o l u m n s \ S a l e s   p e r s o n   I D & g t ; \ C r o s s F i l t e r < / K e y > < / D i a g r a m O b j e c t K e y > < D i a g r a m O b j e c t K e y > < K e y > R e l a t i o n s h i p s \ & l t ; T a b l e s \ i n v o i c e \ C o l u m n s \ A c c o u n t   E x e   I D & g t ; - & l t ; T a b l e s \ B u d g e t \ C o l u m n s \ S a l e s   p e r s o n   I D & g t ; < / K e y > < / D i a g r a m O b j e c t K e y > < D i a g r a m O b j e c t K e y > < K e y > R e l a t i o n s h i p s \ & l t ; T a b l e s \ i n v o i c e \ C o l u m n s \ A c c o u n t   E x e   I D & g t ; - & l t ; T a b l e s \ B u d g e t \ C o l u m n s \ S a l e s   p e r s o n   I D & g t ; \ F K < / K e y > < / D i a g r a m O b j e c t K e y > < D i a g r a m O b j e c t K e y > < K e y > R e l a t i o n s h i p s \ & l t ; T a b l e s \ i n v o i c e \ C o l u m n s \ A c c o u n t   E x e   I D & g t ; - & l t ; T a b l e s \ B u d g e t \ C o l u m n s \ S a l e s   p e r s o n   I D & g t ; \ P K < / K e y > < / D i a g r a m O b j e c t K e y > < D i a g r a m O b j e c t K e y > < K e y > R e l a t i o n s h i p s \ & l t ; T a b l e s \ i n v o i c e \ C o l u m n s \ A c c o u n t   E x e   I D & g t ; - & l t ; T a b l e s \ B u d g e t \ C o l u m n s \ S a l e s   p e r s o n   I D & g t ; \ C r o s s F i l t e r < / K e y > < / D i a g r a m O b j e c t K e y > < D i a g r a m O b j e c t K e y > < K e y > R e l a t i o n s h i p s \ & l t ; T a b l e s \ i n v o i c e \ C o l u m n s \ Y e a r & g t ; - & l t ; T a b l e s \ D i m   Y e a r \ C o l u m n s \ Y e a r & g t ; < / K e y > < / D i a g r a m O b j e c t K e y > < D i a g r a m O b j e c t K e y > < K e y > R e l a t i o n s h i p s \ & l t ; T a b l e s \ i n v o i c e \ C o l u m n s \ Y e a r & g t ; - & l t ; T a b l e s \ D i m   Y e a r \ C o l u m n s \ Y e a r & g t ; \ F K < / K e y > < / D i a g r a m O b j e c t K e y > < D i a g r a m O b j e c t K e y > < K e y > R e l a t i o n s h i p s \ & l t ; T a b l e s \ i n v o i c e \ C o l u m n s \ Y e a r & g t ; - & l t ; T a b l e s \ D i m   Y e a r \ C o l u m n s \ Y e a r & g t ; \ P K < / K e y > < / D i a g r a m O b j e c t K e y > < D i a g r a m O b j e c t K e y > < K e y > R e l a t i o n s h i p s \ & l t ; T a b l e s \ i n v o i c e \ C o l u m n s \ Y e a r & g t ; - & l t ; T a b l e s \ D i m   Y e a r \ C o l u m n s \ Y e a r & g t ; \ C r o s s F i l t e r < / K e y > < / D i a g r a m O b j e c t K e y > < D i a g r a m O b j e c t K e y > < K e y > R e l a t i o n s h i p s \ & l t ; T a b l e s \ b r o k e r a g e _ 2 0 2 0 0 1 2 3 1 0 4 0 \ C o l u m n s \ Y e a r & g t ; - & l t ; T a b l e s \ D i m   Y e a r \ C o l u m n s \ Y e a r & g t ; < / K e y > < / D i a g r a m O b j e c t K e y > < D i a g r a m O b j e c t K e y > < K e y > R e l a t i o n s h i p s \ & l t ; T a b l e s \ b r o k e r a g e _ 2 0 2 0 0 1 2 3 1 0 4 0 \ C o l u m n s \ Y e a r & g t ; - & l t ; T a b l e s \ D i m   Y e a r \ C o l u m n s \ Y e a r & g t ; \ F K < / K e y > < / D i a g r a m O b j e c t K e y > < D i a g r a m O b j e c t K e y > < K e y > R e l a t i o n s h i p s \ & l t ; T a b l e s \ b r o k e r a g e _ 2 0 2 0 0 1 2 3 1 0 4 0 \ C o l u m n s \ Y e a r & g t ; - & l t ; T a b l e s \ D i m   Y e a r \ C o l u m n s \ Y e a r & g t ; \ P K < / K e y > < / D i a g r a m O b j e c t K e y > < D i a g r a m O b j e c t K e y > < K e y > R e l a t i o n s h i p s \ & l t ; T a b l e s \ b r o k e r a g e _ 2 0 2 0 0 1 2 3 1 0 4 0 \ C o l u m n s \ Y e a r & g t ; - & l t ; T a b l e s \ D i m   Y e a r \ C o l u m n s \ Y e a r & g t ; \ C r o s s F i l t e r < / K e y > < / D i a g r a m O b j e c t K e y > < D i a g r a m O b j e c t K e y > < K e y > R e l a t i o n s h i p s \ & l t ; T a b l e s \ m e e t i n g _ l i s t \ C o l u m n s \ Y e a r & g t ; - & l t ; T a b l e s \ D i m   Y e a r \ C o l u m n s \ Y e a r & g t ; < / K e y > < / D i a g r a m O b j e c t K e y > < D i a g r a m O b j e c t K e y > < K e y > R e l a t i o n s h i p s \ & l t ; T a b l e s \ m e e t i n g _ l i s t \ C o l u m n s \ Y e a r & g t ; - & l t ; T a b l e s \ D i m   Y e a r \ C o l u m n s \ Y e a r & g t ; \ F K < / K e y > < / D i a g r a m O b j e c t K e y > < D i a g r a m O b j e c t K e y > < K e y > R e l a t i o n s h i p s \ & l t ; T a b l e s \ m e e t i n g _ l i s t \ C o l u m n s \ Y e a r & g t ; - & l t ; T a b l e s \ D i m   Y e a r \ C o l u m n s \ Y e a r & g t ; \ P K < / K e y > < / D i a g r a m O b j e c t K e y > < D i a g r a m O b j e c t K e y > < K e y > R e l a t i o n s h i p s \ & l t ; T a b l e s \ m e e t i n g _ l i s t \ C o l u m n s \ Y e a r & g t ; - & l t ; T a b l e s \ D i m   Y e a r \ C o l u m n s \ Y e a r & g t ; \ C r o s s F i l t e r < / K e y > < / D i a g r a m O b j e c t K e y > < / A l l K e y s > < S e l e c t e d K e y s > < D i a g r a m O b j e c t K e y > < K e y > R e l a t i o n s h i p s \ & l t ; T a b l e s \ m e e t i n g _ l i s t \ C o l u m n s \ Y e a r & g t ; - & l t ; T a b l e s \ D i m   Y e a r \ C o l u m n s \ Y e a r & g t ; 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 T a g s \ T a b l e s \ & l t ; T a b l e s \ D i m   Y e a r & g t ; < / K e y > < / a : K e y > < a : V a l u e   i : t y p e = " D i a g r a m D i s p l a y T a g V i e w S t a t e " > < I s N o t F i l t e r e d O u t > t r u e < / I s N o t F i l t e r e d O u t > < / a : V a l u e > < / a : K e y V a l u e O f D i a g r a m O b j e c t K e y a n y T y p e z b w N T n L X > < a : K e y V a l u e O f D i a g r a m O b j e c t K e y a n y T y p e z b w N T n L X > < a : K e y > < K e y > T a b l e s \ b r o k e r a g e _ 2 0 2 0 0 1 2 3 1 0 4 0 < / K e y > < / a : K e y > < a : V a l u e   i : t y p e = " D i a g r a m D i s p l a y N o d e V i e w S t a t e " > < H e i g h t > 4 4 2 . 1 9 9 9 9 9 9 9 9 9 9 9 8 7 < / H e i g h t > < I s E x p a n d e d > t r u e < / I s E x p a n d e d > < L a y e d O u t > t r u e < / L a y e d O u t > < L e f t > 3 2 3 . 3 9 9 9 9 9 9 9 9 9 9 9 8 6 < / L e f t > < T a b I n d e x > 3 < / T a b I n d e x > < T o p > 3 6 1 . 4 0 0 0 0 0 0 0 0 0 0 0 0 9 < / T o p > < 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 I d < / K e y > < / a : K e y > < a : V a l u e   i : t y p e = " D i a g r a m D i s p l a y N o d e V i e w S t a t e " > < H e i g h t > 1 5 0 < / H e i g h t > < I s E x p a n d e d > t r u e < / I s E x p a n d e d > < W i d t h > 2 0 0 < / W i d t h > < / a : V a l u e > < / a : K e y V a l u e O f D i a g r a m O b j e c t K e y a n y T y p e z b w N T n L X > < a : K e y V a l u e O f D i a g r a m O b j e c t K e y a n y T y p e z b w N T n L X > < a : K e y > < K e y > T a b l e s \ b r o k e r a g e _ 2 0 2 0 0 1 2 3 1 0 4 0 \ C o l u m n s \ A c c o u n t   E x e   I D < / 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 T a b l e s \ b r o k e r a g e _ 2 0 2 0 0 1 2 3 1 0 4 0 \ C o l u m n s \ Y e a r < / K e y > < / a : K e y > < a : V a l u e   i : t y p e = " D i a g r a m D i s p l a y N o d e V i e w S t a t e " > < H e i g h t > 1 5 0 < / H e i g h t > < I s E x p a n d e d > t r u e < / I s E x p a n d e d > < W i d t h > 2 0 0 < / W i d t h > < / a : V a l u e > < / a : K e y V a l u e O f D i a g r a m O b j e c t K e y a n y T y p e z b w N T n L X > < a : K e y V a l u e O f D i a g r a m O b j e c t K e y a n y T y p e z b w N T n L X > < a : K e y > < K e y > T a b l e s \ b r o k e r a g e _ 2 0 2 0 0 1 2 3 1 0 4 0 \ M e a s u r e s \ S u m   o f   A m o u n t < / K e y > < / a : K e y > < a : V a l u e   i : t y p e = " D i a g r a m D i s p l a y N o d e V i e w S t a t e " > < H e i g h t > 1 5 0 < / H e i g h t > < I s E x p a n d e d > t r u e < / I s E x p a n d e d > < W i d t h > 2 0 0 < / W i d t h > < / a : V a l u e > < / a : K e y V a l u e O f D i a g r a m O b j e c t K e y a n y T y p e z b w N T n L X > < a : K e y V a l u e O f D i a g r a m O b j e c t K e y a n y T y p e z b w N T n L X > < a : K e y > < K e y > T a b l e s \ b r o k e r a g e _ 2 0 2 0 0 1 2 3 1 0 4 0 \ S u m   o f   A m o u n t \ A d d i t i o n a l   I n f o \ I m p l i c i t   M e a s u r e < / K e y > < / a : K e y > < a : V a l u e   i : t y p e = " D i a g r a m D i s p l a y V i e w S t a t e I D i a g r a m T a g A d d i t i o n a l I n f o " / > < / a : K e y V a l u e O f D i a g r a m O b j e c t K e y a n y T y p e z b w N T n L X > < a : K e y V a l u e O f D i a g r a m O b j e c t K e y a n y T y p e z b w N T n L X > < a : K e y > < K e y > T a b l e s \ f e e s _ 2 0 2 0 0 1 2 3 1 0 4 1 < / K e y > < / a : K e y > < a : V a l u e   i : t y p e = " D i a g r a m D i s p l a y N o d e V i e w S t a t e " > < H e i g h t > 2 8 4 < / H e i g h t > < I s E x p a n d e d > t r u e < / I s E x p a n d e d > < L a y e d O u t > t r u e < / L a y e d O u t > < L e f t > 1 4 1 3 . 6 3 7 1 4 3 9 0 0 9 9 8 6 < / L e f t > < T a b I n d e x > 2 < / T a b I n d e x > < T o p > 1 0 < / T o p > < 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 T a b l e s \ f e e s _ 2 0 2 0 0 1 2 3 1 0 4 1 \ C o l u m n s \ S a l e s p e r s o n 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 T a b l e s \ f e e s _ 2 0 2 0 0 1 2 3 1 0 4 1 \ M e a s u r e s \ S u m   o f   A m o u n t   3 < / K e y > < / a : K e y > < a : V a l u e   i : t y p e = " D i a g r a m D i s p l a y N o d e V i e w S t a t e " > < H e i g h t > 1 5 0 < / H e i g h t > < I s E x p a n d e d > t r u e < / I s E x p a n d e d > < W i d t h > 2 0 0 < / W i d t h > < / a : V a l u e > < / a : K e y V a l u e O f D i a g r a m O b j e c t K e y a n y T y p e z b w N T n L X > < a : K e y V a l u e O f D i a g r a m O b j e c t K e y a n y T y p e z b w N T n L X > < a : K e y > < K e y > T a b l e s \ f e e s _ 2 0 2 0 0 1 2 3 1 0 4 1 \ S u m   o f   A m o u n t   3 \ A d d i t i o n a l   I n f o \ I m p l i c i t   M e a s u r e < / K e y > < / a : K e y > < a : V a l u e   i : t y p e = " D i a g r a m D i s p l a y V i e w S t a t e I D i a g r a m T a g A d d i t i o n a l I n f o " / > < / a : K e y V a l u e O f D i a g r a m O b j e c t K e y a n y T y p e z b w N T n L X > < a : K e y V a l u e O f D i a g r a m O b j e c t K e y a n y T y p e z b w N T n L X > < a : K e y > < K e y > T a b l e s \ B u d g e t < / K e y > < / a : K e y > < a : V a l u e   i : t y p e = " D i a g r a m D i s p l a y N o d e V i e w S t a t e " > < H e i g h t > 2 4 3 . 0 0 0 0 0 0 0 0 0 0 0 0 1 1 < / H e i g h t > < I s E x p a n d e d > t r u e < / I s E x p a n d e d > < L a y e d O u t > t r u e < / L a y e d O u t > < L e f t > 7 2 0 . 5 4 0 9 5 4 4 6 8 6 6 4 7 2 < / L e f t > < T a b I n d e x > 1 < / T a b I n d e x > < T o p > 3 < / T o p > < W i d t h > 2 0 0 < / W i d t h > < / a : V a l u e > < / a : K e y V a l u e O f D i a g r a m O b j e c t K e y a n y T y p e z b w N T n L X > < a : K e y V a l u e O f D i a g r a m O b j e c t K e y a n y T y p e z b w N T n L X > < a : K e y > < K e y > T a b l e s \ B u d g e t \ C o l u m n s \ B r a n c h < / K e y > < / a : K e y > < a : V a l u e   i : t y p e = " D i a g r a m D i s p l a y N o d e V i e w S t a t e " > < H e i g h t > 1 5 0 < / H e i g h t > < I s E x p a n d e d > t r u e < / I s E x p a n d e d > < W i d t h > 2 0 0 < / W i d t h > < / a : V a l u e > < / a : K e y V a l u e O f D i a g r a m O b j e c t K e y a n y T y p e z b w N T n L X > < a : K e y V a l u e O f D i a g r a m O b j e c t K e y a n y T y p e z b w N T n L X > < a : K e y > < K e y > T a b l e s \ B u d g e t \ C o l u m n s \ S a l e s   p e r s o n   I D < / K e y > < / a : K e y > < a : V a l u e   i : t y p e = " D i a g r a m D i s p l a y N o d e V i e w S t a t e " > < H e i g h t > 1 5 0 < / H e i g h t > < I s E x p a n d e d > t r u e < / I s E x p a n d e d > < W i d t h > 2 0 0 < / W i d t h > < / a : V a l u e > < / a : K e y V a l u e O f D i a g r a m O b j e c t K e y a n y T y p e z b w N T n L X > < a : K e y V a l u e O f D i a g r a m O b j e c t K e y a n y T y p e z b w N T n L X > < a : K e y > < K e y > T a b l e s \ B u d g e t \ C o l u m n s \ E m p l o y e e   N a m e < / K e y > < / a : K e y > < a : V a l u e   i : t y p e = " D i a g r a m D i s p l a y N o d e V i e w S t a t e " > < H e i g h t > 1 5 0 < / H e i g h t > < I s E x p a n d e d > t r u e < / I s E x p a n d e d > < W i d t h > 2 0 0 < / W i d t h > < / a : V a l u e > < / a : K e y V a l u e O f D i a g r a m O b j e c t K e y a n y T y p e z b w N T n L X > < a : K e y V a l u e O f D i a g r a m O b j e c t K e y a n y T y p e z b w N T n L X > < a : K e y > < K e y > T a b l e s \ B u d g e t \ C o l u m n s \ N e w   R o l e 2 < / K e y > < / a : K e y > < a : V a l u e   i : t y p e = " D i a g r a m D i s p l a y N o d e V i e w S t a t e " > < H e i g h t > 1 5 0 < / H e i g h t > < I s E x p a n d e d > t r u e < / I s E x p a n d e d > < W i d t h > 2 0 0 < / W i d t h > < / a : V a l u e > < / a : K e y V a l u e O f D i a g r a m O b j e c t K e y a n y T y p e z b w N T n L X > < a : K e y V a l u e O f D i a g r a m O b j e c t K e y a n y T y p e z b w N T n L X > < a : K e y > < K e y > T a b l e s \ B u d g e t \ C o l u m n s \ N e w   B u d g e t < / K e y > < / a : K e y > < a : V a l u e   i : t y p e = " D i a g r a m D i s p l a y N o d e V i e w S t a t e " > < H e i g h t > 1 5 0 < / H e i g h t > < I s E x p a n d e d > t r u e < / I s E x p a n d e d > < W i d t h > 2 0 0 < / W i d t h > < / a : V a l u e > < / a : K e y V a l u e O f D i a g r a m O b j e c t K e y a n y T y p e z b w N T n L X > < a : K e y V a l u e O f D i a g r a m O b j e c t K e y a n y T y p e z b w N T n L X > < a : K e y > < K e y > T a b l e s \ B u d g e t \ C o l u m n s \ C r o s s   s e l l   b u g d e t < / K e y > < / a : K e y > < a : V a l u e   i : t y p e = " D i a g r a m D i s p l a y N o d e V i e w S t a t e " > < H e i g h t > 1 5 0 < / H e i g h t > < I s E x p a n d e d > t r u e < / I s E x p a n d e d > < W i d t h > 2 0 0 < / W i d t h > < / a : V a l u e > < / a : K e y V a l u e O f D i a g r a m O b j e c t K e y a n y T y p e z b w N T n L X > < a : K e y V a l u e O f D i a g r a m O b j e c t K e y a n y T y p e z b w N T n L X > < a : K e y > < K e y > T a b l e s \ B u d g e t \ C o l u m n s \ R e n e w a l   B u d g e t < / K e y > < / a : K e y > < a : V a l u e   i : t y p e = " D i a g r a m D i s p l a y N o d e V i e w S t a t e " > < H e i g h t > 1 5 0 < / H e i g h t > < I s E x p a n d e d > t r u e < / I s E x p a n d e d > < W i d t h > 2 0 0 < / W i d t h > < / a : V a l u e > < / a : K e y V a l u e O f D i a g r a m O b j e c t K e y a n y T y p e z b w N T n L X > < a : K e y V a l u e O f D i a g r a m O b j e c t K e y a n y T y p e z b w N T n L X > < a : K e y > < K e y > T a b l e s \ B u d g e t \ M e a s u r e s \ S u m   o f   N e w   B u d g e t < / K e y > < / a : K e y > < a : V a l u e   i : t y p e = " D i a g r a m D i s p l a y N o d e V i e w S t a t e " > < H e i g h t > 1 5 0 < / H e i g h t > < I s E x p a n d e d > t r u e < / I s E x p a n d e d > < W i d t h > 2 0 0 < / W i d t h > < / a : V a l u e > < / a : K e y V a l u e O f D i a g r a m O b j e c t K e y a n y T y p e z b w N T n L X > < a : K e y V a l u e O f D i a g r a m O b j e c t K e y a n y T y p e z b w N T n L X > < a : K e y > < K e y > T a b l e s \ B u d g e t \ S u m   o f   N e w   B u d g e t \ A d d i t i o n a l   I n f o \ I m p l i c i t   M e a s u r e < / K e y > < / a : K e y > < a : V a l u e   i : t y p e = " D i a g r a m D i s p l a y V i e w S t a t e I D i a g r a m T a g A d d i t i o n a l I n f o " / > < / a : K e y V a l u e O f D i a g r a m O b j e c t K e y a n y T y p e z b w N T n L X > < a : K e y V a l u e O f D i a g r a m O b j e c t K e y a n y T y p e z b w N T n L X > < a : K e y > < K e y > T a b l e s \ B u d g e t \ M e a s u r e s \ S u m   o f   C r o s s   s e l l   b u g d e t < / K e y > < / a : K e y > < a : V a l u e   i : t y p e = " D i a g r a m D i s p l a y N o d e V i e w S t a t e " > < H e i g h t > 1 5 0 < / H e i g h t > < I s E x p a n d e d > t r u e < / I s E x p a n d e d > < W i d t h > 2 0 0 < / W i d t h > < / a : V a l u e > < / a : K e y V a l u e O f D i a g r a m O b j e c t K e y a n y T y p e z b w N T n L X > < a : K e y V a l u e O f D i a g r a m O b j e c t K e y a n y T y p e z b w N T n L X > < a : K e y > < K e y > T a b l e s \ B u d g e t \ S u m   o f   C r o s s   s e l l   b u g d e t \ A d d i t i o n a l   I n f o \ I m p l i c i t   M e a s u r e < / K e y > < / a : K e y > < a : V a l u e   i : t y p e = " D i a g r a m D i s p l a y V i e w S t a t e I D i a g r a m T a g A d d i t i o n a l I n f o " / > < / a : K e y V a l u e O f D i a g r a m O b j e c t K e y a n y T y p e z b w N T n L X > < a : K e y V a l u e O f D i a g r a m O b j e c t K e y a n y T y p e z b w N T n L X > < a : K e y > < K e y > T a b l e s \ B u d g e t \ M e a s u r e s \ S u m   o f   R e n e w a l   B u d g e t < / K e y > < / a : K e y > < a : V a l u e   i : t y p e = " D i a g r a m D i s p l a y N o d e V i e w S t a t e " > < H e i g h t > 1 5 0 < / H e i g h t > < I s E x p a n d e d > t r u e < / I s E x p a n d e d > < W i d t h > 2 0 0 < / W i d t h > < / a : V a l u e > < / a : K e y V a l u e O f D i a g r a m O b j e c t K e y a n y T y p e z b w N T n L X > < a : K e y V a l u e O f D i a g r a m O b j e c t K e y a n y T y p e z b w N T n L X > < a : K e y > < K e y > T a b l e s \ B u d g e t \ S u m   o f   R e n e w a l   B u d g e t \ A d d i t i o n a l   I n f o \ I m p l i c i t   M e a s u r e < / K e y > < / a : K e y > < a : V a l u e   i : t y p e = " D i a g r a m D i s p l a y V i e w S t a t e I D i a g r a m T a g A d d i t i o n a l I n f o " / > < / a : K e y V a l u e O f D i a g r a m O b j e c t K e y a n y T y p e z b w N T n L X > < a : K e y V a l u e O f D i a g r a m O b j e c t K e y a n y T y p e z b w N T n L X > < a : K e y > < K e y > T a b l e s \ m e e t i n g _ l i s t < / K e y > < / a : K e y > < a : V a l u e   i : t y p e = " D i a g r a m D i s p l a y N o d e V i e w S t a t e " > < H e i g h t > 2 2 6 . 0 0 0 0 0 0 0 0 0 0 0 0 0 6 < / H e i g h t > < I s E x p a n d e d > t r u e < / I s E x p a n d e d > < L a y e d O u t > t r u e < / L a y e d O u t > < L e f t > 6 8 0 . 3 4 8 5 7 5 6 0 3 9 9 6 6 6 < / L e f t > < T a b I n d e x > 6 < / T a b I n d e x > < T o p > 5 3 8 < / T o p > < W i d t h > 2 0 0 < / 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 T a b l e s \ m e e t i n g _ l i s t \ C o l u m n s \ b r a n c h _ n a m e 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 T a b l e s \ m e e t i n g _ l i s t \ C o l u m n s \ Y e a r < / K e y > < / a : K e y > < a : V a l u e   i : t y p e = " D i a g r a m D i s p l a y N o d e V i e w S t a t e " > < H e i g h t > 1 5 0 < / H e i g h t > < I s E x p a n d e d > t r u e < / I s E x p a n d e d > < W i d t h > 2 0 0 < / W i d t h > < / a : V a l u e > < / a : K e y V a l u e O f D i a g r a m O b j e c t K e y a n y T y p e z b w N T n L X > < a : K e y V a l u e O f D i a g r a m O b j e c t K e y a n y T y p e z b w N T n L X > < a : K e y > < K e y > T a b l e s \ m e e t i n g _ l i s t \ M e a s u r e s \ C o u n t   o f   m e e t i n g _ d a t e < / K e y > < / a : K e y > < a : V a l u e   i : t y p e = " D i a g r a m D i s p l a y N o d e V i e w S t a t e " > < H e i g h t > 1 5 0 < / H e i g h t > < I s E x p a n d e d > t r u e < / I s E x p a n d e d > < W i d t h > 2 0 0 < / W i d t h > < / a : V a l u e > < / a : K e y V a l u e O f D i a g r a m O b j e c t K e y a n y T y p e z b w N T n L X > < a : K e y V a l u e O f D i a g r a m O b j e c t K e y a n y T y p e z b w N T n L X > < a : K e y > < K e y > T a b l e s \ m e e t i n g _ l i s t \ C o u n t   o f   m e e t i n g _ d a t e \ A d d i t i o n a l   I n f o \ I m p l i c i t   M e a s u r e < / K e y > < / a : K e y > < a : V a l u e   i : t y p e = " D i a g r a m D i s p l a y V i e w S t a t e I D i a g r a m T a g A d d i t i o n a l I n f o " / > < / a : K e y V a l u e O f D i a g r a m O b j e c t K e y a n y T y p e z b w N T n L X > < a : K e y V a l u e O f D i a g r a m O b j e c t K e y a n y T y p e z b w N T n L X > < a : K e y > < K e y > T a b l e s \ o p p o r t u n i t y < / K e y > < / a : K e y > < a : V a l u e   i : t y p e = " D i a g r a m D i s p l a y N o d e V i e w S t a t e " > < H e i g h t > 3 5 8 < / H e i g h t > < I s E x p a n d e d > t r u e < / I s E x p a n d e d > < L a y e d O u t > t r u e < / L a y e d O u t > < L e f t > 1 3 5 0 . 2 5 2 3 8 6 1 7 1 6 6 2 7 < / L e f t > < T a b I n d e x > 4 < / T a b I n d e x > < T o p > 4 2 7 < / 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 T a b l e s \ o p p o r t u n i t y \ C o l u m n s \ s p e c i a l t y . 1 < / 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 T a b l e s \ i n v o i c e < / K e y > < / a : K e y > < a : V a l u e   i : t y p e = " D i a g r a m D i s p l a y N o d e V i e w S t a t e " > < H e i g h t > 3 5 4 . 9 9 9 9 9 9 9 9 9 9 9 9 9 4 < / H e i g h t > < I s E x p a n d e d > t r u e < / I s E x p a n d e d > < L a y e d O u t > t r u e < / L a y e d O u t > < S c r o l l V e r t i c a l O f f s e t > 4 . 6 4 6 6 6 6 6 6 6 6 6 6 7 6 0 6 < / S c r o l l V e r t i c a l O f f s e t > < 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 T a b l e s \ i n v o i c e \ C o l u m n s \ Y e a r < / K e y > < / a : K e y > < a : V a l u e   i : t y p e = " D i a g r a m D i s p l a y N o d e V i e w S t a t e " > < H e i g h t > 1 5 0 < / H e i g h t > < I s E x p a n d e d > t r u e < / I s E x p a n d e d > < W i d t h > 2 0 0 < / W i d t h > < / a : V a l u e > < / a : K e y V a l u e O f D i a g r a m O b j e c t K e y a n y T y p e z b w N T n L X > < a : K e y V a l u e O f D i a g r a m O b j e c t K e y a n y T y p e z b w N T n L X > < a : K e y > < K e y > T a b l e s \ i n v o i c e \ M e a s u r e s \ S u m   o f   A m o u n t   2 < / K e y > < / a : K e y > < a : V a l u e   i : t y p e = " D i a g r a m D i s p l a y N o d e V i e w S t a t e " > < H e i g h t > 1 5 0 < / H e i g h t > < I s E x p a n d e d > t r u e < / I s E x p a n d e d > < W i d t h > 2 0 0 < / W i d t h > < / a : V a l u e > < / a : K e y V a l u e O f D i a g r a m O b j e c t K e y a n y T y p e z b w N T n L X > < a : K e y V a l u e O f D i a g r a m O b j e c t K e y a n y T y p e z b w N T n L X > < a : K e y > < K e y > T a b l e s \ i n v o i c e \ S u m   o f   A m o u n t   2 \ A d d i t i o n a l   I n f o \ I m p l i c i t   M e a s u r e < / K e y > < / a : K e y > < a : V a l u e   i : t y p e = " D i a g r a m D i s p l a y V i e w S t a t e I D i a g r a m T a g A d d i t i o n a l I n f o " / > < / a : K e y V a l u e O f D i a g r a m O b j e c t K e y a n y T y p e z b w N T n L X > < a : K e y V a l u e O f D i a g r a m O b j e c t K e y a n y T y p e z b w N T n L X > < a : K e y > < K e y > T a b l e s \ i n v o i c e \ M e a s u r e s \ C o u n t   o f   i n v o i c e _ d a t e < / K e y > < / a : K e y > < a : V a l u e   i : t y p e = " D i a g r a m D i s p l a y N o d e V i e w S t a t e " > < H e i g h t > 1 5 0 < / H e i g h t > < I s E x p a n d e d > t r u e < / I s E x p a n d e d > < W i d t h > 2 0 0 < / W i d t h > < / a : V a l u e > < / a : K e y V a l u e O f D i a g r a m O b j e c t K e y a n y T y p e z b w N T n L X > < a : K e y V a l u e O f D i a g r a m O b j e c t K e y a n y T y p e z b w N T n L X > < a : K e y > < K e y > T a b l e s \ i n v o i c e \ C o u n t   o f   i n v o i c e _ d a t e \ A d d i t i o n a l   I n f o \ I m p l i c i t   M e a s u r e < / K e y > < / a : K e y > < a : V a l u e   i : t y p e = " D i a g r a m D i s p l a y V i e w S t a t e I D i a g r a m T a g A d d i t i o n a l I n f o " / > < / a : K e y V a l u e O f D i a g r a m O b j e c t K e y a n y T y p e z b w N T n L X > < a : K e y V a l u e O f D i a g r a m O b j e c t K e y a n y T y p e z b w N T n L X > < a : K e y > < K e y > T a b l e s \ D i m   Y e a r < / K e y > < / a : K e y > < a : V a l u e   i : t y p e = " D i a g r a m D i s p l a y N o d e V i e w S t a t e " > < H e i g h t > 1 5 0 < / H e i g h t > < I s E x p a n d e d > t r u e < / I s E x p a n d e d > < L a y e d O u t > t r u e < / L a y e d O u t > < T a b I n d e x > 5 < / T a b I n d e x > < T o p > 5 6 3 . 5 5 0 8 7 7 1 9 2 9 8 2 6 3 < / T o p > < W i d t h > 2 0 0 < / W i d t h > < / a : V a l u e > < / a : K e y V a l u e O f D i a g r a m O b j e c t K e y a n y T y p e z b w N T n L X > < a : K e y V a l u e O f D i a g r a m O b j e c t K e y a n y T y p e z b w N T n L X > < a : K e y > < K e y > T a b l e s \ D i m   Y e a r \ C o l u m n s \ Y e a r < / K e y > < / a : K e y > < a : V a l u e   i : t y p e = " D i a g r a m D i s p l a y N o d e V i e w S t a t e " > < H e i g h t > 1 5 0 < / H e i g h t > < I s E x p a n d e d > t r u e < / I s E x p a n d e d > < W i d t h > 2 0 0 < / W i d t h > < / a : V a l u e > < / a : K e y V a l u e O f D i a g r a m O b j e c t K e y a n y T y p e z b w N T n L X > < a : K e y V a l u e O f D i a g r a m O b j e c t K e y a n y T y p e z b w N T n L X > < a : K e y > < K e y > R e l a t i o n s h i p s \ & l t ; T a b l e s \ b r o k e r a g e _ 2 0 2 0 0 1 2 3 1 0 4 0 \ C o l u m n s \ A c c o u n t   I d & g t ; - & l t ; T a b l e s \ B u d g e t \ C o l u m n s \ S a l e s   p e r s o n   I D & g t ; < / K e y > < / a : K e y > < a : V a l u e   i : t y p e = " D i a g r a m D i s p l a y L i n k V i e w S t a t e " > < A u t o m a t i o n P r o p e r t y H e l p e r T e x t > E n d   p o i n t   1 :   ( 4 2 3 . 4 0 0 0 0 0 3 3 3 3 3 3 , 3 4 5 . 4 ) .   E n d   p o i n t   2 :   ( 8 0 0 . 5 4 0 9 5 4 3 3 3 3 3 3 , 2 6 2 )   < / A u t o m a t i o n P r o p e r t y H e l p e r T e x t > < L a y e d O u t > t r u e < / L a y e d O u t > < P o i n t s   x m l n s : b = " h t t p : / / s c h e m a s . d a t a c o n t r a c t . o r g / 2 0 0 4 / 0 7 / S y s t e m . W i n d o w s " > < b : P o i n t > < b : _ x > 4 2 3 . 4 0 0 0 0 0 3 3 3 3 3 3 3 1 < / b : _ x > < b : _ y > 3 4 5 . 4 0 0 0 0 0 0 0 0 0 0 0 0 3 < / b : _ y > < / b : P o i n t > < b : P o i n t > < b : _ x > 4 2 3 . 4 0 0 0 0 0 3 3 3 3 3 3 3 1 < / b : _ x > < b : _ y > 3 0 5 . 7 < / b : _ y > < / b : P o i n t > < b : P o i n t > < b : _ x > 4 2 5 . 4 0 0 0 0 0 3 3 3 3 3 3 3 1 < / b : _ x > < b : _ y > 3 0 3 . 7 < / b : _ y > < / b : P o i n t > < b : P o i n t > < b : _ x > 7 9 8 . 5 4 0 9 5 4 3 3 3 3 3 3 3 9 < / b : _ x > < b : _ y > 3 0 3 . 7 < / b : _ y > < / b : P o i n t > < b : P o i n t > < b : _ x > 8 0 0 . 5 4 0 9 5 4 3 3 3 3 3 3 3 9 < / b : _ x > < b : _ y > 3 0 1 . 7 < / b : _ y > < / b : P o i n t > < b : P o i n t > < b : _ x > 8 0 0 . 5 4 0 9 5 4 3 3 3 3 3 3 2 7 < / b : _ x > < b : _ y > 2 6 2 . 0 0 0 0 0 0 0 0 0 0 0 0 1 7 < / b : _ y > < / b : P o i n t > < / P o i n t s > < / a : V a l u e > < / a : K e y V a l u e O f D i a g r a m O b j e c t K e y a n y T y p e z b w N T n L X > < a : K e y V a l u e O f D i a g r a m O b j e c t K e y a n y T y p e z b w N T n L X > < a : K e y > < K e y > R e l a t i o n s h i p s \ & l t ; T a b l e s \ b r o k e r a g e _ 2 0 2 0 0 1 2 3 1 0 4 0 \ C o l u m n s \ A c c o u n t   I d & g t ; - & l t ; T a b l e s \ B u d g e t \ C o l u m n s \ S a l e s   p e r s o n   I D & g t ; \ F K < / K e y > < / a : K e y > < a : V a l u e   i : t y p e = " D i a g r a m D i s p l a y L i n k E n d p o i n t V i e w S t a t e " > < H e i g h t > 1 6 < / H e i g h t > < L a b e l L o c a t i o n   x m l n s : b = " h t t p : / / s c h e m a s . d a t a c o n t r a c t . o r g / 2 0 0 4 / 0 7 / S y s t e m . W i n d o w s " > < b : _ x > 4 1 5 . 4 0 0 0 0 0 3 3 3 3 3 3 3 1 < / b : _ x > < b : _ y > 3 4 5 . 4 0 0 0 0 0 0 0 0 0 0 0 0 3 < / b : _ y > < / L a b e l L o c a t i o n > < L o c a t i o n   x m l n s : b = " h t t p : / / s c h e m a s . d a t a c o n t r a c t . o r g / 2 0 0 4 / 0 7 / S y s t e m . W i n d o w s " > < b : _ x > 4 2 3 . 4 0 0 0 0 0 3 3 3 3 3 3 3 1 < / b : _ x > < b : _ y > 3 6 1 . 4 0 0 0 0 0 0 0 0 0 0 0 0 9 < / b : _ y > < / L o c a t i o n > < S h a p e R o t a t e A n g l e > 2 7 0 < / S h a p e R o t a t e A n g l e > < W i d t h > 1 6 < / W i d t h > < / a : V a l u e > < / a : K e y V a l u e O f D i a g r a m O b j e c t K e y a n y T y p e z b w N T n L X > < a : K e y V a l u e O f D i a g r a m O b j e c t K e y a n y T y p e z b w N T n L X > < a : K e y > < K e y > R e l a t i o n s h i p s \ & l t ; T a b l e s \ b r o k e r a g e _ 2 0 2 0 0 1 2 3 1 0 4 0 \ C o l u m n s \ A c c o u n t   I d & g t ; - & l t ; T a b l e s \ B u d g e t \ C o l u m n s \ S a l e s   p e r s o n   I D & g t ; \ P K < / K e y > < / a : K e y > < a : V a l u e   i : t y p e = " D i a g r a m D i s p l a y L i n k E n d p o i n t V i e w S t a t e " > < H e i g h t > 1 6 < / H e i g h t > < L a b e l L o c a t i o n   x m l n s : b = " h t t p : / / s c h e m a s . d a t a c o n t r a c t . o r g / 2 0 0 4 / 0 7 / S y s t e m . W i n d o w s " > < b : _ x > 7 9 2 . 5 4 0 9 5 4 3 3 3 3 3 3 2 7 < / b : _ x > < b : _ y > 2 4 6 . 0 0 0 0 0 0 0 0 0 0 0 0 1 7 < / b : _ y > < / L a b e l L o c a t i o n > < L o c a t i o n   x m l n s : b = " h t t p : / / s c h e m a s . d a t a c o n t r a c t . o r g / 2 0 0 4 / 0 7 / S y s t e m . W i n d o w s " > < b : _ x > 8 0 0 . 5 4 0 9 5 4 3 3 3 3 3 3 2 7 < / b : _ x > < b : _ y > 2 4 6 . 0 0 0 0 0 0 0 0 0 0 0 0 1 7 < / b : _ y > < / L o c a t i o n > < S h a p e R o t a t e A n g l e > 9 0 < / S h a p e R o t a t e A n g l e > < W i d t h > 1 6 < / W i d t h > < / a : V a l u e > < / a : K e y V a l u e O f D i a g r a m O b j e c t K e y a n y T y p e z b w N T n L X > < a : K e y V a l u e O f D i a g r a m O b j e c t K e y a n y T y p e z b w N T n L X > < a : K e y > < K e y > R e l a t i o n s h i p s \ & l t ; T a b l e s \ b r o k e r a g e _ 2 0 2 0 0 1 2 3 1 0 4 0 \ C o l u m n s \ A c c o u n t   I d & g t ; - & l t ; T a b l e s \ B u d g e t \ C o l u m n s \ S a l e s   p e r s o n   I D & g t ; \ C r o s s F i l t e r < / K e y > < / a : K e y > < a : V a l u e   i : t y p e = " D i a g r a m D i s p l a y L i n k C r o s s F i l t e r V i e w S t a t e " > < P o i n t s   x m l n s : b = " h t t p : / / s c h e m a s . d a t a c o n t r a c t . o r g / 2 0 0 4 / 0 7 / S y s t e m . W i n d o w s " > < b : P o i n t > < b : _ x > 4 2 3 . 4 0 0 0 0 0 3 3 3 3 3 3 3 1 < / b : _ x > < b : _ y > 3 4 5 . 4 0 0 0 0 0 0 0 0 0 0 0 0 3 < / b : _ y > < / b : P o i n t > < b : P o i n t > < b : _ x > 4 2 3 . 4 0 0 0 0 0 3 3 3 3 3 3 3 1 < / b : _ x > < b : _ y > 3 0 5 . 7 < / b : _ y > < / b : P o i n t > < b : P o i n t > < b : _ x > 4 2 5 . 4 0 0 0 0 0 3 3 3 3 3 3 3 1 < / b : _ x > < b : _ y > 3 0 3 . 7 < / b : _ y > < / b : P o i n t > < b : P o i n t > < b : _ x > 7 9 8 . 5 4 0 9 5 4 3 3 3 3 3 3 3 9 < / b : _ x > < b : _ y > 3 0 3 . 7 < / b : _ y > < / b : P o i n t > < b : P o i n t > < b : _ x > 8 0 0 . 5 4 0 9 5 4 3 3 3 3 3 3 3 9 < / b : _ x > < b : _ y > 3 0 1 . 7 < / b : _ y > < / b : P o i n t > < b : P o i n t > < b : _ x > 8 0 0 . 5 4 0 9 5 4 3 3 3 3 3 3 2 7 < / b : _ x > < b : _ y > 2 6 2 . 0 0 0 0 0 0 0 0 0 0 0 0 1 7 < / b : _ y > < / b : P o i n t > < / P o i n t s > < / a : V a l u e > < / a : K e y V a l u e O f D i a g r a m O b j e c t K e y a n y T y p e z b w N T n L X > < a : K e y V a l u e O f D i a g r a m O b j e c t K e y a n y T y p e z b w N T n L X > < a : K e y > < K e y > R e l a t i o n s h i p s \ & l t ; T a b l e s \ f e e s _ 2 0 2 0 0 1 2 3 1 0 4 1 \ C o l u m n s \ S a l e s p e r s o n   I D & g t ; - & l t ; T a b l e s \ B u d g e t \ C o l u m n s \ S a l e s   p e r s o n   I D & g t ; < / K e y > < / a : K e y > < a : V a l u e   i : t y p e = " D i a g r a m D i s p l a y L i n k V i e w S t a t e " > < A u t o m a t i o n P r o p e r t y H e l p e r T e x t > E n d   p o i n t   1 :   ( 1 3 9 7 . 6 3 7 1 4 3 9 0 1 , 1 5 2 ) .   E n d   p o i n t   2 :   ( 9 3 6 . 5 4 0 9 5 4 4 6 8 6 6 4 , 1 2 4 . 5 )   < / A u t o m a t i o n P r o p e r t y H e l p e r T e x t > < L a y e d O u t > t r u e < / L a y e d O u t > < P o i n t s   x m l n s : b = " h t t p : / / s c h e m a s . d a t a c o n t r a c t . o r g / 2 0 0 4 / 0 7 / S y s t e m . W i n d o w s " > < b : P o i n t > < b : _ x > 1 3 9 7 . 6 3 7 1 4 3 9 0 0 9 9 8 4 < / b : _ x > < b : _ y > 1 5 2 < / b : _ y > < / b : P o i n t > < b : P o i n t > < b : _ x > 1 1 6 9 . 0 8 9 0 4 9 3 3 3 3 3 3 4 < / b : _ x > < b : _ y > 1 5 2 < / b : _ y > < / b : P o i n t > < b : P o i n t > < b : _ x > 1 1 6 7 . 0 8 9 0 4 9 3 3 3 3 3 3 4 < / b : _ x > < b : _ y > 1 5 0 < / b : _ y > < / b : P o i n t > < b : P o i n t > < b : _ x > 1 1 6 7 . 0 8 9 0 4 9 3 3 3 3 3 3 4 < / b : _ x > < b : _ y > 1 2 6 . 5 < / b : _ y > < / b : P o i n t > < b : P o i n t > < b : _ x > 1 1 6 5 . 0 8 9 0 4 9 3 3 3 3 3 3 4 < / b : _ x > < b : _ y > 1 2 4 . 5 < / b : _ y > < / b : P o i n t > < b : P o i n t > < b : _ x > 9 3 6 . 5 4 0 9 5 4 4 6 8 6 6 4 4 9 < / b : _ x > < b : _ y > 1 2 4 . 5 < / b : _ y > < / b : P o i n t > < / P o i n t s > < / a : V a l u e > < / a : K e y V a l u e O f D i a g r a m O b j e c t K e y a n y T y p e z b w N T n L X > < a : K e y V a l u e O f D i a g r a m O b j e c t K e y a n y T y p e z b w N T n L X > < a : K e y > < K e y > R e l a t i o n s h i p s \ & l t ; T a b l e s \ f e e s _ 2 0 2 0 0 1 2 3 1 0 4 1 \ C o l u m n s \ S a l e s p e r s o n   I D & g t ; - & l t ; T a b l e s \ B u d g e t \ C o l u m n s \ S a l e s   p e r s o n   I D & g t ; \ F K < / K e y > < / a : K e y > < a : V a l u e   i : t y p e = " D i a g r a m D i s p l a y L i n k E n d p o i n t V i e w S t a t e " > < H e i g h t > 1 6 < / H e i g h t > < L a b e l L o c a t i o n   x m l n s : b = " h t t p : / / s c h e m a s . d a t a c o n t r a c t . o r g / 2 0 0 4 / 0 7 / S y s t e m . W i n d o w s " > < b : _ x > 1 3 9 7 . 6 3 7 1 4 3 9 0 0 9 9 8 4 < / b : _ x > < b : _ y > 1 4 4 < / b : _ y > < / L a b e l L o c a t i o n > < L o c a t i o n   x m l n s : b = " h t t p : / / s c h e m a s . d a t a c o n t r a c t . o r g / 2 0 0 4 / 0 7 / S y s t e m . W i n d o w s " > < b : _ x > 1 4 1 3 . 6 3 7 1 4 3 9 0 0 9 9 8 4 < / b : _ x > < b : _ y > 1 5 2 < / b : _ y > < / L o c a t i o n > < S h a p e R o t a t e A n g l e > 1 8 0 < / S h a p e R o t a t e A n g l e > < W i d t h > 1 6 < / W i d t h > < / a : V a l u e > < / a : K e y V a l u e O f D i a g r a m O b j e c t K e y a n y T y p e z b w N T n L X > < a : K e y V a l u e O f D i a g r a m O b j e c t K e y a n y T y p e z b w N T n L X > < a : K e y > < K e y > R e l a t i o n s h i p s \ & l t ; T a b l e s \ f e e s _ 2 0 2 0 0 1 2 3 1 0 4 1 \ C o l u m n s \ S a l e s p e r s o n   I D & g t ; - & l t ; T a b l e s \ B u d g e t \ C o l u m n s \ S a l e s   p e r s o n   I D & g t ; \ P K < / K e y > < / a : K e y > < a : V a l u e   i : t y p e = " D i a g r a m D i s p l a y L i n k E n d p o i n t V i e w S t a t e " > < H e i g h t > 1 6 < / H e i g h t > < L a b e l L o c a t i o n   x m l n s : b = " h t t p : / / s c h e m a s . d a t a c o n t r a c t . o r g / 2 0 0 4 / 0 7 / S y s t e m . W i n d o w s " > < b : _ x > 9 2 0 . 5 4 0 9 5 4 4 6 8 6 6 4 4 9 < / b : _ x > < b : _ y > 1 1 6 . 5 < / b : _ y > < / L a b e l L o c a t i o n > < L o c a t i o n   x m l n s : b = " h t t p : / / s c h e m a s . d a t a c o n t r a c t . o r g / 2 0 0 4 / 0 7 / S y s t e m . W i n d o w s " > < b : _ x > 9 2 0 . 5 4 0 9 5 4 4 6 8 6 6 4 4 9 < / b : _ x > < b : _ y > 1 2 4 . 5 < / b : _ y > < / L o c a t i o n > < S h a p e R o t a t e A n g l e > 3 6 0 < / S h a p e R o t a t e A n g l e > < W i d t h > 1 6 < / W i d t h > < / a : V a l u e > < / a : K e y V a l u e O f D i a g r a m O b j e c t K e y a n y T y p e z b w N T n L X > < a : K e y V a l u e O f D i a g r a m O b j e c t K e y a n y T y p e z b w N T n L X > < a : K e y > < K e y > R e l a t i o n s h i p s \ & l t ; T a b l e s \ f e e s _ 2 0 2 0 0 1 2 3 1 0 4 1 \ C o l u m n s \ S a l e s p e r s o n   I D & g t ; - & l t ; T a b l e s \ B u d g e t \ C o l u m n s \ S a l e s   p e r s o n   I D & g t ; \ C r o s s F i l t e r < / K e y > < / a : K e y > < a : V a l u e   i : t y p e = " D i a g r a m D i s p l a y L i n k C r o s s F i l t e r V i e w S t a t e " > < P o i n t s   x m l n s : b = " h t t p : / / s c h e m a s . d a t a c o n t r a c t . o r g / 2 0 0 4 / 0 7 / S y s t e m . W i n d o w s " > < b : P o i n t > < b : _ x > 1 3 9 7 . 6 3 7 1 4 3 9 0 0 9 9 8 4 < / b : _ x > < b : _ y > 1 5 2 < / b : _ y > < / b : P o i n t > < b : P o i n t > < b : _ x > 1 1 6 9 . 0 8 9 0 4 9 3 3 3 3 3 3 4 < / b : _ x > < b : _ y > 1 5 2 < / b : _ y > < / b : P o i n t > < b : P o i n t > < b : _ x > 1 1 6 7 . 0 8 9 0 4 9 3 3 3 3 3 3 4 < / b : _ x > < b : _ y > 1 5 0 < / b : _ y > < / b : P o i n t > < b : P o i n t > < b : _ x > 1 1 6 7 . 0 8 9 0 4 9 3 3 3 3 3 3 4 < / b : _ x > < b : _ y > 1 2 6 . 5 < / b : _ y > < / b : P o i n t > < b : P o i n t > < b : _ x > 1 1 6 5 . 0 8 9 0 4 9 3 3 3 3 3 3 4 < / b : _ x > < b : _ y > 1 2 4 . 5 < / b : _ y > < / b : P o i n t > < b : P o i n t > < b : _ x > 9 3 6 . 5 4 0 9 5 4 4 6 8 6 6 4 4 9 < / b : _ x > < b : _ y > 1 2 4 . 5 < / b : _ y > < / b : P o i n t > < / P o i n t s > < / a : V a l u e > < / a : K e y V a l u e O f D i a g r a m O b j e c t K e y a n y T y p e z b w N T n L X > < a : K e y V a l u e O f D i a g r a m O b j e c t K e y a n y T y p e z b w N T n L X > < a : K e y > < K e y > R e l a t i o n s h i p s \ & l t ; T a b l e s \ m e e t i n g _ l i s t \ C o l u m n s \ A c c o u n t   E x e   I D & g t ; - & l t ; T a b l e s \ B u d g e t \ C o l u m n s \ S a l e s   p e r s o n   I D & g t ; < / K e y > < / a : K e y > < a : V a l u e   i : t y p e = " D i a g r a m D i s p l a y L i n k V i e w S t a t e " > < A u t o m a t i o n P r o p e r t y H e l p e r T e x t > E n d   p o i n t   1 :   ( 7 8 0 . 3 4 8 5 7 5 3 3 3 3 3 3 , 5 2 2 ) .   E n d   p o i n t   2 :   ( 8 2 0 . 5 4 0 9 5 4 3 3 3 3 3 3 , 2 6 2 )   < / A u t o m a t i o n P r o p e r t y H e l p e r T e x t > < L a y e d O u t > t r u e < / L a y e d O u t > < P o i n t s   x m l n s : b = " h t t p : / / s c h e m a s . d a t a c o n t r a c t . o r g / 2 0 0 4 / 0 7 / S y s t e m . W i n d o w s " > < b : P o i n t > < b : _ x > 7 8 0 . 3 4 8 5 7 5 3 3 3 3 3 3 3 2 < / b : _ x > < b : _ y > 5 2 2 < / b : _ y > < / b : P o i n t > < b : P o i n t > < b : _ x > 7 8 0 . 3 4 8 5 7 5 3 3 3 3 3 3 3 2 < / b : _ x > < b : _ y > 3 9 4 < / b : _ y > < / b : P o i n t > < b : P o i n t > < b : _ x > 7 8 2 . 3 4 8 5 7 5 3 3 3 3 3 3 3 2 < / b : _ x > < b : _ y > 3 9 2 < / b : _ y > < / b : P o i n t > < b : P o i n t > < b : _ x > 8 1 8 . 5 4 0 9 5 4 3 3 3 3 3 3 3 9 < / b : _ x > < b : _ y > 3 9 2 < / b : _ y > < / b : P o i n t > < b : P o i n t > < b : _ x > 8 2 0 . 5 4 0 9 5 4 3 3 3 3 3 3 3 9 < / b : _ x > < b : _ y > 3 9 0 < / b : _ y > < / b : P o i n t > < b : P o i n t > < b : _ x > 8 2 0 . 5 4 0 9 5 4 3 3 3 3 3 3 3 9 < / b : _ x > < b : _ y > 2 6 2 . 0 0 0 0 0 0 0 0 0 0 0 0 2 3 < / b : _ y > < / b : P o i n t > < / P o i n t s > < / a : V a l u e > < / a : K e y V a l u e O f D i a g r a m O b j e c t K e y a n y T y p e z b w N T n L X > < a : K e y V a l u e O f D i a g r a m O b j e c t K e y a n y T y p e z b w N T n L X > < a : K e y > < K e y > R e l a t i o n s h i p s \ & l t ; T a b l e s \ m e e t i n g _ l i s t \ C o l u m n s \ A c c o u n t   E x e   I D & g t ; - & l t ; T a b l e s \ B u d g e t \ C o l u m n s \ S a l e s   p e r s o n   I D & g t ; \ F K < / K e y > < / a : K e y > < a : V a l u e   i : t y p e = " D i a g r a m D i s p l a y L i n k E n d p o i n t V i e w S t a t e " > < H e i g h t > 1 6 < / H e i g h t > < L a b e l L o c a t i o n   x m l n s : b = " h t t p : / / s c h e m a s . d a t a c o n t r a c t . o r g / 2 0 0 4 / 0 7 / S y s t e m . W i n d o w s " > < b : _ x > 7 7 2 . 3 4 8 5 7 5 3 3 3 3 3 3 3 2 < / b : _ x > < b : _ y > 5 2 2 < / b : _ y > < / L a b e l L o c a t i o n > < L o c a t i o n   x m l n s : b = " h t t p : / / s c h e m a s . d a t a c o n t r a c t . o r g / 2 0 0 4 / 0 7 / S y s t e m . W i n d o w s " > < b : _ x > 7 8 0 . 3 4 8 5 7 5 3 3 3 3 3 3 3 2 < / b : _ x > < b : _ y > 5 3 8 < / b : _ y > < / L o c a t i o n > < S h a p e R o t a t e A n g l e > 2 7 0 < / S h a p e R o t a t e A n g l e > < W i d t h > 1 6 < / W i d t h > < / a : V a l u e > < / a : K e y V a l u e O f D i a g r a m O b j e c t K e y a n y T y p e z b w N T n L X > < a : K e y V a l u e O f D i a g r a m O b j e c t K e y a n y T y p e z b w N T n L X > < a : K e y > < K e y > R e l a t i o n s h i p s \ & l t ; T a b l e s \ m e e t i n g _ l i s t \ C o l u m n s \ A c c o u n t   E x e   I D & g t ; - & l t ; T a b l e s \ B u d g e t \ C o l u m n s \ S a l e s   p e r s o n   I D & g t ; \ P K < / K e y > < / a : K e y > < a : V a l u e   i : t y p e = " D i a g r a m D i s p l a y L i n k E n d p o i n t V i e w S t a t e " > < H e i g h t > 1 6 < / H e i g h t > < L a b e l L o c a t i o n   x m l n s : b = " h t t p : / / s c h e m a s . d a t a c o n t r a c t . o r g / 2 0 0 4 / 0 7 / S y s t e m . W i n d o w s " > < b : _ x > 8 1 2 . 5 4 0 9 5 4 3 3 3 3 3 3 3 9 < / b : _ x > < b : _ y > 2 4 6 . 0 0 0 0 0 0 0 0 0 0 0 0 2 3 < / b : _ y > < / L a b e l L o c a t i o n > < L o c a t i o n   x m l n s : b = " h t t p : / / s c h e m a s . d a t a c o n t r a c t . o r g / 2 0 0 4 / 0 7 / S y s t e m . W i n d o w s " > < b : _ x > 8 2 0 . 5 4 0 9 5 4 3 3 3 3 3 3 3 9 < / b : _ x > < b : _ y > 2 4 6 . 0 0 0 0 0 0 0 0 0 0 0 0 1 7 < / b : _ y > < / L o c a t i o n > < S h a p e R o t a t e A n g l e > 9 0 < / S h a p e R o t a t e A n g l e > < W i d t h > 1 6 < / W i d t h > < / a : V a l u e > < / a : K e y V a l u e O f D i a g r a m O b j e c t K e y a n y T y p e z b w N T n L X > < a : K e y V a l u e O f D i a g r a m O b j e c t K e y a n y T y p e z b w N T n L X > < a : K e y > < K e y > R e l a t i o n s h i p s \ & l t ; T a b l e s \ m e e t i n g _ l i s t \ C o l u m n s \ A c c o u n t   E x e   I D & g t ; - & l t ; T a b l e s \ B u d g e t \ C o l u m n s \ S a l e s   p e r s o n   I D & g t ; \ C r o s s F i l t e r < / K e y > < / a : K e y > < a : V a l u e   i : t y p e = " D i a g r a m D i s p l a y L i n k C r o s s F i l t e r V i e w S t a t e " > < P o i n t s   x m l n s : b = " h t t p : / / s c h e m a s . d a t a c o n t r a c t . o r g / 2 0 0 4 / 0 7 / S y s t e m . W i n d o w s " > < b : P o i n t > < b : _ x > 7 8 0 . 3 4 8 5 7 5 3 3 3 3 3 3 3 2 < / b : _ x > < b : _ y > 5 2 2 < / b : _ y > < / b : P o i n t > < b : P o i n t > < b : _ x > 7 8 0 . 3 4 8 5 7 5 3 3 3 3 3 3 3 2 < / b : _ x > < b : _ y > 3 9 4 < / b : _ y > < / b : P o i n t > < b : P o i n t > < b : _ x > 7 8 2 . 3 4 8 5 7 5 3 3 3 3 3 3 3 2 < / b : _ x > < b : _ y > 3 9 2 < / b : _ y > < / b : P o i n t > < b : P o i n t > < b : _ x > 8 1 8 . 5 4 0 9 5 4 3 3 3 3 3 3 3 9 < / b : _ x > < b : _ y > 3 9 2 < / b : _ y > < / b : P o i n t > < b : P o i n t > < b : _ x > 8 2 0 . 5 4 0 9 5 4 3 3 3 3 3 3 3 9 < / b : _ x > < b : _ y > 3 9 0 < / b : _ y > < / b : P o i n t > < b : P o i n t > < b : _ x > 8 2 0 . 5 4 0 9 5 4 3 3 3 3 3 3 3 9 < / b : _ x > < b : _ y > 2 6 2 . 0 0 0 0 0 0 0 0 0 0 0 0 2 3 < / b : _ y > < / b : P o i n t > < / P o i n t s > < / a : V a l u e > < / a : K e y V a l u e O f D i a g r a m O b j e c t K e y a n y T y p e z b w N T n L X > < a : K e y V a l u e O f D i a g r a m O b j e c t K e y a n y T y p e z b w N T n L X > < a : K e y > < K e y > R e l a t i o n s h i p s \ & l t ; T a b l e s \ o p p o r t u n i t y \ C o l u m n s \ A c c o u n t   E x e   I d & g t ; - & l t ; T a b l e s \ B u d g e t \ C o l u m n s \ S a l e s   p e r s o n   I D & g t ; < / K e y > < / a : K e y > < a : V a l u e   i : t y p e = " D i a g r a m D i s p l a y L i n k V i e w S t a t e " > < A u t o m a t i o n P r o p e r t y H e l p e r T e x t > E n d   p o i n t   1 :   ( 1 4 5 0 . 2 5 2 3 8 6 3 3 3 3 3 , 4 1 1 ) .   E n d   p o i n t   2 :   ( 8 4 0 . 5 4 0 9 5 4 3 3 3 3 3 3 , 2 6 2 )   < / A u t o m a t i o n P r o p e r t y H e l p e r T e x t > < L a y e d O u t > t r u e < / L a y e d O u t > < P o i n t s   x m l n s : b = " h t t p : / / s c h e m a s . d a t a c o n t r a c t . o r g / 2 0 0 4 / 0 7 / S y s t e m . W i n d o w s " > < b : P o i n t > < b : _ x > 1 4 5 0 . 2 5 2 3 8 6 3 3 3 3 3 3 3 < / b : _ x > < b : _ y > 4 1 1 < / b : _ y > < / b : P o i n t > < b : P o i n t > < b : _ x > 1 4 5 0 . 2 5 2 3 8 6 3 3 3 3 3 3 3 < / b : _ x > < b : _ y > 3 3 8 . 5 < / b : _ y > < / b : P o i n t > < b : P o i n t > < b : _ x > 1 4 4 8 . 2 5 2 3 8 6 3 3 3 3 3 3 3 < / b : _ x > < b : _ y > 3 3 6 . 5 < / b : _ y > < / b : P o i n t > < b : P o i n t > < b : _ x > 8 4 2 . 5 4 0 9 5 4 3 3 3 3 3 3 3 9 < / b : _ x > < b : _ y > 3 3 6 . 5 < / b : _ y > < / b : P o i n t > < b : P o i n t > < b : _ x > 8 4 0 . 5 4 0 9 5 4 3 3 3 3 3 3 3 9 < / b : _ x > < b : _ y > 3 3 4 . 5 < / b : _ y > < / b : P o i n t > < b : P o i n t > < b : _ x > 8 4 0 . 5 4 0 9 5 4 3 3 3 3 3 3 3 9 < / b : _ x > < b : _ y > 2 6 2 . 0 0 0 0 0 0 0 0 0 0 0 0 1 7 < / b : _ y > < / b : P o i n t > < / P o i n t s > < / a : V a l u e > < / a : K e y V a l u e O f D i a g r a m O b j e c t K e y a n y T y p e z b w N T n L X > < a : K e y V a l u e O f D i a g r a m O b j e c t K e y a n y T y p e z b w N T n L X > < a : K e y > < K e y > R e l a t i o n s h i p s \ & l t ; T a b l e s \ o p p o r t u n i t y \ C o l u m n s \ A c c o u n t   E x e   I d & g t ; - & l t ; T a b l e s \ B u d g e t \ C o l u m n s \ S a l e s   p e r s o n   I D & g t ; \ F K < / K e y > < / a : K e y > < a : V a l u e   i : t y p e = " D i a g r a m D i s p l a y L i n k E n d p o i n t V i e w S t a t e " > < H e i g h t > 1 6 < / H e i g h t > < L a b e l L o c a t i o n   x m l n s : b = " h t t p : / / s c h e m a s . d a t a c o n t r a c t . o r g / 2 0 0 4 / 0 7 / S y s t e m . W i n d o w s " > < b : _ x > 1 4 4 2 . 2 5 2 3 8 6 3 3 3 3 3 3 3 < / b : _ x > < b : _ y > 4 1 1 < / b : _ y > < / L a b e l L o c a t i o n > < L o c a t i o n   x m l n s : b = " h t t p : / / s c h e m a s . d a t a c o n t r a c t . o r g / 2 0 0 4 / 0 7 / S y s t e m . W i n d o w s " > < b : _ x > 1 4 5 0 . 2 5 2 3 8 6 3 3 3 3 3 3 3 < / b : _ x > < b : _ y > 4 2 7 < / b : _ y > < / L o c a t i o n > < S h a p e R o t a t e A n g l e > 2 7 0 < / S h a p e R o t a t e A n g l e > < W i d t h > 1 6 < / W i d t h > < / a : V a l u e > < / a : K e y V a l u e O f D i a g r a m O b j e c t K e y a n y T y p e z b w N T n L X > < a : K e y V a l u e O f D i a g r a m O b j e c t K e y a n y T y p e z b w N T n L X > < a : K e y > < K e y > R e l a t i o n s h i p s \ & l t ; T a b l e s \ o p p o r t u n i t y \ C o l u m n s \ A c c o u n t   E x e   I d & g t ; - & l t ; T a b l e s \ B u d g e t \ C o l u m n s \ S a l e s   p e r s o n   I D & g t ; \ P K < / K e y > < / a : K e y > < a : V a l u e   i : t y p e = " D i a g r a m D i s p l a y L i n k E n d p o i n t V i e w S t a t e " > < H e i g h t > 1 6 < / H e i g h t > < L a b e l L o c a t i o n   x m l n s : b = " h t t p : / / s c h e m a s . d a t a c o n t r a c t . o r g / 2 0 0 4 / 0 7 / S y s t e m . W i n d o w s " > < b : _ x > 8 3 2 . 5 4 0 9 5 4 3 3 3 3 3 3 3 9 < / b : _ x > < b : _ y > 2 4 6 . 0 0 0 0 0 0 0 0 0 0 0 0 1 7 < / b : _ y > < / L a b e l L o c a t i o n > < L o c a t i o n   x m l n s : b = " h t t p : / / s c h e m a s . d a t a c o n t r a c t . o r g / 2 0 0 4 / 0 7 / S y s t e m . W i n d o w s " > < b : _ x > 8 4 0 . 5 4 0 9 5 4 3 3 3 3 3 3 3 9 < / b : _ x > < b : _ y > 2 4 6 . 0 0 0 0 0 0 0 0 0 0 0 0 1 7 < / b : _ y > < / L o c a t i o n > < S h a p e R o t a t e A n g l e > 9 0 < / S h a p e R o t a t e A n g l e > < W i d t h > 1 6 < / W i d t h > < / a : V a l u e > < / a : K e y V a l u e O f D i a g r a m O b j e c t K e y a n y T y p e z b w N T n L X > < a : K e y V a l u e O f D i a g r a m O b j e c t K e y a n y T y p e z b w N T n L X > < a : K e y > < K e y > R e l a t i o n s h i p s \ & l t ; T a b l e s \ o p p o r t u n i t y \ C o l u m n s \ A c c o u n t   E x e   I d & g t ; - & l t ; T a b l e s \ B u d g e t \ C o l u m n s \ S a l e s   p e r s o n   I D & g t ; \ C r o s s F i l t e r < / K e y > < / a : K e y > < a : V a l u e   i : t y p e = " D i a g r a m D i s p l a y L i n k C r o s s F i l t e r V i e w S t a t e " > < P o i n t s   x m l n s : b = " h t t p : / / s c h e m a s . d a t a c o n t r a c t . o r g / 2 0 0 4 / 0 7 / S y s t e m . W i n d o w s " > < b : P o i n t > < b : _ x > 1 4 5 0 . 2 5 2 3 8 6 3 3 3 3 3 3 3 < / b : _ x > < b : _ y > 4 1 1 < / b : _ y > < / b : P o i n t > < b : P o i n t > < b : _ x > 1 4 5 0 . 2 5 2 3 8 6 3 3 3 3 3 3 3 < / b : _ x > < b : _ y > 3 3 8 . 5 < / b : _ y > < / b : P o i n t > < b : P o i n t > < b : _ x > 1 4 4 8 . 2 5 2 3 8 6 3 3 3 3 3 3 3 < / b : _ x > < b : _ y > 3 3 6 . 5 < / b : _ y > < / b : P o i n t > < b : P o i n t > < b : _ x > 8 4 2 . 5 4 0 9 5 4 3 3 3 3 3 3 3 9 < / b : _ x > < b : _ y > 3 3 6 . 5 < / b : _ y > < / b : P o i n t > < b : P o i n t > < b : _ x > 8 4 0 . 5 4 0 9 5 4 3 3 3 3 3 3 3 9 < / b : _ x > < b : _ y > 3 3 4 . 5 < / b : _ y > < / b : P o i n t > < b : P o i n t > < b : _ x > 8 4 0 . 5 4 0 9 5 4 3 3 3 3 3 3 3 9 < / b : _ x > < b : _ y > 2 6 2 . 0 0 0 0 0 0 0 0 0 0 0 0 1 7 < / b : _ y > < / b : P o i n t > < / P o i n t s > < / a : V a l u e > < / a : K e y V a l u e O f D i a g r a m O b j e c t K e y a n y T y p e z b w N T n L X > < a : K e y V a l u e O f D i a g r a m O b j e c t K e y a n y T y p e z b w N T n L X > < a : K e y > < K e y > R e l a t i o n s h i p s \ & l t ; T a b l e s \ i n v o i c e \ C o l u m n s \ A c c o u n t   E x e   I D & g t ; - & l t ; T a b l e s \ B u d g e t \ C o l u m n s \ S a l e s   p e r s o n   I D & g t ; < / K e y > < / a : K e y > < a : V a l u e   i : t y p e = " D i a g r a m D i s p l a y L i n k V i e w S t a t e " > < A u t o m a t i o n P r o p e r t y H e l p e r T e x t > E n d   p o i n t   1 :   ( 2 1 6 , 1 7 7 . 5 ) .   E n d   p o i n t   2 :   ( 7 0 4 . 5 4 0 9 5 4 4 6 8 6 6 5 , 1 2 4 . 5 )   < / A u t o m a t i o n P r o p e r t y H e l p e r T e x t > < L a y e d O u t > t r u e < / L a y e d O u t > < P o i n t s   x m l n s : b = " h t t p : / / s c h e m a s . d a t a c o n t r a c t . o r g / 2 0 0 4 / 0 7 / S y s t e m . W i n d o w s " > < b : P o i n t > < b : _ x > 2 1 6 < / b : _ x > < b : _ y > 1 7 7 . 5 < / b : _ y > < / b : P o i n t > < b : P o i n t > < b : _ x > 4 5 8 . 2 7 0 4 7 7 3 3 3 3 3 3 3 6 < / b : _ x > < b : _ y > 1 7 7 . 5 < / b : _ y > < / b : P o i n t > < b : P o i n t > < b : _ x > 4 6 0 . 2 7 0 4 7 7 3 3 3 3 3 3 3 6 < / b : _ x > < b : _ y > 1 7 5 . 5 < / b : _ y > < / b : P o i n t > < b : P o i n t > < b : _ x > 4 6 0 . 2 7 0 4 7 7 3 3 3 3 3 3 3 6 < / b : _ x > < b : _ y > 1 2 6 . 5 < / b : _ y > < / b : P o i n t > < b : P o i n t > < b : _ x > 4 6 2 . 2 7 0 4 7 7 3 3 3 3 3 3 3 6 < / b : _ x > < b : _ y > 1 2 4 . 5 < / b : _ y > < / b : P o i n t > < b : P o i n t > < b : _ x > 7 0 4 . 5 4 0 9 5 4 4 6 8 6 6 4 7 2 < / b : _ x > < b : _ y > 1 2 4 . 5 < / b : _ y > < / b : P o i n t > < / P o i n t s > < / a : V a l u e > < / a : K e y V a l u e O f D i a g r a m O b j e c t K e y a n y T y p e z b w N T n L X > < a : K e y V a l u e O f D i a g r a m O b j e c t K e y a n y T y p e z b w N T n L X > < a : K e y > < K e y > R e l a t i o n s h i p s \ & l t ; T a b l e s \ i n v o i c e \ C o l u m n s \ A c c o u n t   E x e   I D & g t ; - & l t ; T a b l e s \ B u d g e t \ C o l u m n s \ S a l e s   p e r s o n   I D & g t ; \ F K < / K e y > < / a : K e y > < a : V a l u e   i : t y p e = " D i a g r a m D i s p l a y L i n k E n d p o i n t V i e w S t a t e " > < H e i g h t > 1 6 < / H e i g h t > < L a b e l L o c a t i o n   x m l n s : b = " h t t p : / / s c h e m a s . d a t a c o n t r a c t . o r g / 2 0 0 4 / 0 7 / S y s t e m . W i n d o w s " > < b : _ x > 2 0 0 < / b : _ x > < b : _ y > 1 6 9 . 5 < / b : _ y > < / L a b e l L o c a t i o n > < L o c a t i o n   x m l n s : b = " h t t p : / / s c h e m a s . d a t a c o n t r a c t . o r g / 2 0 0 4 / 0 7 / S y s t e m . W i n d o w s " > < b : _ x > 2 0 0 < / b : _ x > < b : _ y > 1 7 7 . 5 < / b : _ y > < / L o c a t i o n > < S h a p e R o t a t e A n g l e > 3 6 0 < / S h a p e R o t a t e A n g l e > < W i d t h > 1 6 < / W i d t h > < / a : V a l u e > < / a : K e y V a l u e O f D i a g r a m O b j e c t K e y a n y T y p e z b w N T n L X > < a : K e y V a l u e O f D i a g r a m O b j e c t K e y a n y T y p e z b w N T n L X > < a : K e y > < K e y > R e l a t i o n s h i p s \ & l t ; T a b l e s \ i n v o i c e \ C o l u m n s \ A c c o u n t   E x e   I D & g t ; - & l t ; T a b l e s \ B u d g e t \ C o l u m n s \ S a l e s   p e r s o n   I D & g t ; \ P K < / K e y > < / a : K e y > < a : V a l u e   i : t y p e = " D i a g r a m D i s p l a y L i n k E n d p o i n t V i e w S t a t e " > < H e i g h t > 1 6 < / H e i g h t > < L a b e l L o c a t i o n   x m l n s : b = " h t t p : / / s c h e m a s . d a t a c o n t r a c t . o r g / 2 0 0 4 / 0 7 / S y s t e m . W i n d o w s " > < b : _ x > 7 0 4 . 5 4 0 9 5 4 4 6 8 6 6 4 7 2 < / b : _ x > < b : _ y > 1 1 6 . 5 < / b : _ y > < / L a b e l L o c a t i o n > < L o c a t i o n   x m l n s : b = " h t t p : / / s c h e m a s . d a t a c o n t r a c t . o r g / 2 0 0 4 / 0 7 / S y s t e m . W i n d o w s " > < b : _ x > 7 2 0 . 5 4 0 9 5 4 4 6 8 6 6 4 7 2 < / b : _ x > < b : _ y > 1 2 4 . 5 < / b : _ y > < / L o c a t i o n > < S h a p e R o t a t e A n g l e > 1 8 0 < / S h a p e R o t a t e A n g l e > < W i d t h > 1 6 < / W i d t h > < / a : V a l u e > < / a : K e y V a l u e O f D i a g r a m O b j e c t K e y a n y T y p e z b w N T n L X > < a : K e y V a l u e O f D i a g r a m O b j e c t K e y a n y T y p e z b w N T n L X > < a : K e y > < K e y > R e l a t i o n s h i p s \ & l t ; T a b l e s \ i n v o i c e \ C o l u m n s \ A c c o u n t   E x e   I D & g t ; - & l t ; T a b l e s \ B u d g e t \ C o l u m n s \ S a l e s   p e r s o n   I D & g t ; \ C r o s s F i l t e r < / K e y > < / a : K e y > < a : V a l u e   i : t y p e = " D i a g r a m D i s p l a y L i n k C r o s s F i l t e r V i e w S t a t e " > < P o i n t s   x m l n s : b = " h t t p : / / s c h e m a s . d a t a c o n t r a c t . o r g / 2 0 0 4 / 0 7 / S y s t e m . W i n d o w s " > < b : P o i n t > < b : _ x > 2 1 6 < / b : _ x > < b : _ y > 1 7 7 . 5 < / b : _ y > < / b : P o i n t > < b : P o i n t > < b : _ x > 4 5 8 . 2 7 0 4 7 7 3 3 3 3 3 3 3 6 < / b : _ x > < b : _ y > 1 7 7 . 5 < / b : _ y > < / b : P o i n t > < b : P o i n t > < b : _ x > 4 6 0 . 2 7 0 4 7 7 3 3 3 3 3 3 3 6 < / b : _ x > < b : _ y > 1 7 5 . 5 < / b : _ y > < / b : P o i n t > < b : P o i n t > < b : _ x > 4 6 0 . 2 7 0 4 7 7 3 3 3 3 3 3 3 6 < / b : _ x > < b : _ y > 1 2 6 . 5 < / b : _ y > < / b : P o i n t > < b : P o i n t > < b : _ x > 4 6 2 . 2 7 0 4 7 7 3 3 3 3 3 3 3 6 < / b : _ x > < b : _ y > 1 2 4 . 5 < / b : _ y > < / b : P o i n t > < b : P o i n t > < b : _ x > 7 0 4 . 5 4 0 9 5 4 4 6 8 6 6 4 7 2 < / b : _ x > < b : _ y > 1 2 4 . 5 < / b : _ y > < / b : P o i n t > < / P o i n t s > < / a : V a l u e > < / a : K e y V a l u e O f D i a g r a m O b j e c t K e y a n y T y p e z b w N T n L X > < a : K e y V a l u e O f D i a g r a m O b j e c t K e y a n y T y p e z b w N T n L X > < a : K e y > < K e y > R e l a t i o n s h i p s \ & l t ; T a b l e s \ i n v o i c e \ C o l u m n s \ Y e a r & g t ; - & l t ; T a b l e s \ D i m   Y e a r \ C o l u m n s \ Y e a r & g t ; < / K e y > < / a : K e y > < a : V a l u e   i : t y p e = " D i a g r a m D i s p l a y L i n k V i e w S t a t e " > < A u t o m a t i o n P r o p e r t y H e l p e r T e x t > E n d   p o i n t   1 :   ( 1 0 0 . 0 0 0 0 0 0 3 3 3 3 3 3 , 3 7 1 ) .   E n d   p o i n t   2 :   ( 1 0 0 . 0 0 0 0 0 0 3 3 3 3 3 3 , 5 4 7 . 5 5 0 8 7 7 1 9 2 9 8 3 )   < / A u t o m a t i o n P r o p e r t y H e l p e r T e x t > < L a y e d O u t > t r u e < / L a y e d O u t > < P o i n t s   x m l n s : b = " h t t p : / / s c h e m a s . d a t a c o n t r a c t . o r g / 2 0 0 4 / 0 7 / S y s t e m . W i n d o w s " > < b : P o i n t > < b : _ x > 1 0 0 . 0 0 0 0 0 0 3 3 3 3 3 3 3 6 < / b : _ x > < b : _ y > 3 7 0 . 9 9 9 9 9 9 9 9 9 9 9 9 9 4 < / b : _ y > < / b : P o i n t > < b : P o i n t > < b : _ x > 1 0 0 . 0 0 0 0 0 0 3 3 3 3 3 3 3 6 < / b : _ x > < b : _ y > 5 4 7 . 5 5 0 8 7 7 1 9 2 9 8 2 6 3 < / b : _ y > < / b : P o i n t > < / P o i n t s > < / a : V a l u e > < / a : K e y V a l u e O f D i a g r a m O b j e c t K e y a n y T y p e z b w N T n L X > < a : K e y V a l u e O f D i a g r a m O b j e c t K e y a n y T y p e z b w N T n L X > < a : K e y > < K e y > R e l a t i o n s h i p s \ & l t ; T a b l e s \ i n v o i c e \ C o l u m n s \ Y e a r & g t ; - & l t ; T a b l e s \ D i m   Y e a r \ C o l u m n s \ Y e a r & g t ; \ F K < / K e y > < / a : K e y > < a : V a l u e   i : t y p e = " D i a g r a m D i s p l a y L i n k E n d p o i n t V i e w S t a t e " > < H e i g h t > 1 6 < / H e i g h t > < L a b e l L o c a t i o n   x m l n s : b = " h t t p : / / s c h e m a s . d a t a c o n t r a c t . o r g / 2 0 0 4 / 0 7 / S y s t e m . W i n d o w s " > < b : _ x > 9 2 . 0 0 0 0 0 0 3 3 3 3 3 3 3 6 1 < / b : _ x > < b : _ y > 3 5 4 . 9 9 9 9 9 9 9 9 9 9 9 9 9 4 < / b : _ y > < / L a b e l L o c a t i o n > < L o c a t i o n   x m l n s : b = " h t t p : / / s c h e m a s . d a t a c o n t r a c t . o r g / 2 0 0 4 / 0 7 / S y s t e m . W i n d o w s " > < b : _ x > 1 0 0 . 0 0 0 0 0 0 3 3 3 3 3 3 3 6 < / b : _ x > < b : _ y > 3 5 4 . 9 9 9 9 9 9 9 9 9 9 9 9 9 4 < / b : _ y > < / L o c a t i o n > < S h a p e R o t a t e A n g l e > 9 0 < / S h a p e R o t a t e A n g l e > < W i d t h > 1 6 < / W i d t h > < / a : V a l u e > < / a : K e y V a l u e O f D i a g r a m O b j e c t K e y a n y T y p e z b w N T n L X > < a : K e y V a l u e O f D i a g r a m O b j e c t K e y a n y T y p e z b w N T n L X > < a : K e y > < K e y > R e l a t i o n s h i p s \ & l t ; T a b l e s \ i n v o i c e \ C o l u m n s \ Y e a r & g t ; - & l t ; T a b l e s \ D i m   Y e a r \ C o l u m n s \ Y e a r & g t ; \ P K < / K e y > < / a : K e y > < a : V a l u e   i : t y p e = " D i a g r a m D i s p l a y L i n k E n d p o i n t V i e w S t a t e " > < H e i g h t > 1 6 < / H e i g h t > < L a b e l L o c a t i o n   x m l n s : b = " h t t p : / / s c h e m a s . d a t a c o n t r a c t . o r g / 2 0 0 4 / 0 7 / S y s t e m . W i n d o w s " > < b : _ x > 9 2 . 0 0 0 0 0 0 3 3 3 3 3 3 3 6 1 < / b : _ x > < b : _ y > 5 4 7 . 5 5 0 8 7 7 1 9 2 9 8 2 6 3 < / b : _ y > < / L a b e l L o c a t i o n > < L o c a t i o n   x m l n s : b = " h t t p : / / s c h e m a s . d a t a c o n t r a c t . o r g / 2 0 0 4 / 0 7 / S y s t e m . W i n d o w s " > < b : _ x > 1 0 0 . 0 0 0 0 0 0 3 3 3 3 3 3 3 6 < / b : _ x > < b : _ y > 5 6 3 . 5 5 0 8 7 7 1 9 2 9 8 2 6 3 < / b : _ y > < / L o c a t i o n > < S h a p e R o t a t e A n g l e > 2 7 0 < / S h a p e R o t a t e A n g l e > < W i d t h > 1 6 < / W i d t h > < / a : V a l u e > < / a : K e y V a l u e O f D i a g r a m O b j e c t K e y a n y T y p e z b w N T n L X > < a : K e y V a l u e O f D i a g r a m O b j e c t K e y a n y T y p e z b w N T n L X > < a : K e y > < K e y > R e l a t i o n s h i p s \ & l t ; T a b l e s \ i n v o i c e \ C o l u m n s \ Y e a r & g t ; - & l t ; T a b l e s \ D i m   Y e a r \ C o l u m n s \ Y e a r & g t ; \ C r o s s F i l t e r < / K e y > < / a : K e y > < a : V a l u e   i : t y p e = " D i a g r a m D i s p l a y L i n k C r o s s F i l t e r V i e w S t a t e " > < P o i n t s   x m l n s : b = " h t t p : / / s c h e m a s . d a t a c o n t r a c t . o r g / 2 0 0 4 / 0 7 / S y s t e m . W i n d o w s " > < b : P o i n t > < b : _ x > 1 0 0 . 0 0 0 0 0 0 3 3 3 3 3 3 3 6 < / b : _ x > < b : _ y > 3 7 0 . 9 9 9 9 9 9 9 9 9 9 9 9 9 4 < / b : _ y > < / b : P o i n t > < b : P o i n t > < b : _ x > 1 0 0 . 0 0 0 0 0 0 3 3 3 3 3 3 3 6 < / b : _ x > < b : _ y > 5 4 7 . 5 5 0 8 7 7 1 9 2 9 8 2 6 3 < / b : _ y > < / b : P o i n t > < / P o i n t s > < / a : V a l u e > < / a : K e y V a l u e O f D i a g r a m O b j e c t K e y a n y T y p e z b w N T n L X > < a : K e y V a l u e O f D i a g r a m O b j e c t K e y a n y T y p e z b w N T n L X > < a : K e y > < K e y > R e l a t i o n s h i p s \ & l t ; T a b l e s \ b r o k e r a g e _ 2 0 2 0 0 1 2 3 1 0 4 0 \ C o l u m n s \ Y e a r & g t ; - & l t ; T a b l e s \ D i m   Y e a r \ C o l u m n s \ Y e a r & g t ; < / K e y > < / a : K e y > < a : V a l u e   i : t y p e = " D i a g r a m D i s p l a y L i n k V i e w S t a t e " > < A u t o m a t i o n P r o p e r t y H e l p e r T e x t > E n d   p o i n t   1 :   ( 3 0 7 . 4 , 5 8 2 . 5 ) .   E n d   p o i n t   2 :   ( 2 1 6 , 6 2 8 . 5 5 0 8 7 7 )   < / A u t o m a t i o n P r o p e r t y H e l p e r T e x t > < L a y e d O u t > t r u e < / L a y e d O u t > < P o i n t s   x m l n s : b = " h t t p : / / s c h e m a s . d a t a c o n t r a c t . o r g / 2 0 0 4 / 0 7 / S y s t e m . W i n d o w s " > < b : P o i n t > < b : _ x > 3 0 7 . 3 9 9 9 9 9 9 9 9 9 9 9 8 6 < / b : _ x > < b : _ y > 5 8 2 . 5 < / b : _ y > < / b : P o i n t > < b : P o i n t > < b : _ x > 2 6 3 . 7 0 0 0 0 0 3 3 3 3 3 3 3 8 < / b : _ x > < b : _ y > 5 8 2 . 5 < / b : _ y > < / b : P o i n t > < b : P o i n t > < b : _ x > 2 6 1 . 7 0 0 0 0 0 3 3 3 3 3 3 3 8 < / b : _ x > < b : _ y > 5 8 4 . 5 < / b : _ y > < / b : P o i n t > < b : P o i n t > < b : _ x > 2 6 1 . 7 0 0 0 0 0 3 3 3 3 3 3 3 8 < / b : _ x > < b : _ y > 6 2 6 . 5 5 0 8 7 7 < / b : _ y > < / b : P o i n t > < b : P o i n t > < b : _ x > 2 5 9 . 7 0 0 0 0 0 3 3 3 3 3 3 3 8 < / b : _ x > < b : _ y > 6 2 8 . 5 5 0 8 7 7 < / b : _ y > < / b : P o i n t > < b : P o i n t > < b : _ x > 2 1 5 . 9 9 9 9 9 9 9 9 9 9 9 9 9 4 < / b : _ x > < b : _ y > 6 2 8 . 5 5 0 8 7 7 < / b : _ y > < / b : P o i n t > < / P o i n t s > < / a : V a l u e > < / a : K e y V a l u e O f D i a g r a m O b j e c t K e y a n y T y p e z b w N T n L X > < a : K e y V a l u e O f D i a g r a m O b j e c t K e y a n y T y p e z b w N T n L X > < a : K e y > < K e y > R e l a t i o n s h i p s \ & l t ; T a b l e s \ b r o k e r a g e _ 2 0 2 0 0 1 2 3 1 0 4 0 \ C o l u m n s \ Y e a r & g t ; - & l t ; T a b l e s \ D i m   Y e a r \ C o l u m n s \ Y e a r & g t ; \ F K < / K e y > < / a : K e y > < a : V a l u e   i : t y p e = " D i a g r a m D i s p l a y L i n k E n d p o i n t V i e w S t a t e " > < H e i g h t > 1 6 < / H e i g h t > < L a b e l L o c a t i o n   x m l n s : b = " h t t p : / / s c h e m a s . d a t a c o n t r a c t . o r g / 2 0 0 4 / 0 7 / S y s t e m . W i n d o w s " > < b : _ x > 3 0 7 . 3 9 9 9 9 9 9 9 9 9 9 9 8 6 < / b : _ x > < b : _ y > 5 7 4 . 5 < / b : _ y > < / L a b e l L o c a t i o n > < L o c a t i o n   x m l n s : b = " h t t p : / / s c h e m a s . d a t a c o n t r a c t . o r g / 2 0 0 4 / 0 7 / S y s t e m . W i n d o w s " > < b : _ x > 3 2 3 . 3 9 9 9 9 9 9 9 9 9 9 9 8 6 < / b : _ x > < b : _ y > 5 8 2 . 5 < / b : _ y > < / L o c a t i o n > < S h a p e R o t a t e A n g l e > 1 8 0 < / S h a p e R o t a t e A n g l e > < W i d t h > 1 6 < / W i d t h > < / a : V a l u e > < / a : K e y V a l u e O f D i a g r a m O b j e c t K e y a n y T y p e z b w N T n L X > < a : K e y V a l u e O f D i a g r a m O b j e c t K e y a n y T y p e z b w N T n L X > < a : K e y > < K e y > R e l a t i o n s h i p s \ & l t ; T a b l e s \ b r o k e r a g e _ 2 0 2 0 0 1 2 3 1 0 4 0 \ C o l u m n s \ Y e a r & g t ; - & l t ; T a b l e s \ D i m   Y e a r \ C o l u m n s \ Y e a r & g t ; \ P K < / K e y > < / a : K e y > < a : V a l u e   i : t y p e = " D i a g r a m D i s p l a y L i n k E n d p o i n t V i e w S t a t e " > < H e i g h t > 1 6 < / H e i g h t > < L a b e l L o c a t i o n   x m l n s : b = " h t t p : / / s c h e m a s . d a t a c o n t r a c t . o r g / 2 0 0 4 / 0 7 / S y s t e m . W i n d o w s " > < b : _ x > 1 9 9 . 9 9 9 9 9 9 9 9 9 9 9 9 9 4 < / b : _ x > < b : _ y > 6 2 0 . 5 5 0 8 7 7 < / b : _ y > < / L a b e l L o c a t i o n > < L o c a t i o n   x m l n s : b = " h t t p : / / s c h e m a s . d a t a c o n t r a c t . o r g / 2 0 0 4 / 0 7 / S y s t e m . W i n d o w s " > < b : _ x > 1 9 9 . 9 9 9 9 9 9 9 9 9 9 9 9 9 4 < / b : _ x > < b : _ y > 6 2 8 . 5 5 0 8 7 7 < / b : _ y > < / L o c a t i o n > < S h a p e R o t a t e A n g l e > 3 6 0 < / S h a p e R o t a t e A n g l e > < W i d t h > 1 6 < / W i d t h > < / a : V a l u e > < / a : K e y V a l u e O f D i a g r a m O b j e c t K e y a n y T y p e z b w N T n L X > < a : K e y V a l u e O f D i a g r a m O b j e c t K e y a n y T y p e z b w N T n L X > < a : K e y > < K e y > R e l a t i o n s h i p s \ & l t ; T a b l e s \ b r o k e r a g e _ 2 0 2 0 0 1 2 3 1 0 4 0 \ C o l u m n s \ Y e a r & g t ; - & l t ; T a b l e s \ D i m   Y e a r \ C o l u m n s \ Y e a r & g t ; \ C r o s s F i l t e r < / K e y > < / a : K e y > < a : V a l u e   i : t y p e = " D i a g r a m D i s p l a y L i n k C r o s s F i l t e r V i e w S t a t e " > < P o i n t s   x m l n s : b = " h t t p : / / s c h e m a s . d a t a c o n t r a c t . o r g / 2 0 0 4 / 0 7 / S y s t e m . W i n d o w s " > < b : P o i n t > < b : _ x > 3 0 7 . 3 9 9 9 9 9 9 9 9 9 9 9 8 6 < / b : _ x > < b : _ y > 5 8 2 . 5 < / b : _ y > < / b : P o i n t > < b : P o i n t > < b : _ x > 2 6 3 . 7 0 0 0 0 0 3 3 3 3 3 3 3 8 < / b : _ x > < b : _ y > 5 8 2 . 5 < / b : _ y > < / b : P o i n t > < b : P o i n t > < b : _ x > 2 6 1 . 7 0 0 0 0 0 3 3 3 3 3 3 3 8 < / b : _ x > < b : _ y > 5 8 4 . 5 < / b : _ y > < / b : P o i n t > < b : P o i n t > < b : _ x > 2 6 1 . 7 0 0 0 0 0 3 3 3 3 3 3 3 8 < / b : _ x > < b : _ y > 6 2 6 . 5 5 0 8 7 7 < / b : _ y > < / b : P o i n t > < b : P o i n t > < b : _ x > 2 5 9 . 7 0 0 0 0 0 3 3 3 3 3 3 3 8 < / b : _ x > < b : _ y > 6 2 8 . 5 5 0 8 7 7 < / b : _ y > < / b : P o i n t > < b : P o i n t > < b : _ x > 2 1 5 . 9 9 9 9 9 9 9 9 9 9 9 9 9 4 < / b : _ x > < b : _ y > 6 2 8 . 5 5 0 8 7 7 < / b : _ y > < / b : P o i n t > < / P o i n t s > < / a : V a l u e > < / a : K e y V a l u e O f D i a g r a m O b j e c t K e y a n y T y p e z b w N T n L X > < a : K e y V a l u e O f D i a g r a m O b j e c t K e y a n y T y p e z b w N T n L X > < a : K e y > < K e y > R e l a t i o n s h i p s \ & l t ; T a b l e s \ m e e t i n g _ l i s t \ C o l u m n s \ Y e a r & g t ; - & l t ; T a b l e s \ D i m   Y e a r \ C o l u m n s \ Y e a r & g t ; < / K e y > < / a : K e y > < a : V a l u e   i : t y p e = " D i a g r a m D i s p l a y L i n k V i e w S t a t e " > < A u t o m a t i o n P r o p e r t y H e l p e r T e x t > E n d   p o i n t   1 :   ( 7 8 0 . 3 4 8 5 7 5 3 3 3 3 3 3 , 7 8 0 ) .   E n d   p o i n t   2 :   ( 2 1 6 , 6 4 8 . 5 5 0 8 7 7 )   < / A u t o m a t i o n P r o p e r t y H e l p e r T e x t > < I s F o c u s e d > t r u e < / I s F o c u s e d > < L a y e d O u t > t r u e < / L a y e d O u t > < P o i n t s   x m l n s : b = " h t t p : / / s c h e m a s . d a t a c o n t r a c t . o r g / 2 0 0 4 / 0 7 / S y s t e m . W i n d o w s " > < b : P o i n t > < b : _ x > 7 8 0 . 3 4 8 5 7 5 3 3 3 3 3 3 4 3 < / b : _ x > < b : _ y > 7 8 0 < / b : _ y > < / b : P o i n t > < b : P o i n t > < b : _ x > 7 8 0 . 3 4 8 5 7 5 3 3 3 3 3 3 3 2 < / b : _ x > < b : _ y > 8 2 1 . 1 < / b : _ y > < / b : P o i n t > < b : P o i n t > < b : _ x > 7 7 8 . 3 4 8 5 7 5 3 3 3 3 3 3 3 2 < / b : _ x > < b : _ y > 8 2 3 . 1 < / b : _ y > < / b : P o i n t > < b : P o i n t > < b : _ x > 3 0 5 . 9 0 0 0 0 0 3 3 7 8 3 3 3 8 < / b : _ x > < b : _ y > 8 2 3 . 1 < / b : _ y > < / b : P o i n t > < b : P o i n t > < b : _ x > 3 0 3 . 9 0 0 0 0 0 3 3 7 8 3 3 3 8 < / b : _ x > < b : _ y > 8 2 1 . 1 < / b : _ y > < / b : P o i n t > < b : P o i n t > < b : _ x > 3 0 3 . 9 0 0 0 0 0 3 3 7 8 3 3 3 8 < / b : _ x > < b : _ y > 6 5 0 . 5 5 0 8 7 7 < / b : _ y > < / b : P o i n t > < b : P o i n t > < b : _ x > 3 0 1 . 9 0 0 0 0 0 3 3 7 8 3 3 3 8 < / b : _ x > < b : _ y > 6 4 8 . 5 5 0 8 7 7 < / b : _ y > < / b : P o i n t > < b : P o i n t > < b : _ x > 2 1 5 . 9 9 9 9 9 9 9 9 9 9 9 9 9 4 < / b : _ x > < b : _ y > 6 4 8 . 5 5 0 8 7 6 9 9 9 9 9 9 9 < / b : _ y > < / b : P o i n t > < / P o i n t s > < / a : V a l u e > < / a : K e y V a l u e O f D i a g r a m O b j e c t K e y a n y T y p e z b w N T n L X > < a : K e y V a l u e O f D i a g r a m O b j e c t K e y a n y T y p e z b w N T n L X > < a : K e y > < K e y > R e l a t i o n s h i p s \ & l t ; T a b l e s \ m e e t i n g _ l i s t \ C o l u m n s \ Y e a r & g t ; - & l t ; T a b l e s \ D i m   Y e a r \ C o l u m n s \ Y e a r & g t ; \ F K < / K e y > < / a : K e y > < a : V a l u e   i : t y p e = " D i a g r a m D i s p l a y L i n k E n d p o i n t V i e w S t a t e " > < H e i g h t > 1 6 < / H e i g h t > < L a b e l L o c a t i o n   x m l n s : b = " h t t p : / / s c h e m a s . d a t a c o n t r a c t . o r g / 2 0 0 4 / 0 7 / S y s t e m . W i n d o w s " > < b : _ x > 7 7 2 . 3 4 8 5 7 5 3 3 3 3 3 3 4 3 < / b : _ x > < b : _ y > 7 6 4 < / b : _ y > < / L a b e l L o c a t i o n > < L o c a t i o n   x m l n s : b = " h t t p : / / s c h e m a s . d a t a c o n t r a c t . o r g / 2 0 0 4 / 0 7 / S y s t e m . W i n d o w s " > < b : _ x > 7 8 0 . 3 4 8 5 7 5 3 3 3 3 3 3 3 2 < / b : _ x > < b : _ y > 7 6 4 < / b : _ y > < / L o c a t i o n > < S h a p e R o t a t e A n g l e > 8 9 . 9 9 9 9 9 9 9 9 9 9 9 9 6 < / S h a p e R o t a t e A n g l e > < W i d t h > 1 6 < / W i d t h > < / a : V a l u e > < / a : K e y V a l u e O f D i a g r a m O b j e c t K e y a n y T y p e z b w N T n L X > < a : K e y V a l u e O f D i a g r a m O b j e c t K e y a n y T y p e z b w N T n L X > < a : K e y > < K e y > R e l a t i o n s h i p s \ & l t ; T a b l e s \ m e e t i n g _ l i s t \ C o l u m n s \ Y e a r & g t ; - & l t ; T a b l e s \ D i m   Y e a r \ C o l u m n s \ Y e a r & g t ; \ P K < / K e y > < / a : K e y > < a : V a l u e   i : t y p e = " D i a g r a m D i s p l a y L i n k E n d p o i n t V i e w S t a t e " > < H e i g h t > 1 6 < / H e i g h t > < L a b e l L o c a t i o n   x m l n s : b = " h t t p : / / s c h e m a s . d a t a c o n t r a c t . o r g / 2 0 0 4 / 0 7 / S y s t e m . W i n d o w s " > < b : _ x > 1 9 9 . 9 9 9 9 9 9 9 9 9 9 9 9 9 4 < / b : _ x > < b : _ y > 6 4 0 . 5 5 0 8 7 6 9 9 9 9 9 9 9 < / b : _ y > < / L a b e l L o c a t i o n > < L o c a t i o n   x m l n s : b = " h t t p : / / s c h e m a s . d a t a c o n t r a c t . o r g / 2 0 0 4 / 0 7 / S y s t e m . W i n d o w s " > < b : _ x > 1 9 9 . 9 9 9 9 9 9 9 9 9 9 9 9 8 9 < / b : _ x > < b : _ y > 6 4 8 . 5 5 0 8 7 7 < / b : _ y > < / L o c a t i o n > < S h a p e R o t a t e A n g l e > 3 5 9 . 9 9 9 9 9 9 9 9 9 9 9 9 6 < / S h a p e R o t a t e A n g l e > < W i d t h > 1 6 < / W i d t h > < / a : V a l u e > < / a : K e y V a l u e O f D i a g r a m O b j e c t K e y a n y T y p e z b w N T n L X > < a : K e y V a l u e O f D i a g r a m O b j e c t K e y a n y T y p e z b w N T n L X > < a : K e y > < K e y > R e l a t i o n s h i p s \ & l t ; T a b l e s \ m e e t i n g _ l i s t \ C o l u m n s \ Y e a r & g t ; - & l t ; T a b l e s \ D i m   Y e a r \ C o l u m n s \ Y e a r & g t ; \ C r o s s F i l t e r < / K e y > < / a : K e y > < a : V a l u e   i : t y p e = " D i a g r a m D i s p l a y L i n k C r o s s F i l t e r V i e w S t a t e " > < P o i n t s   x m l n s : b = " h t t p : / / s c h e m a s . d a t a c o n t r a c t . o r g / 2 0 0 4 / 0 7 / S y s t e m . W i n d o w s " > < b : P o i n t > < b : _ x > 7 8 0 . 3 4 8 5 7 5 3 3 3 3 3 3 4 3 < / b : _ x > < b : _ y > 7 8 0 < / b : _ y > < / b : P o i n t > < b : P o i n t > < b : _ x > 7 8 0 . 3 4 8 5 7 5 3 3 3 3 3 3 3 2 < / b : _ x > < b : _ y > 8 2 1 . 1 < / b : _ y > < / b : P o i n t > < b : P o i n t > < b : _ x > 7 7 8 . 3 4 8 5 7 5 3 3 3 3 3 3 3 2 < / b : _ x > < b : _ y > 8 2 3 . 1 < / b : _ y > < / b : P o i n t > < b : P o i n t > < b : _ x > 3 0 5 . 9 0 0 0 0 0 3 3 7 8 3 3 3 8 < / b : _ x > < b : _ y > 8 2 3 . 1 < / b : _ y > < / b : P o i n t > < b : P o i n t > < b : _ x > 3 0 3 . 9 0 0 0 0 0 3 3 7 8 3 3 3 8 < / b : _ x > < b : _ y > 8 2 1 . 1 < / b : _ y > < / b : P o i n t > < b : P o i n t > < b : _ x > 3 0 3 . 9 0 0 0 0 0 3 3 7 8 3 3 3 8 < / b : _ x > < b : _ y > 6 5 0 . 5 5 0 8 7 7 < / b : _ y > < / b : P o i n t > < b : P o i n t > < b : _ x > 3 0 1 . 9 0 0 0 0 0 3 3 7 8 3 3 3 8 < / b : _ x > < b : _ y > 6 4 8 . 5 5 0 8 7 7 < / b : _ y > < / b : P o i n t > < b : P o i n t > < b : _ x > 2 1 5 . 9 9 9 9 9 9 9 9 9 9 9 9 9 4 < / b : _ x > < b : _ y > 6 4 8 . 5 5 0 8 7 6 9 9 9 9 9 9 9 < / b : _ y > < / b : P o i n t > < / P o i n t s > < / a : V a l u 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C l i e n t W i n d o w X M L " > < C u s t o m C o n t e n t > < ! [ C D A T A [ o p p o r t u n i t y _ 4 5 3 a 3 1 9 3 - 5 2 b c - 4 1 8 0 - 8 f c d - a b b 8 a 7 8 4 9 b 5 c ] ] > < / C u s t o m C o n t e n t > < / G e m i n i > 
</file>

<file path=customXml/item7.xml>��< ? x m l   v e r s i o n = " 1 . 0 "   e n c o d i n g = " U T F - 1 6 " ? > < G e m i n i   x m l n s = " h t t p : / / g e m i n i / p i v o t c u s t o m i z a t i o n / S a n d b o x N o n E m p t y " > < C u s t o m C o n t e n t > < ! [ C D A T A [ 1 ] ] > < / 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 b r o k e r a g e _ 2 0 2 0 0 1 2 3 1 0 4 0 _ 3 0 6 6 c c 2 e - c d 6 e - 4 a 8 5 - 8 4 7 e - 1 f 2 3 1 5 8 f 6 4 9 c < / K e y > < V a l u e   x m l n s : a = " h t t p : / / s c h e m a s . d a t a c o n t r a c t . o r g / 2 0 0 4 / 0 7 / M i c r o s o f t . A n a l y s i s S e r v i c e s . C o m m o n " > < a : H a s F o c u s > t r u e < / a : H a s F o c u s > < a : S i z e A t D p i 9 6 > 1 2 8 < / a : S i z e A t D p i 9 6 > < a : V i s i b l e > t r u e < / a : V i s i b l e > < / V a l u e > < / K e y V a l u e O f s t r i n g S a n d b o x E d i t o r . M e a s u r e G r i d S t a t e S c d E 3 5 R y > < K e y V a l u e O f s t r i n g S a n d b o x E d i t o r . M e a s u r e G r i d S t a t e S c d E 3 5 R y > < K e y > f e e s _ 2 0 2 0 0 1 2 3 1 0 4 1 _ 4 b 2 4 0 8 3 d - 3 5 0 2 - 4 b 7 f - 8 4 5 e - b 2 2 2 e b 6 8 7 b c b < / K e y > < V a l u e   x m l n s : a = " h t t p : / / s c h e m a s . d a t a c o n t r a c t . o r g / 2 0 0 4 / 0 7 / M i c r o s o f t . A n a l y s i s S e r v i c e s . C o m m o n " > < a : H a s F o c u s > t r u e < / a : H a s F o c u s > < a : S i z e A t D p i 9 6 > 1 2 5 < / a : S i z e A t D p i 9 6 > < a : V i s i b l e > t r u e < / a : V i s i b l e > < / V a l u e > < / K e y V a l u e O f s t r i n g S a n d b o x E d i t o r . M e a s u r e G r i d S t a t e S c d E 3 5 R y > < K e y V a l u e O f s t r i n g S a n d b o x E d i t o r . M e a s u r e G r i d S t a t e S c d E 3 5 R y > < K e y > B u d g e t _ f 4 b 4 f 1 1 c - d 6 c 1 - 4 e f e - b b 7 6 - 9 e 1 d d 8 8 2 0 a 5 7 < / K e y > < V a l u e   x m l n s : a = " h t t p : / / s c h e m a s . d a t a c o n t r a c t . o r g / 2 0 0 4 / 0 7 / M i c r o s o f t . A n a l y s i s S e r v i c e s . C o m m o n " > < a : H a s F o c u s > t r u e < / a : H a s F o c u s > < a : S i z e A t D p i 9 6 > 1 2 5 < / a : S i z e A t D p i 9 6 > < a : V i s i b l e > t r u e < / a : V i s i b l e > < / V a l u e > < / K e y V a l u e O f s t r i n g S a n d b o x E d i t o r . M e a s u r e G r i d S t a t e S c d E 3 5 R y > < K e y V a l u e O f s t r i n g S a n d b o x E d i t o r . M e a s u r e G r i d S t a t e S c d E 3 5 R y > < K e y > m e e t i n g _ l i s t _ 8 c a 3 0 e d b - 5 f 3 7 - 4 4 1 6 - 8 7 5 c - 3 8 7 f 1 a 8 1 1 0 d 4 < / K e y > < V a l u e   x m l n s : a = " h t t p : / / s c h e m a s . d a t a c o n t r a c t . o r g / 2 0 0 4 / 0 7 / M i c r o s o f t . A n a l y s i s S e r v i c e s . C o m m o n " > < a : H a s F o c u s > t r u e < / a : H a s F o c u s > < a : S i z e A t D p i 9 6 > 1 2 6 < / a : S i z e A t D p i 9 6 > < a : V i s i b l e > t r u e < / a : V i s i b l e > < / V a l u e > < / K e y V a l u e O f s t r i n g S a n d b o x E d i t o r . M e a s u r e G r i d S t a t e S c d E 3 5 R y > < K e y V a l u e O f s t r i n g S a n d b o x E d i t o r . M e a s u r e G r i d S t a t e S c d E 3 5 R y > < K e y > o p p o r t u n i t y _ 4 5 3 a 3 1 9 3 - 5 2 b c - 4 1 8 0 - 8 f c d - a b b 8 a 7 8 4 9 b 5 c < / K e y > < V a l u e   x m l n s : a = " h t t p : / / s c h e m a s . d a t a c o n t r a c t . o r g / 2 0 0 4 / 0 7 / M i c r o s o f t . A n a l y s i s S e r v i c e s . C o m m o n " > < a : H a s F o c u s > t r u e < / a : H a s F o c u s > < a : S i z e A t D p i 9 6 > 1 3 0 < / a : S i z e A t D p i 9 6 > < a : V i s i b l e > t r u e < / a : V i s i b l e > < / V a l u e > < / K e y V a l u e O f s t r i n g S a n d b o x E d i t o r . M e a s u r e G r i d S t a t e S c d E 3 5 R y > < K e y V a l u e O f s t r i n g S a n d b o x E d i t o r . M e a s u r e G r i d S t a t e S c d E 3 5 R y > < K e y > i n v o i c e _ 4 3 1 7 6 6 9 4 - 3 c e d - 4 b 5 e - 9 6 c 3 - 6 6 4 4 1 9 c d e 3 4 5 < / 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9.xml>��< ? x m l   v e r s i o n = " 1 . 0 "   e n c o d i n g = " U T F - 1 6 " ? > < G e m i n i   x m l n s = " h t t p : / / g e m i n i / p i v o t c u s t o m i z a t i o n / T a b l e X M L _ B u d g e t _ f 4 b 4 f 1 1 c - d 6 c 1 - 4 e f e - b b 7 6 - 9 e 1 d d 8 8 2 0 a 5 7 " > < 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FEF1D80-B4E5-4636-96E4-6A4C88EA6388}">
  <ds:schemaRefs/>
</ds:datastoreItem>
</file>

<file path=customXml/itemProps10.xml><?xml version="1.0" encoding="utf-8"?>
<ds:datastoreItem xmlns:ds="http://schemas.openxmlformats.org/officeDocument/2006/customXml" ds:itemID="{530A6C65-127A-4209-A270-211714BD2D11}">
  <ds:schemaRefs/>
</ds:datastoreItem>
</file>

<file path=customXml/itemProps11.xml><?xml version="1.0" encoding="utf-8"?>
<ds:datastoreItem xmlns:ds="http://schemas.openxmlformats.org/officeDocument/2006/customXml" ds:itemID="{F92D55BC-1BFF-4CBF-B264-874541370906}">
  <ds:schemaRefs/>
</ds:datastoreItem>
</file>

<file path=customXml/itemProps12.xml><?xml version="1.0" encoding="utf-8"?>
<ds:datastoreItem xmlns:ds="http://schemas.openxmlformats.org/officeDocument/2006/customXml" ds:itemID="{23D07591-8F3A-40BA-936B-671F828BBFDD}">
  <ds:schemaRefs/>
</ds:datastoreItem>
</file>

<file path=customXml/itemProps13.xml><?xml version="1.0" encoding="utf-8"?>
<ds:datastoreItem xmlns:ds="http://schemas.openxmlformats.org/officeDocument/2006/customXml" ds:itemID="{7AEFDC6A-4996-4E55-BDE3-7AA5308EA9D3}">
  <ds:schemaRefs/>
</ds:datastoreItem>
</file>

<file path=customXml/itemProps14.xml><?xml version="1.0" encoding="utf-8"?>
<ds:datastoreItem xmlns:ds="http://schemas.openxmlformats.org/officeDocument/2006/customXml" ds:itemID="{F5A39A8F-1130-472E-94AF-E71C6619E595}">
  <ds:schemaRefs/>
</ds:datastoreItem>
</file>

<file path=customXml/itemProps15.xml><?xml version="1.0" encoding="utf-8"?>
<ds:datastoreItem xmlns:ds="http://schemas.openxmlformats.org/officeDocument/2006/customXml" ds:itemID="{78910192-7F00-4ABD-84F1-C179823CE115}">
  <ds:schemaRefs/>
</ds:datastoreItem>
</file>

<file path=customXml/itemProps16.xml><?xml version="1.0" encoding="utf-8"?>
<ds:datastoreItem xmlns:ds="http://schemas.openxmlformats.org/officeDocument/2006/customXml" ds:itemID="{C6F3D031-C3D6-40B9-98D5-B7463A9E1FEC}">
  <ds:schemaRefs/>
</ds:datastoreItem>
</file>

<file path=customXml/itemProps17.xml><?xml version="1.0" encoding="utf-8"?>
<ds:datastoreItem xmlns:ds="http://schemas.openxmlformats.org/officeDocument/2006/customXml" ds:itemID="{DFF85EDC-B35A-463A-93A4-E99A944C79D8}">
  <ds:schemaRefs/>
</ds:datastoreItem>
</file>

<file path=customXml/itemProps18.xml><?xml version="1.0" encoding="utf-8"?>
<ds:datastoreItem xmlns:ds="http://schemas.openxmlformats.org/officeDocument/2006/customXml" ds:itemID="{A23098F8-4450-4CAE-9C5E-2C5B9885BA18}">
  <ds:schemaRefs/>
</ds:datastoreItem>
</file>

<file path=customXml/itemProps19.xml><?xml version="1.0" encoding="utf-8"?>
<ds:datastoreItem xmlns:ds="http://schemas.openxmlformats.org/officeDocument/2006/customXml" ds:itemID="{F5613A5F-F888-40FE-8A51-9FDC78B15881}">
  <ds:schemaRefs/>
</ds:datastoreItem>
</file>

<file path=customXml/itemProps2.xml><?xml version="1.0" encoding="utf-8"?>
<ds:datastoreItem xmlns:ds="http://schemas.openxmlformats.org/officeDocument/2006/customXml" ds:itemID="{3CB5F588-F730-4B53-84CD-C48DE9658BAF}">
  <ds:schemaRefs/>
</ds:datastoreItem>
</file>

<file path=customXml/itemProps20.xml><?xml version="1.0" encoding="utf-8"?>
<ds:datastoreItem xmlns:ds="http://schemas.openxmlformats.org/officeDocument/2006/customXml" ds:itemID="{289D2082-1F7F-4F07-8EA3-436EC61E00C7}">
  <ds:schemaRefs/>
</ds:datastoreItem>
</file>

<file path=customXml/itemProps21.xml><?xml version="1.0" encoding="utf-8"?>
<ds:datastoreItem xmlns:ds="http://schemas.openxmlformats.org/officeDocument/2006/customXml" ds:itemID="{74F6FDEB-E5AA-42BE-AA47-D86D42DF0F96}">
  <ds:schemaRefs/>
</ds:datastoreItem>
</file>

<file path=customXml/itemProps22.xml><?xml version="1.0" encoding="utf-8"?>
<ds:datastoreItem xmlns:ds="http://schemas.openxmlformats.org/officeDocument/2006/customXml" ds:itemID="{BE804E88-DA69-4E9B-830A-DF79B845B1DC}">
  <ds:schemaRefs/>
</ds:datastoreItem>
</file>

<file path=customXml/itemProps23.xml><?xml version="1.0" encoding="utf-8"?>
<ds:datastoreItem xmlns:ds="http://schemas.openxmlformats.org/officeDocument/2006/customXml" ds:itemID="{420D9F3F-786E-4F79-ACBD-90859019CC5C}">
  <ds:schemaRefs>
    <ds:schemaRef ds:uri="http://schemas.microsoft.com/DataMashup"/>
  </ds:schemaRefs>
</ds:datastoreItem>
</file>

<file path=customXml/itemProps3.xml><?xml version="1.0" encoding="utf-8"?>
<ds:datastoreItem xmlns:ds="http://schemas.openxmlformats.org/officeDocument/2006/customXml" ds:itemID="{26D04168-0B56-4289-BEB5-29E884084342}">
  <ds:schemaRefs/>
</ds:datastoreItem>
</file>

<file path=customXml/itemProps4.xml><?xml version="1.0" encoding="utf-8"?>
<ds:datastoreItem xmlns:ds="http://schemas.openxmlformats.org/officeDocument/2006/customXml" ds:itemID="{AABB5F07-D0E7-43CC-BFE9-41750100926B}">
  <ds:schemaRefs/>
</ds:datastoreItem>
</file>

<file path=customXml/itemProps5.xml><?xml version="1.0" encoding="utf-8"?>
<ds:datastoreItem xmlns:ds="http://schemas.openxmlformats.org/officeDocument/2006/customXml" ds:itemID="{DC1A8C06-5BB9-4A67-89C8-0FA03FAED3E7}">
  <ds:schemaRefs/>
</ds:datastoreItem>
</file>

<file path=customXml/itemProps6.xml><?xml version="1.0" encoding="utf-8"?>
<ds:datastoreItem xmlns:ds="http://schemas.openxmlformats.org/officeDocument/2006/customXml" ds:itemID="{4C84D7BD-AF3B-43CB-A60A-DF2931454382}">
  <ds:schemaRefs/>
</ds:datastoreItem>
</file>

<file path=customXml/itemProps7.xml><?xml version="1.0" encoding="utf-8"?>
<ds:datastoreItem xmlns:ds="http://schemas.openxmlformats.org/officeDocument/2006/customXml" ds:itemID="{A5436D57-1F47-41B4-964C-93AF3FC6649A}">
  <ds:schemaRefs/>
</ds:datastoreItem>
</file>

<file path=customXml/itemProps8.xml><?xml version="1.0" encoding="utf-8"?>
<ds:datastoreItem xmlns:ds="http://schemas.openxmlformats.org/officeDocument/2006/customXml" ds:itemID="{8A3549D1-4B3E-4895-8205-605905C9ABE1}">
  <ds:schemaRefs/>
</ds:datastoreItem>
</file>

<file path=customXml/itemProps9.xml><?xml version="1.0" encoding="utf-8"?>
<ds:datastoreItem xmlns:ds="http://schemas.openxmlformats.org/officeDocument/2006/customXml" ds:itemID="{475155C9-9FC1-4CFB-A488-3DF8A9FC98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vt:lpstr>
      <vt:lpstr>new,renewl,cross sell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dc:creator>
  <cp:lastModifiedBy>Dc</cp:lastModifiedBy>
  <dcterms:created xsi:type="dcterms:W3CDTF">2024-08-31T08:03:15Z</dcterms:created>
  <dcterms:modified xsi:type="dcterms:W3CDTF">2024-09-04T16:45:39Z</dcterms:modified>
</cp:coreProperties>
</file>