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B9BE61A-6463-488B-B3B8-F12D8D8EF3B2}" xr6:coauthVersionLast="36" xr6:coauthVersionMax="36" xr10:uidLastSave="{00000000-0000-0000-0000-000000000000}"/>
  <bookViews>
    <workbookView xWindow="0" yWindow="0" windowWidth="11316" windowHeight="8880" activeTab="1" xr2:uid="{00000000-000D-0000-FFFF-FFFF00000000}"/>
  </bookViews>
  <sheets>
    <sheet name="Dataset Heart Disease" sheetId="1" r:id="rId1"/>
    <sheet name="PIVOT CHARTS" sheetId="2" r:id="rId2"/>
    <sheet name="Dashboard" sheetId="3" r:id="rId3"/>
    <sheet name=" Histplot &amp; Outliers" sheetId="6" r:id="rId4"/>
  </sheets>
  <definedNames>
    <definedName name="_xlnm._FilterDatabase" localSheetId="0" hidden="1">'Dataset Heart Disease'!$A$1:$M$1049</definedName>
    <definedName name="_xlchart.v1.0" hidden="1">'Dataset Heart Disease'!$B$1</definedName>
    <definedName name="_xlchart.v1.1" hidden="1">'Dataset Heart Disease'!$B$2:$B$1049</definedName>
    <definedName name="_xlchart.v1.10" hidden="1">'Dataset Heart Disease'!$E$1</definedName>
    <definedName name="_xlchart.v1.11" hidden="1">'Dataset Heart Disease'!$E$2:$E$1049</definedName>
    <definedName name="_xlchart.v1.12" hidden="1">'Dataset Heart Disease'!$F$1</definedName>
    <definedName name="_xlchart.v1.13" hidden="1">'Dataset Heart Disease'!$F$2:$F$1049</definedName>
    <definedName name="_xlchart.v1.14" hidden="1">'Dataset Heart Disease'!$I$1</definedName>
    <definedName name="_xlchart.v1.15" hidden="1">'Dataset Heart Disease'!$I$2:$I$1049</definedName>
    <definedName name="_xlchart.v1.16" hidden="1">'Dataset Heart Disease'!$K$1</definedName>
    <definedName name="_xlchart.v1.17" hidden="1">'Dataset Heart Disease'!$K$2:$K$1049</definedName>
    <definedName name="_xlchart.v1.18" hidden="1">'Dataset Heart Disease'!$I$1</definedName>
    <definedName name="_xlchart.v1.19" hidden="1">'Dataset Heart Disease'!$I$2:$I$1050</definedName>
    <definedName name="_xlchart.v1.2" hidden="1">'Dataset Heart Disease'!$I$1</definedName>
    <definedName name="_xlchart.v1.3" hidden="1">'Dataset Heart Disease'!$I$2:$I$1050</definedName>
    <definedName name="_xlchart.v1.4" hidden="1">'Dataset Heart Disease'!$E$1</definedName>
    <definedName name="_xlchart.v1.5" hidden="1">'Dataset Heart Disease'!$E$2:$E$1049</definedName>
    <definedName name="_xlchart.v1.6" hidden="1">'Dataset Heart Disease'!$F$1</definedName>
    <definedName name="_xlchart.v1.7" hidden="1">'Dataset Heart Disease'!$F$2:$F$1050</definedName>
    <definedName name="_xlchart.v1.8" hidden="1">'Dataset Heart Disease'!$B$1</definedName>
    <definedName name="_xlchart.v1.9" hidden="1">'Dataset Heart Disease'!$B$2:$B$1049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D73" i="2" l="1"/>
  <c r="D75" i="2"/>
  <c r="D74" i="2"/>
  <c r="E74" i="2"/>
  <c r="E73" i="2"/>
  <c r="E75" i="2"/>
  <c r="D51" i="2" l="1"/>
  <c r="D50" i="2"/>
  <c r="D49" i="2"/>
  <c r="E62" i="2"/>
  <c r="E33" i="2"/>
  <c r="E50" i="2"/>
  <c r="E34" i="2"/>
  <c r="F21" i="2"/>
  <c r="F22" i="2"/>
  <c r="E49" i="2"/>
  <c r="E4" i="2"/>
  <c r="E51" i="2"/>
  <c r="E61" i="2"/>
  <c r="F23" i="2"/>
  <c r="E5" i="2"/>
  <c r="F24" i="2"/>
</calcChain>
</file>

<file path=xl/sharedStrings.xml><?xml version="1.0" encoding="utf-8"?>
<sst xmlns="http://schemas.openxmlformats.org/spreadsheetml/2006/main" count="4257" uniqueCount="41">
  <si>
    <t>age</t>
  </si>
  <si>
    <t>chest pain type</t>
  </si>
  <si>
    <t>resting bps</t>
  </si>
  <si>
    <t>cholesterol</t>
  </si>
  <si>
    <t>fasting blood sugar</t>
  </si>
  <si>
    <t>resting ecg</t>
  </si>
  <si>
    <t>max heart rate</t>
  </si>
  <si>
    <t>exercise angina</t>
  </si>
  <si>
    <t>oldpeak</t>
  </si>
  <si>
    <t>ST slope</t>
  </si>
  <si>
    <t>target</t>
  </si>
  <si>
    <t>Male</t>
  </si>
  <si>
    <t>Female</t>
  </si>
  <si>
    <t>typical angina</t>
  </si>
  <si>
    <t>atypical angina</t>
  </si>
  <si>
    <t>non-anginal</t>
  </si>
  <si>
    <t>asymptomatic</t>
  </si>
  <si>
    <t>Row Labels</t>
  </si>
  <si>
    <t>(blank)</t>
  </si>
  <si>
    <t>Grand Total</t>
  </si>
  <si>
    <t>ID</t>
  </si>
  <si>
    <t>Count of ID</t>
  </si>
  <si>
    <t>Typical angina</t>
  </si>
  <si>
    <t>Asymptomatic</t>
  </si>
  <si>
    <t>Atypical angina</t>
  </si>
  <si>
    <t>Non-anginal</t>
  </si>
  <si>
    <t>TRUE</t>
  </si>
  <si>
    <t>FALSE</t>
  </si>
  <si>
    <t>Normal restecg</t>
  </si>
  <si>
    <t>st-t abnormality</t>
  </si>
  <si>
    <t>Iv-hypertrophy</t>
  </si>
  <si>
    <t>Heart Disease by Sex</t>
  </si>
  <si>
    <t>Heart disease by Cheast pain</t>
  </si>
  <si>
    <t>Heart Disease by FBS</t>
  </si>
  <si>
    <t>Heart disease by restecg</t>
  </si>
  <si>
    <t>Heart disease by exercise angina</t>
  </si>
  <si>
    <t>Flat Slope</t>
  </si>
  <si>
    <t>upsloping</t>
  </si>
  <si>
    <t>downsloping</t>
  </si>
  <si>
    <t>Heart disease by ST slope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</si>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</sst>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By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55-4162-8041-10247B5F3581}"/>
              </c:ext>
            </c:extLst>
          </c:dPt>
          <c:cat>
            <c:strRef>
              <c:f>'PIVOT CHARTS'!$D$4:$D$5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CHARTS'!$E$4:$E$5</c:f>
              <c:numCache>
                <c:formatCode>General</c:formatCode>
                <c:ptCount val="2"/>
                <c:pt idx="0">
                  <c:v>278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5-4162-8041-10247B5F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9419168"/>
        <c:axId val="-1509417536"/>
      </c:barChart>
      <c:catAx>
        <c:axId val="-15094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17536"/>
        <c:crosses val="autoZero"/>
        <c:auto val="1"/>
        <c:lblAlgn val="ctr"/>
        <c:lblOffset val="100"/>
        <c:noMultiLvlLbl val="0"/>
      </c:catAx>
      <c:valAx>
        <c:axId val="-150941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by FBS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CHARTS'!$D$33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CHARTS'!$E$33</c:f>
              <c:numCache>
                <c:formatCode>General</c:formatCode>
                <c:ptCount val="1"/>
                <c:pt idx="0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E0C-853F-CECCB7B0E191}"/>
            </c:ext>
          </c:extLst>
        </c:ser>
        <c:ser>
          <c:idx val="1"/>
          <c:order val="1"/>
          <c:tx>
            <c:strRef>
              <c:f>'PIVOT CHARTS'!$D$34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CHARTS'!$E$34</c:f>
              <c:numCache>
                <c:formatCode>General</c:formatCode>
                <c:ptCount val="1"/>
                <c:pt idx="0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3-4E0C-853F-CECCB7B0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216656"/>
        <c:axId val="-1387228624"/>
      </c:barChart>
      <c:catAx>
        <c:axId val="-138721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87228624"/>
        <c:crosses val="autoZero"/>
        <c:auto val="1"/>
        <c:lblAlgn val="ctr"/>
        <c:lblOffset val="100"/>
        <c:noMultiLvlLbl val="0"/>
      </c:catAx>
      <c:valAx>
        <c:axId val="-1387228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2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Heart disease by exercise angina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CHARTS'!$D$61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CHARTS'!$E$61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1-493C-9C5D-3DA9F64F0E47}"/>
            </c:ext>
          </c:extLst>
        </c:ser>
        <c:ser>
          <c:idx val="1"/>
          <c:order val="1"/>
          <c:tx>
            <c:strRef>
              <c:f>'PIVOT CHARTS'!$D$62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CHARTS'!$E$62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1-493C-9C5D-3DA9F64F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9734880"/>
        <c:axId val="-1269734336"/>
      </c:barChart>
      <c:catAx>
        <c:axId val="-1269734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269734336"/>
        <c:crosses val="autoZero"/>
        <c:auto val="1"/>
        <c:lblAlgn val="ctr"/>
        <c:lblOffset val="100"/>
        <c:noMultiLvlLbl val="0"/>
      </c:catAx>
      <c:valAx>
        <c:axId val="-1269734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7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disease by ST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CHARTS'!$D$73</c:f>
              <c:strCache>
                <c:ptCount val="1"/>
                <c:pt idx="0">
                  <c:v>Flat Slope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CHARTS'!$E$73</c:f>
              <c:numCache>
                <c:formatCode>General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5-461E-BA55-FEB87ECF7A29}"/>
            </c:ext>
          </c:extLst>
        </c:ser>
        <c:ser>
          <c:idx val="1"/>
          <c:order val="1"/>
          <c:tx>
            <c:strRef>
              <c:f>'PIVOT CHARTS'!$D$74</c:f>
              <c:strCache>
                <c:ptCount val="1"/>
                <c:pt idx="0">
                  <c:v>upsloping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CHARTS'!$E$74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5-461E-BA55-FEB87ECF7A29}"/>
            </c:ext>
          </c:extLst>
        </c:ser>
        <c:ser>
          <c:idx val="2"/>
          <c:order val="2"/>
          <c:tx>
            <c:strRef>
              <c:f>'PIVOT CHARTS'!$D$75</c:f>
              <c:strCache>
                <c:ptCount val="1"/>
                <c:pt idx="0">
                  <c:v>downsloping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'PIVOT CHARTS'!$E$75</c:f>
              <c:numCache>
                <c:formatCode>General</c:formatCode>
                <c:ptCount val="1"/>
                <c:pt idx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5-461E-BA55-FEB87ECF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003648"/>
        <c:axId val="-1269733248"/>
      </c:barChart>
      <c:catAx>
        <c:axId val="-133700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269733248"/>
        <c:crosses val="autoZero"/>
        <c:auto val="1"/>
        <c:lblAlgn val="ctr"/>
        <c:lblOffset val="100"/>
        <c:noMultiLvlLbl val="0"/>
      </c:catAx>
      <c:valAx>
        <c:axId val="-1269733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0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Disease by Cheast 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CHARTS'!$D$21:$D$24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</c:v>
                </c:pt>
              </c:strCache>
            </c:strRef>
          </c:cat>
          <c:val>
            <c:numRef>
              <c:f>'PIVOT CHARTS'!$E$21:$E$24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A4F-4877-A546-050801C2E9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CHARTS'!$D$21:$D$24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</c:v>
                </c:pt>
              </c:strCache>
            </c:strRef>
          </c:cat>
          <c:val>
            <c:numRef>
              <c:f>'PIVOT CHARTS'!$F$21:$F$24</c:f>
              <c:numCache>
                <c:formatCode>General</c:formatCode>
                <c:ptCount val="4"/>
                <c:pt idx="0">
                  <c:v>393</c:v>
                </c:pt>
                <c:pt idx="1">
                  <c:v>216</c:v>
                </c:pt>
                <c:pt idx="2">
                  <c:v>255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F-4877-A546-050801C2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9416448"/>
        <c:axId val="-1509412096"/>
      </c:barChart>
      <c:catAx>
        <c:axId val="-15094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12096"/>
        <c:crosses val="autoZero"/>
        <c:auto val="1"/>
        <c:lblAlgn val="ctr"/>
        <c:lblOffset val="100"/>
        <c:noMultiLvlLbl val="0"/>
      </c:catAx>
      <c:valAx>
        <c:axId val="-1509412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by FBS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CHARTS'!$D$33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CHARTS'!$E$33</c:f>
              <c:numCache>
                <c:formatCode>General</c:formatCode>
                <c:ptCount val="1"/>
                <c:pt idx="0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C-4F3E-BAE8-42865D56DCE0}"/>
            </c:ext>
          </c:extLst>
        </c:ser>
        <c:ser>
          <c:idx val="1"/>
          <c:order val="1"/>
          <c:tx>
            <c:strRef>
              <c:f>'PIVOT CHARTS'!$D$34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CHARTS'!$E$34</c:f>
              <c:numCache>
                <c:formatCode>General</c:formatCode>
                <c:ptCount val="1"/>
                <c:pt idx="0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C-4F3E-BAE8-42865D56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9416992"/>
        <c:axId val="-1509408288"/>
      </c:barChart>
      <c:catAx>
        <c:axId val="-150941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09408288"/>
        <c:crosses val="autoZero"/>
        <c:auto val="1"/>
        <c:lblAlgn val="ctr"/>
        <c:lblOffset val="100"/>
        <c:noMultiLvlLbl val="0"/>
      </c:catAx>
      <c:valAx>
        <c:axId val="-1509408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by restecg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20-4DB8-971C-DAD21B4253E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20-4DB8-971C-DAD21B4253E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20-4DB8-971C-DAD21B4253E1}"/>
              </c:ext>
            </c:extLst>
          </c:dPt>
          <c:cat>
            <c:strRef>
              <c:f>'PIVOT CHARTS'!$D$49:$D$51</c:f>
              <c:strCache>
                <c:ptCount val="3"/>
                <c:pt idx="0">
                  <c:v>st-t abnormality</c:v>
                </c:pt>
                <c:pt idx="1">
                  <c:v>Normal restecg</c:v>
                </c:pt>
                <c:pt idx="2">
                  <c:v>Iv-hypertrophy</c:v>
                </c:pt>
              </c:strCache>
            </c:strRef>
          </c:cat>
          <c:val>
            <c:numRef>
              <c:f>'PIVOT CHARTS'!$E$49:$E$51</c:f>
              <c:numCache>
                <c:formatCode>General</c:formatCode>
                <c:ptCount val="3"/>
                <c:pt idx="0">
                  <c:v>351</c:v>
                </c:pt>
                <c:pt idx="1">
                  <c:v>352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20-4DB8-971C-DAD21B42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9421344"/>
        <c:axId val="-1509407744"/>
      </c:barChart>
      <c:catAx>
        <c:axId val="-15094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07744"/>
        <c:crosses val="autoZero"/>
        <c:auto val="1"/>
        <c:lblAlgn val="ctr"/>
        <c:lblOffset val="100"/>
        <c:noMultiLvlLbl val="0"/>
      </c:catAx>
      <c:valAx>
        <c:axId val="-1509407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Heart disease by exercise angina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CHARTS'!$D$61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CHARTS'!$E$61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E-4C81-9B82-EAFA285D435B}"/>
            </c:ext>
          </c:extLst>
        </c:ser>
        <c:ser>
          <c:idx val="1"/>
          <c:order val="1"/>
          <c:tx>
            <c:strRef>
              <c:f>'PIVOT CHARTS'!$D$62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CHARTS'!$E$62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E-4C81-9B82-EAFA285D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9406656"/>
        <c:axId val="-1509413728"/>
      </c:barChart>
      <c:catAx>
        <c:axId val="-150940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09413728"/>
        <c:crosses val="autoZero"/>
        <c:auto val="1"/>
        <c:lblAlgn val="ctr"/>
        <c:lblOffset val="100"/>
        <c:noMultiLvlLbl val="0"/>
      </c:catAx>
      <c:valAx>
        <c:axId val="-1509413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disease by ST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CHARTS'!$D$73</c:f>
              <c:strCache>
                <c:ptCount val="1"/>
                <c:pt idx="0">
                  <c:v>Flat Slope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CHARTS'!$E$73</c:f>
              <c:numCache>
                <c:formatCode>General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5-4E69-80BC-C497B83E6A9E}"/>
            </c:ext>
          </c:extLst>
        </c:ser>
        <c:ser>
          <c:idx val="1"/>
          <c:order val="1"/>
          <c:tx>
            <c:strRef>
              <c:f>'PIVOT CHARTS'!$D$74</c:f>
              <c:strCache>
                <c:ptCount val="1"/>
                <c:pt idx="0">
                  <c:v>upsloping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CHARTS'!$E$74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5-4E69-80BC-C497B83E6A9E}"/>
            </c:ext>
          </c:extLst>
        </c:ser>
        <c:ser>
          <c:idx val="2"/>
          <c:order val="2"/>
          <c:tx>
            <c:strRef>
              <c:f>'PIVOT CHARTS'!$D$75</c:f>
              <c:strCache>
                <c:ptCount val="1"/>
                <c:pt idx="0">
                  <c:v>downsloping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'PIVOT CHARTS'!$E$75</c:f>
              <c:numCache>
                <c:formatCode>General</c:formatCode>
                <c:ptCount val="1"/>
                <c:pt idx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5-4E69-80BC-C497B83E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9605568"/>
        <c:axId val="-1509609376"/>
      </c:barChart>
      <c:catAx>
        <c:axId val="-150960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09609376"/>
        <c:crosses val="autoZero"/>
        <c:auto val="1"/>
        <c:lblAlgn val="ctr"/>
        <c:lblOffset val="100"/>
        <c:noMultiLvlLbl val="0"/>
      </c:catAx>
      <c:valAx>
        <c:axId val="-1509609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6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By Sex</a:t>
            </a:r>
            <a:endParaRPr lang="en-US"/>
          </a:p>
        </c:rich>
      </c:tx>
      <c:layout>
        <c:manualLayout>
          <c:xMode val="edge"/>
          <c:yMode val="edge"/>
          <c:x val="0.28391729537991856"/>
          <c:y val="1.3661202185792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4016192891143"/>
          <c:y val="0.14894045006669249"/>
          <c:w val="0.8443180301614841"/>
          <c:h val="0.7267544425799233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3-41D1-90AD-A7A0B79A5461}"/>
              </c:ext>
            </c:extLst>
          </c:dPt>
          <c:cat>
            <c:strRef>
              <c:f>'PIVOT CHARTS'!$D$4:$D$5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CHARTS'!$E$4:$E$5</c:f>
              <c:numCache>
                <c:formatCode>General</c:formatCode>
                <c:ptCount val="2"/>
                <c:pt idx="0">
                  <c:v>278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3-41D1-90AD-A7A0B79A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37001472"/>
        <c:axId val="-1337000928"/>
      </c:barChart>
      <c:catAx>
        <c:axId val="-13370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000928"/>
        <c:crosses val="autoZero"/>
        <c:auto val="1"/>
        <c:lblAlgn val="ctr"/>
        <c:lblOffset val="100"/>
        <c:noMultiLvlLbl val="0"/>
      </c:catAx>
      <c:valAx>
        <c:axId val="-133700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Disease by Cheast 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CHARTS'!$D$21:$D$24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</c:v>
                </c:pt>
              </c:strCache>
            </c:strRef>
          </c:cat>
          <c:val>
            <c:numRef>
              <c:f>'PIVOT CHARTS'!$E$21:$E$24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5A1-464D-813A-3FD20B0BBD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CHARTS'!$D$21:$D$24</c:f>
              <c:strCache>
                <c:ptCount val="4"/>
                <c:pt idx="0">
                  <c:v>Asymptomatic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</c:v>
                </c:pt>
              </c:strCache>
            </c:strRef>
          </c:cat>
          <c:val>
            <c:numRef>
              <c:f>'PIVOT CHARTS'!$F$21:$F$24</c:f>
              <c:numCache>
                <c:formatCode>General</c:formatCode>
                <c:ptCount val="4"/>
                <c:pt idx="0">
                  <c:v>393</c:v>
                </c:pt>
                <c:pt idx="1">
                  <c:v>216</c:v>
                </c:pt>
                <c:pt idx="2">
                  <c:v>255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64D-813A-3FD20B0B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9729984"/>
        <c:axId val="-1269743040"/>
      </c:barChart>
      <c:catAx>
        <c:axId val="-12697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743040"/>
        <c:crosses val="autoZero"/>
        <c:auto val="1"/>
        <c:lblAlgn val="ctr"/>
        <c:lblOffset val="100"/>
        <c:noMultiLvlLbl val="0"/>
      </c:catAx>
      <c:valAx>
        <c:axId val="-1269743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7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disease by restecg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9-442C-B9E7-BD75C84BFCF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9-442C-B9E7-BD75C84BFCF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9-442C-B9E7-BD75C84BFCF8}"/>
              </c:ext>
            </c:extLst>
          </c:dPt>
          <c:cat>
            <c:strRef>
              <c:f>'PIVOT CHARTS'!$D$49:$D$51</c:f>
              <c:strCache>
                <c:ptCount val="3"/>
                <c:pt idx="0">
                  <c:v>st-t abnormality</c:v>
                </c:pt>
                <c:pt idx="1">
                  <c:v>Normal restecg</c:v>
                </c:pt>
                <c:pt idx="2">
                  <c:v>Iv-hypertrophy</c:v>
                </c:pt>
              </c:strCache>
            </c:strRef>
          </c:cat>
          <c:val>
            <c:numRef>
              <c:f>'PIVOT CHARTS'!$E$49:$E$51</c:f>
              <c:numCache>
                <c:formatCode>General</c:formatCode>
                <c:ptCount val="3"/>
                <c:pt idx="0">
                  <c:v>351</c:v>
                </c:pt>
                <c:pt idx="1">
                  <c:v>352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9-442C-B9E7-BD75C84B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9742496"/>
        <c:axId val="-1269741952"/>
      </c:barChart>
      <c:catAx>
        <c:axId val="-12697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741952"/>
        <c:crosses val="autoZero"/>
        <c:auto val="1"/>
        <c:lblAlgn val="ctr"/>
        <c:lblOffset val="100"/>
        <c:noMultiLvlLbl val="0"/>
      </c:catAx>
      <c:valAx>
        <c:axId val="-126974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7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Histogram for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Histogram for Age</a:t>
          </a:r>
        </a:p>
      </cx:txPr>
    </cx:title>
    <cx:plotArea>
      <cx:plotAreaRegion>
        <cx:series layoutId="clusteredColumn" uniqueId="{00000001-50CE-4C17-B251-CAFF84D02DE2}">
          <cx:tx>
            <cx:txData>
              <cx:f>_xlchart.v1.0</cx:f>
              <cx:v>age</cx:v>
            </cx:txData>
          </cx:tx>
          <cx:spPr>
            <a:solidFill>
              <a:schemeClr val="accent1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065640C7-5303-4FFB-BD32-D010AD84E05D}">
          <cx:axisId val="2"/>
        </cx:series>
      </cx:plotAreaRegion>
      <cx:axis id="0">
        <cx:catScaling gapWidth="0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kern="500" baseline="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800" b="0" i="0" u="none" strike="noStrike" kern="5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  <cx:axis id="2" hidden="1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resting bps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resting bps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00000001-8D59-44FF-B67E-06D38682A0A5}">
          <cx:tx>
            <cx:txData>
              <cx:f>_xlchart.v1.4</cx:f>
              <cx:v>resting bps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AEE62020-CE00-4466-8592-C5E1F45D5020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  <cx:axis id="2" hidden="1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of Chalestrol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Chalestrol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121AB526-A7FB-4177-A570-E501A7C88434}">
          <cx:tx>
            <cx:txData>
              <cx:f>_xlchart.v1.6</cx:f>
              <cx:v>cholesterol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for max heart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max heart rate</a:t>
          </a:r>
        </a:p>
      </cx:txPr>
    </cx:title>
    <cx:plotArea>
      <cx:plotAreaRegion>
        <cx:series layoutId="clusteredColumn" uniqueId="{F41F7709-F423-4396-82BF-AD06B1B2F1F6}">
          <cx:tx>
            <cx:txData>
              <cx:f>_xlchart.v1.2</cx:f>
              <cx:v>max heart rate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6AD11B2-78E9-4372-A0AF-DDCD80A040E1}">
          <cx:axisId val="2"/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>
          <cx:spPr>
            <a:ln>
              <a:noFill/>
            </a:ln>
          </cx:spPr>
        </cx:majorGridlines>
        <cx:tickLabels/>
      </cx:axis>
      <cx:axis id="2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  <cx:data id="4">
      <cx:numDim type="val">
        <cx:f>_xlchart.v1.17</cx:f>
      </cx:numDim>
    </cx:data>
  </cx:chartData>
  <cx:chart>
    <cx:title pos="t" align="ctr" overlay="0">
      <cx:tx>
        <cx:txData>
          <cx:v>Outliers detection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Outliers detection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00000002-95F5-42FC-A1D7-7B1FC273D533}">
          <cx:tx>
            <cx:txData>
              <cx:f>_xlchart.v1.8</cx:f>
              <cx:v>age</cx:v>
            </cx:txData>
          </cx:tx>
          <cx:dataId val="0"/>
          <cx:layoutPr>
            <cx:statistics quartileMethod="exclusive"/>
          </cx:layoutPr>
        </cx:series>
        <cx:series layoutId="boxWhisker" uniqueId="{00000003-95F5-42FC-A1D7-7B1FC273D533}">
          <cx:tx>
            <cx:txData>
              <cx:f>_xlchart.v1.10</cx:f>
              <cx:v>resting bps</cx:v>
            </cx:txData>
          </cx:tx>
          <cx:dataId val="1"/>
          <cx:layoutPr>
            <cx:statistics quartileMethod="exclusive"/>
          </cx:layoutPr>
        </cx:series>
        <cx:series layoutId="boxWhisker" uniqueId="{00000004-95F5-42FC-A1D7-7B1FC273D533}">
          <cx:tx>
            <cx:txData>
              <cx:f>_xlchart.v1.12</cx:f>
              <cx:v>cholesterol</cx:v>
            </cx:txData>
          </cx:tx>
          <cx:spPr>
            <a:solidFill>
              <a:srgbClr val="00B050"/>
            </a:solidFill>
          </cx:spPr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00000005-95F5-42FC-A1D7-7B1FC273D533}">
          <cx:tx>
            <cx:txData>
              <cx:f>_xlchart.v1.14</cx:f>
              <cx:v>max heart rate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00000006-95F5-42FC-A1D7-7B1FC273D533}">
          <cx:tx>
            <cx:txData>
              <cx:f>_xlchart.v1.16</cx:f>
              <cx:v>oldpeak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4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2.png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118110</xdr:rowOff>
    </xdr:from>
    <xdr:to>
      <xdr:col>9</xdr:col>
      <xdr:colOff>601980</xdr:colOff>
      <xdr:row>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392430</xdr:colOff>
      <xdr:row>15</xdr:row>
      <xdr:rowOff>118110</xdr:rowOff>
    </xdr:from>
    <xdr:to>
      <xdr:col>9</xdr:col>
      <xdr:colOff>1021080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544830</xdr:colOff>
      <xdr:row>28</xdr:row>
      <xdr:rowOff>57150</xdr:rowOff>
    </xdr:from>
    <xdr:to>
      <xdr:col>9</xdr:col>
      <xdr:colOff>99060</xdr:colOff>
      <xdr:row>38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411480</xdr:colOff>
      <xdr:row>44</xdr:row>
      <xdr:rowOff>83820</xdr:rowOff>
    </xdr:from>
    <xdr:to>
      <xdr:col>8</xdr:col>
      <xdr:colOff>815340</xdr:colOff>
      <xdr:row>56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57</xdr:row>
      <xdr:rowOff>140970</xdr:rowOff>
    </xdr:from>
    <xdr:to>
      <xdr:col>9</xdr:col>
      <xdr:colOff>99060</xdr:colOff>
      <xdr:row>68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297180</xdr:colOff>
      <xdr:row>70</xdr:row>
      <xdr:rowOff>175260</xdr:rowOff>
    </xdr:from>
    <xdr:to>
      <xdr:col>8</xdr:col>
      <xdr:colOff>822960</xdr:colOff>
      <xdr:row>80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205740</xdr:colOff>
      <xdr:row>27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26540" cy="5013959"/>
        </a:xfrm>
        <a:prstGeom prst="rect">
          <a:avLst/>
        </a:prstGeom>
      </xdr:spPr>
    </xdr:pic>
    <xdr:clientData/>
  </xdr:twoCellAnchor>
  <xdr:twoCellAnchor>
    <xdr:from>
      <xdr:col>0</xdr:col>
      <xdr:colOff>198120</xdr:colOff>
      <xdr:row>1</xdr:row>
      <xdr:rowOff>15240</xdr:rowOff>
    </xdr:from>
    <xdr:to>
      <xdr:col>22</xdr:col>
      <xdr:colOff>594360</xdr:colOff>
      <xdr:row>3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98120" y="198120"/>
          <a:ext cx="1380744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Heart</a:t>
          </a:r>
          <a:r>
            <a:rPr lang="en-US" sz="2400" baseline="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Disease project </a:t>
          </a:r>
          <a:endParaRPr lang="en-US" sz="2400">
            <a:solidFill>
              <a:schemeClr val="accent6">
                <a:lumMod val="7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7620</xdr:colOff>
      <xdr:row>4</xdr:row>
      <xdr:rowOff>144780</xdr:rowOff>
    </xdr:from>
    <xdr:to>
      <xdr:col>7</xdr:col>
      <xdr:colOff>213360</xdr:colOff>
      <xdr:row>14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525780</xdr:colOff>
      <xdr:row>4</xdr:row>
      <xdr:rowOff>129541</xdr:rowOff>
    </xdr:from>
    <xdr:to>
      <xdr:col>14</xdr:col>
      <xdr:colOff>533400</xdr:colOff>
      <xdr:row>14</xdr:row>
      <xdr:rowOff>60961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</xdr:colOff>
      <xdr:row>15</xdr:row>
      <xdr:rowOff>137161</xdr:rowOff>
    </xdr:from>
    <xdr:to>
      <xdr:col>7</xdr:col>
      <xdr:colOff>251460</xdr:colOff>
      <xdr:row>25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297180</xdr:colOff>
      <xdr:row>15</xdr:row>
      <xdr:rowOff>129541</xdr:rowOff>
    </xdr:from>
    <xdr:to>
      <xdr:col>14</xdr:col>
      <xdr:colOff>552450</xdr:colOff>
      <xdr:row>25</xdr:row>
      <xdr:rowOff>68581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365958</xdr:colOff>
      <xdr:row>5</xdr:row>
      <xdr:rowOff>739</xdr:rowOff>
    </xdr:from>
    <xdr:to>
      <xdr:col>22</xdr:col>
      <xdr:colOff>228599</xdr:colOff>
      <xdr:row>15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373380</xdr:colOff>
      <xdr:row>15</xdr:row>
      <xdr:rowOff>152401</xdr:rowOff>
    </xdr:from>
    <xdr:to>
      <xdr:col>22</xdr:col>
      <xdr:colOff>236220</xdr:colOff>
      <xdr:row>25</xdr:row>
      <xdr:rowOff>45721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236220</xdr:colOff>
      <xdr:row>4</xdr:row>
      <xdr:rowOff>106680</xdr:rowOff>
    </xdr:from>
    <xdr:to>
      <xdr:col>7</xdr:col>
      <xdr:colOff>243840</xdr:colOff>
      <xdr:row>14</xdr:row>
      <xdr:rowOff>99060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4503420" y="838200"/>
          <a:ext cx="7620" cy="1821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129540</xdr:colOff>
      <xdr:row>28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040900-30F7-475D-8EA5-22F92CB4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50340" cy="5158739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4</xdr:row>
      <xdr:rowOff>99060</xdr:rowOff>
    </xdr:from>
    <xdr:to>
      <xdr:col>14</xdr:col>
      <xdr:colOff>289560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5061D9-FF60-478C-B0D1-4C788D2C0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830580"/>
              <a:ext cx="5120640" cy="208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274320</xdr:colOff>
      <xdr:row>5</xdr:row>
      <xdr:rowOff>1</xdr:rowOff>
    </xdr:from>
    <xdr:to>
      <xdr:col>22</xdr:col>
      <xdr:colOff>121920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A095F0D-C46E-49C2-BF9D-7E22703BA6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8720" y="914401"/>
              <a:ext cx="4724400" cy="2034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129540</xdr:colOff>
      <xdr:row>16</xdr:row>
      <xdr:rowOff>91440</xdr:rowOff>
    </xdr:from>
    <xdr:to>
      <xdr:col>14</xdr:col>
      <xdr:colOff>350520</xdr:colOff>
      <xdr:row>26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6436D98-32C5-47B3-99EE-C459FA6365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7140" y="3017520"/>
              <a:ext cx="5097780" cy="176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426720</xdr:colOff>
      <xdr:row>16</xdr:row>
      <xdr:rowOff>22860</xdr:rowOff>
    </xdr:from>
    <xdr:to>
      <xdr:col>22</xdr:col>
      <xdr:colOff>121920</xdr:colOff>
      <xdr:row>26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32F1084-8274-43DE-BAC3-4C43C4DB7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1120" y="2948940"/>
              <a:ext cx="4572000" cy="1821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182880</xdr:colOff>
      <xdr:row>0</xdr:row>
      <xdr:rowOff>129540</xdr:rowOff>
    </xdr:from>
    <xdr:to>
      <xdr:col>22</xdr:col>
      <xdr:colOff>594360</xdr:colOff>
      <xdr:row>3</xdr:row>
      <xdr:rowOff>144780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8EFEF2-92DD-40C5-9D21-93800FB68300}"/>
            </a:ext>
          </a:extLst>
        </xdr:cNvPr>
        <xdr:cNvSpPr txBox="1"/>
      </xdr:nvSpPr>
      <xdr:spPr>
        <a:xfrm>
          <a:off x="182880" y="129540"/>
          <a:ext cx="1382268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9144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Heart</a:t>
          </a:r>
          <a:r>
            <a:rPr lang="en-US" sz="2000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Disease project </a:t>
          </a:r>
          <a:endParaRPr lang="en-US" sz="2000">
            <a:effectLst/>
            <a:latin typeface="Arial Black" panose="020B0A04020102020204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175260</xdr:rowOff>
    </xdr:from>
    <xdr:to>
      <xdr:col>5</xdr:col>
      <xdr:colOff>121920</xdr:colOff>
      <xdr:row>25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D60716A-A72A-40CF-B0BD-B13691012F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906780"/>
              <a:ext cx="2560320" cy="3817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9.505631712964" createdVersion="5" refreshedVersion="5" minRefreshableVersion="3" recordCount="1049" xr:uid="{00000000-000A-0000-FFFF-FFFF00000000}">
  <cacheSource type="worksheet">
    <worksheetSource ref="A1:M1048576" sheet="Dataset Heart Disease"/>
  </cacheSource>
  <cacheFields count="13">
    <cacheField name="ID" numFmtId="0">
      <sharedItems containsString="0" containsBlank="1" containsNumber="1" containsInteger="1" minValue="1001" maxValue="5996" count="940">
        <n v="5249"/>
        <n v="5871"/>
        <n v="1394"/>
        <n v="2813"/>
        <n v="3695"/>
        <n v="2444"/>
        <n v="1912"/>
        <n v="1444"/>
        <n v="3872"/>
        <n v="5288"/>
        <n v="5446"/>
        <n v="5749"/>
        <n v="5047"/>
        <n v="1907"/>
        <n v="2709"/>
        <n v="5154"/>
        <n v="1376"/>
        <n v="2859"/>
        <n v="3160"/>
        <n v="2207"/>
        <n v="4998"/>
        <n v="2031"/>
        <n v="1450"/>
        <n v="4726"/>
        <n v="5856"/>
        <n v="4373"/>
        <n v="4299"/>
        <n v="1425"/>
        <n v="1861"/>
        <n v="4079"/>
        <n v="5852"/>
        <n v="4999"/>
        <n v="5736"/>
        <n v="4344"/>
        <n v="2869"/>
        <n v="4471"/>
        <n v="5250"/>
        <n v="4988"/>
        <n v="3279"/>
        <n v="3895"/>
        <n v="4623"/>
        <n v="4457"/>
        <n v="3673"/>
        <n v="3748"/>
        <n v="3986"/>
        <n v="3691"/>
        <n v="2176"/>
        <n v="1191"/>
        <n v="4887"/>
        <n v="5920"/>
        <n v="2418"/>
        <n v="4154"/>
        <n v="4395"/>
        <n v="2428"/>
        <n v="3529"/>
        <n v="5902"/>
        <n v="3886"/>
        <n v="5753"/>
        <n v="4209"/>
        <n v="3474"/>
        <n v="4462"/>
        <n v="4489"/>
        <n v="1615"/>
        <n v="3989"/>
        <n v="1541"/>
        <n v="2135"/>
        <n v="2194"/>
        <n v="3952"/>
        <n v="2723"/>
        <n v="1879"/>
        <n v="3122"/>
        <n v="3759"/>
        <n v="2020"/>
        <n v="3020"/>
        <n v="2296"/>
        <n v="2606"/>
        <n v="2502"/>
        <n v="4056"/>
        <n v="5036"/>
        <n v="5019"/>
        <n v="5449"/>
        <n v="4896"/>
        <n v="4199"/>
        <n v="2705"/>
        <n v="4482"/>
        <n v="4250"/>
        <n v="2357"/>
        <n v="3746"/>
        <n v="4386"/>
        <n v="3629"/>
        <n v="2298"/>
        <n v="4727"/>
        <n v="3105"/>
        <n v="4333"/>
        <n v="2354"/>
        <n v="2289"/>
        <n v="3034"/>
        <n v="2439"/>
        <n v="3576"/>
        <n v="4038"/>
        <n v="3655"/>
        <n v="2052"/>
        <n v="3791"/>
        <n v="1636"/>
        <n v="1281"/>
        <n v="2370"/>
        <n v="4464"/>
        <n v="4608"/>
        <n v="2599"/>
        <n v="2045"/>
        <n v="3017"/>
        <n v="1186"/>
        <n v="2511"/>
        <n v="2059"/>
        <n v="1984"/>
        <n v="4989"/>
        <n v="3813"/>
        <n v="4697"/>
        <n v="3903"/>
        <n v="4801"/>
        <n v="4747"/>
        <n v="4058"/>
        <n v="2995"/>
        <n v="1820"/>
        <n v="3775"/>
        <n v="4160"/>
        <n v="5298"/>
        <n v="5552"/>
        <n v="5979"/>
        <n v="2189"/>
        <n v="3949"/>
        <n v="3907"/>
        <n v="3590"/>
        <n v="4710"/>
        <n v="3531"/>
        <n v="4060"/>
        <n v="5859"/>
        <n v="1937"/>
        <n v="3688"/>
        <n v="4113"/>
        <n v="2944"/>
        <n v="5084"/>
        <n v="1962"/>
        <n v="2768"/>
        <n v="5986"/>
        <n v="1368"/>
        <n v="3698"/>
        <n v="5647"/>
        <n v="5872"/>
        <n v="1951"/>
        <n v="5741"/>
        <n v="1097"/>
        <n v="4311"/>
        <n v="5108"/>
        <n v="2513"/>
        <n v="3817"/>
        <n v="3841"/>
        <n v="4257"/>
        <n v="3728"/>
        <n v="4419"/>
        <n v="5499"/>
        <n v="3938"/>
        <n v="4237"/>
        <n v="1518"/>
        <n v="5563"/>
        <n v="2365"/>
        <n v="4752"/>
        <n v="2351"/>
        <n v="3225"/>
        <n v="2139"/>
        <n v="4585"/>
        <n v="3990"/>
        <n v="3799"/>
        <n v="1320"/>
        <n v="5006"/>
        <n v="3422"/>
        <n v="5928"/>
        <n v="3340"/>
        <n v="5428"/>
        <n v="5276"/>
        <n v="4798"/>
        <n v="3250"/>
        <n v="1635"/>
        <n v="5906"/>
        <n v="3135"/>
        <n v="2325"/>
        <n v="2636"/>
        <n v="3172"/>
        <n v="3610"/>
        <n v="5283"/>
        <n v="4503"/>
        <n v="3849"/>
        <n v="1206"/>
        <n v="2489"/>
        <n v="2849"/>
        <n v="1031"/>
        <n v="1067"/>
        <n v="1721"/>
        <n v="1364"/>
        <n v="1692"/>
        <n v="2085"/>
        <n v="3222"/>
        <n v="2274"/>
        <n v="5658"/>
        <n v="1404"/>
        <n v="4688"/>
        <n v="1148"/>
        <n v="2604"/>
        <n v="1563"/>
        <n v="4443"/>
        <n v="3737"/>
        <n v="5010"/>
        <n v="3358"/>
        <n v="5861"/>
        <n v="3141"/>
        <n v="1794"/>
        <n v="3213"/>
        <n v="1754"/>
        <n v="5961"/>
        <n v="2218"/>
        <n v="2364"/>
        <n v="3823"/>
        <n v="5111"/>
        <n v="2458"/>
        <n v="4099"/>
        <n v="1152"/>
        <n v="3806"/>
        <n v="1800"/>
        <n v="4513"/>
        <n v="5878"/>
        <n v="1282"/>
        <n v="1921"/>
        <n v="3280"/>
        <n v="1496"/>
        <n v="4613"/>
        <n v="3006"/>
        <n v="1188"/>
        <n v="2625"/>
        <n v="5953"/>
        <n v="3896"/>
        <n v="4410"/>
        <n v="2157"/>
        <n v="4175"/>
        <n v="3520"/>
        <n v="1325"/>
        <n v="2715"/>
        <n v="4716"/>
        <n v="1479"/>
        <n v="4857"/>
        <n v="3219"/>
        <n v="2492"/>
        <n v="1490"/>
        <n v="5090"/>
        <n v="5316"/>
        <n v="2528"/>
        <n v="5934"/>
        <n v="4420"/>
        <n v="3758"/>
        <n v="4900"/>
        <n v="2565"/>
        <n v="1743"/>
        <n v="1872"/>
        <n v="3333"/>
        <n v="3971"/>
        <n v="4089"/>
        <n v="3192"/>
        <n v="2166"/>
        <n v="5938"/>
        <n v="3152"/>
        <n v="4447"/>
        <n v="2750"/>
        <n v="1634"/>
        <n v="1946"/>
        <n v="5901"/>
        <n v="1207"/>
        <n v="1401"/>
        <n v="5261"/>
        <n v="4931"/>
        <n v="5590"/>
        <n v="5937"/>
        <n v="2856"/>
        <n v="1750"/>
        <n v="2229"/>
        <n v="3395"/>
        <n v="1543"/>
        <n v="1522"/>
        <n v="5456"/>
        <n v="1472"/>
        <n v="4012"/>
        <n v="4436"/>
        <n v="1411"/>
        <n v="2086"/>
        <n v="5913"/>
        <n v="3548"/>
        <n v="2767"/>
        <n v="3318"/>
        <n v="1101"/>
        <n v="1383"/>
        <n v="1915"/>
        <n v="1917"/>
        <n v="4966"/>
        <n v="3540"/>
        <n v="5447"/>
        <n v="5611"/>
        <n v="4070"/>
        <n v="2226"/>
        <n v="3587"/>
        <n v="3699"/>
        <n v="1474"/>
        <n v="5487"/>
        <n v="5537"/>
        <n v="5941"/>
        <n v="1486"/>
        <n v="2236"/>
        <n v="3656"/>
        <n v="1167"/>
        <n v="5045"/>
        <n v="2097"/>
        <n v="2658"/>
        <n v="5225"/>
        <n v="1243"/>
        <n v="4177"/>
        <n v="4148"/>
        <n v="4031"/>
        <n v="4657"/>
        <n v="3409"/>
        <n v="5396"/>
        <n v="1413"/>
        <n v="5601"/>
        <n v="4794"/>
        <n v="2192"/>
        <n v="4868"/>
        <n v="5773"/>
        <n v="5464"/>
        <n v="2149"/>
        <n v="2686"/>
        <n v="4865"/>
        <n v="2379"/>
        <n v="1978"/>
        <n v="5816"/>
        <n v="3182"/>
        <n v="4624"/>
        <n v="2532"/>
        <n v="2426"/>
        <n v="4575"/>
        <n v="1690"/>
        <n v="1447"/>
        <n v="3763"/>
        <n v="5211"/>
        <n v="5459"/>
        <n v="4381"/>
        <n v="1177"/>
        <n v="2212"/>
        <n v="4766"/>
        <n v="1627"/>
        <n v="5585"/>
        <n v="3740"/>
        <n v="3240"/>
        <n v="5507"/>
        <n v="2211"/>
        <n v="1042"/>
        <n v="2614"/>
        <n v="4522"/>
        <n v="1788"/>
        <n v="4572"/>
        <n v="5091"/>
        <n v="2355"/>
        <n v="5948"/>
        <n v="5355"/>
        <n v="1001"/>
        <n v="2873"/>
        <n v="1950"/>
        <n v="2812"/>
        <n v="2638"/>
        <n v="5631"/>
        <n v="4815"/>
        <n v="3179"/>
        <n v="4134"/>
        <n v="2796"/>
        <n v="2205"/>
        <n v="2273"/>
        <n v="3055"/>
        <n v="3774"/>
        <n v="4084"/>
        <n v="5160"/>
        <n v="3078"/>
        <n v="1856"/>
        <n v="1766"/>
        <n v="1491"/>
        <n v="5075"/>
        <n v="5153"/>
        <n v="2717"/>
        <n v="4083"/>
        <n v="5175"/>
        <n v="4121"/>
        <n v="2800"/>
        <n v="1637"/>
        <n v="3462"/>
        <n v="3469"/>
        <n v="2015"/>
        <n v="4336"/>
        <n v="3228"/>
        <n v="1242"/>
        <n v="5129"/>
        <n v="4389"/>
        <n v="3026"/>
        <n v="2814"/>
        <n v="4832"/>
        <n v="4844"/>
        <n v="3680"/>
        <n v="2557"/>
        <n v="3168"/>
        <n v="1675"/>
        <n v="2985"/>
        <n v="5302"/>
        <n v="2432"/>
        <n v="1129"/>
        <n v="4974"/>
        <n v="5312"/>
        <n v="1940"/>
        <n v="4259"/>
        <n v="2445"/>
        <n v="4499"/>
        <n v="2476"/>
        <n v="5930"/>
        <n v="4028"/>
        <n v="3116"/>
        <n v="3244"/>
        <n v="5882"/>
        <n v="1498"/>
        <n v="3483"/>
        <n v="2512"/>
        <n v="2907"/>
        <n v="4016"/>
        <n v="5867"/>
        <n v="4890"/>
        <n v="5895"/>
        <n v="3509"/>
        <n v="3499"/>
        <n v="2416"/>
        <n v="1329"/>
        <n v="2306"/>
        <n v="2302"/>
        <n v="4371"/>
        <n v="2048"/>
        <n v="3569"/>
        <n v="4189"/>
        <n v="5076"/>
        <n v="3858"/>
        <n v="2076"/>
        <n v="2132"/>
        <n v="3016"/>
        <n v="4203"/>
        <n v="3281"/>
        <n v="3557"/>
        <n v="3702"/>
        <n v="4472"/>
        <n v="3194"/>
        <n v="2406"/>
        <n v="3756"/>
        <n v="2639"/>
        <n v="2712"/>
        <n v="5007"/>
        <n v="5061"/>
        <n v="5889"/>
        <n v="1865"/>
        <n v="1503"/>
        <n v="5393"/>
        <n v="1059"/>
        <n v="2060"/>
        <n v="4874"/>
        <n v="5709"/>
        <n v="5503"/>
        <n v="2900"/>
        <n v="3165"/>
        <n v="1948"/>
        <n v="4774"/>
        <n v="1668"/>
        <n v="1004"/>
        <n v="3581"/>
        <n v="5996"/>
        <n v="2533"/>
        <n v="2155"/>
        <n v="5584"/>
        <n v="1360"/>
        <n v="1919"/>
        <n v="4942"/>
        <n v="3353"/>
        <n v="3442"/>
        <n v="5710"/>
        <n v="3682"/>
        <n v="5279"/>
        <n v="1035"/>
        <n v="3594"/>
        <n v="5304"/>
        <n v="5270"/>
        <n v="3380"/>
        <n v="2732"/>
        <n v="5722"/>
        <n v="1316"/>
        <n v="2832"/>
        <n v="3808"/>
        <n v="1465"/>
        <n v="1928"/>
        <n v="2918"/>
        <n v="4771"/>
        <n v="1855"/>
        <n v="3260"/>
        <n v="1747"/>
        <n v="3703"/>
        <n v="4494"/>
        <n v="3612"/>
        <n v="4642"/>
        <n v="2963"/>
        <n v="5606"/>
        <n v="3207"/>
        <n v="3828"/>
        <n v="4053"/>
        <n v="3694"/>
        <n v="3773"/>
        <n v="4984"/>
        <n v="3611"/>
        <n v="3871"/>
        <n v="3164"/>
        <n v="3735"/>
        <n v="4448"/>
        <n v="3541"/>
        <n v="2975"/>
        <n v="2874"/>
        <n v="3064"/>
        <n v="5973"/>
        <n v="3129"/>
        <n v="2665"/>
        <n v="5005"/>
        <n v="5248"/>
        <n v="1337"/>
        <n v="2645"/>
        <n v="3367"/>
        <n v="5565"/>
        <n v="1227"/>
        <n v="2491"/>
        <n v="3157"/>
        <n v="4544"/>
        <n v="4587"/>
        <n v="4273"/>
        <n v="5289"/>
        <n v="3815"/>
        <n v="4672"/>
        <n v="3065"/>
        <n v="1336"/>
        <n v="1685"/>
        <n v="2661"/>
        <n v="2632"/>
        <n v="5566"/>
        <n v="2484"/>
        <n v="2088"/>
        <n v="2197"/>
        <n v="5222"/>
        <n v="5275"/>
        <n v="1250"/>
        <n v="1420"/>
        <n v="3820"/>
        <n v="4720"/>
        <n v="4523"/>
        <n v="2535"/>
        <n v="4834"/>
        <n v="3173"/>
        <n v="2793"/>
        <n v="5704"/>
        <n v="4822"/>
        <n v="3988"/>
        <n v="5766"/>
        <n v="1173"/>
        <n v="1249"/>
        <n v="5596"/>
        <n v="1953"/>
        <n v="4329"/>
        <n v="5524"/>
        <n v="4824"/>
        <n v="5806"/>
        <n v="1020"/>
        <n v="5777"/>
        <n v="1388"/>
        <n v="3830"/>
        <n v="5978"/>
        <n v="3063"/>
        <n v="1760"/>
        <n v="5532"/>
        <n v="2543"/>
        <n v="4063"/>
        <n v="1068"/>
        <n v="4236"/>
        <n v="5314"/>
        <n v="1768"/>
        <n v="1941"/>
        <n v="1064"/>
        <n v="4706"/>
        <n v="2018"/>
        <n v="3984"/>
        <n v="1533"/>
        <n v="5097"/>
        <n v="5674"/>
        <n v="4370"/>
        <n v="4295"/>
        <n v="3062"/>
        <n v="5740"/>
        <n v="4579"/>
        <n v="5519"/>
        <n v="1361"/>
        <n v="2580"/>
        <n v="1821"/>
        <n v="1904"/>
        <n v="4879"/>
        <n v="3922"/>
        <n v="4783"/>
        <n v="5345"/>
        <n v="2263"/>
        <n v="5576"/>
        <n v="3366"/>
        <n v="5331"/>
        <n v="3618"/>
        <n v="4676"/>
        <n v="5323"/>
        <n v="4775"/>
        <n v="1211"/>
        <n v="1684"/>
        <n v="4949"/>
        <n v="3289"/>
        <n v="4139"/>
        <n v="5378"/>
        <n v="4375"/>
        <n v="5368"/>
        <n v="3745"/>
        <n v="1265"/>
        <n v="3392"/>
        <n v="2774"/>
        <n v="1240"/>
        <n v="3375"/>
        <n v="1284"/>
        <n v="2670"/>
        <n v="4619"/>
        <n v="1718"/>
        <n v="3012"/>
        <n v="5927"/>
        <n v="2471"/>
        <n v="2006"/>
        <n v="4845"/>
        <n v="4711"/>
        <n v="1866"/>
        <n v="5881"/>
        <n v="1807"/>
        <n v="1938"/>
        <n v="3635"/>
        <n v="5344"/>
        <n v="4354"/>
        <n v="1505"/>
        <n v="1878"/>
        <n v="2516"/>
        <n v="4067"/>
        <n v="3542"/>
        <n v="5016"/>
        <n v="5887"/>
        <n v="2151"/>
        <n v="1527"/>
        <n v="5240"/>
        <n v="3675"/>
        <n v="1908"/>
        <n v="2733"/>
        <n v="1234"/>
        <n v="3931"/>
        <n v="5570"/>
        <n v="1382"/>
        <n v="1379"/>
        <n v="2107"/>
        <n v="2153"/>
        <n v="1367"/>
        <n v="1839"/>
        <n v="5440"/>
        <n v="3459"/>
        <n v="5811"/>
        <n v="1235"/>
        <n v="4729"/>
        <n v="5884"/>
        <n v="1963"/>
        <n v="2610"/>
        <n v="3766"/>
        <n v="3167"/>
        <n v="5829"/>
        <n v="3100"/>
        <n v="2863"/>
        <n v="2319"/>
        <n v="1529"/>
        <n v="4288"/>
        <n v="4378"/>
        <n v="1138"/>
        <n v="4742"/>
        <n v="5528"/>
        <n v="3000"/>
        <n v="1884"/>
        <n v="4036"/>
        <n v="4647"/>
        <n v="5694"/>
        <n v="1449"/>
        <n v="1930"/>
        <n v="3658"/>
        <n v="4487"/>
        <n v="4553"/>
        <n v="3436"/>
        <n v="5729"/>
        <n v="4380"/>
        <n v="4244"/>
        <n v="2574"/>
        <n v="3749"/>
        <n v="2435"/>
        <n v="4484"/>
        <n v="5092"/>
        <n v="4361"/>
        <n v="5900"/>
        <n v="5823"/>
        <n v="4309"/>
        <n v="4234"/>
        <n v="5748"/>
        <n v="4212"/>
        <n v="2791"/>
        <n v="2175"/>
        <n v="5473"/>
        <n v="3807"/>
        <n v="5713"/>
        <n v="5959"/>
        <n v="3205"/>
        <n v="2836"/>
        <n v="1677"/>
        <n v="4769"/>
        <n v="3092"/>
        <n v="3677"/>
        <n v="5382"/>
        <n v="1302"/>
        <n v="2334"/>
        <n v="1622"/>
        <n v="4764"/>
        <n v="5628"/>
        <n v="4007"/>
        <n v="5051"/>
        <n v="3455"/>
        <n v="3991"/>
        <n v="5742"/>
        <n v="3396"/>
        <n v="1056"/>
        <n v="3965"/>
        <n v="3111"/>
        <n v="2284"/>
        <n v="4927"/>
        <n v="3969"/>
        <n v="3262"/>
        <n v="2397"/>
        <n v="2279"/>
        <n v="1877"/>
        <n v="5990"/>
        <n v="4932"/>
        <n v="3738"/>
        <n v="1935"/>
        <n v="4509"/>
        <n v="4287"/>
        <n v="4214"/>
        <n v="3293"/>
        <n v="1808"/>
        <n v="1308"/>
        <n v="2792"/>
        <n v="3450"/>
        <n v="2646"/>
        <n v="5929"/>
        <n v="3860"/>
        <n v="2398"/>
        <n v="1903"/>
        <n v="3403"/>
        <n v="2903"/>
        <n v="2233"/>
        <n v="5716"/>
        <n v="5156"/>
        <n v="4213"/>
        <n v="3798"/>
        <n v="2313"/>
        <n v="1149"/>
        <n v="5143"/>
        <n v="2415"/>
        <n v="1572"/>
        <n v="4044"/>
        <n v="5113"/>
        <n v="3084"/>
        <n v="2331"/>
        <n v="4423"/>
        <n v="4497"/>
        <n v="3239"/>
        <n v="3095"/>
        <n v="3388"/>
        <n v="3399"/>
        <n v="5274"/>
        <n v="4427"/>
        <n v="1036"/>
        <n v="3854"/>
        <n v="1441"/>
        <n v="3719"/>
        <n v="5698"/>
        <n v="2330"/>
        <n v="3364"/>
        <n v="5359"/>
        <n v="1027"/>
        <n v="5330"/>
        <n v="2036"/>
        <n v="2544"/>
        <n v="1032"/>
        <n v="4119"/>
        <n v="5799"/>
        <n v="1195"/>
        <n v="4242"/>
        <n v="2082"/>
        <n v="4032"/>
        <n v="1084"/>
        <n v="5347"/>
        <n v="3022"/>
        <n v="5493"/>
        <n v="1651"/>
        <n v="4294"/>
        <n v="2262"/>
        <n v="1120"/>
        <n v="5557"/>
        <n v="4563"/>
        <n v="5808"/>
        <n v="3668"/>
        <n v="3371"/>
        <n v="5962"/>
        <n v="4264"/>
        <n v="3522"/>
        <n v="3402"/>
        <n v="5205"/>
        <n v="2671"/>
        <n v="4862"/>
        <n v="4911"/>
        <n v="3781"/>
        <n v="4650"/>
        <n v="3954"/>
        <n v="1994"/>
        <n v="1755"/>
        <n v="5904"/>
        <n v="4454"/>
        <n v="5423"/>
        <n v="1567"/>
        <n v="3485"/>
        <n v="1090"/>
        <n v="5400"/>
        <n v="3200"/>
        <n v="1577"/>
        <n v="3002"/>
        <n v="1524"/>
        <n v="3690"/>
        <n v="2589"/>
        <n v="2880"/>
        <n v="1105"/>
        <n v="1589"/>
        <n v="1168"/>
        <n v="3352"/>
        <n v="2186"/>
        <n v="4130"/>
        <n v="4681"/>
        <n v="5201"/>
        <n v="2203"/>
        <n v="1025"/>
        <n v="1947"/>
        <n v="2345"/>
        <n v="4385"/>
        <n v="3785"/>
        <n v="4200"/>
        <n v="3616"/>
        <n v="2934"/>
        <n v="4100"/>
        <n v="3553"/>
        <n v="5048"/>
        <n v="5418"/>
        <n v="4567"/>
        <n v="3661"/>
        <n v="3638"/>
        <n v="4867"/>
        <n v="4696"/>
        <n v="3467"/>
        <n v="5060"/>
        <n v="3750"/>
        <n v="3951"/>
        <n v="1911"/>
        <n v="1516"/>
        <n v="4478"/>
        <n v="3977"/>
        <n v="1026"/>
        <n v="1460"/>
        <n v="3939"/>
        <n v="3458"/>
        <n v="3126"/>
        <n v="5870"/>
        <n v="4530"/>
        <n v="2358"/>
        <n v="3892"/>
        <n v="3301"/>
        <n v="3566"/>
        <n v="1342"/>
        <n v="1965"/>
        <n v="4958"/>
        <n v="4924"/>
        <n v="3308"/>
        <n v="3245"/>
        <n v="2765"/>
        <n v="1402"/>
        <n v="5141"/>
        <n v="4605"/>
        <n v="5950"/>
        <n v="5170"/>
        <n v="3975"/>
        <n v="5591"/>
        <n v="1412"/>
        <n v="5385"/>
        <n v="3523"/>
        <n v="5107"/>
        <n v="5940"/>
        <n v="1044"/>
        <n v="5066"/>
        <n v="2158"/>
        <n v="3538"/>
        <n v="1194"/>
        <n v="3052"/>
        <n v="4417"/>
        <n v="4181"/>
        <n v="2871"/>
        <n v="4651"/>
        <n v="3935"/>
        <n v="3932"/>
        <n v="2148"/>
        <n v="2367"/>
        <n v="2980"/>
        <n v="2349"/>
        <n v="2295"/>
        <n v="1189"/>
        <m/>
      </sharedItems>
    </cacheField>
    <cacheField name="age" numFmtId="0">
      <sharedItems containsString="0" containsBlank="1" containsNumber="1" containsInteger="1" minValue="28" maxValue="77" count="50">
        <n v="40"/>
        <n v="49"/>
        <n v="37"/>
        <n v="48"/>
        <n v="54"/>
        <n v="39"/>
        <n v="45"/>
        <n v="58"/>
        <n v="42"/>
        <n v="38"/>
        <n v="43"/>
        <n v="60"/>
        <n v="36"/>
        <n v="44"/>
        <n v="53"/>
        <n v="52"/>
        <n v="51"/>
        <n v="56"/>
        <n v="41"/>
        <n v="32"/>
        <n v="65"/>
        <n v="35"/>
        <n v="59"/>
        <n v="50"/>
        <n v="47"/>
        <n v="31"/>
        <n v="46"/>
        <n v="57"/>
        <n v="55"/>
        <n v="63"/>
        <n v="66"/>
        <n v="34"/>
        <n v="33"/>
        <n v="61"/>
        <n v="29"/>
        <n v="62"/>
        <n v="28"/>
        <n v="30"/>
        <n v="77"/>
        <n v="67"/>
        <n v="72"/>
        <n v="75"/>
        <n v="64"/>
        <n v="69"/>
        <n v="68"/>
        <n v="74"/>
        <n v="76"/>
        <n v="70"/>
        <n v="71"/>
        <m/>
      </sharedItems>
    </cacheField>
    <cacheField name="sex" numFmtId="0">
      <sharedItems containsBlank="1" count="3">
        <s v="Male"/>
        <s v="Female"/>
        <m/>
      </sharedItems>
    </cacheField>
    <cacheField name="chest pain type" numFmtId="0">
      <sharedItems containsBlank="1" count="5">
        <s v="atypical angina"/>
        <s v="non-anginal"/>
        <s v="asymptomatic"/>
        <s v="typical angina"/>
        <m/>
      </sharedItems>
    </cacheField>
    <cacheField name="resting bps" numFmtId="0">
      <sharedItems containsString="0" containsBlank="1" containsNumber="1" containsInteger="1" minValue="92" maxValue="200"/>
    </cacheField>
    <cacheField name="cholesterol" numFmtId="0">
      <sharedItems containsString="0" containsBlank="1" containsNumber="1" containsInteger="1" minValue="85" maxValue="603" count="222">
        <n v="289"/>
        <n v="180"/>
        <n v="283"/>
        <n v="214"/>
        <n v="195"/>
        <n v="339"/>
        <n v="237"/>
        <n v="208"/>
        <n v="207"/>
        <n v="284"/>
        <n v="211"/>
        <n v="164"/>
        <n v="204"/>
        <n v="234"/>
        <n v="273"/>
        <n v="196"/>
        <n v="201"/>
        <n v="248"/>
        <n v="267"/>
        <n v="223"/>
        <n v="184"/>
        <n v="288"/>
        <n v="215"/>
        <n v="209"/>
        <n v="260"/>
        <n v="468"/>
        <n v="188"/>
        <n v="518"/>
        <n v="167"/>
        <n v="224"/>
        <n v="172"/>
        <n v="186"/>
        <n v="254"/>
        <n v="306"/>
        <n v="250"/>
        <n v="177"/>
        <n v="227"/>
        <n v="230"/>
        <n v="294"/>
        <n v="264"/>
        <n v="259"/>
        <n v="175"/>
        <n v="318"/>
        <n v="216"/>
        <n v="340"/>
        <n v="233"/>
        <n v="205"/>
        <n v="245"/>
        <n v="194"/>
        <n v="270"/>
        <n v="213"/>
        <n v="365"/>
        <n v="342"/>
        <n v="253"/>
        <n v="277"/>
        <n v="202"/>
        <n v="297"/>
        <n v="225"/>
        <n v="246"/>
        <n v="412"/>
        <n v="265"/>
        <n v="182"/>
        <n v="218"/>
        <n v="268"/>
        <n v="163"/>
        <n v="529"/>
        <n v="100"/>
        <n v="206"/>
        <n v="238"/>
        <n v="139"/>
        <n v="263"/>
        <n v="291"/>
        <n v="229"/>
        <n v="307"/>
        <n v="210"/>
        <n v="329"/>
        <n v="147"/>
        <n v="85"/>
        <n v="269"/>
        <n v="275"/>
        <n v="179"/>
        <n v="392"/>
        <n v="466"/>
        <n v="129"/>
        <n v="241"/>
        <n v="255"/>
        <n v="276"/>
        <n v="282"/>
        <n v="338"/>
        <n v="160"/>
        <n v="156"/>
        <n v="272"/>
        <n v="240"/>
        <n v="393"/>
        <n v="161"/>
        <n v="228"/>
        <n v="292"/>
        <n v="388"/>
        <n v="166"/>
        <n v="247"/>
        <n v="331"/>
        <n v="341"/>
        <n v="243"/>
        <n v="279"/>
        <n v="198"/>
        <n v="249"/>
        <n v="168"/>
        <n v="603"/>
        <n v="159"/>
        <n v="190"/>
        <n v="185"/>
        <n v="290"/>
        <n v="212"/>
        <n v="231"/>
        <n v="222"/>
        <n v="235"/>
        <n v="320"/>
        <n v="187"/>
        <n v="266"/>
        <n v="287"/>
        <n v="404"/>
        <n v="312"/>
        <n v="251"/>
        <n v="328"/>
        <n v="285"/>
        <n v="280"/>
        <n v="192"/>
        <n v="193"/>
        <n v="308"/>
        <n v="219"/>
        <n v="257"/>
        <n v="132"/>
        <n v="226"/>
        <n v="217"/>
        <n v="303"/>
        <n v="298"/>
        <n v="256"/>
        <n v="117"/>
        <n v="295"/>
        <n v="173"/>
        <n v="315"/>
        <n v="281"/>
        <n v="309"/>
        <n v="200"/>
        <n v="336"/>
        <n v="355"/>
        <n v="326"/>
        <n v="171"/>
        <n v="491"/>
        <n v="271"/>
        <n v="274"/>
        <n v="394"/>
        <n v="221"/>
        <n v="126"/>
        <n v="305"/>
        <n v="220"/>
        <n v="242"/>
        <n v="347"/>
        <n v="344"/>
        <n v="358"/>
        <n v="169"/>
        <n v="181"/>
        <n v="236"/>
        <n v="203"/>
        <n v="153"/>
        <n v="316"/>
        <n v="311"/>
        <n v="252"/>
        <n v="458"/>
        <n v="384"/>
        <n v="258"/>
        <n v="349"/>
        <n v="142"/>
        <n v="197"/>
        <n v="113"/>
        <n v="261"/>
        <n v="310"/>
        <n v="232"/>
        <n v="110"/>
        <n v="123"/>
        <n v="170"/>
        <n v="369"/>
        <n v="152"/>
        <n v="244"/>
        <n v="165"/>
        <n v="337"/>
        <n v="300"/>
        <n v="333"/>
        <n v="385"/>
        <n v="322"/>
        <n v="564"/>
        <n v="239"/>
        <n v="293"/>
        <n v="407"/>
        <n v="149"/>
        <n v="199"/>
        <n v="417"/>
        <n v="178"/>
        <n v="319"/>
        <n v="354"/>
        <n v="330"/>
        <n v="302"/>
        <n v="313"/>
        <n v="141"/>
        <n v="327"/>
        <n v="304"/>
        <n v="286"/>
        <n v="360"/>
        <n v="262"/>
        <n v="325"/>
        <n v="299"/>
        <n v="409"/>
        <n v="174"/>
        <n v="183"/>
        <n v="321"/>
        <n v="353"/>
        <n v="335"/>
        <n v="278"/>
        <n v="157"/>
        <n v="176"/>
        <n v="131"/>
        <m/>
      </sharedItems>
    </cacheField>
    <cacheField name="fasting blood sugar" numFmtId="0">
      <sharedItems containsBlank="1" containsMixedTypes="1" containsNumber="1" containsInteger="1" minValue="80" maxValue="200" count="124">
        <b v="1"/>
        <b v="0"/>
        <m/>
        <n v="96" u="1"/>
        <n v="135" u="1"/>
        <n v="121" u="1"/>
        <n v="185" u="1"/>
        <n v="164" u="1"/>
        <n v="100" u="1"/>
        <n v="143" u="1"/>
        <n v="125" u="1"/>
        <n v="193" u="1"/>
        <n v="172" u="1"/>
        <n v="104" u="1"/>
        <n v="151" u="1"/>
        <n v="130" u="1"/>
        <n v="83" u="1"/>
        <n v="180" u="1"/>
        <n v="108" u="1"/>
        <n v="159" u="1"/>
        <n v="138" u="1"/>
        <n v="87" u="1"/>
        <n v="188" u="1"/>
        <n v="112" u="1"/>
        <n v="167" u="1"/>
        <n v="146" u="1"/>
        <n v="91" u="1"/>
        <n v="196" u="1"/>
        <n v="116" u="1"/>
        <n v="175" u="1"/>
        <n v="154" u="1"/>
        <n v="95" u="1"/>
        <n v="133" u="1"/>
        <n v="120" u="1"/>
        <n v="183" u="1"/>
        <n v="162" u="1"/>
        <n v="99" u="1"/>
        <n v="141" u="1"/>
        <n v="124" u="1"/>
        <n v="191" u="1"/>
        <n v="170" u="1"/>
        <n v="103" u="1"/>
        <n v="149" u="1"/>
        <n v="128" u="1"/>
        <n v="199" u="1"/>
        <n v="82" u="1"/>
        <n v="178" u="1"/>
        <n v="107" u="1"/>
        <n v="157" u="1"/>
        <n v="136" u="1"/>
        <n v="86" u="1"/>
        <n v="186" u="1"/>
        <n v="111" u="1"/>
        <n v="165" u="1"/>
        <n v="144" u="1"/>
        <n v="90" u="1"/>
        <n v="194" u="1"/>
        <n v="115" u="1"/>
        <n v="173" u="1"/>
        <n v="152" u="1"/>
        <n v="94" u="1"/>
        <n v="131" u="1"/>
        <n v="119" u="1"/>
        <n v="181" u="1"/>
        <n v="160" u="1"/>
        <n v="98" u="1"/>
        <n v="139" u="1"/>
        <n v="123" u="1"/>
        <n v="189" u="1"/>
        <n v="168" u="1"/>
        <n v="102" u="1"/>
        <n v="147" u="1"/>
        <n v="127" u="1"/>
        <n v="197" u="1"/>
        <n v="81" u="1"/>
        <n v="176" u="1"/>
        <n v="106" u="1"/>
        <n v="155" u="1"/>
        <n v="134" u="1"/>
        <n v="85" u="1"/>
        <n v="184" u="1"/>
        <n v="110" u="1"/>
        <n v="163" u="1"/>
        <n v="142" u="1"/>
        <n v="89" u="1"/>
        <n v="192" u="1"/>
        <n v="114" u="1"/>
        <n v="171" u="1"/>
        <n v="150" u="1"/>
        <n v="93" u="1"/>
        <n v="129" u="1"/>
        <n v="200" u="1"/>
        <n v="118" u="1"/>
        <n v="179" u="1"/>
        <n v="158" u="1"/>
        <n v="97" u="1"/>
        <n v="137" u="1"/>
        <n v="122" u="1"/>
        <n v="187" u="1"/>
        <n v="166" u="1"/>
        <n v="101" u="1"/>
        <n v="145" u="1"/>
        <n v="126" u="1"/>
        <n v="195" u="1"/>
        <n v="80" u="1"/>
        <n v="174" u="1"/>
        <n v="105" u="1"/>
        <n v="153" u="1"/>
        <n v="132" u="1"/>
        <n v="84" u="1"/>
        <n v="182" u="1"/>
        <n v="109" u="1"/>
        <n v="161" u="1"/>
        <n v="140" u="1"/>
        <n v="88" u="1"/>
        <n v="190" u="1"/>
        <n v="113" u="1"/>
        <n v="169" u="1"/>
        <n v="148" u="1"/>
        <n v="92" u="1"/>
        <n v="198" u="1"/>
        <n v="117" u="1"/>
        <n v="177" u="1"/>
        <n v="156" u="1"/>
      </sharedItems>
    </cacheField>
    <cacheField name="resting ecg" numFmtId="0">
      <sharedItems containsBlank="1" containsMixedTypes="1" containsNumber="1" containsInteger="1" minValue="0" maxValue="1" count="6">
        <s v="st-t abnormality"/>
        <s v="Normal restecg"/>
        <s v="Iv-hypertrophy"/>
        <m/>
        <n v="0" u="1"/>
        <n v="1" u="1"/>
      </sharedItems>
    </cacheField>
    <cacheField name="max heart rate" numFmtId="0">
      <sharedItems containsString="0" containsBlank="1" containsNumber="1" containsInteger="1" minValue="69" maxValue="202"/>
    </cacheField>
    <cacheField name="exercise angina" numFmtId="0">
      <sharedItems containsBlank="1" count="3">
        <b v="1"/>
        <b v="0"/>
        <m/>
      </sharedItems>
    </cacheField>
    <cacheField name="oldpeak" numFmtId="0">
      <sharedItems containsString="0" containsBlank="1" containsNumber="1" minValue="-0.1" maxValue="6.2" count="44">
        <n v="0"/>
        <n v="1"/>
        <n v="1.5"/>
        <n v="2"/>
        <n v="3"/>
        <n v="4"/>
        <n v="0.5"/>
        <n v="2.5"/>
        <n v="5"/>
        <n v="0.8"/>
        <n v="1.3"/>
        <n v="1.6"/>
        <n v="1.2"/>
        <n v="1.9"/>
        <n v="1.7"/>
        <n v="0.1"/>
        <n v="0.4"/>
        <n v="0.3"/>
        <n v="0.2"/>
        <n v="-0.1"/>
        <n v="1.4"/>
        <n v="1.1000000000000001"/>
        <n v="1.8"/>
        <n v="3.5"/>
        <n v="2.4"/>
        <n v="0.6"/>
        <n v="2.6"/>
        <n v="3.1"/>
        <n v="2.2999999999999998"/>
        <n v="3.4"/>
        <n v="0.9"/>
        <n v="2.2000000000000002"/>
        <n v="3.6"/>
        <n v="4.2"/>
        <n v="3.2"/>
        <n v="0.7"/>
        <n v="5.6"/>
        <n v="3.8"/>
        <n v="2.1"/>
        <n v="2.9"/>
        <n v="2.8"/>
        <n v="6.2"/>
        <n v="4.4000000000000004"/>
        <m/>
      </sharedItems>
    </cacheField>
    <cacheField name="ST slope" numFmtId="0">
      <sharedItems containsBlank="1" containsMixedTypes="1" containsNumber="1" containsInteger="1" minValue="0" maxValue="120" count="46">
        <s v="Flat Slope"/>
        <s v="upsloping"/>
        <s v="downsloping"/>
        <m/>
        <n v="0" u="1"/>
        <n v="96" u="1"/>
        <n v="100" u="1"/>
        <n v="104" u="1"/>
        <n v="83" u="1"/>
        <n v="108" u="1"/>
        <n v="87" u="1"/>
        <n v="112" u="1"/>
        <n v="91" u="1"/>
        <n v="116" u="1"/>
        <n v="95" u="1"/>
        <n v="120" u="1"/>
        <n v="99" u="1"/>
        <n v="103" u="1"/>
        <n v="82" u="1"/>
        <n v="107" u="1"/>
        <n v="86" u="1"/>
        <n v="111" u="1"/>
        <n v="90" u="1"/>
        <n v="115" u="1"/>
        <n v="94" u="1"/>
        <n v="119" u="1"/>
        <n v="98" u="1"/>
        <n v="102" u="1"/>
        <n v="81" u="1"/>
        <n v="106" u="1"/>
        <n v="85" u="1"/>
        <n v="110" u="1"/>
        <n v="89" u="1"/>
        <n v="114" u="1"/>
        <n v="93" u="1"/>
        <n v="118" u="1"/>
        <n v="97" u="1"/>
        <n v="101" u="1"/>
        <n v="80" u="1"/>
        <n v="105" u="1"/>
        <n v="84" u="1"/>
        <n v="109" u="1"/>
        <n v="88" u="1"/>
        <n v="113" u="1"/>
        <n v="92" u="1"/>
        <n v="117" u="1"/>
      </sharedItems>
    </cacheField>
    <cacheField name="targ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9">
  <r>
    <x v="0"/>
    <x v="0"/>
    <x v="0"/>
    <x v="0"/>
    <n v="140"/>
    <x v="0"/>
    <x v="0"/>
    <x v="0"/>
    <n v="172"/>
    <x v="0"/>
    <x v="0"/>
    <x v="0"/>
    <b v="1"/>
  </r>
  <r>
    <x v="1"/>
    <x v="1"/>
    <x v="1"/>
    <x v="1"/>
    <n v="160"/>
    <x v="1"/>
    <x v="1"/>
    <x v="0"/>
    <n v="156"/>
    <x v="0"/>
    <x v="1"/>
    <x v="0"/>
    <b v="0"/>
  </r>
  <r>
    <x v="2"/>
    <x v="2"/>
    <x v="0"/>
    <x v="0"/>
    <n v="130"/>
    <x v="2"/>
    <x v="1"/>
    <x v="0"/>
    <n v="98"/>
    <x v="0"/>
    <x v="0"/>
    <x v="0"/>
    <b v="1"/>
  </r>
  <r>
    <x v="3"/>
    <x v="3"/>
    <x v="1"/>
    <x v="2"/>
    <n v="138"/>
    <x v="3"/>
    <x v="0"/>
    <x v="1"/>
    <n v="108"/>
    <x v="1"/>
    <x v="2"/>
    <x v="0"/>
    <b v="0"/>
  </r>
  <r>
    <x v="4"/>
    <x v="4"/>
    <x v="0"/>
    <x v="1"/>
    <n v="150"/>
    <x v="4"/>
    <x v="0"/>
    <x v="2"/>
    <n v="122"/>
    <x v="0"/>
    <x v="0"/>
    <x v="0"/>
    <b v="1"/>
  </r>
  <r>
    <x v="5"/>
    <x v="5"/>
    <x v="0"/>
    <x v="1"/>
    <n v="120"/>
    <x v="5"/>
    <x v="0"/>
    <x v="2"/>
    <n v="170"/>
    <x v="0"/>
    <x v="0"/>
    <x v="0"/>
    <b v="1"/>
  </r>
  <r>
    <x v="6"/>
    <x v="6"/>
    <x v="1"/>
    <x v="0"/>
    <n v="130"/>
    <x v="6"/>
    <x v="0"/>
    <x v="0"/>
    <n v="170"/>
    <x v="0"/>
    <x v="0"/>
    <x v="0"/>
    <b v="1"/>
  </r>
  <r>
    <x v="7"/>
    <x v="4"/>
    <x v="0"/>
    <x v="0"/>
    <n v="110"/>
    <x v="7"/>
    <x v="0"/>
    <x v="2"/>
    <n v="142"/>
    <x v="0"/>
    <x v="0"/>
    <x v="0"/>
    <b v="1"/>
  </r>
  <r>
    <x v="8"/>
    <x v="2"/>
    <x v="0"/>
    <x v="2"/>
    <n v="140"/>
    <x v="8"/>
    <x v="0"/>
    <x v="1"/>
    <n v="130"/>
    <x v="1"/>
    <x v="2"/>
    <x v="0"/>
    <b v="0"/>
  </r>
  <r>
    <x v="9"/>
    <x v="3"/>
    <x v="1"/>
    <x v="0"/>
    <n v="120"/>
    <x v="9"/>
    <x v="0"/>
    <x v="0"/>
    <n v="120"/>
    <x v="0"/>
    <x v="0"/>
    <x v="0"/>
    <b v="1"/>
  </r>
  <r>
    <x v="10"/>
    <x v="2"/>
    <x v="1"/>
    <x v="1"/>
    <n v="130"/>
    <x v="10"/>
    <x v="0"/>
    <x v="0"/>
    <n v="142"/>
    <x v="0"/>
    <x v="0"/>
    <x v="0"/>
    <b v="1"/>
  </r>
  <r>
    <x v="11"/>
    <x v="7"/>
    <x v="0"/>
    <x v="0"/>
    <n v="136"/>
    <x v="11"/>
    <x v="0"/>
    <x v="1"/>
    <n v="99"/>
    <x v="1"/>
    <x v="3"/>
    <x v="0"/>
    <b v="0"/>
  </r>
  <r>
    <x v="12"/>
    <x v="5"/>
    <x v="0"/>
    <x v="0"/>
    <n v="120"/>
    <x v="12"/>
    <x v="0"/>
    <x v="2"/>
    <n v="145"/>
    <x v="0"/>
    <x v="0"/>
    <x v="0"/>
    <b v="1"/>
  </r>
  <r>
    <x v="13"/>
    <x v="1"/>
    <x v="0"/>
    <x v="2"/>
    <n v="140"/>
    <x v="13"/>
    <x v="0"/>
    <x v="0"/>
    <n v="140"/>
    <x v="1"/>
    <x v="1"/>
    <x v="0"/>
    <b v="0"/>
  </r>
  <r>
    <x v="14"/>
    <x v="8"/>
    <x v="1"/>
    <x v="1"/>
    <n v="115"/>
    <x v="10"/>
    <x v="0"/>
    <x v="1"/>
    <n v="137"/>
    <x v="0"/>
    <x v="0"/>
    <x v="0"/>
    <b v="1"/>
  </r>
  <r>
    <x v="15"/>
    <x v="4"/>
    <x v="1"/>
    <x v="0"/>
    <n v="120"/>
    <x v="14"/>
    <x v="0"/>
    <x v="1"/>
    <n v="150"/>
    <x v="0"/>
    <x v="2"/>
    <x v="0"/>
    <b v="1"/>
  </r>
  <r>
    <x v="16"/>
    <x v="9"/>
    <x v="0"/>
    <x v="2"/>
    <n v="110"/>
    <x v="15"/>
    <x v="0"/>
    <x v="1"/>
    <n v="166"/>
    <x v="0"/>
    <x v="0"/>
    <x v="0"/>
    <b v="0"/>
  </r>
  <r>
    <x v="17"/>
    <x v="10"/>
    <x v="1"/>
    <x v="0"/>
    <n v="120"/>
    <x v="16"/>
    <x v="0"/>
    <x v="2"/>
    <n v="165"/>
    <x v="0"/>
    <x v="0"/>
    <x v="0"/>
    <b v="1"/>
  </r>
  <r>
    <x v="18"/>
    <x v="11"/>
    <x v="0"/>
    <x v="2"/>
    <n v="100"/>
    <x v="17"/>
    <x v="1"/>
    <x v="1"/>
    <n v="125"/>
    <x v="0"/>
    <x v="1"/>
    <x v="0"/>
    <b v="0"/>
  </r>
  <r>
    <x v="19"/>
    <x v="12"/>
    <x v="0"/>
    <x v="0"/>
    <n v="120"/>
    <x v="18"/>
    <x v="1"/>
    <x v="1"/>
    <n v="160"/>
    <x v="0"/>
    <x v="4"/>
    <x v="0"/>
    <b v="0"/>
  </r>
  <r>
    <x v="20"/>
    <x v="10"/>
    <x v="1"/>
    <x v="3"/>
    <n v="100"/>
    <x v="19"/>
    <x v="1"/>
    <x v="2"/>
    <n v="142"/>
    <x v="0"/>
    <x v="0"/>
    <x v="0"/>
    <b v="1"/>
  </r>
  <r>
    <x v="21"/>
    <x v="13"/>
    <x v="0"/>
    <x v="0"/>
    <n v="120"/>
    <x v="20"/>
    <x v="1"/>
    <x v="1"/>
    <n v="142"/>
    <x v="0"/>
    <x v="1"/>
    <x v="0"/>
    <b v="1"/>
  </r>
  <r>
    <x v="22"/>
    <x v="1"/>
    <x v="1"/>
    <x v="0"/>
    <n v="124"/>
    <x v="16"/>
    <x v="1"/>
    <x v="0"/>
    <n v="164"/>
    <x v="0"/>
    <x v="0"/>
    <x v="0"/>
    <b v="1"/>
  </r>
  <r>
    <x v="23"/>
    <x v="13"/>
    <x v="0"/>
    <x v="0"/>
    <n v="150"/>
    <x v="21"/>
    <x v="0"/>
    <x v="0"/>
    <n v="150"/>
    <x v="1"/>
    <x v="4"/>
    <x v="0"/>
    <b v="0"/>
  </r>
  <r>
    <x v="24"/>
    <x v="0"/>
    <x v="0"/>
    <x v="1"/>
    <n v="130"/>
    <x v="22"/>
    <x v="1"/>
    <x v="2"/>
    <n v="138"/>
    <x v="0"/>
    <x v="0"/>
    <x v="0"/>
    <b v="1"/>
  </r>
  <r>
    <x v="25"/>
    <x v="12"/>
    <x v="0"/>
    <x v="1"/>
    <n v="130"/>
    <x v="23"/>
    <x v="1"/>
    <x v="0"/>
    <n v="178"/>
    <x v="0"/>
    <x v="0"/>
    <x v="0"/>
    <b v="1"/>
  </r>
  <r>
    <x v="26"/>
    <x v="14"/>
    <x v="0"/>
    <x v="2"/>
    <n v="124"/>
    <x v="24"/>
    <x v="1"/>
    <x v="1"/>
    <n v="112"/>
    <x v="1"/>
    <x v="4"/>
    <x v="0"/>
    <b v="1"/>
  </r>
  <r>
    <x v="27"/>
    <x v="15"/>
    <x v="0"/>
    <x v="0"/>
    <n v="120"/>
    <x v="9"/>
    <x v="1"/>
    <x v="2"/>
    <n v="118"/>
    <x v="0"/>
    <x v="0"/>
    <x v="0"/>
    <b v="1"/>
  </r>
  <r>
    <x v="28"/>
    <x v="14"/>
    <x v="1"/>
    <x v="0"/>
    <n v="113"/>
    <x v="25"/>
    <x v="0"/>
    <x v="0"/>
    <n v="127"/>
    <x v="0"/>
    <x v="0"/>
    <x v="0"/>
    <b v="1"/>
  </r>
  <r>
    <x v="29"/>
    <x v="16"/>
    <x v="0"/>
    <x v="0"/>
    <n v="125"/>
    <x v="26"/>
    <x v="0"/>
    <x v="2"/>
    <n v="145"/>
    <x v="0"/>
    <x v="0"/>
    <x v="0"/>
    <b v="1"/>
  </r>
  <r>
    <x v="30"/>
    <x v="14"/>
    <x v="0"/>
    <x v="1"/>
    <n v="145"/>
    <x v="27"/>
    <x v="1"/>
    <x v="0"/>
    <n v="130"/>
    <x v="0"/>
    <x v="0"/>
    <x v="0"/>
    <b v="0"/>
  </r>
  <r>
    <x v="31"/>
    <x v="17"/>
    <x v="0"/>
    <x v="1"/>
    <n v="130"/>
    <x v="28"/>
    <x v="1"/>
    <x v="2"/>
    <n v="114"/>
    <x v="0"/>
    <x v="0"/>
    <x v="0"/>
    <b v="1"/>
  </r>
  <r>
    <x v="32"/>
    <x v="4"/>
    <x v="0"/>
    <x v="2"/>
    <n v="125"/>
    <x v="29"/>
    <x v="0"/>
    <x v="0"/>
    <n v="122"/>
    <x v="0"/>
    <x v="3"/>
    <x v="0"/>
    <b v="0"/>
  </r>
  <r>
    <x v="33"/>
    <x v="18"/>
    <x v="0"/>
    <x v="2"/>
    <n v="130"/>
    <x v="30"/>
    <x v="0"/>
    <x v="0"/>
    <n v="130"/>
    <x v="0"/>
    <x v="3"/>
    <x v="0"/>
    <b v="0"/>
  </r>
  <r>
    <x v="34"/>
    <x v="10"/>
    <x v="1"/>
    <x v="0"/>
    <n v="150"/>
    <x v="31"/>
    <x v="1"/>
    <x v="1"/>
    <n v="154"/>
    <x v="0"/>
    <x v="0"/>
    <x v="0"/>
    <b v="1"/>
  </r>
  <r>
    <x v="35"/>
    <x v="19"/>
    <x v="0"/>
    <x v="0"/>
    <n v="125"/>
    <x v="32"/>
    <x v="1"/>
    <x v="0"/>
    <n v="155"/>
    <x v="0"/>
    <x v="0"/>
    <x v="0"/>
    <b v="1"/>
  </r>
  <r>
    <x v="36"/>
    <x v="20"/>
    <x v="0"/>
    <x v="2"/>
    <n v="140"/>
    <x v="33"/>
    <x v="0"/>
    <x v="1"/>
    <n v="87"/>
    <x v="1"/>
    <x v="2"/>
    <x v="0"/>
    <b v="0"/>
  </r>
  <r>
    <x v="37"/>
    <x v="18"/>
    <x v="1"/>
    <x v="0"/>
    <n v="110"/>
    <x v="34"/>
    <x v="0"/>
    <x v="1"/>
    <n v="142"/>
    <x v="0"/>
    <x v="0"/>
    <x v="0"/>
    <b v="1"/>
  </r>
  <r>
    <x v="38"/>
    <x v="3"/>
    <x v="1"/>
    <x v="0"/>
    <n v="120"/>
    <x v="35"/>
    <x v="0"/>
    <x v="0"/>
    <n v="148"/>
    <x v="0"/>
    <x v="0"/>
    <x v="0"/>
    <b v="1"/>
  </r>
  <r>
    <x v="39"/>
    <x v="3"/>
    <x v="1"/>
    <x v="2"/>
    <n v="150"/>
    <x v="36"/>
    <x v="0"/>
    <x v="1"/>
    <n v="130"/>
    <x v="1"/>
    <x v="1"/>
    <x v="0"/>
    <b v="1"/>
  </r>
  <r>
    <x v="40"/>
    <x v="4"/>
    <x v="1"/>
    <x v="0"/>
    <n v="150"/>
    <x v="37"/>
    <x v="1"/>
    <x v="1"/>
    <n v="130"/>
    <x v="0"/>
    <x v="0"/>
    <x v="0"/>
    <b v="1"/>
  </r>
  <r>
    <x v="41"/>
    <x v="4"/>
    <x v="1"/>
    <x v="1"/>
    <n v="130"/>
    <x v="38"/>
    <x v="1"/>
    <x v="1"/>
    <n v="100"/>
    <x v="1"/>
    <x v="0"/>
    <x v="0"/>
    <b v="0"/>
  </r>
  <r>
    <x v="42"/>
    <x v="21"/>
    <x v="0"/>
    <x v="0"/>
    <n v="150"/>
    <x v="39"/>
    <x v="0"/>
    <x v="1"/>
    <n v="168"/>
    <x v="0"/>
    <x v="0"/>
    <x v="0"/>
    <b v="1"/>
  </r>
  <r>
    <x v="43"/>
    <x v="15"/>
    <x v="0"/>
    <x v="1"/>
    <n v="140"/>
    <x v="40"/>
    <x v="0"/>
    <x v="0"/>
    <n v="170"/>
    <x v="0"/>
    <x v="0"/>
    <x v="0"/>
    <b v="1"/>
  </r>
  <r>
    <x v="44"/>
    <x v="10"/>
    <x v="0"/>
    <x v="2"/>
    <n v="120"/>
    <x v="41"/>
    <x v="1"/>
    <x v="0"/>
    <n v="120"/>
    <x v="1"/>
    <x v="1"/>
    <x v="0"/>
    <b v="0"/>
  </r>
  <r>
    <x v="45"/>
    <x v="22"/>
    <x v="0"/>
    <x v="1"/>
    <n v="130"/>
    <x v="42"/>
    <x v="1"/>
    <x v="0"/>
    <n v="120"/>
    <x v="1"/>
    <x v="1"/>
    <x v="0"/>
    <b v="1"/>
  </r>
  <r>
    <x v="46"/>
    <x v="2"/>
    <x v="0"/>
    <x v="2"/>
    <n v="120"/>
    <x v="19"/>
    <x v="0"/>
    <x v="2"/>
    <n v="168"/>
    <x v="0"/>
    <x v="0"/>
    <x v="0"/>
    <b v="1"/>
  </r>
  <r>
    <x v="47"/>
    <x v="23"/>
    <x v="0"/>
    <x v="0"/>
    <n v="140"/>
    <x v="43"/>
    <x v="1"/>
    <x v="1"/>
    <n v="170"/>
    <x v="0"/>
    <x v="0"/>
    <x v="0"/>
    <b v="1"/>
  </r>
  <r>
    <x v="48"/>
    <x v="12"/>
    <x v="0"/>
    <x v="1"/>
    <n v="112"/>
    <x v="44"/>
    <x v="1"/>
    <x v="1"/>
    <n v="184"/>
    <x v="0"/>
    <x v="1"/>
    <x v="0"/>
    <b v="1"/>
  </r>
  <r>
    <x v="49"/>
    <x v="18"/>
    <x v="0"/>
    <x v="2"/>
    <n v="110"/>
    <x v="0"/>
    <x v="1"/>
    <x v="0"/>
    <n v="170"/>
    <x v="0"/>
    <x v="0"/>
    <x v="0"/>
    <b v="0"/>
  </r>
  <r>
    <x v="50"/>
    <x v="23"/>
    <x v="0"/>
    <x v="2"/>
    <n v="130"/>
    <x v="45"/>
    <x v="1"/>
    <x v="0"/>
    <n v="121"/>
    <x v="1"/>
    <x v="3"/>
    <x v="0"/>
    <b v="0"/>
  </r>
  <r>
    <x v="51"/>
    <x v="24"/>
    <x v="1"/>
    <x v="2"/>
    <n v="120"/>
    <x v="46"/>
    <x v="1"/>
    <x v="1"/>
    <n v="98"/>
    <x v="1"/>
    <x v="3"/>
    <x v="0"/>
    <b v="0"/>
  </r>
  <r>
    <x v="52"/>
    <x v="6"/>
    <x v="0"/>
    <x v="0"/>
    <n v="140"/>
    <x v="29"/>
    <x v="1"/>
    <x v="0"/>
    <n v="122"/>
    <x v="0"/>
    <x v="0"/>
    <x v="0"/>
    <b v="1"/>
  </r>
  <r>
    <x v="47"/>
    <x v="18"/>
    <x v="1"/>
    <x v="0"/>
    <n v="130"/>
    <x v="47"/>
    <x v="0"/>
    <x v="2"/>
    <n v="150"/>
    <x v="0"/>
    <x v="0"/>
    <x v="0"/>
    <b v="1"/>
  </r>
  <r>
    <x v="53"/>
    <x v="15"/>
    <x v="1"/>
    <x v="2"/>
    <n v="130"/>
    <x v="1"/>
    <x v="1"/>
    <x v="0"/>
    <n v="140"/>
    <x v="1"/>
    <x v="2"/>
    <x v="0"/>
    <b v="1"/>
  </r>
  <r>
    <x v="54"/>
    <x v="16"/>
    <x v="1"/>
    <x v="0"/>
    <n v="160"/>
    <x v="48"/>
    <x v="0"/>
    <x v="1"/>
    <n v="170"/>
    <x v="0"/>
    <x v="0"/>
    <x v="0"/>
    <b v="1"/>
  </r>
  <r>
    <x v="55"/>
    <x v="25"/>
    <x v="0"/>
    <x v="2"/>
    <n v="120"/>
    <x v="49"/>
    <x v="1"/>
    <x v="2"/>
    <n v="153"/>
    <x v="1"/>
    <x v="2"/>
    <x v="0"/>
    <b v="0"/>
  </r>
  <r>
    <x v="56"/>
    <x v="7"/>
    <x v="0"/>
    <x v="1"/>
    <n v="130"/>
    <x v="50"/>
    <x v="0"/>
    <x v="2"/>
    <n v="140"/>
    <x v="0"/>
    <x v="0"/>
    <x v="0"/>
    <b v="0"/>
  </r>
  <r>
    <x v="57"/>
    <x v="4"/>
    <x v="0"/>
    <x v="2"/>
    <n v="150"/>
    <x v="51"/>
    <x v="0"/>
    <x v="2"/>
    <n v="134"/>
    <x v="0"/>
    <x v="1"/>
    <x v="0"/>
    <b v="1"/>
  </r>
  <r>
    <x v="58"/>
    <x v="15"/>
    <x v="0"/>
    <x v="2"/>
    <n v="112"/>
    <x v="52"/>
    <x v="1"/>
    <x v="1"/>
    <n v="96"/>
    <x v="1"/>
    <x v="1"/>
    <x v="0"/>
    <b v="0"/>
  </r>
  <r>
    <x v="33"/>
    <x v="1"/>
    <x v="0"/>
    <x v="0"/>
    <n v="100"/>
    <x v="53"/>
    <x v="0"/>
    <x v="0"/>
    <n v="174"/>
    <x v="0"/>
    <x v="0"/>
    <x v="0"/>
    <b v="1"/>
  </r>
  <r>
    <x v="59"/>
    <x v="10"/>
    <x v="1"/>
    <x v="1"/>
    <n v="150"/>
    <x v="32"/>
    <x v="1"/>
    <x v="0"/>
    <n v="175"/>
    <x v="0"/>
    <x v="0"/>
    <x v="0"/>
    <b v="1"/>
  </r>
  <r>
    <x v="60"/>
    <x v="6"/>
    <x v="0"/>
    <x v="2"/>
    <n v="140"/>
    <x v="29"/>
    <x v="0"/>
    <x v="2"/>
    <n v="144"/>
    <x v="0"/>
    <x v="0"/>
    <x v="0"/>
    <b v="1"/>
  </r>
  <r>
    <x v="61"/>
    <x v="26"/>
    <x v="0"/>
    <x v="2"/>
    <n v="120"/>
    <x v="54"/>
    <x v="1"/>
    <x v="1"/>
    <n v="125"/>
    <x v="1"/>
    <x v="1"/>
    <x v="1"/>
    <b v="0"/>
  </r>
  <r>
    <x v="62"/>
    <x v="23"/>
    <x v="1"/>
    <x v="0"/>
    <n v="110"/>
    <x v="55"/>
    <x v="0"/>
    <x v="2"/>
    <n v="145"/>
    <x v="0"/>
    <x v="0"/>
    <x v="0"/>
    <b v="1"/>
  </r>
  <r>
    <x v="63"/>
    <x v="2"/>
    <x v="1"/>
    <x v="0"/>
    <n v="120"/>
    <x v="24"/>
    <x v="0"/>
    <x v="2"/>
    <n v="130"/>
    <x v="0"/>
    <x v="0"/>
    <x v="0"/>
    <b v="1"/>
  </r>
  <r>
    <x v="64"/>
    <x v="6"/>
    <x v="1"/>
    <x v="2"/>
    <n v="132"/>
    <x v="56"/>
    <x v="1"/>
    <x v="2"/>
    <n v="144"/>
    <x v="0"/>
    <x v="0"/>
    <x v="0"/>
    <b v="1"/>
  </r>
  <r>
    <x v="65"/>
    <x v="19"/>
    <x v="0"/>
    <x v="0"/>
    <n v="110"/>
    <x v="57"/>
    <x v="1"/>
    <x v="1"/>
    <n v="184"/>
    <x v="0"/>
    <x v="0"/>
    <x v="0"/>
    <b v="1"/>
  </r>
  <r>
    <x v="66"/>
    <x v="15"/>
    <x v="0"/>
    <x v="2"/>
    <n v="160"/>
    <x v="58"/>
    <x v="1"/>
    <x v="2"/>
    <n v="82"/>
    <x v="1"/>
    <x v="5"/>
    <x v="1"/>
    <b v="0"/>
  </r>
  <r>
    <x v="67"/>
    <x v="13"/>
    <x v="0"/>
    <x v="2"/>
    <n v="150"/>
    <x v="59"/>
    <x v="0"/>
    <x v="1"/>
    <n v="170"/>
    <x v="0"/>
    <x v="0"/>
    <x v="0"/>
    <b v="1"/>
  </r>
  <r>
    <x v="68"/>
    <x v="27"/>
    <x v="0"/>
    <x v="0"/>
    <n v="140"/>
    <x v="60"/>
    <x v="1"/>
    <x v="1"/>
    <n v="145"/>
    <x v="1"/>
    <x v="1"/>
    <x v="1"/>
    <b v="0"/>
  </r>
  <r>
    <x v="69"/>
    <x v="13"/>
    <x v="0"/>
    <x v="0"/>
    <n v="130"/>
    <x v="22"/>
    <x v="0"/>
    <x v="1"/>
    <n v="135"/>
    <x v="0"/>
    <x v="0"/>
    <x v="0"/>
    <b v="1"/>
  </r>
  <r>
    <x v="70"/>
    <x v="15"/>
    <x v="0"/>
    <x v="2"/>
    <n v="120"/>
    <x v="61"/>
    <x v="0"/>
    <x v="2"/>
    <n v="150"/>
    <x v="0"/>
    <x v="0"/>
    <x v="1"/>
    <b v="0"/>
  </r>
  <r>
    <x v="71"/>
    <x v="13"/>
    <x v="1"/>
    <x v="2"/>
    <n v="120"/>
    <x v="62"/>
    <x v="0"/>
    <x v="1"/>
    <n v="115"/>
    <x v="0"/>
    <x v="0"/>
    <x v="0"/>
    <b v="1"/>
  </r>
  <r>
    <x v="72"/>
    <x v="28"/>
    <x v="0"/>
    <x v="2"/>
    <n v="140"/>
    <x v="63"/>
    <x v="0"/>
    <x v="0"/>
    <n v="128"/>
    <x v="1"/>
    <x v="2"/>
    <x v="1"/>
    <b v="0"/>
  </r>
  <r>
    <x v="50"/>
    <x v="26"/>
    <x v="0"/>
    <x v="1"/>
    <n v="150"/>
    <x v="64"/>
    <x v="0"/>
    <x v="2"/>
    <n v="116"/>
    <x v="0"/>
    <x v="0"/>
    <x v="0"/>
    <b v="1"/>
  </r>
  <r>
    <x v="73"/>
    <x v="19"/>
    <x v="0"/>
    <x v="2"/>
    <n v="118"/>
    <x v="65"/>
    <x v="0"/>
    <x v="2"/>
    <n v="130"/>
    <x v="0"/>
    <x v="0"/>
    <x v="1"/>
    <b v="0"/>
  </r>
  <r>
    <x v="74"/>
    <x v="21"/>
    <x v="1"/>
    <x v="2"/>
    <n v="140"/>
    <x v="28"/>
    <x v="0"/>
    <x v="2"/>
    <n v="150"/>
    <x v="0"/>
    <x v="0"/>
    <x v="0"/>
    <b v="1"/>
  </r>
  <r>
    <x v="75"/>
    <x v="15"/>
    <x v="0"/>
    <x v="0"/>
    <n v="140"/>
    <x v="66"/>
    <x v="1"/>
    <x v="0"/>
    <n v="138"/>
    <x v="1"/>
    <x v="0"/>
    <x v="0"/>
    <b v="1"/>
  </r>
  <r>
    <x v="76"/>
    <x v="1"/>
    <x v="0"/>
    <x v="2"/>
    <n v="130"/>
    <x v="67"/>
    <x v="1"/>
    <x v="2"/>
    <n v="170"/>
    <x v="0"/>
    <x v="0"/>
    <x v="1"/>
    <b v="0"/>
  </r>
  <r>
    <x v="77"/>
    <x v="28"/>
    <x v="0"/>
    <x v="1"/>
    <n v="110"/>
    <x v="54"/>
    <x v="1"/>
    <x v="0"/>
    <n v="160"/>
    <x v="0"/>
    <x v="0"/>
    <x v="0"/>
    <b v="1"/>
  </r>
  <r>
    <x v="78"/>
    <x v="4"/>
    <x v="0"/>
    <x v="0"/>
    <n v="120"/>
    <x v="68"/>
    <x v="1"/>
    <x v="0"/>
    <n v="154"/>
    <x v="0"/>
    <x v="0"/>
    <x v="0"/>
    <b v="1"/>
  </r>
  <r>
    <x v="79"/>
    <x v="29"/>
    <x v="0"/>
    <x v="2"/>
    <n v="150"/>
    <x v="19"/>
    <x v="0"/>
    <x v="1"/>
    <n v="115"/>
    <x v="0"/>
    <x v="0"/>
    <x v="1"/>
    <b v="0"/>
  </r>
  <r>
    <x v="80"/>
    <x v="15"/>
    <x v="0"/>
    <x v="0"/>
    <n v="160"/>
    <x v="15"/>
    <x v="1"/>
    <x v="2"/>
    <n v="165"/>
    <x v="0"/>
    <x v="0"/>
    <x v="0"/>
    <b v="1"/>
  </r>
  <r>
    <x v="81"/>
    <x v="17"/>
    <x v="0"/>
    <x v="2"/>
    <n v="150"/>
    <x v="50"/>
    <x v="1"/>
    <x v="1"/>
    <n v="125"/>
    <x v="1"/>
    <x v="1"/>
    <x v="1"/>
    <b v="0"/>
  </r>
  <r>
    <x v="82"/>
    <x v="30"/>
    <x v="0"/>
    <x v="2"/>
    <n v="140"/>
    <x v="69"/>
    <x v="1"/>
    <x v="2"/>
    <n v="94"/>
    <x v="1"/>
    <x v="1"/>
    <x v="1"/>
    <b v="0"/>
  </r>
  <r>
    <x v="83"/>
    <x v="20"/>
    <x v="0"/>
    <x v="2"/>
    <n v="170"/>
    <x v="70"/>
    <x v="0"/>
    <x v="1"/>
    <n v="112"/>
    <x v="1"/>
    <x v="3"/>
    <x v="1"/>
    <b v="0"/>
  </r>
  <r>
    <x v="84"/>
    <x v="14"/>
    <x v="1"/>
    <x v="0"/>
    <n v="140"/>
    <x v="43"/>
    <x v="1"/>
    <x v="0"/>
    <n v="142"/>
    <x v="1"/>
    <x v="3"/>
    <x v="1"/>
    <b v="1"/>
  </r>
  <r>
    <x v="85"/>
    <x v="10"/>
    <x v="0"/>
    <x v="3"/>
    <n v="120"/>
    <x v="71"/>
    <x v="1"/>
    <x v="0"/>
    <n v="155"/>
    <x v="0"/>
    <x v="0"/>
    <x v="1"/>
    <b v="0"/>
  </r>
  <r>
    <x v="86"/>
    <x v="28"/>
    <x v="0"/>
    <x v="2"/>
    <n v="140"/>
    <x v="72"/>
    <x v="0"/>
    <x v="1"/>
    <n v="110"/>
    <x v="1"/>
    <x v="6"/>
    <x v="1"/>
    <b v="1"/>
  </r>
  <r>
    <x v="87"/>
    <x v="1"/>
    <x v="1"/>
    <x v="0"/>
    <n v="110"/>
    <x v="7"/>
    <x v="0"/>
    <x v="1"/>
    <n v="160"/>
    <x v="0"/>
    <x v="0"/>
    <x v="0"/>
    <b v="1"/>
  </r>
  <r>
    <x v="88"/>
    <x v="5"/>
    <x v="0"/>
    <x v="2"/>
    <n v="130"/>
    <x v="73"/>
    <x v="0"/>
    <x v="0"/>
    <n v="140"/>
    <x v="0"/>
    <x v="0"/>
    <x v="0"/>
    <b v="1"/>
  </r>
  <r>
    <x v="89"/>
    <x v="15"/>
    <x v="1"/>
    <x v="0"/>
    <n v="120"/>
    <x v="74"/>
    <x v="0"/>
    <x v="0"/>
    <n v="148"/>
    <x v="0"/>
    <x v="0"/>
    <x v="0"/>
    <b v="1"/>
  </r>
  <r>
    <x v="90"/>
    <x v="3"/>
    <x v="0"/>
    <x v="2"/>
    <n v="160"/>
    <x v="75"/>
    <x v="1"/>
    <x v="2"/>
    <n v="92"/>
    <x v="1"/>
    <x v="2"/>
    <x v="1"/>
    <b v="0"/>
  </r>
  <r>
    <x v="91"/>
    <x v="5"/>
    <x v="1"/>
    <x v="1"/>
    <n v="110"/>
    <x v="61"/>
    <x v="0"/>
    <x v="1"/>
    <n v="180"/>
    <x v="0"/>
    <x v="0"/>
    <x v="0"/>
    <b v="1"/>
  </r>
  <r>
    <x v="92"/>
    <x v="7"/>
    <x v="0"/>
    <x v="2"/>
    <n v="130"/>
    <x v="70"/>
    <x v="1"/>
    <x v="2"/>
    <n v="140"/>
    <x v="1"/>
    <x v="3"/>
    <x v="1"/>
    <b v="0"/>
  </r>
  <r>
    <x v="93"/>
    <x v="10"/>
    <x v="0"/>
    <x v="0"/>
    <n v="142"/>
    <x v="8"/>
    <x v="0"/>
    <x v="2"/>
    <n v="138"/>
    <x v="0"/>
    <x v="0"/>
    <x v="0"/>
    <b v="1"/>
  </r>
  <r>
    <x v="94"/>
    <x v="5"/>
    <x v="0"/>
    <x v="1"/>
    <n v="160"/>
    <x v="76"/>
    <x v="0"/>
    <x v="2"/>
    <n v="160"/>
    <x v="0"/>
    <x v="0"/>
    <x v="0"/>
    <b v="1"/>
  </r>
  <r>
    <x v="95"/>
    <x v="17"/>
    <x v="0"/>
    <x v="2"/>
    <n v="120"/>
    <x v="77"/>
    <x v="0"/>
    <x v="0"/>
    <n v="140"/>
    <x v="0"/>
    <x v="0"/>
    <x v="0"/>
    <b v="1"/>
  </r>
  <r>
    <x v="96"/>
    <x v="18"/>
    <x v="0"/>
    <x v="0"/>
    <n v="125"/>
    <x v="78"/>
    <x v="0"/>
    <x v="1"/>
    <n v="144"/>
    <x v="0"/>
    <x v="0"/>
    <x v="0"/>
    <b v="1"/>
  </r>
  <r>
    <x v="97"/>
    <x v="20"/>
    <x v="0"/>
    <x v="2"/>
    <n v="130"/>
    <x v="79"/>
    <x v="0"/>
    <x v="1"/>
    <n v="115"/>
    <x v="1"/>
    <x v="1"/>
    <x v="1"/>
    <b v="0"/>
  </r>
  <r>
    <x v="98"/>
    <x v="16"/>
    <x v="0"/>
    <x v="2"/>
    <n v="130"/>
    <x v="80"/>
    <x v="0"/>
    <x v="1"/>
    <n v="100"/>
    <x v="0"/>
    <x v="0"/>
    <x v="0"/>
    <b v="1"/>
  </r>
  <r>
    <x v="99"/>
    <x v="0"/>
    <x v="1"/>
    <x v="2"/>
    <n v="150"/>
    <x v="81"/>
    <x v="1"/>
    <x v="2"/>
    <n v="130"/>
    <x v="0"/>
    <x v="3"/>
    <x v="1"/>
    <b v="0"/>
  </r>
  <r>
    <x v="100"/>
    <x v="0"/>
    <x v="0"/>
    <x v="2"/>
    <n v="120"/>
    <x v="82"/>
    <x v="0"/>
    <x v="0"/>
    <n v="152"/>
    <x v="1"/>
    <x v="1"/>
    <x v="1"/>
    <b v="0"/>
  </r>
  <r>
    <x v="101"/>
    <x v="26"/>
    <x v="0"/>
    <x v="2"/>
    <n v="118"/>
    <x v="31"/>
    <x v="1"/>
    <x v="0"/>
    <n v="124"/>
    <x v="0"/>
    <x v="0"/>
    <x v="1"/>
    <b v="0"/>
  </r>
  <r>
    <x v="102"/>
    <x v="27"/>
    <x v="0"/>
    <x v="0"/>
    <n v="140"/>
    <x v="24"/>
    <x v="1"/>
    <x v="0"/>
    <n v="140"/>
    <x v="0"/>
    <x v="0"/>
    <x v="0"/>
    <b v="1"/>
  </r>
  <r>
    <x v="103"/>
    <x v="3"/>
    <x v="1"/>
    <x v="2"/>
    <n v="120"/>
    <x v="32"/>
    <x v="1"/>
    <x v="0"/>
    <n v="110"/>
    <x v="0"/>
    <x v="0"/>
    <x v="0"/>
    <b v="1"/>
  </r>
  <r>
    <x v="104"/>
    <x v="31"/>
    <x v="0"/>
    <x v="0"/>
    <n v="150"/>
    <x v="3"/>
    <x v="1"/>
    <x v="2"/>
    <n v="168"/>
    <x v="0"/>
    <x v="0"/>
    <x v="0"/>
    <b v="1"/>
  </r>
  <r>
    <x v="105"/>
    <x v="23"/>
    <x v="0"/>
    <x v="2"/>
    <n v="140"/>
    <x v="83"/>
    <x v="1"/>
    <x v="1"/>
    <n v="135"/>
    <x v="0"/>
    <x v="0"/>
    <x v="0"/>
    <b v="1"/>
  </r>
  <r>
    <x v="106"/>
    <x v="5"/>
    <x v="0"/>
    <x v="0"/>
    <n v="190"/>
    <x v="84"/>
    <x v="1"/>
    <x v="2"/>
    <n v="106"/>
    <x v="0"/>
    <x v="0"/>
    <x v="0"/>
    <b v="1"/>
  </r>
  <r>
    <x v="107"/>
    <x v="22"/>
    <x v="1"/>
    <x v="0"/>
    <n v="130"/>
    <x v="26"/>
    <x v="0"/>
    <x v="0"/>
    <n v="124"/>
    <x v="0"/>
    <x v="1"/>
    <x v="1"/>
    <b v="1"/>
  </r>
  <r>
    <x v="108"/>
    <x v="27"/>
    <x v="0"/>
    <x v="2"/>
    <n v="150"/>
    <x v="85"/>
    <x v="0"/>
    <x v="2"/>
    <n v="92"/>
    <x v="1"/>
    <x v="4"/>
    <x v="1"/>
    <b v="0"/>
  </r>
  <r>
    <x v="28"/>
    <x v="24"/>
    <x v="0"/>
    <x v="2"/>
    <n v="140"/>
    <x v="86"/>
    <x v="1"/>
    <x v="1"/>
    <n v="125"/>
    <x v="1"/>
    <x v="0"/>
    <x v="0"/>
    <b v="1"/>
  </r>
  <r>
    <x v="109"/>
    <x v="9"/>
    <x v="0"/>
    <x v="0"/>
    <n v="140"/>
    <x v="56"/>
    <x v="0"/>
    <x v="1"/>
    <n v="150"/>
    <x v="0"/>
    <x v="0"/>
    <x v="0"/>
    <b v="1"/>
  </r>
  <r>
    <x v="110"/>
    <x v="1"/>
    <x v="1"/>
    <x v="1"/>
    <n v="130"/>
    <x v="8"/>
    <x v="0"/>
    <x v="0"/>
    <n v="135"/>
    <x v="0"/>
    <x v="0"/>
    <x v="0"/>
    <b v="1"/>
  </r>
  <r>
    <x v="111"/>
    <x v="32"/>
    <x v="1"/>
    <x v="2"/>
    <n v="100"/>
    <x v="58"/>
    <x v="0"/>
    <x v="2"/>
    <n v="150"/>
    <x v="1"/>
    <x v="1"/>
    <x v="1"/>
    <b v="0"/>
  </r>
  <r>
    <x v="112"/>
    <x v="9"/>
    <x v="0"/>
    <x v="2"/>
    <n v="120"/>
    <x v="87"/>
    <x v="1"/>
    <x v="1"/>
    <n v="170"/>
    <x v="0"/>
    <x v="0"/>
    <x v="1"/>
    <b v="0"/>
  </r>
  <r>
    <x v="113"/>
    <x v="22"/>
    <x v="1"/>
    <x v="2"/>
    <n v="130"/>
    <x v="88"/>
    <x v="0"/>
    <x v="0"/>
    <n v="130"/>
    <x v="1"/>
    <x v="2"/>
    <x v="1"/>
    <b v="0"/>
  </r>
  <r>
    <x v="114"/>
    <x v="21"/>
    <x v="1"/>
    <x v="3"/>
    <n v="120"/>
    <x v="89"/>
    <x v="1"/>
    <x v="1"/>
    <n v="185"/>
    <x v="0"/>
    <x v="0"/>
    <x v="0"/>
    <b v="1"/>
  </r>
  <r>
    <x v="115"/>
    <x v="31"/>
    <x v="0"/>
    <x v="3"/>
    <n v="140"/>
    <x v="90"/>
    <x v="1"/>
    <x v="2"/>
    <n v="180"/>
    <x v="0"/>
    <x v="0"/>
    <x v="1"/>
    <b v="0"/>
  </r>
  <r>
    <x v="116"/>
    <x v="24"/>
    <x v="1"/>
    <x v="1"/>
    <n v="135"/>
    <x v="17"/>
    <x v="0"/>
    <x v="1"/>
    <n v="170"/>
    <x v="0"/>
    <x v="0"/>
    <x v="1"/>
    <b v="0"/>
  </r>
  <r>
    <x v="117"/>
    <x v="15"/>
    <x v="1"/>
    <x v="1"/>
    <n v="125"/>
    <x v="91"/>
    <x v="0"/>
    <x v="1"/>
    <n v="139"/>
    <x v="0"/>
    <x v="0"/>
    <x v="0"/>
    <b v="1"/>
  </r>
  <r>
    <x v="118"/>
    <x v="26"/>
    <x v="0"/>
    <x v="2"/>
    <n v="110"/>
    <x v="92"/>
    <x v="0"/>
    <x v="0"/>
    <n v="140"/>
    <x v="0"/>
    <x v="0"/>
    <x v="0"/>
    <b v="1"/>
  </r>
  <r>
    <x v="119"/>
    <x v="7"/>
    <x v="1"/>
    <x v="0"/>
    <n v="180"/>
    <x v="93"/>
    <x v="0"/>
    <x v="1"/>
    <n v="110"/>
    <x v="1"/>
    <x v="1"/>
    <x v="1"/>
    <b v="0"/>
  </r>
  <r>
    <x v="120"/>
    <x v="7"/>
    <x v="0"/>
    <x v="0"/>
    <n v="130"/>
    <x v="37"/>
    <x v="1"/>
    <x v="0"/>
    <n v="150"/>
    <x v="0"/>
    <x v="0"/>
    <x v="0"/>
    <b v="1"/>
  </r>
  <r>
    <x v="121"/>
    <x v="4"/>
    <x v="0"/>
    <x v="0"/>
    <n v="120"/>
    <x v="58"/>
    <x v="0"/>
    <x v="2"/>
    <n v="110"/>
    <x v="0"/>
    <x v="0"/>
    <x v="0"/>
    <b v="1"/>
  </r>
  <r>
    <x v="122"/>
    <x v="31"/>
    <x v="1"/>
    <x v="0"/>
    <n v="130"/>
    <x v="94"/>
    <x v="0"/>
    <x v="1"/>
    <n v="190"/>
    <x v="0"/>
    <x v="0"/>
    <x v="0"/>
    <b v="1"/>
  </r>
  <r>
    <x v="123"/>
    <x v="3"/>
    <x v="1"/>
    <x v="2"/>
    <n v="108"/>
    <x v="64"/>
    <x v="1"/>
    <x v="0"/>
    <n v="175"/>
    <x v="0"/>
    <x v="3"/>
    <x v="0"/>
    <b v="1"/>
  </r>
  <r>
    <x v="124"/>
    <x v="4"/>
    <x v="1"/>
    <x v="0"/>
    <n v="120"/>
    <x v="37"/>
    <x v="1"/>
    <x v="0"/>
    <n v="140"/>
    <x v="0"/>
    <x v="0"/>
    <x v="0"/>
    <b v="1"/>
  </r>
  <r>
    <x v="125"/>
    <x v="8"/>
    <x v="0"/>
    <x v="1"/>
    <n v="120"/>
    <x v="95"/>
    <x v="1"/>
    <x v="1"/>
    <n v="152"/>
    <x v="1"/>
    <x v="2"/>
    <x v="1"/>
    <b v="1"/>
  </r>
  <r>
    <x v="126"/>
    <x v="9"/>
    <x v="0"/>
    <x v="1"/>
    <n v="145"/>
    <x v="96"/>
    <x v="1"/>
    <x v="2"/>
    <n v="130"/>
    <x v="0"/>
    <x v="0"/>
    <x v="0"/>
    <b v="1"/>
  </r>
  <r>
    <x v="127"/>
    <x v="26"/>
    <x v="0"/>
    <x v="2"/>
    <n v="110"/>
    <x v="55"/>
    <x v="0"/>
    <x v="1"/>
    <n v="150"/>
    <x v="1"/>
    <x v="0"/>
    <x v="1"/>
    <b v="0"/>
  </r>
  <r>
    <x v="128"/>
    <x v="17"/>
    <x v="0"/>
    <x v="2"/>
    <n v="170"/>
    <x v="97"/>
    <x v="0"/>
    <x v="1"/>
    <n v="122"/>
    <x v="1"/>
    <x v="3"/>
    <x v="1"/>
    <b v="0"/>
  </r>
  <r>
    <x v="129"/>
    <x v="17"/>
    <x v="0"/>
    <x v="2"/>
    <n v="150"/>
    <x v="37"/>
    <x v="1"/>
    <x v="0"/>
    <n v="124"/>
    <x v="1"/>
    <x v="2"/>
    <x v="1"/>
    <b v="0"/>
  </r>
  <r>
    <x v="130"/>
    <x v="33"/>
    <x v="1"/>
    <x v="2"/>
    <n v="130"/>
    <x v="38"/>
    <x v="0"/>
    <x v="2"/>
    <n v="120"/>
    <x v="1"/>
    <x v="1"/>
    <x v="1"/>
    <b v="1"/>
  </r>
  <r>
    <x v="131"/>
    <x v="1"/>
    <x v="0"/>
    <x v="1"/>
    <n v="115"/>
    <x v="60"/>
    <x v="0"/>
    <x v="1"/>
    <n v="175"/>
    <x v="0"/>
    <x v="0"/>
    <x v="1"/>
    <b v="0"/>
  </r>
  <r>
    <x v="132"/>
    <x v="10"/>
    <x v="1"/>
    <x v="0"/>
    <n v="120"/>
    <x v="22"/>
    <x v="0"/>
    <x v="0"/>
    <n v="175"/>
    <x v="0"/>
    <x v="0"/>
    <x v="0"/>
    <b v="1"/>
  </r>
  <r>
    <x v="133"/>
    <x v="5"/>
    <x v="0"/>
    <x v="0"/>
    <n v="120"/>
    <x v="84"/>
    <x v="0"/>
    <x v="0"/>
    <n v="146"/>
    <x v="0"/>
    <x v="3"/>
    <x v="0"/>
    <b v="1"/>
  </r>
  <r>
    <x v="134"/>
    <x v="4"/>
    <x v="0"/>
    <x v="2"/>
    <n v="140"/>
    <x v="98"/>
    <x v="0"/>
    <x v="0"/>
    <n v="118"/>
    <x v="1"/>
    <x v="0"/>
    <x v="1"/>
    <b v="0"/>
  </r>
  <r>
    <x v="135"/>
    <x v="10"/>
    <x v="0"/>
    <x v="2"/>
    <n v="150"/>
    <x v="99"/>
    <x v="0"/>
    <x v="0"/>
    <n v="130"/>
    <x v="1"/>
    <x v="3"/>
    <x v="1"/>
    <b v="0"/>
  </r>
  <r>
    <x v="136"/>
    <x v="15"/>
    <x v="0"/>
    <x v="2"/>
    <n v="160"/>
    <x v="100"/>
    <x v="0"/>
    <x v="0"/>
    <n v="94"/>
    <x v="1"/>
    <x v="7"/>
    <x v="1"/>
    <b v="0"/>
  </r>
  <r>
    <x v="137"/>
    <x v="23"/>
    <x v="0"/>
    <x v="2"/>
    <n v="140"/>
    <x v="101"/>
    <x v="1"/>
    <x v="1"/>
    <n v="125"/>
    <x v="1"/>
    <x v="7"/>
    <x v="1"/>
    <b v="0"/>
  </r>
  <r>
    <x v="138"/>
    <x v="24"/>
    <x v="0"/>
    <x v="2"/>
    <n v="160"/>
    <x v="71"/>
    <x v="0"/>
    <x v="1"/>
    <n v="158"/>
    <x v="1"/>
    <x v="4"/>
    <x v="1"/>
    <b v="0"/>
  </r>
  <r>
    <x v="139"/>
    <x v="14"/>
    <x v="0"/>
    <x v="2"/>
    <n v="140"/>
    <x v="102"/>
    <x v="1"/>
    <x v="2"/>
    <n v="155"/>
    <x v="0"/>
    <x v="0"/>
    <x v="0"/>
    <b v="1"/>
  </r>
  <r>
    <x v="140"/>
    <x v="17"/>
    <x v="1"/>
    <x v="0"/>
    <n v="120"/>
    <x v="103"/>
    <x v="0"/>
    <x v="1"/>
    <n v="150"/>
    <x v="0"/>
    <x v="1"/>
    <x v="1"/>
    <b v="0"/>
  </r>
  <r>
    <x v="141"/>
    <x v="5"/>
    <x v="0"/>
    <x v="2"/>
    <n v="110"/>
    <x v="14"/>
    <x v="1"/>
    <x v="1"/>
    <n v="132"/>
    <x v="0"/>
    <x v="0"/>
    <x v="0"/>
    <b v="1"/>
  </r>
  <r>
    <x v="142"/>
    <x v="8"/>
    <x v="0"/>
    <x v="0"/>
    <n v="120"/>
    <x v="104"/>
    <x v="1"/>
    <x v="0"/>
    <n v="155"/>
    <x v="0"/>
    <x v="0"/>
    <x v="0"/>
    <b v="1"/>
  </r>
  <r>
    <x v="143"/>
    <x v="10"/>
    <x v="1"/>
    <x v="0"/>
    <n v="120"/>
    <x v="105"/>
    <x v="0"/>
    <x v="1"/>
    <n v="176"/>
    <x v="0"/>
    <x v="0"/>
    <x v="0"/>
    <b v="1"/>
  </r>
  <r>
    <x v="144"/>
    <x v="23"/>
    <x v="0"/>
    <x v="0"/>
    <n v="120"/>
    <x v="106"/>
    <x v="1"/>
    <x v="2"/>
    <n v="160"/>
    <x v="0"/>
    <x v="0"/>
    <x v="0"/>
    <b v="1"/>
  </r>
  <r>
    <x v="145"/>
    <x v="4"/>
    <x v="0"/>
    <x v="2"/>
    <n v="130"/>
    <x v="107"/>
    <x v="0"/>
    <x v="0"/>
    <n v="125"/>
    <x v="1"/>
    <x v="1"/>
    <x v="1"/>
    <b v="0"/>
  </r>
  <r>
    <x v="146"/>
    <x v="5"/>
    <x v="0"/>
    <x v="0"/>
    <n v="130"/>
    <x v="22"/>
    <x v="1"/>
    <x v="2"/>
    <n v="120"/>
    <x v="0"/>
    <x v="0"/>
    <x v="0"/>
    <b v="1"/>
  </r>
  <r>
    <x v="147"/>
    <x v="3"/>
    <x v="0"/>
    <x v="0"/>
    <n v="100"/>
    <x v="108"/>
    <x v="0"/>
    <x v="0"/>
    <n v="100"/>
    <x v="0"/>
    <x v="0"/>
    <x v="0"/>
    <b v="1"/>
  </r>
  <r>
    <x v="148"/>
    <x v="0"/>
    <x v="0"/>
    <x v="0"/>
    <n v="130"/>
    <x v="79"/>
    <x v="0"/>
    <x v="1"/>
    <n v="150"/>
    <x v="0"/>
    <x v="0"/>
    <x v="0"/>
    <b v="1"/>
  </r>
  <r>
    <x v="149"/>
    <x v="28"/>
    <x v="0"/>
    <x v="2"/>
    <n v="120"/>
    <x v="49"/>
    <x v="0"/>
    <x v="1"/>
    <n v="140"/>
    <x v="0"/>
    <x v="0"/>
    <x v="0"/>
    <b v="1"/>
  </r>
  <r>
    <x v="150"/>
    <x v="18"/>
    <x v="0"/>
    <x v="0"/>
    <n v="120"/>
    <x v="71"/>
    <x v="1"/>
    <x v="2"/>
    <n v="160"/>
    <x v="0"/>
    <x v="0"/>
    <x v="0"/>
    <b v="1"/>
  </r>
  <r>
    <x v="151"/>
    <x v="17"/>
    <x v="0"/>
    <x v="2"/>
    <n v="155"/>
    <x v="52"/>
    <x v="1"/>
    <x v="2"/>
    <n v="150"/>
    <x v="1"/>
    <x v="4"/>
    <x v="1"/>
    <b v="0"/>
  </r>
  <r>
    <x v="152"/>
    <x v="9"/>
    <x v="0"/>
    <x v="2"/>
    <n v="110"/>
    <x v="109"/>
    <x v="0"/>
    <x v="1"/>
    <n v="150"/>
    <x v="1"/>
    <x v="1"/>
    <x v="1"/>
    <b v="0"/>
  </r>
  <r>
    <x v="153"/>
    <x v="1"/>
    <x v="0"/>
    <x v="2"/>
    <n v="140"/>
    <x v="110"/>
    <x v="1"/>
    <x v="2"/>
    <n v="130"/>
    <x v="0"/>
    <x v="0"/>
    <x v="0"/>
    <b v="1"/>
  </r>
  <r>
    <x v="154"/>
    <x v="13"/>
    <x v="0"/>
    <x v="2"/>
    <n v="130"/>
    <x v="111"/>
    <x v="0"/>
    <x v="1"/>
    <n v="100"/>
    <x v="1"/>
    <x v="3"/>
    <x v="1"/>
    <b v="0"/>
  </r>
  <r>
    <x v="155"/>
    <x v="4"/>
    <x v="0"/>
    <x v="0"/>
    <n v="160"/>
    <x v="4"/>
    <x v="1"/>
    <x v="2"/>
    <n v="130"/>
    <x v="0"/>
    <x v="1"/>
    <x v="0"/>
    <b v="1"/>
  </r>
  <r>
    <x v="156"/>
    <x v="22"/>
    <x v="0"/>
    <x v="2"/>
    <n v="140"/>
    <x v="39"/>
    <x v="1"/>
    <x v="2"/>
    <n v="119"/>
    <x v="1"/>
    <x v="0"/>
    <x v="1"/>
    <b v="0"/>
  </r>
  <r>
    <x v="157"/>
    <x v="1"/>
    <x v="0"/>
    <x v="2"/>
    <n v="128"/>
    <x v="112"/>
    <x v="1"/>
    <x v="2"/>
    <n v="96"/>
    <x v="1"/>
    <x v="0"/>
    <x v="1"/>
    <b v="0"/>
  </r>
  <r>
    <x v="158"/>
    <x v="24"/>
    <x v="0"/>
    <x v="0"/>
    <n v="160"/>
    <x v="70"/>
    <x v="0"/>
    <x v="0"/>
    <n v="174"/>
    <x v="0"/>
    <x v="0"/>
    <x v="0"/>
    <b v="1"/>
  </r>
  <r>
    <x v="159"/>
    <x v="8"/>
    <x v="0"/>
    <x v="0"/>
    <n v="120"/>
    <x v="15"/>
    <x v="0"/>
    <x v="1"/>
    <n v="150"/>
    <x v="0"/>
    <x v="0"/>
    <x v="0"/>
    <b v="1"/>
  </r>
  <r>
    <x v="160"/>
    <x v="15"/>
    <x v="1"/>
    <x v="0"/>
    <n v="140"/>
    <x v="57"/>
    <x v="0"/>
    <x v="2"/>
    <n v="140"/>
    <x v="0"/>
    <x v="0"/>
    <x v="0"/>
    <b v="1"/>
  </r>
  <r>
    <x v="161"/>
    <x v="26"/>
    <x v="0"/>
    <x v="3"/>
    <n v="140"/>
    <x v="91"/>
    <x v="0"/>
    <x v="2"/>
    <n v="175"/>
    <x v="0"/>
    <x v="3"/>
    <x v="1"/>
    <b v="0"/>
  </r>
  <r>
    <x v="162"/>
    <x v="23"/>
    <x v="0"/>
    <x v="2"/>
    <n v="140"/>
    <x v="113"/>
    <x v="0"/>
    <x v="1"/>
    <n v="140"/>
    <x v="1"/>
    <x v="8"/>
    <x v="1"/>
    <b v="0"/>
  </r>
  <r>
    <x v="163"/>
    <x v="3"/>
    <x v="0"/>
    <x v="0"/>
    <n v="140"/>
    <x v="68"/>
    <x v="0"/>
    <x v="2"/>
    <n v="118"/>
    <x v="0"/>
    <x v="0"/>
    <x v="0"/>
    <b v="1"/>
  </r>
  <r>
    <x v="164"/>
    <x v="7"/>
    <x v="0"/>
    <x v="2"/>
    <n v="135"/>
    <x v="114"/>
    <x v="0"/>
    <x v="2"/>
    <n v="100"/>
    <x v="0"/>
    <x v="0"/>
    <x v="0"/>
    <b v="1"/>
  </r>
  <r>
    <x v="165"/>
    <x v="7"/>
    <x v="0"/>
    <x v="1"/>
    <n v="140"/>
    <x v="80"/>
    <x v="1"/>
    <x v="1"/>
    <n v="160"/>
    <x v="0"/>
    <x v="0"/>
    <x v="0"/>
    <b v="1"/>
  </r>
  <r>
    <x v="166"/>
    <x v="34"/>
    <x v="0"/>
    <x v="0"/>
    <n v="120"/>
    <x v="102"/>
    <x v="0"/>
    <x v="1"/>
    <n v="160"/>
    <x v="0"/>
    <x v="0"/>
    <x v="0"/>
    <b v="1"/>
  </r>
  <r>
    <x v="167"/>
    <x v="0"/>
    <x v="0"/>
    <x v="1"/>
    <n v="140"/>
    <x v="115"/>
    <x v="0"/>
    <x v="0"/>
    <n v="188"/>
    <x v="0"/>
    <x v="0"/>
    <x v="0"/>
    <b v="1"/>
  </r>
  <r>
    <x v="168"/>
    <x v="14"/>
    <x v="0"/>
    <x v="0"/>
    <n v="140"/>
    <x v="116"/>
    <x v="1"/>
    <x v="0"/>
    <n v="162"/>
    <x v="0"/>
    <x v="0"/>
    <x v="0"/>
    <b v="1"/>
  </r>
  <r>
    <x v="169"/>
    <x v="1"/>
    <x v="0"/>
    <x v="1"/>
    <n v="140"/>
    <x v="117"/>
    <x v="1"/>
    <x v="0"/>
    <n v="172"/>
    <x v="0"/>
    <x v="0"/>
    <x v="0"/>
    <b v="1"/>
  </r>
  <r>
    <x v="170"/>
    <x v="15"/>
    <x v="0"/>
    <x v="2"/>
    <n v="140"/>
    <x v="118"/>
    <x v="1"/>
    <x v="1"/>
    <n v="134"/>
    <x v="1"/>
    <x v="3"/>
    <x v="1"/>
    <b v="0"/>
  </r>
  <r>
    <x v="171"/>
    <x v="10"/>
    <x v="0"/>
    <x v="2"/>
    <n v="140"/>
    <x v="21"/>
    <x v="0"/>
    <x v="0"/>
    <n v="135"/>
    <x v="1"/>
    <x v="3"/>
    <x v="1"/>
    <b v="0"/>
  </r>
  <r>
    <x v="172"/>
    <x v="4"/>
    <x v="0"/>
    <x v="2"/>
    <n v="140"/>
    <x v="43"/>
    <x v="0"/>
    <x v="2"/>
    <n v="105"/>
    <x v="0"/>
    <x v="2"/>
    <x v="1"/>
    <b v="0"/>
  </r>
  <r>
    <x v="173"/>
    <x v="22"/>
    <x v="0"/>
    <x v="0"/>
    <n v="140"/>
    <x v="119"/>
    <x v="0"/>
    <x v="2"/>
    <n v="150"/>
    <x v="0"/>
    <x v="0"/>
    <x v="0"/>
    <b v="1"/>
  </r>
  <r>
    <x v="174"/>
    <x v="2"/>
    <x v="0"/>
    <x v="1"/>
    <n v="130"/>
    <x v="48"/>
    <x v="0"/>
    <x v="1"/>
    <n v="150"/>
    <x v="0"/>
    <x v="0"/>
    <x v="0"/>
    <b v="1"/>
  </r>
  <r>
    <x v="175"/>
    <x v="26"/>
    <x v="1"/>
    <x v="2"/>
    <n v="130"/>
    <x v="68"/>
    <x v="1"/>
    <x v="0"/>
    <n v="90"/>
    <x v="0"/>
    <x v="0"/>
    <x v="0"/>
    <b v="1"/>
  </r>
  <r>
    <x v="176"/>
    <x v="15"/>
    <x v="0"/>
    <x v="2"/>
    <n v="130"/>
    <x v="57"/>
    <x v="0"/>
    <x v="2"/>
    <n v="120"/>
    <x v="1"/>
    <x v="3"/>
    <x v="1"/>
    <b v="0"/>
  </r>
  <r>
    <x v="177"/>
    <x v="16"/>
    <x v="0"/>
    <x v="0"/>
    <n v="130"/>
    <x v="29"/>
    <x v="1"/>
    <x v="2"/>
    <n v="150"/>
    <x v="0"/>
    <x v="0"/>
    <x v="0"/>
    <b v="1"/>
  </r>
  <r>
    <x v="178"/>
    <x v="15"/>
    <x v="0"/>
    <x v="2"/>
    <n v="140"/>
    <x v="120"/>
    <x v="1"/>
    <x v="2"/>
    <n v="124"/>
    <x v="1"/>
    <x v="3"/>
    <x v="1"/>
    <b v="0"/>
  </r>
  <r>
    <x v="179"/>
    <x v="26"/>
    <x v="0"/>
    <x v="2"/>
    <n v="110"/>
    <x v="68"/>
    <x v="1"/>
    <x v="1"/>
    <n v="140"/>
    <x v="1"/>
    <x v="1"/>
    <x v="1"/>
    <b v="1"/>
  </r>
  <r>
    <x v="180"/>
    <x v="4"/>
    <x v="1"/>
    <x v="0"/>
    <n v="160"/>
    <x v="121"/>
    <x v="0"/>
    <x v="2"/>
    <n v="130"/>
    <x v="0"/>
    <x v="0"/>
    <x v="0"/>
    <b v="1"/>
  </r>
  <r>
    <x v="181"/>
    <x v="7"/>
    <x v="0"/>
    <x v="1"/>
    <n v="160"/>
    <x v="10"/>
    <x v="0"/>
    <x v="0"/>
    <n v="92"/>
    <x v="0"/>
    <x v="0"/>
    <x v="1"/>
    <b v="0"/>
  </r>
  <r>
    <x v="182"/>
    <x v="7"/>
    <x v="0"/>
    <x v="0"/>
    <n v="130"/>
    <x v="122"/>
    <x v="1"/>
    <x v="1"/>
    <n v="110"/>
    <x v="0"/>
    <x v="0"/>
    <x v="0"/>
    <b v="1"/>
  </r>
  <r>
    <x v="183"/>
    <x v="18"/>
    <x v="0"/>
    <x v="2"/>
    <n v="120"/>
    <x v="6"/>
    <x v="1"/>
    <x v="2"/>
    <n v="138"/>
    <x v="1"/>
    <x v="1"/>
    <x v="1"/>
    <b v="0"/>
  </r>
  <r>
    <x v="184"/>
    <x v="23"/>
    <x v="1"/>
    <x v="2"/>
    <n v="120"/>
    <x v="123"/>
    <x v="1"/>
    <x v="0"/>
    <n v="110"/>
    <x v="1"/>
    <x v="1"/>
    <x v="1"/>
    <b v="1"/>
  </r>
  <r>
    <x v="185"/>
    <x v="14"/>
    <x v="0"/>
    <x v="2"/>
    <n v="180"/>
    <x v="124"/>
    <x v="0"/>
    <x v="2"/>
    <n v="120"/>
    <x v="1"/>
    <x v="2"/>
    <x v="1"/>
    <b v="0"/>
  </r>
  <r>
    <x v="186"/>
    <x v="26"/>
    <x v="0"/>
    <x v="2"/>
    <n v="180"/>
    <x v="125"/>
    <x v="1"/>
    <x v="0"/>
    <n v="120"/>
    <x v="0"/>
    <x v="0"/>
    <x v="0"/>
    <b v="1"/>
  </r>
  <r>
    <x v="187"/>
    <x v="23"/>
    <x v="0"/>
    <x v="0"/>
    <n v="170"/>
    <x v="23"/>
    <x v="1"/>
    <x v="0"/>
    <n v="116"/>
    <x v="0"/>
    <x v="0"/>
    <x v="0"/>
    <b v="1"/>
  </r>
  <r>
    <x v="188"/>
    <x v="3"/>
    <x v="0"/>
    <x v="0"/>
    <n v="130"/>
    <x v="47"/>
    <x v="1"/>
    <x v="1"/>
    <n v="160"/>
    <x v="0"/>
    <x v="0"/>
    <x v="0"/>
    <b v="1"/>
  </r>
  <r>
    <x v="189"/>
    <x v="6"/>
    <x v="0"/>
    <x v="1"/>
    <n v="135"/>
    <x v="126"/>
    <x v="1"/>
    <x v="1"/>
    <n v="110"/>
    <x v="0"/>
    <x v="0"/>
    <x v="0"/>
    <b v="1"/>
  </r>
  <r>
    <x v="190"/>
    <x v="18"/>
    <x v="1"/>
    <x v="0"/>
    <n v="125"/>
    <x v="20"/>
    <x v="1"/>
    <x v="0"/>
    <n v="180"/>
    <x v="0"/>
    <x v="0"/>
    <x v="0"/>
    <b v="1"/>
  </r>
  <r>
    <x v="191"/>
    <x v="35"/>
    <x v="1"/>
    <x v="3"/>
    <n v="160"/>
    <x v="127"/>
    <x v="0"/>
    <x v="0"/>
    <n v="116"/>
    <x v="0"/>
    <x v="0"/>
    <x v="0"/>
    <b v="1"/>
  </r>
  <r>
    <x v="192"/>
    <x v="1"/>
    <x v="0"/>
    <x v="2"/>
    <n v="120"/>
    <x v="56"/>
    <x v="0"/>
    <x v="0"/>
    <n v="132"/>
    <x v="0"/>
    <x v="1"/>
    <x v="1"/>
    <b v="1"/>
  </r>
  <r>
    <x v="193"/>
    <x v="8"/>
    <x v="0"/>
    <x v="0"/>
    <n v="150"/>
    <x v="63"/>
    <x v="1"/>
    <x v="2"/>
    <n v="136"/>
    <x v="0"/>
    <x v="0"/>
    <x v="0"/>
    <b v="1"/>
  </r>
  <r>
    <x v="194"/>
    <x v="14"/>
    <x v="0"/>
    <x v="2"/>
    <n v="120"/>
    <x v="58"/>
    <x v="0"/>
    <x v="2"/>
    <n v="116"/>
    <x v="1"/>
    <x v="0"/>
    <x v="1"/>
    <b v="0"/>
  </r>
  <r>
    <x v="195"/>
    <x v="27"/>
    <x v="1"/>
    <x v="3"/>
    <n v="130"/>
    <x v="128"/>
    <x v="1"/>
    <x v="0"/>
    <n v="98"/>
    <x v="0"/>
    <x v="1"/>
    <x v="1"/>
    <b v="1"/>
  </r>
  <r>
    <x v="196"/>
    <x v="24"/>
    <x v="0"/>
    <x v="3"/>
    <n v="110"/>
    <x v="105"/>
    <x v="0"/>
    <x v="2"/>
    <n v="150"/>
    <x v="0"/>
    <x v="0"/>
    <x v="0"/>
    <b v="1"/>
  </r>
  <r>
    <x v="197"/>
    <x v="26"/>
    <x v="0"/>
    <x v="1"/>
    <n v="120"/>
    <x v="37"/>
    <x v="1"/>
    <x v="1"/>
    <n v="150"/>
    <x v="0"/>
    <x v="0"/>
    <x v="0"/>
    <b v="1"/>
  </r>
  <r>
    <x v="198"/>
    <x v="8"/>
    <x v="0"/>
    <x v="1"/>
    <n v="160"/>
    <x v="76"/>
    <x v="1"/>
    <x v="0"/>
    <n v="146"/>
    <x v="0"/>
    <x v="0"/>
    <x v="0"/>
    <b v="1"/>
  </r>
  <r>
    <x v="199"/>
    <x v="25"/>
    <x v="1"/>
    <x v="0"/>
    <n v="100"/>
    <x v="129"/>
    <x v="0"/>
    <x v="0"/>
    <n v="150"/>
    <x v="0"/>
    <x v="0"/>
    <x v="0"/>
    <b v="1"/>
  </r>
  <r>
    <x v="200"/>
    <x v="17"/>
    <x v="0"/>
    <x v="0"/>
    <n v="130"/>
    <x v="20"/>
    <x v="0"/>
    <x v="1"/>
    <n v="100"/>
    <x v="0"/>
    <x v="0"/>
    <x v="0"/>
    <b v="1"/>
  </r>
  <r>
    <x v="201"/>
    <x v="23"/>
    <x v="0"/>
    <x v="2"/>
    <n v="150"/>
    <x v="22"/>
    <x v="1"/>
    <x v="2"/>
    <n v="140"/>
    <x v="1"/>
    <x v="0"/>
    <x v="0"/>
    <b v="1"/>
  </r>
  <r>
    <x v="202"/>
    <x v="21"/>
    <x v="0"/>
    <x v="0"/>
    <n v="120"/>
    <x v="128"/>
    <x v="1"/>
    <x v="2"/>
    <n v="180"/>
    <x v="0"/>
    <x v="0"/>
    <x v="0"/>
    <b v="1"/>
  </r>
  <r>
    <x v="145"/>
    <x v="21"/>
    <x v="0"/>
    <x v="0"/>
    <n v="110"/>
    <x v="130"/>
    <x v="1"/>
    <x v="0"/>
    <n v="140"/>
    <x v="0"/>
    <x v="0"/>
    <x v="1"/>
    <b v="0"/>
  </r>
  <r>
    <x v="203"/>
    <x v="36"/>
    <x v="0"/>
    <x v="0"/>
    <n v="130"/>
    <x v="131"/>
    <x v="1"/>
    <x v="0"/>
    <n v="185"/>
    <x v="0"/>
    <x v="0"/>
    <x v="0"/>
    <b v="1"/>
  </r>
  <r>
    <x v="204"/>
    <x v="4"/>
    <x v="0"/>
    <x v="2"/>
    <n v="125"/>
    <x v="43"/>
    <x v="1"/>
    <x v="1"/>
    <n v="140"/>
    <x v="0"/>
    <x v="0"/>
    <x v="1"/>
    <b v="0"/>
  </r>
  <r>
    <x v="205"/>
    <x v="3"/>
    <x v="0"/>
    <x v="2"/>
    <n v="106"/>
    <x v="70"/>
    <x v="0"/>
    <x v="1"/>
    <n v="110"/>
    <x v="0"/>
    <x v="0"/>
    <x v="1"/>
    <b v="0"/>
  </r>
  <r>
    <x v="206"/>
    <x v="23"/>
    <x v="1"/>
    <x v="1"/>
    <n v="140"/>
    <x v="21"/>
    <x v="1"/>
    <x v="2"/>
    <n v="140"/>
    <x v="1"/>
    <x v="0"/>
    <x v="1"/>
    <b v="0"/>
  </r>
  <r>
    <x v="207"/>
    <x v="17"/>
    <x v="0"/>
    <x v="1"/>
    <n v="130"/>
    <x v="86"/>
    <x v="0"/>
    <x v="2"/>
    <n v="128"/>
    <x v="1"/>
    <x v="1"/>
    <x v="0"/>
    <b v="1"/>
  </r>
  <r>
    <x v="208"/>
    <x v="17"/>
    <x v="1"/>
    <x v="1"/>
    <n v="130"/>
    <x v="129"/>
    <x v="0"/>
    <x v="2"/>
    <n v="164"/>
    <x v="0"/>
    <x v="0"/>
    <x v="0"/>
    <b v="1"/>
  </r>
  <r>
    <x v="209"/>
    <x v="24"/>
    <x v="0"/>
    <x v="2"/>
    <n v="150"/>
    <x v="132"/>
    <x v="1"/>
    <x v="2"/>
    <n v="98"/>
    <x v="1"/>
    <x v="2"/>
    <x v="1"/>
    <b v="0"/>
  </r>
  <r>
    <x v="210"/>
    <x v="37"/>
    <x v="1"/>
    <x v="3"/>
    <n v="170"/>
    <x v="6"/>
    <x v="1"/>
    <x v="1"/>
    <n v="170"/>
    <x v="0"/>
    <x v="0"/>
    <x v="0"/>
    <b v="1"/>
  </r>
  <r>
    <x v="211"/>
    <x v="5"/>
    <x v="0"/>
    <x v="2"/>
    <n v="110"/>
    <x v="125"/>
    <x v="0"/>
    <x v="2"/>
    <n v="150"/>
    <x v="0"/>
    <x v="0"/>
    <x v="1"/>
    <b v="0"/>
  </r>
  <r>
    <x v="212"/>
    <x v="4"/>
    <x v="0"/>
    <x v="1"/>
    <n v="120"/>
    <x v="133"/>
    <x v="0"/>
    <x v="0"/>
    <n v="137"/>
    <x v="0"/>
    <x v="0"/>
    <x v="0"/>
    <b v="1"/>
  </r>
  <r>
    <x v="213"/>
    <x v="28"/>
    <x v="0"/>
    <x v="0"/>
    <n v="140"/>
    <x v="15"/>
    <x v="0"/>
    <x v="0"/>
    <n v="150"/>
    <x v="0"/>
    <x v="0"/>
    <x v="0"/>
    <b v="1"/>
  </r>
  <r>
    <x v="214"/>
    <x v="34"/>
    <x v="0"/>
    <x v="0"/>
    <n v="140"/>
    <x v="70"/>
    <x v="1"/>
    <x v="2"/>
    <n v="170"/>
    <x v="0"/>
    <x v="0"/>
    <x v="0"/>
    <b v="1"/>
  </r>
  <r>
    <x v="215"/>
    <x v="26"/>
    <x v="0"/>
    <x v="2"/>
    <n v="130"/>
    <x v="114"/>
    <x v="0"/>
    <x v="1"/>
    <n v="112"/>
    <x v="0"/>
    <x v="0"/>
    <x v="1"/>
    <b v="0"/>
  </r>
  <r>
    <x v="216"/>
    <x v="16"/>
    <x v="1"/>
    <x v="2"/>
    <n v="160"/>
    <x v="134"/>
    <x v="1"/>
    <x v="0"/>
    <n v="150"/>
    <x v="1"/>
    <x v="1"/>
    <x v="1"/>
    <b v="0"/>
  </r>
  <r>
    <x v="217"/>
    <x v="3"/>
    <x v="1"/>
    <x v="1"/>
    <n v="120"/>
    <x v="4"/>
    <x v="1"/>
    <x v="0"/>
    <n v="125"/>
    <x v="0"/>
    <x v="0"/>
    <x v="0"/>
    <b v="1"/>
  </r>
  <r>
    <x v="218"/>
    <x v="32"/>
    <x v="0"/>
    <x v="1"/>
    <n v="120"/>
    <x v="135"/>
    <x v="1"/>
    <x v="1"/>
    <n v="185"/>
    <x v="0"/>
    <x v="0"/>
    <x v="0"/>
    <b v="1"/>
  </r>
  <r>
    <x v="219"/>
    <x v="28"/>
    <x v="0"/>
    <x v="0"/>
    <n v="120"/>
    <x v="136"/>
    <x v="0"/>
    <x v="2"/>
    <n v="137"/>
    <x v="0"/>
    <x v="0"/>
    <x v="0"/>
    <b v="1"/>
  </r>
  <r>
    <x v="36"/>
    <x v="23"/>
    <x v="0"/>
    <x v="2"/>
    <n v="145"/>
    <x v="39"/>
    <x v="0"/>
    <x v="2"/>
    <n v="150"/>
    <x v="0"/>
    <x v="0"/>
    <x v="1"/>
    <b v="0"/>
  </r>
  <r>
    <x v="220"/>
    <x v="14"/>
    <x v="0"/>
    <x v="1"/>
    <n v="120"/>
    <x v="4"/>
    <x v="1"/>
    <x v="0"/>
    <n v="140"/>
    <x v="0"/>
    <x v="0"/>
    <x v="0"/>
    <b v="1"/>
  </r>
  <r>
    <x v="221"/>
    <x v="9"/>
    <x v="0"/>
    <x v="2"/>
    <n v="92"/>
    <x v="137"/>
    <x v="1"/>
    <x v="1"/>
    <n v="134"/>
    <x v="1"/>
    <x v="7"/>
    <x v="1"/>
    <b v="0"/>
  </r>
  <r>
    <x v="222"/>
    <x v="18"/>
    <x v="0"/>
    <x v="0"/>
    <n v="120"/>
    <x v="138"/>
    <x v="1"/>
    <x v="2"/>
    <n v="170"/>
    <x v="0"/>
    <x v="0"/>
    <x v="0"/>
    <b v="1"/>
  </r>
  <r>
    <x v="223"/>
    <x v="2"/>
    <x v="1"/>
    <x v="2"/>
    <n v="130"/>
    <x v="139"/>
    <x v="0"/>
    <x v="0"/>
    <n v="184"/>
    <x v="0"/>
    <x v="0"/>
    <x v="0"/>
    <b v="1"/>
  </r>
  <r>
    <x v="224"/>
    <x v="2"/>
    <x v="0"/>
    <x v="2"/>
    <n v="130"/>
    <x v="140"/>
    <x v="1"/>
    <x v="0"/>
    <n v="158"/>
    <x v="0"/>
    <x v="0"/>
    <x v="0"/>
    <b v="1"/>
  </r>
  <r>
    <x v="225"/>
    <x v="0"/>
    <x v="0"/>
    <x v="1"/>
    <n v="130"/>
    <x v="141"/>
    <x v="0"/>
    <x v="0"/>
    <n v="167"/>
    <x v="0"/>
    <x v="0"/>
    <x v="0"/>
    <b v="1"/>
  </r>
  <r>
    <x v="226"/>
    <x v="9"/>
    <x v="1"/>
    <x v="0"/>
    <n v="120"/>
    <x v="79"/>
    <x v="0"/>
    <x v="0"/>
    <n v="129"/>
    <x v="0"/>
    <x v="0"/>
    <x v="0"/>
    <b v="1"/>
  </r>
  <r>
    <x v="227"/>
    <x v="18"/>
    <x v="0"/>
    <x v="2"/>
    <n v="112"/>
    <x v="34"/>
    <x v="0"/>
    <x v="1"/>
    <n v="142"/>
    <x v="0"/>
    <x v="0"/>
    <x v="0"/>
    <b v="1"/>
  </r>
  <r>
    <x v="228"/>
    <x v="4"/>
    <x v="1"/>
    <x v="0"/>
    <n v="140"/>
    <x v="142"/>
    <x v="1"/>
    <x v="0"/>
    <n v="140"/>
    <x v="0"/>
    <x v="0"/>
    <x v="0"/>
    <b v="1"/>
  </r>
  <r>
    <x v="229"/>
    <x v="5"/>
    <x v="0"/>
    <x v="0"/>
    <n v="120"/>
    <x v="143"/>
    <x v="1"/>
    <x v="2"/>
    <n v="160"/>
    <x v="1"/>
    <x v="1"/>
    <x v="1"/>
    <b v="1"/>
  </r>
  <r>
    <x v="230"/>
    <x v="18"/>
    <x v="0"/>
    <x v="2"/>
    <n v="120"/>
    <x v="144"/>
    <x v="1"/>
    <x v="0"/>
    <n v="118"/>
    <x v="1"/>
    <x v="4"/>
    <x v="1"/>
    <b v="0"/>
  </r>
  <r>
    <x v="231"/>
    <x v="28"/>
    <x v="0"/>
    <x v="3"/>
    <n v="140"/>
    <x v="138"/>
    <x v="0"/>
    <x v="0"/>
    <n v="136"/>
    <x v="0"/>
    <x v="0"/>
    <x v="1"/>
    <b v="0"/>
  </r>
  <r>
    <x v="232"/>
    <x v="3"/>
    <x v="0"/>
    <x v="2"/>
    <n v="160"/>
    <x v="145"/>
    <x v="1"/>
    <x v="0"/>
    <n v="99"/>
    <x v="1"/>
    <x v="3"/>
    <x v="1"/>
    <b v="0"/>
  </r>
  <r>
    <x v="233"/>
    <x v="3"/>
    <x v="0"/>
    <x v="2"/>
    <n v="160"/>
    <x v="127"/>
    <x v="1"/>
    <x v="2"/>
    <n v="102"/>
    <x v="1"/>
    <x v="4"/>
    <x v="1"/>
    <b v="0"/>
  </r>
  <r>
    <x v="234"/>
    <x v="28"/>
    <x v="0"/>
    <x v="0"/>
    <n v="145"/>
    <x v="146"/>
    <x v="0"/>
    <x v="1"/>
    <n v="155"/>
    <x v="0"/>
    <x v="0"/>
    <x v="0"/>
    <b v="1"/>
  </r>
  <r>
    <x v="235"/>
    <x v="4"/>
    <x v="0"/>
    <x v="2"/>
    <n v="200"/>
    <x v="104"/>
    <x v="0"/>
    <x v="0"/>
    <n v="142"/>
    <x v="1"/>
    <x v="3"/>
    <x v="1"/>
    <b v="0"/>
  </r>
  <r>
    <x v="236"/>
    <x v="28"/>
    <x v="0"/>
    <x v="0"/>
    <n v="160"/>
    <x v="96"/>
    <x v="0"/>
    <x v="0"/>
    <n v="143"/>
    <x v="1"/>
    <x v="3"/>
    <x v="1"/>
    <b v="0"/>
  </r>
  <r>
    <x v="237"/>
    <x v="10"/>
    <x v="1"/>
    <x v="0"/>
    <n v="120"/>
    <x v="118"/>
    <x v="0"/>
    <x v="2"/>
    <n v="118"/>
    <x v="0"/>
    <x v="0"/>
    <x v="0"/>
    <b v="1"/>
  </r>
  <r>
    <x v="238"/>
    <x v="3"/>
    <x v="0"/>
    <x v="2"/>
    <n v="160"/>
    <x v="63"/>
    <x v="1"/>
    <x v="0"/>
    <n v="103"/>
    <x v="1"/>
    <x v="1"/>
    <x v="1"/>
    <b v="0"/>
  </r>
  <r>
    <x v="239"/>
    <x v="4"/>
    <x v="0"/>
    <x v="3"/>
    <n v="120"/>
    <x v="147"/>
    <x v="1"/>
    <x v="0"/>
    <n v="137"/>
    <x v="0"/>
    <x v="3"/>
    <x v="0"/>
    <b v="1"/>
  </r>
  <r>
    <x v="240"/>
    <x v="4"/>
    <x v="0"/>
    <x v="1"/>
    <n v="120"/>
    <x v="6"/>
    <x v="0"/>
    <x v="1"/>
    <n v="150"/>
    <x v="1"/>
    <x v="2"/>
    <x v="1"/>
    <b v="0"/>
  </r>
  <r>
    <x v="241"/>
    <x v="3"/>
    <x v="0"/>
    <x v="2"/>
    <n v="122"/>
    <x v="79"/>
    <x v="0"/>
    <x v="2"/>
    <n v="150"/>
    <x v="1"/>
    <x v="3"/>
    <x v="2"/>
    <b v="0"/>
  </r>
  <r>
    <x v="242"/>
    <x v="6"/>
    <x v="0"/>
    <x v="2"/>
    <n v="130"/>
    <x v="129"/>
    <x v="0"/>
    <x v="1"/>
    <n v="130"/>
    <x v="1"/>
    <x v="1"/>
    <x v="1"/>
    <b v="0"/>
  </r>
  <r>
    <x v="201"/>
    <x v="1"/>
    <x v="0"/>
    <x v="2"/>
    <n v="130"/>
    <x v="101"/>
    <x v="0"/>
    <x v="0"/>
    <n v="120"/>
    <x v="1"/>
    <x v="1"/>
    <x v="1"/>
    <b v="0"/>
  </r>
  <r>
    <x v="243"/>
    <x v="13"/>
    <x v="0"/>
    <x v="2"/>
    <n v="135"/>
    <x v="148"/>
    <x v="1"/>
    <x v="1"/>
    <n v="135"/>
    <x v="0"/>
    <x v="0"/>
    <x v="1"/>
    <b v="0"/>
  </r>
  <r>
    <x v="244"/>
    <x v="3"/>
    <x v="0"/>
    <x v="2"/>
    <n v="120"/>
    <x v="24"/>
    <x v="1"/>
    <x v="2"/>
    <n v="115"/>
    <x v="0"/>
    <x v="3"/>
    <x v="1"/>
    <b v="0"/>
  </r>
  <r>
    <x v="245"/>
    <x v="33"/>
    <x v="0"/>
    <x v="2"/>
    <n v="125"/>
    <x v="96"/>
    <x v="0"/>
    <x v="1"/>
    <n v="115"/>
    <x v="1"/>
    <x v="0"/>
    <x v="0"/>
    <b v="1"/>
  </r>
  <r>
    <x v="246"/>
    <x v="35"/>
    <x v="0"/>
    <x v="0"/>
    <n v="140"/>
    <x v="149"/>
    <x v="0"/>
    <x v="2"/>
    <n v="152"/>
    <x v="0"/>
    <x v="1"/>
    <x v="0"/>
    <b v="1"/>
  </r>
  <r>
    <x v="117"/>
    <x v="28"/>
    <x v="0"/>
    <x v="2"/>
    <n v="145"/>
    <x v="17"/>
    <x v="0"/>
    <x v="0"/>
    <n v="96"/>
    <x v="1"/>
    <x v="3"/>
    <x v="1"/>
    <b v="0"/>
  </r>
  <r>
    <x v="247"/>
    <x v="14"/>
    <x v="1"/>
    <x v="1"/>
    <n v="120"/>
    <x v="150"/>
    <x v="1"/>
    <x v="2"/>
    <n v="130"/>
    <x v="0"/>
    <x v="0"/>
    <x v="0"/>
    <b v="1"/>
  </r>
  <r>
    <x v="248"/>
    <x v="28"/>
    <x v="1"/>
    <x v="0"/>
    <n v="130"/>
    <x v="151"/>
    <x v="0"/>
    <x v="1"/>
    <n v="150"/>
    <x v="0"/>
    <x v="0"/>
    <x v="0"/>
    <b v="1"/>
  </r>
  <r>
    <x v="249"/>
    <x v="12"/>
    <x v="0"/>
    <x v="1"/>
    <n v="150"/>
    <x v="89"/>
    <x v="0"/>
    <x v="0"/>
    <n v="172"/>
    <x v="0"/>
    <x v="0"/>
    <x v="0"/>
    <b v="1"/>
  </r>
  <r>
    <x v="250"/>
    <x v="16"/>
    <x v="1"/>
    <x v="1"/>
    <n v="150"/>
    <x v="143"/>
    <x v="1"/>
    <x v="0"/>
    <n v="120"/>
    <x v="0"/>
    <x v="6"/>
    <x v="0"/>
    <b v="1"/>
  </r>
  <r>
    <x v="251"/>
    <x v="28"/>
    <x v="1"/>
    <x v="0"/>
    <n v="122"/>
    <x v="116"/>
    <x v="0"/>
    <x v="2"/>
    <n v="155"/>
    <x v="0"/>
    <x v="0"/>
    <x v="0"/>
    <b v="1"/>
  </r>
  <r>
    <x v="252"/>
    <x v="26"/>
    <x v="0"/>
    <x v="0"/>
    <n v="140"/>
    <x v="79"/>
    <x v="0"/>
    <x v="0"/>
    <n v="165"/>
    <x v="1"/>
    <x v="0"/>
    <x v="0"/>
    <b v="1"/>
  </r>
  <r>
    <x v="253"/>
    <x v="4"/>
    <x v="1"/>
    <x v="0"/>
    <n v="120"/>
    <x v="152"/>
    <x v="0"/>
    <x v="1"/>
    <n v="138"/>
    <x v="0"/>
    <x v="1"/>
    <x v="0"/>
    <b v="1"/>
  </r>
  <r>
    <x v="254"/>
    <x v="26"/>
    <x v="0"/>
    <x v="2"/>
    <n v="120"/>
    <x v="113"/>
    <x v="1"/>
    <x v="2"/>
    <n v="115"/>
    <x v="1"/>
    <x v="0"/>
    <x v="1"/>
    <b v="0"/>
  </r>
  <r>
    <x v="255"/>
    <x v="22"/>
    <x v="0"/>
    <x v="2"/>
    <n v="130"/>
    <x v="153"/>
    <x v="0"/>
    <x v="1"/>
    <n v="125"/>
    <x v="0"/>
    <x v="0"/>
    <x v="1"/>
    <b v="0"/>
  </r>
  <r>
    <x v="256"/>
    <x v="24"/>
    <x v="0"/>
    <x v="1"/>
    <n v="140"/>
    <x v="127"/>
    <x v="1"/>
    <x v="1"/>
    <n v="145"/>
    <x v="1"/>
    <x v="1"/>
    <x v="1"/>
    <b v="0"/>
  </r>
  <r>
    <x v="257"/>
    <x v="4"/>
    <x v="0"/>
    <x v="0"/>
    <n v="160"/>
    <x v="154"/>
    <x v="0"/>
    <x v="1"/>
    <n v="175"/>
    <x v="0"/>
    <x v="0"/>
    <x v="0"/>
    <b v="1"/>
  </r>
  <r>
    <x v="258"/>
    <x v="15"/>
    <x v="0"/>
    <x v="2"/>
    <n v="130"/>
    <x v="135"/>
    <x v="0"/>
    <x v="1"/>
    <n v="110"/>
    <x v="1"/>
    <x v="1"/>
    <x v="1"/>
    <b v="0"/>
  </r>
  <r>
    <x v="259"/>
    <x v="31"/>
    <x v="0"/>
    <x v="0"/>
    <n v="98"/>
    <x v="155"/>
    <x v="0"/>
    <x v="0"/>
    <n v="150"/>
    <x v="0"/>
    <x v="0"/>
    <x v="0"/>
    <b v="1"/>
  </r>
  <r>
    <x v="260"/>
    <x v="4"/>
    <x v="0"/>
    <x v="2"/>
    <n v="130"/>
    <x v="156"/>
    <x v="1"/>
    <x v="0"/>
    <n v="91"/>
    <x v="1"/>
    <x v="1"/>
    <x v="1"/>
    <b v="0"/>
  </r>
  <r>
    <x v="261"/>
    <x v="24"/>
    <x v="1"/>
    <x v="1"/>
    <n v="130"/>
    <x v="115"/>
    <x v="0"/>
    <x v="2"/>
    <n v="145"/>
    <x v="0"/>
    <x v="3"/>
    <x v="1"/>
    <b v="1"/>
  </r>
  <r>
    <x v="262"/>
    <x v="6"/>
    <x v="0"/>
    <x v="2"/>
    <n v="120"/>
    <x v="57"/>
    <x v="0"/>
    <x v="2"/>
    <n v="140"/>
    <x v="0"/>
    <x v="0"/>
    <x v="0"/>
    <b v="1"/>
  </r>
  <r>
    <x v="263"/>
    <x v="19"/>
    <x v="1"/>
    <x v="0"/>
    <n v="105"/>
    <x v="104"/>
    <x v="0"/>
    <x v="0"/>
    <n v="165"/>
    <x v="0"/>
    <x v="0"/>
    <x v="0"/>
    <b v="1"/>
  </r>
  <r>
    <x v="264"/>
    <x v="28"/>
    <x v="0"/>
    <x v="2"/>
    <n v="140"/>
    <x v="16"/>
    <x v="1"/>
    <x v="0"/>
    <n v="130"/>
    <x v="1"/>
    <x v="4"/>
    <x v="1"/>
    <b v="0"/>
  </r>
  <r>
    <x v="265"/>
    <x v="28"/>
    <x v="0"/>
    <x v="1"/>
    <n v="120"/>
    <x v="155"/>
    <x v="0"/>
    <x v="2"/>
    <n v="134"/>
    <x v="0"/>
    <x v="0"/>
    <x v="0"/>
    <b v="1"/>
  </r>
  <r>
    <x v="266"/>
    <x v="6"/>
    <x v="1"/>
    <x v="0"/>
    <n v="180"/>
    <x v="138"/>
    <x v="0"/>
    <x v="0"/>
    <n v="180"/>
    <x v="0"/>
    <x v="0"/>
    <x v="0"/>
    <b v="1"/>
  </r>
  <r>
    <x v="267"/>
    <x v="22"/>
    <x v="0"/>
    <x v="1"/>
    <n v="180"/>
    <x v="50"/>
    <x v="0"/>
    <x v="1"/>
    <n v="100"/>
    <x v="0"/>
    <x v="0"/>
    <x v="0"/>
    <b v="1"/>
  </r>
  <r>
    <x v="268"/>
    <x v="16"/>
    <x v="0"/>
    <x v="1"/>
    <n v="135"/>
    <x v="89"/>
    <x v="0"/>
    <x v="1"/>
    <n v="150"/>
    <x v="0"/>
    <x v="3"/>
    <x v="1"/>
    <b v="0"/>
  </r>
  <r>
    <x v="269"/>
    <x v="15"/>
    <x v="0"/>
    <x v="2"/>
    <n v="170"/>
    <x v="19"/>
    <x v="0"/>
    <x v="0"/>
    <n v="126"/>
    <x v="1"/>
    <x v="2"/>
    <x v="1"/>
    <b v="0"/>
  </r>
  <r>
    <x v="270"/>
    <x v="27"/>
    <x v="1"/>
    <x v="2"/>
    <n v="180"/>
    <x v="157"/>
    <x v="0"/>
    <x v="2"/>
    <n v="126"/>
    <x v="1"/>
    <x v="9"/>
    <x v="1"/>
    <b v="1"/>
  </r>
  <r>
    <x v="271"/>
    <x v="4"/>
    <x v="1"/>
    <x v="0"/>
    <n v="130"/>
    <x v="53"/>
    <x v="0"/>
    <x v="0"/>
    <n v="155"/>
    <x v="0"/>
    <x v="0"/>
    <x v="0"/>
    <b v="1"/>
  </r>
  <r>
    <x v="272"/>
    <x v="11"/>
    <x v="0"/>
    <x v="1"/>
    <n v="120"/>
    <x v="58"/>
    <x v="0"/>
    <x v="0"/>
    <n v="135"/>
    <x v="0"/>
    <x v="0"/>
    <x v="0"/>
    <b v="1"/>
  </r>
  <r>
    <x v="273"/>
    <x v="1"/>
    <x v="0"/>
    <x v="2"/>
    <n v="150"/>
    <x v="114"/>
    <x v="0"/>
    <x v="2"/>
    <n v="122"/>
    <x v="0"/>
    <x v="3"/>
    <x v="1"/>
    <b v="0"/>
  </r>
  <r>
    <x v="274"/>
    <x v="16"/>
    <x v="1"/>
    <x v="1"/>
    <n v="130"/>
    <x v="155"/>
    <x v="0"/>
    <x v="2"/>
    <n v="160"/>
    <x v="1"/>
    <x v="3"/>
    <x v="0"/>
    <b v="1"/>
  </r>
  <r>
    <x v="275"/>
    <x v="28"/>
    <x v="1"/>
    <x v="0"/>
    <n v="110"/>
    <x v="158"/>
    <x v="1"/>
    <x v="2"/>
    <n v="160"/>
    <x v="0"/>
    <x v="0"/>
    <x v="0"/>
    <b v="1"/>
  </r>
  <r>
    <x v="276"/>
    <x v="8"/>
    <x v="0"/>
    <x v="2"/>
    <n v="140"/>
    <x v="159"/>
    <x v="1"/>
    <x v="1"/>
    <n v="170"/>
    <x v="0"/>
    <x v="0"/>
    <x v="0"/>
    <b v="1"/>
  </r>
  <r>
    <x v="277"/>
    <x v="16"/>
    <x v="1"/>
    <x v="1"/>
    <n v="110"/>
    <x v="109"/>
    <x v="1"/>
    <x v="2"/>
    <n v="120"/>
    <x v="0"/>
    <x v="0"/>
    <x v="0"/>
    <b v="1"/>
  </r>
  <r>
    <x v="278"/>
    <x v="22"/>
    <x v="0"/>
    <x v="2"/>
    <n v="140"/>
    <x v="160"/>
    <x v="1"/>
    <x v="1"/>
    <n v="140"/>
    <x v="0"/>
    <x v="0"/>
    <x v="0"/>
    <b v="1"/>
  </r>
  <r>
    <x v="279"/>
    <x v="14"/>
    <x v="0"/>
    <x v="0"/>
    <n v="120"/>
    <x v="161"/>
    <x v="0"/>
    <x v="1"/>
    <n v="132"/>
    <x v="0"/>
    <x v="0"/>
    <x v="0"/>
    <b v="1"/>
  </r>
  <r>
    <x v="280"/>
    <x v="3"/>
    <x v="1"/>
    <x v="0"/>
    <n v="133"/>
    <x v="128"/>
    <x v="0"/>
    <x v="1"/>
    <n v="156"/>
    <x v="0"/>
    <x v="3"/>
    <x v="0"/>
    <b v="1"/>
  </r>
  <r>
    <x v="281"/>
    <x v="12"/>
    <x v="0"/>
    <x v="0"/>
    <n v="120"/>
    <x v="98"/>
    <x v="0"/>
    <x v="1"/>
    <n v="180"/>
    <x v="0"/>
    <x v="0"/>
    <x v="0"/>
    <b v="1"/>
  </r>
  <r>
    <x v="282"/>
    <x v="3"/>
    <x v="0"/>
    <x v="1"/>
    <n v="110"/>
    <x v="10"/>
    <x v="0"/>
    <x v="0"/>
    <n v="138"/>
    <x v="0"/>
    <x v="0"/>
    <x v="0"/>
    <b v="1"/>
  </r>
  <r>
    <x v="283"/>
    <x v="24"/>
    <x v="1"/>
    <x v="0"/>
    <n v="140"/>
    <x v="130"/>
    <x v="0"/>
    <x v="1"/>
    <n v="135"/>
    <x v="0"/>
    <x v="1"/>
    <x v="0"/>
    <b v="1"/>
  </r>
  <r>
    <x v="284"/>
    <x v="14"/>
    <x v="0"/>
    <x v="2"/>
    <n v="130"/>
    <x v="61"/>
    <x v="0"/>
    <x v="1"/>
    <n v="148"/>
    <x v="0"/>
    <x v="0"/>
    <x v="0"/>
    <b v="1"/>
  </r>
  <r>
    <x v="285"/>
    <x v="29"/>
    <x v="0"/>
    <x v="2"/>
    <n v="140"/>
    <x v="24"/>
    <x v="0"/>
    <x v="0"/>
    <n v="112"/>
    <x v="1"/>
    <x v="4"/>
    <x v="1"/>
    <b v="0"/>
  </r>
  <r>
    <x v="286"/>
    <x v="13"/>
    <x v="0"/>
    <x v="2"/>
    <n v="130"/>
    <x v="23"/>
    <x v="0"/>
    <x v="1"/>
    <n v="127"/>
    <x v="0"/>
    <x v="0"/>
    <x v="0"/>
    <b v="1"/>
  </r>
  <r>
    <x v="287"/>
    <x v="11"/>
    <x v="0"/>
    <x v="2"/>
    <n v="132"/>
    <x v="62"/>
    <x v="0"/>
    <x v="2"/>
    <n v="140"/>
    <x v="1"/>
    <x v="2"/>
    <x v="2"/>
    <b v="0"/>
  </r>
  <r>
    <x v="43"/>
    <x v="28"/>
    <x v="0"/>
    <x v="2"/>
    <n v="142"/>
    <x v="95"/>
    <x v="0"/>
    <x v="1"/>
    <n v="149"/>
    <x v="1"/>
    <x v="7"/>
    <x v="0"/>
    <b v="0"/>
  </r>
  <r>
    <x v="288"/>
    <x v="30"/>
    <x v="0"/>
    <x v="1"/>
    <n v="110"/>
    <x v="50"/>
    <x v="0"/>
    <x v="0"/>
    <n v="99"/>
    <x v="1"/>
    <x v="10"/>
    <x v="1"/>
    <b v="1"/>
  </r>
  <r>
    <x v="46"/>
    <x v="20"/>
    <x v="0"/>
    <x v="2"/>
    <n v="150"/>
    <x v="162"/>
    <x v="0"/>
    <x v="2"/>
    <n v="105"/>
    <x v="1"/>
    <x v="0"/>
    <x v="1"/>
    <b v="0"/>
  </r>
  <r>
    <x v="289"/>
    <x v="11"/>
    <x v="0"/>
    <x v="0"/>
    <n v="160"/>
    <x v="18"/>
    <x v="0"/>
    <x v="1"/>
    <n v="157"/>
    <x v="0"/>
    <x v="6"/>
    <x v="1"/>
    <b v="0"/>
  </r>
  <r>
    <x v="290"/>
    <x v="17"/>
    <x v="0"/>
    <x v="0"/>
    <n v="126"/>
    <x v="98"/>
    <x v="0"/>
    <x v="1"/>
    <n v="140"/>
    <x v="0"/>
    <x v="0"/>
    <x v="0"/>
    <b v="1"/>
  </r>
  <r>
    <x v="291"/>
    <x v="35"/>
    <x v="0"/>
    <x v="2"/>
    <n v="120"/>
    <x v="155"/>
    <x v="0"/>
    <x v="2"/>
    <n v="86"/>
    <x v="0"/>
    <x v="0"/>
    <x v="0"/>
    <b v="1"/>
  </r>
  <r>
    <x v="292"/>
    <x v="29"/>
    <x v="0"/>
    <x v="2"/>
    <n v="170"/>
    <x v="35"/>
    <x v="0"/>
    <x v="2"/>
    <n v="84"/>
    <x v="1"/>
    <x v="7"/>
    <x v="2"/>
    <b v="0"/>
  </r>
  <r>
    <x v="293"/>
    <x v="26"/>
    <x v="0"/>
    <x v="2"/>
    <n v="110"/>
    <x v="162"/>
    <x v="0"/>
    <x v="1"/>
    <n v="125"/>
    <x v="1"/>
    <x v="3"/>
    <x v="1"/>
    <b v="0"/>
  </r>
  <r>
    <x v="294"/>
    <x v="11"/>
    <x v="0"/>
    <x v="2"/>
    <n v="130"/>
    <x v="31"/>
    <x v="0"/>
    <x v="1"/>
    <n v="140"/>
    <x v="1"/>
    <x v="6"/>
    <x v="1"/>
    <b v="0"/>
  </r>
  <r>
    <x v="295"/>
    <x v="17"/>
    <x v="0"/>
    <x v="2"/>
    <n v="120"/>
    <x v="66"/>
    <x v="0"/>
    <x v="0"/>
    <n v="120"/>
    <x v="1"/>
    <x v="2"/>
    <x v="1"/>
    <b v="0"/>
  </r>
  <r>
    <x v="296"/>
    <x v="28"/>
    <x v="0"/>
    <x v="1"/>
    <n v="136"/>
    <x v="95"/>
    <x v="0"/>
    <x v="2"/>
    <n v="124"/>
    <x v="1"/>
    <x v="11"/>
    <x v="1"/>
    <b v="0"/>
  </r>
  <r>
    <x v="297"/>
    <x v="38"/>
    <x v="0"/>
    <x v="2"/>
    <n v="124"/>
    <x v="147"/>
    <x v="0"/>
    <x v="1"/>
    <n v="110"/>
    <x v="1"/>
    <x v="3"/>
    <x v="0"/>
    <b v="0"/>
  </r>
  <r>
    <x v="298"/>
    <x v="29"/>
    <x v="0"/>
    <x v="2"/>
    <n v="160"/>
    <x v="37"/>
    <x v="0"/>
    <x v="1"/>
    <n v="105"/>
    <x v="1"/>
    <x v="1"/>
    <x v="1"/>
    <b v="0"/>
  </r>
  <r>
    <x v="299"/>
    <x v="11"/>
    <x v="0"/>
    <x v="2"/>
    <n v="140"/>
    <x v="141"/>
    <x v="0"/>
    <x v="0"/>
    <n v="118"/>
    <x v="1"/>
    <x v="2"/>
    <x v="1"/>
    <b v="0"/>
  </r>
  <r>
    <x v="300"/>
    <x v="7"/>
    <x v="0"/>
    <x v="2"/>
    <n v="136"/>
    <x v="163"/>
    <x v="0"/>
    <x v="0"/>
    <n v="123"/>
    <x v="1"/>
    <x v="12"/>
    <x v="1"/>
    <b v="0"/>
  </r>
  <r>
    <x v="301"/>
    <x v="27"/>
    <x v="0"/>
    <x v="2"/>
    <n v="139"/>
    <x v="54"/>
    <x v="0"/>
    <x v="1"/>
    <n v="118"/>
    <x v="1"/>
    <x v="13"/>
    <x v="1"/>
    <b v="0"/>
  </r>
  <r>
    <x v="302"/>
    <x v="22"/>
    <x v="0"/>
    <x v="2"/>
    <n v="122"/>
    <x v="45"/>
    <x v="0"/>
    <x v="2"/>
    <n v="117"/>
    <x v="1"/>
    <x v="10"/>
    <x v="2"/>
    <b v="0"/>
  </r>
  <r>
    <x v="303"/>
    <x v="8"/>
    <x v="0"/>
    <x v="1"/>
    <n v="134"/>
    <x v="92"/>
    <x v="0"/>
    <x v="2"/>
    <n v="160"/>
    <x v="0"/>
    <x v="0"/>
    <x v="0"/>
    <b v="1"/>
  </r>
  <r>
    <x v="106"/>
    <x v="35"/>
    <x v="0"/>
    <x v="2"/>
    <n v="152"/>
    <x v="164"/>
    <x v="0"/>
    <x v="1"/>
    <n v="97"/>
    <x v="1"/>
    <x v="11"/>
    <x v="0"/>
    <b v="0"/>
  </r>
  <r>
    <x v="304"/>
    <x v="17"/>
    <x v="0"/>
    <x v="0"/>
    <n v="124"/>
    <x v="29"/>
    <x v="0"/>
    <x v="1"/>
    <n v="161"/>
    <x v="0"/>
    <x v="3"/>
    <x v="1"/>
    <b v="1"/>
  </r>
  <r>
    <x v="305"/>
    <x v="11"/>
    <x v="0"/>
    <x v="1"/>
    <n v="141"/>
    <x v="165"/>
    <x v="0"/>
    <x v="2"/>
    <n v="122"/>
    <x v="1"/>
    <x v="14"/>
    <x v="1"/>
    <b v="0"/>
  </r>
  <r>
    <x v="38"/>
    <x v="16"/>
    <x v="0"/>
    <x v="2"/>
    <n v="132"/>
    <x v="62"/>
    <x v="0"/>
    <x v="0"/>
    <n v="139"/>
    <x v="0"/>
    <x v="15"/>
    <x v="0"/>
    <b v="1"/>
  </r>
  <r>
    <x v="306"/>
    <x v="27"/>
    <x v="0"/>
    <x v="2"/>
    <n v="130"/>
    <x v="166"/>
    <x v="0"/>
    <x v="1"/>
    <n v="148"/>
    <x v="1"/>
    <x v="3"/>
    <x v="1"/>
    <b v="0"/>
  </r>
  <r>
    <x v="307"/>
    <x v="39"/>
    <x v="0"/>
    <x v="3"/>
    <n v="142"/>
    <x v="49"/>
    <x v="0"/>
    <x v="1"/>
    <n v="125"/>
    <x v="0"/>
    <x v="7"/>
    <x v="0"/>
    <b v="0"/>
  </r>
  <r>
    <x v="308"/>
    <x v="29"/>
    <x v="0"/>
    <x v="0"/>
    <n v="139"/>
    <x v="133"/>
    <x v="0"/>
    <x v="0"/>
    <n v="128"/>
    <x v="1"/>
    <x v="12"/>
    <x v="1"/>
    <b v="0"/>
  </r>
  <r>
    <x v="309"/>
    <x v="28"/>
    <x v="0"/>
    <x v="0"/>
    <n v="110"/>
    <x v="3"/>
    <x v="0"/>
    <x v="1"/>
    <n v="180"/>
    <x v="0"/>
    <x v="16"/>
    <x v="0"/>
    <b v="1"/>
  </r>
  <r>
    <x v="310"/>
    <x v="27"/>
    <x v="0"/>
    <x v="2"/>
    <n v="140"/>
    <x v="3"/>
    <x v="0"/>
    <x v="1"/>
    <n v="144"/>
    <x v="1"/>
    <x v="3"/>
    <x v="1"/>
    <b v="0"/>
  </r>
  <r>
    <x v="69"/>
    <x v="20"/>
    <x v="0"/>
    <x v="3"/>
    <n v="140"/>
    <x v="167"/>
    <x v="0"/>
    <x v="2"/>
    <n v="135"/>
    <x v="0"/>
    <x v="17"/>
    <x v="0"/>
    <b v="1"/>
  </r>
  <r>
    <x v="311"/>
    <x v="4"/>
    <x v="0"/>
    <x v="2"/>
    <n v="136"/>
    <x v="155"/>
    <x v="0"/>
    <x v="2"/>
    <n v="140"/>
    <x v="1"/>
    <x v="4"/>
    <x v="1"/>
    <b v="0"/>
  </r>
  <r>
    <x v="312"/>
    <x v="40"/>
    <x v="0"/>
    <x v="1"/>
    <n v="120"/>
    <x v="3"/>
    <x v="0"/>
    <x v="0"/>
    <n v="102"/>
    <x v="1"/>
    <x v="1"/>
    <x v="1"/>
    <b v="0"/>
  </r>
  <r>
    <x v="313"/>
    <x v="41"/>
    <x v="0"/>
    <x v="2"/>
    <n v="170"/>
    <x v="163"/>
    <x v="0"/>
    <x v="2"/>
    <n v="108"/>
    <x v="0"/>
    <x v="0"/>
    <x v="1"/>
    <b v="0"/>
  </r>
  <r>
    <x v="314"/>
    <x v="16"/>
    <x v="0"/>
    <x v="1"/>
    <n v="137"/>
    <x v="5"/>
    <x v="0"/>
    <x v="2"/>
    <n v="127"/>
    <x v="1"/>
    <x v="14"/>
    <x v="1"/>
    <b v="0"/>
  </r>
  <r>
    <x v="315"/>
    <x v="11"/>
    <x v="0"/>
    <x v="2"/>
    <n v="142"/>
    <x v="43"/>
    <x v="0"/>
    <x v="1"/>
    <n v="110"/>
    <x v="1"/>
    <x v="7"/>
    <x v="1"/>
    <b v="0"/>
  </r>
  <r>
    <x v="316"/>
    <x v="42"/>
    <x v="1"/>
    <x v="2"/>
    <n v="142"/>
    <x v="86"/>
    <x v="0"/>
    <x v="0"/>
    <n v="140"/>
    <x v="1"/>
    <x v="1"/>
    <x v="1"/>
    <b v="0"/>
  </r>
  <r>
    <x v="317"/>
    <x v="7"/>
    <x v="0"/>
    <x v="2"/>
    <n v="132"/>
    <x v="168"/>
    <x v="0"/>
    <x v="2"/>
    <n v="69"/>
    <x v="0"/>
    <x v="1"/>
    <x v="2"/>
    <b v="1"/>
  </r>
  <r>
    <x v="318"/>
    <x v="33"/>
    <x v="0"/>
    <x v="2"/>
    <n v="146"/>
    <x v="84"/>
    <x v="0"/>
    <x v="0"/>
    <n v="148"/>
    <x v="1"/>
    <x v="4"/>
    <x v="2"/>
    <b v="0"/>
  </r>
  <r>
    <x v="319"/>
    <x v="39"/>
    <x v="0"/>
    <x v="2"/>
    <n v="160"/>
    <x v="169"/>
    <x v="0"/>
    <x v="2"/>
    <n v="130"/>
    <x v="1"/>
    <x v="0"/>
    <x v="1"/>
    <b v="0"/>
  </r>
  <r>
    <x v="320"/>
    <x v="35"/>
    <x v="0"/>
    <x v="2"/>
    <n v="135"/>
    <x v="56"/>
    <x v="0"/>
    <x v="1"/>
    <n v="130"/>
    <x v="1"/>
    <x v="1"/>
    <x v="1"/>
    <b v="0"/>
  </r>
  <r>
    <x v="321"/>
    <x v="20"/>
    <x v="0"/>
    <x v="2"/>
    <n v="136"/>
    <x v="17"/>
    <x v="0"/>
    <x v="2"/>
    <n v="140"/>
    <x v="1"/>
    <x v="5"/>
    <x v="2"/>
    <b v="0"/>
  </r>
  <r>
    <x v="322"/>
    <x v="29"/>
    <x v="0"/>
    <x v="2"/>
    <n v="130"/>
    <x v="128"/>
    <x v="0"/>
    <x v="0"/>
    <n v="138"/>
    <x v="1"/>
    <x v="3"/>
    <x v="1"/>
    <b v="0"/>
  </r>
  <r>
    <x v="323"/>
    <x v="43"/>
    <x v="0"/>
    <x v="2"/>
    <n v="140"/>
    <x v="7"/>
    <x v="0"/>
    <x v="2"/>
    <n v="140"/>
    <x v="1"/>
    <x v="3"/>
    <x v="1"/>
    <b v="0"/>
  </r>
  <r>
    <x v="324"/>
    <x v="16"/>
    <x v="0"/>
    <x v="2"/>
    <n v="132"/>
    <x v="36"/>
    <x v="0"/>
    <x v="2"/>
    <n v="138"/>
    <x v="0"/>
    <x v="18"/>
    <x v="0"/>
    <b v="1"/>
  </r>
  <r>
    <x v="325"/>
    <x v="35"/>
    <x v="0"/>
    <x v="2"/>
    <n v="158"/>
    <x v="74"/>
    <x v="0"/>
    <x v="1"/>
    <n v="112"/>
    <x v="1"/>
    <x v="4"/>
    <x v="2"/>
    <b v="0"/>
  </r>
  <r>
    <x v="326"/>
    <x v="28"/>
    <x v="0"/>
    <x v="1"/>
    <n v="136"/>
    <x v="47"/>
    <x v="0"/>
    <x v="2"/>
    <n v="131"/>
    <x v="1"/>
    <x v="12"/>
    <x v="1"/>
    <b v="0"/>
  </r>
  <r>
    <x v="327"/>
    <x v="41"/>
    <x v="0"/>
    <x v="2"/>
    <n v="136"/>
    <x v="57"/>
    <x v="0"/>
    <x v="0"/>
    <n v="112"/>
    <x v="1"/>
    <x v="4"/>
    <x v="1"/>
    <b v="0"/>
  </r>
  <r>
    <x v="328"/>
    <x v="0"/>
    <x v="0"/>
    <x v="1"/>
    <n v="106"/>
    <x v="92"/>
    <x v="0"/>
    <x v="1"/>
    <n v="80"/>
    <x v="1"/>
    <x v="0"/>
    <x v="0"/>
    <b v="1"/>
  </r>
  <r>
    <x v="329"/>
    <x v="7"/>
    <x v="0"/>
    <x v="2"/>
    <n v="110"/>
    <x v="104"/>
    <x v="0"/>
    <x v="0"/>
    <n v="110"/>
    <x v="0"/>
    <x v="0"/>
    <x v="1"/>
    <b v="0"/>
  </r>
  <r>
    <x v="202"/>
    <x v="11"/>
    <x v="0"/>
    <x v="2"/>
    <n v="136"/>
    <x v="4"/>
    <x v="0"/>
    <x v="2"/>
    <n v="126"/>
    <x v="0"/>
    <x v="17"/>
    <x v="0"/>
    <b v="1"/>
  </r>
  <r>
    <x v="330"/>
    <x v="29"/>
    <x v="0"/>
    <x v="2"/>
    <n v="160"/>
    <x v="18"/>
    <x v="0"/>
    <x v="1"/>
    <n v="88"/>
    <x v="1"/>
    <x v="3"/>
    <x v="1"/>
    <b v="0"/>
  </r>
  <r>
    <x v="331"/>
    <x v="21"/>
    <x v="0"/>
    <x v="1"/>
    <n v="123"/>
    <x v="94"/>
    <x v="0"/>
    <x v="0"/>
    <n v="153"/>
    <x v="0"/>
    <x v="19"/>
    <x v="0"/>
    <b v="1"/>
  </r>
  <r>
    <x v="332"/>
    <x v="35"/>
    <x v="0"/>
    <x v="3"/>
    <n v="112"/>
    <x v="170"/>
    <x v="0"/>
    <x v="1"/>
    <n v="150"/>
    <x v="1"/>
    <x v="10"/>
    <x v="1"/>
    <b v="0"/>
  </r>
  <r>
    <x v="333"/>
    <x v="44"/>
    <x v="0"/>
    <x v="1"/>
    <n v="150"/>
    <x v="4"/>
    <x v="0"/>
    <x v="2"/>
    <n v="132"/>
    <x v="0"/>
    <x v="0"/>
    <x v="2"/>
    <b v="0"/>
  </r>
  <r>
    <x v="334"/>
    <x v="20"/>
    <x v="0"/>
    <x v="2"/>
    <n v="150"/>
    <x v="115"/>
    <x v="0"/>
    <x v="2"/>
    <n v="120"/>
    <x v="1"/>
    <x v="2"/>
    <x v="1"/>
    <b v="0"/>
  </r>
  <r>
    <x v="335"/>
    <x v="29"/>
    <x v="0"/>
    <x v="2"/>
    <n v="96"/>
    <x v="154"/>
    <x v="0"/>
    <x v="2"/>
    <n v="121"/>
    <x v="1"/>
    <x v="1"/>
    <x v="0"/>
    <b v="0"/>
  </r>
  <r>
    <x v="336"/>
    <x v="42"/>
    <x v="0"/>
    <x v="2"/>
    <n v="130"/>
    <x v="19"/>
    <x v="0"/>
    <x v="2"/>
    <n v="128"/>
    <x v="0"/>
    <x v="6"/>
    <x v="1"/>
    <b v="1"/>
  </r>
  <r>
    <x v="337"/>
    <x v="33"/>
    <x v="0"/>
    <x v="2"/>
    <n v="120"/>
    <x v="87"/>
    <x v="0"/>
    <x v="0"/>
    <n v="135"/>
    <x v="1"/>
    <x v="5"/>
    <x v="2"/>
    <b v="0"/>
  </r>
  <r>
    <x v="338"/>
    <x v="23"/>
    <x v="0"/>
    <x v="2"/>
    <n v="144"/>
    <x v="171"/>
    <x v="0"/>
    <x v="1"/>
    <n v="120"/>
    <x v="1"/>
    <x v="1"/>
    <x v="0"/>
    <b v="0"/>
  </r>
  <r>
    <x v="339"/>
    <x v="22"/>
    <x v="0"/>
    <x v="2"/>
    <n v="124"/>
    <x v="89"/>
    <x v="0"/>
    <x v="1"/>
    <n v="117"/>
    <x v="1"/>
    <x v="1"/>
    <x v="1"/>
    <b v="0"/>
  </r>
  <r>
    <x v="340"/>
    <x v="28"/>
    <x v="0"/>
    <x v="2"/>
    <n v="150"/>
    <x v="89"/>
    <x v="0"/>
    <x v="2"/>
    <n v="150"/>
    <x v="0"/>
    <x v="0"/>
    <x v="0"/>
    <b v="1"/>
  </r>
  <r>
    <x v="341"/>
    <x v="6"/>
    <x v="0"/>
    <x v="1"/>
    <n v="130"/>
    <x v="162"/>
    <x v="0"/>
    <x v="0"/>
    <n v="144"/>
    <x v="0"/>
    <x v="15"/>
    <x v="0"/>
    <b v="1"/>
  </r>
  <r>
    <x v="342"/>
    <x v="20"/>
    <x v="0"/>
    <x v="2"/>
    <n v="144"/>
    <x v="121"/>
    <x v="0"/>
    <x v="1"/>
    <n v="113"/>
    <x v="1"/>
    <x v="14"/>
    <x v="1"/>
    <b v="0"/>
  </r>
  <r>
    <x v="343"/>
    <x v="33"/>
    <x v="0"/>
    <x v="0"/>
    <n v="139"/>
    <x v="2"/>
    <x v="0"/>
    <x v="2"/>
    <n v="135"/>
    <x v="0"/>
    <x v="17"/>
    <x v="0"/>
    <b v="1"/>
  </r>
  <r>
    <x v="344"/>
    <x v="1"/>
    <x v="0"/>
    <x v="1"/>
    <n v="131"/>
    <x v="172"/>
    <x v="0"/>
    <x v="0"/>
    <n v="127"/>
    <x v="1"/>
    <x v="2"/>
    <x v="1"/>
    <b v="0"/>
  </r>
  <r>
    <x v="345"/>
    <x v="40"/>
    <x v="0"/>
    <x v="2"/>
    <n v="143"/>
    <x v="10"/>
    <x v="0"/>
    <x v="2"/>
    <n v="109"/>
    <x v="1"/>
    <x v="20"/>
    <x v="1"/>
    <b v="0"/>
  </r>
  <r>
    <x v="346"/>
    <x v="23"/>
    <x v="0"/>
    <x v="2"/>
    <n v="133"/>
    <x v="62"/>
    <x v="0"/>
    <x v="0"/>
    <n v="128"/>
    <x v="1"/>
    <x v="21"/>
    <x v="1"/>
    <b v="0"/>
  </r>
  <r>
    <x v="347"/>
    <x v="42"/>
    <x v="0"/>
    <x v="2"/>
    <n v="143"/>
    <x v="33"/>
    <x v="0"/>
    <x v="0"/>
    <n v="115"/>
    <x v="1"/>
    <x v="22"/>
    <x v="1"/>
    <b v="0"/>
  </r>
  <r>
    <x v="348"/>
    <x v="28"/>
    <x v="0"/>
    <x v="2"/>
    <n v="116"/>
    <x v="31"/>
    <x v="0"/>
    <x v="1"/>
    <n v="102"/>
    <x v="0"/>
    <x v="0"/>
    <x v="1"/>
    <b v="0"/>
  </r>
  <r>
    <x v="349"/>
    <x v="29"/>
    <x v="0"/>
    <x v="2"/>
    <n v="110"/>
    <x v="167"/>
    <x v="0"/>
    <x v="0"/>
    <n v="140"/>
    <x v="1"/>
    <x v="3"/>
    <x v="1"/>
    <b v="0"/>
  </r>
  <r>
    <x v="350"/>
    <x v="22"/>
    <x v="0"/>
    <x v="2"/>
    <n v="125"/>
    <x v="114"/>
    <x v="0"/>
    <x v="1"/>
    <n v="135"/>
    <x v="1"/>
    <x v="7"/>
    <x v="2"/>
    <b v="0"/>
  </r>
  <r>
    <x v="351"/>
    <x v="45"/>
    <x v="0"/>
    <x v="2"/>
    <n v="150"/>
    <x v="170"/>
    <x v="0"/>
    <x v="0"/>
    <n v="130"/>
    <x v="1"/>
    <x v="5"/>
    <x v="2"/>
    <b v="0"/>
  </r>
  <r>
    <x v="352"/>
    <x v="4"/>
    <x v="0"/>
    <x v="2"/>
    <n v="130"/>
    <x v="55"/>
    <x v="0"/>
    <x v="1"/>
    <n v="112"/>
    <x v="1"/>
    <x v="3"/>
    <x v="1"/>
    <b v="0"/>
  </r>
  <r>
    <x v="353"/>
    <x v="27"/>
    <x v="0"/>
    <x v="2"/>
    <n v="110"/>
    <x v="173"/>
    <x v="0"/>
    <x v="1"/>
    <n v="100"/>
    <x v="0"/>
    <x v="0"/>
    <x v="0"/>
    <b v="1"/>
  </r>
  <r>
    <x v="354"/>
    <x v="35"/>
    <x v="0"/>
    <x v="1"/>
    <n v="138"/>
    <x v="12"/>
    <x v="0"/>
    <x v="1"/>
    <n v="122"/>
    <x v="1"/>
    <x v="12"/>
    <x v="1"/>
    <b v="0"/>
  </r>
  <r>
    <x v="355"/>
    <x v="46"/>
    <x v="0"/>
    <x v="1"/>
    <n v="104"/>
    <x v="174"/>
    <x v="0"/>
    <x v="1"/>
    <n v="120"/>
    <x v="0"/>
    <x v="23"/>
    <x v="2"/>
    <b v="0"/>
  </r>
  <r>
    <x v="356"/>
    <x v="4"/>
    <x v="1"/>
    <x v="2"/>
    <n v="138"/>
    <x v="150"/>
    <x v="0"/>
    <x v="1"/>
    <n v="105"/>
    <x v="1"/>
    <x v="2"/>
    <x v="1"/>
    <b v="0"/>
  </r>
  <r>
    <x v="357"/>
    <x v="47"/>
    <x v="0"/>
    <x v="2"/>
    <n v="170"/>
    <x v="126"/>
    <x v="0"/>
    <x v="0"/>
    <n v="129"/>
    <x v="1"/>
    <x v="4"/>
    <x v="2"/>
    <b v="0"/>
  </r>
  <r>
    <x v="358"/>
    <x v="33"/>
    <x v="1"/>
    <x v="0"/>
    <n v="140"/>
    <x v="135"/>
    <x v="0"/>
    <x v="2"/>
    <n v="120"/>
    <x v="1"/>
    <x v="0"/>
    <x v="0"/>
    <b v="1"/>
  </r>
  <r>
    <x v="359"/>
    <x v="3"/>
    <x v="0"/>
    <x v="2"/>
    <n v="132"/>
    <x v="91"/>
    <x v="0"/>
    <x v="0"/>
    <n v="139"/>
    <x v="0"/>
    <x v="18"/>
    <x v="0"/>
    <b v="1"/>
  </r>
  <r>
    <x v="360"/>
    <x v="3"/>
    <x v="0"/>
    <x v="1"/>
    <n v="132"/>
    <x v="155"/>
    <x v="0"/>
    <x v="1"/>
    <n v="162"/>
    <x v="0"/>
    <x v="0"/>
    <x v="1"/>
    <b v="0"/>
  </r>
  <r>
    <x v="361"/>
    <x v="33"/>
    <x v="0"/>
    <x v="3"/>
    <n v="142"/>
    <x v="143"/>
    <x v="0"/>
    <x v="2"/>
    <n v="100"/>
    <x v="0"/>
    <x v="2"/>
    <x v="2"/>
    <b v="0"/>
  </r>
  <r>
    <x v="362"/>
    <x v="30"/>
    <x v="0"/>
    <x v="2"/>
    <n v="112"/>
    <x v="175"/>
    <x v="0"/>
    <x v="0"/>
    <n v="140"/>
    <x v="0"/>
    <x v="2"/>
    <x v="0"/>
    <b v="0"/>
  </r>
  <r>
    <x v="363"/>
    <x v="44"/>
    <x v="0"/>
    <x v="3"/>
    <n v="139"/>
    <x v="161"/>
    <x v="0"/>
    <x v="1"/>
    <n v="135"/>
    <x v="0"/>
    <x v="18"/>
    <x v="0"/>
    <b v="1"/>
  </r>
  <r>
    <x v="364"/>
    <x v="28"/>
    <x v="0"/>
    <x v="2"/>
    <n v="172"/>
    <x v="24"/>
    <x v="0"/>
    <x v="2"/>
    <n v="73"/>
    <x v="0"/>
    <x v="3"/>
    <x v="1"/>
    <b v="0"/>
  </r>
  <r>
    <x v="365"/>
    <x v="35"/>
    <x v="0"/>
    <x v="1"/>
    <n v="120"/>
    <x v="155"/>
    <x v="0"/>
    <x v="0"/>
    <n v="86"/>
    <x v="0"/>
    <x v="0"/>
    <x v="0"/>
    <b v="1"/>
  </r>
  <r>
    <x v="366"/>
    <x v="48"/>
    <x v="0"/>
    <x v="1"/>
    <n v="144"/>
    <x v="152"/>
    <x v="0"/>
    <x v="0"/>
    <n v="108"/>
    <x v="1"/>
    <x v="22"/>
    <x v="1"/>
    <b v="0"/>
  </r>
  <r>
    <x v="367"/>
    <x v="45"/>
    <x v="0"/>
    <x v="3"/>
    <n v="145"/>
    <x v="43"/>
    <x v="0"/>
    <x v="2"/>
    <n v="116"/>
    <x v="1"/>
    <x v="22"/>
    <x v="1"/>
    <b v="0"/>
  </r>
  <r>
    <x v="368"/>
    <x v="14"/>
    <x v="0"/>
    <x v="1"/>
    <n v="155"/>
    <x v="41"/>
    <x v="0"/>
    <x v="1"/>
    <n v="160"/>
    <x v="0"/>
    <x v="17"/>
    <x v="0"/>
    <b v="1"/>
  </r>
  <r>
    <x v="369"/>
    <x v="7"/>
    <x v="0"/>
    <x v="1"/>
    <n v="150"/>
    <x v="129"/>
    <x v="0"/>
    <x v="1"/>
    <n v="118"/>
    <x v="1"/>
    <x v="0"/>
    <x v="1"/>
    <b v="0"/>
  </r>
  <r>
    <x v="370"/>
    <x v="41"/>
    <x v="0"/>
    <x v="2"/>
    <n v="160"/>
    <x v="176"/>
    <x v="0"/>
    <x v="0"/>
    <n v="112"/>
    <x v="1"/>
    <x v="3"/>
    <x v="2"/>
    <b v="1"/>
  </r>
  <r>
    <x v="371"/>
    <x v="17"/>
    <x v="0"/>
    <x v="1"/>
    <n v="137"/>
    <x v="7"/>
    <x v="0"/>
    <x v="1"/>
    <n v="122"/>
    <x v="1"/>
    <x v="22"/>
    <x v="1"/>
    <b v="0"/>
  </r>
  <r>
    <x v="372"/>
    <x v="7"/>
    <x v="0"/>
    <x v="1"/>
    <n v="137"/>
    <x v="177"/>
    <x v="0"/>
    <x v="2"/>
    <n v="124"/>
    <x v="1"/>
    <x v="20"/>
    <x v="1"/>
    <b v="0"/>
  </r>
  <r>
    <x v="373"/>
    <x v="42"/>
    <x v="0"/>
    <x v="2"/>
    <n v="134"/>
    <x v="14"/>
    <x v="0"/>
    <x v="0"/>
    <n v="102"/>
    <x v="1"/>
    <x v="5"/>
    <x v="2"/>
    <b v="0"/>
  </r>
  <r>
    <x v="374"/>
    <x v="4"/>
    <x v="0"/>
    <x v="1"/>
    <n v="133"/>
    <x v="163"/>
    <x v="0"/>
    <x v="1"/>
    <n v="137"/>
    <x v="0"/>
    <x v="18"/>
    <x v="0"/>
    <b v="1"/>
  </r>
  <r>
    <x v="375"/>
    <x v="4"/>
    <x v="0"/>
    <x v="0"/>
    <n v="132"/>
    <x v="61"/>
    <x v="0"/>
    <x v="2"/>
    <n v="141"/>
    <x v="0"/>
    <x v="15"/>
    <x v="0"/>
    <b v="1"/>
  </r>
  <r>
    <x v="376"/>
    <x v="22"/>
    <x v="0"/>
    <x v="2"/>
    <n v="140"/>
    <x v="150"/>
    <x v="0"/>
    <x v="0"/>
    <n v="154"/>
    <x v="1"/>
    <x v="3"/>
    <x v="1"/>
    <b v="1"/>
  </r>
  <r>
    <x v="377"/>
    <x v="28"/>
    <x v="0"/>
    <x v="2"/>
    <n v="135"/>
    <x v="12"/>
    <x v="0"/>
    <x v="2"/>
    <n v="126"/>
    <x v="1"/>
    <x v="21"/>
    <x v="1"/>
    <b v="0"/>
  </r>
  <r>
    <x v="378"/>
    <x v="27"/>
    <x v="0"/>
    <x v="2"/>
    <n v="144"/>
    <x v="49"/>
    <x v="0"/>
    <x v="1"/>
    <n v="160"/>
    <x v="1"/>
    <x v="3"/>
    <x v="1"/>
    <b v="0"/>
  </r>
  <r>
    <x v="379"/>
    <x v="33"/>
    <x v="0"/>
    <x v="2"/>
    <n v="141"/>
    <x v="96"/>
    <x v="0"/>
    <x v="1"/>
    <n v="115"/>
    <x v="1"/>
    <x v="14"/>
    <x v="1"/>
    <b v="0"/>
  </r>
  <r>
    <x v="360"/>
    <x v="18"/>
    <x v="0"/>
    <x v="2"/>
    <n v="150"/>
    <x v="147"/>
    <x v="0"/>
    <x v="1"/>
    <n v="128"/>
    <x v="1"/>
    <x v="2"/>
    <x v="1"/>
    <b v="1"/>
  </r>
  <r>
    <x v="380"/>
    <x v="48"/>
    <x v="0"/>
    <x v="2"/>
    <n v="130"/>
    <x v="152"/>
    <x v="0"/>
    <x v="2"/>
    <n v="115"/>
    <x v="1"/>
    <x v="0"/>
    <x v="1"/>
    <b v="0"/>
  </r>
  <r>
    <x v="381"/>
    <x v="9"/>
    <x v="0"/>
    <x v="2"/>
    <n v="110"/>
    <x v="0"/>
    <x v="0"/>
    <x v="2"/>
    <n v="105"/>
    <x v="1"/>
    <x v="2"/>
    <x v="2"/>
    <b v="0"/>
  </r>
  <r>
    <x v="336"/>
    <x v="28"/>
    <x v="0"/>
    <x v="2"/>
    <n v="158"/>
    <x v="133"/>
    <x v="0"/>
    <x v="0"/>
    <n v="110"/>
    <x v="1"/>
    <x v="7"/>
    <x v="1"/>
    <b v="0"/>
  </r>
  <r>
    <x v="203"/>
    <x v="17"/>
    <x v="0"/>
    <x v="2"/>
    <n v="128"/>
    <x v="19"/>
    <x v="0"/>
    <x v="1"/>
    <n v="119"/>
    <x v="1"/>
    <x v="3"/>
    <x v="2"/>
    <b v="0"/>
  </r>
  <r>
    <x v="382"/>
    <x v="43"/>
    <x v="0"/>
    <x v="2"/>
    <n v="140"/>
    <x v="178"/>
    <x v="0"/>
    <x v="2"/>
    <n v="109"/>
    <x v="1"/>
    <x v="2"/>
    <x v="1"/>
    <b v="0"/>
  </r>
  <r>
    <x v="383"/>
    <x v="42"/>
    <x v="0"/>
    <x v="2"/>
    <n v="150"/>
    <x v="127"/>
    <x v="0"/>
    <x v="0"/>
    <n v="135"/>
    <x v="1"/>
    <x v="6"/>
    <x v="1"/>
    <b v="0"/>
  </r>
  <r>
    <x v="384"/>
    <x v="40"/>
    <x v="0"/>
    <x v="2"/>
    <n v="160"/>
    <x v="179"/>
    <x v="0"/>
    <x v="1"/>
    <n v="130"/>
    <x v="0"/>
    <x v="2"/>
    <x v="1"/>
    <b v="0"/>
  </r>
  <r>
    <x v="385"/>
    <x v="43"/>
    <x v="0"/>
    <x v="2"/>
    <n v="142"/>
    <x v="74"/>
    <x v="0"/>
    <x v="0"/>
    <n v="112"/>
    <x v="1"/>
    <x v="2"/>
    <x v="1"/>
    <b v="0"/>
  </r>
  <r>
    <x v="386"/>
    <x v="17"/>
    <x v="0"/>
    <x v="2"/>
    <n v="137"/>
    <x v="87"/>
    <x v="0"/>
    <x v="1"/>
    <n v="126"/>
    <x v="1"/>
    <x v="12"/>
    <x v="1"/>
    <b v="0"/>
  </r>
  <r>
    <x v="387"/>
    <x v="35"/>
    <x v="0"/>
    <x v="2"/>
    <n v="139"/>
    <x v="180"/>
    <x v="0"/>
    <x v="0"/>
    <n v="120"/>
    <x v="1"/>
    <x v="4"/>
    <x v="1"/>
    <b v="0"/>
  </r>
  <r>
    <x v="388"/>
    <x v="39"/>
    <x v="0"/>
    <x v="2"/>
    <n v="146"/>
    <x v="181"/>
    <x v="0"/>
    <x v="1"/>
    <n v="110"/>
    <x v="1"/>
    <x v="13"/>
    <x v="1"/>
    <b v="0"/>
  </r>
  <r>
    <x v="389"/>
    <x v="27"/>
    <x v="0"/>
    <x v="2"/>
    <n v="156"/>
    <x v="139"/>
    <x v="0"/>
    <x v="2"/>
    <n v="119"/>
    <x v="1"/>
    <x v="4"/>
    <x v="2"/>
    <b v="0"/>
  </r>
  <r>
    <x v="390"/>
    <x v="43"/>
    <x v="0"/>
    <x v="2"/>
    <n v="145"/>
    <x v="0"/>
    <x v="0"/>
    <x v="2"/>
    <n v="110"/>
    <x v="1"/>
    <x v="22"/>
    <x v="1"/>
    <b v="0"/>
  </r>
  <r>
    <x v="391"/>
    <x v="16"/>
    <x v="0"/>
    <x v="2"/>
    <n v="131"/>
    <x v="182"/>
    <x v="0"/>
    <x v="2"/>
    <n v="130"/>
    <x v="1"/>
    <x v="1"/>
    <x v="1"/>
    <b v="0"/>
  </r>
  <r>
    <x v="392"/>
    <x v="3"/>
    <x v="0"/>
    <x v="2"/>
    <n v="140"/>
    <x v="7"/>
    <x v="0"/>
    <x v="2"/>
    <n v="159"/>
    <x v="1"/>
    <x v="2"/>
    <x v="0"/>
    <b v="0"/>
  </r>
  <r>
    <x v="179"/>
    <x v="43"/>
    <x v="0"/>
    <x v="2"/>
    <n v="122"/>
    <x v="43"/>
    <x v="0"/>
    <x v="1"/>
    <n v="84"/>
    <x v="1"/>
    <x v="0"/>
    <x v="1"/>
    <b v="0"/>
  </r>
  <r>
    <x v="393"/>
    <x v="43"/>
    <x v="0"/>
    <x v="1"/>
    <n v="142"/>
    <x v="149"/>
    <x v="0"/>
    <x v="1"/>
    <n v="126"/>
    <x v="0"/>
    <x v="17"/>
    <x v="0"/>
    <b v="1"/>
  </r>
  <r>
    <x v="394"/>
    <x v="42"/>
    <x v="0"/>
    <x v="2"/>
    <n v="141"/>
    <x v="183"/>
    <x v="0"/>
    <x v="1"/>
    <n v="116"/>
    <x v="1"/>
    <x v="2"/>
    <x v="1"/>
    <b v="0"/>
  </r>
  <r>
    <x v="395"/>
    <x v="27"/>
    <x v="0"/>
    <x v="0"/>
    <n v="180"/>
    <x v="124"/>
    <x v="0"/>
    <x v="2"/>
    <n v="120"/>
    <x v="0"/>
    <x v="9"/>
    <x v="1"/>
    <b v="0"/>
  </r>
  <r>
    <x v="396"/>
    <x v="14"/>
    <x v="0"/>
    <x v="2"/>
    <n v="124"/>
    <x v="102"/>
    <x v="0"/>
    <x v="0"/>
    <n v="122"/>
    <x v="1"/>
    <x v="3"/>
    <x v="1"/>
    <b v="0"/>
  </r>
  <r>
    <x v="397"/>
    <x v="2"/>
    <x v="0"/>
    <x v="1"/>
    <n v="118"/>
    <x v="92"/>
    <x v="0"/>
    <x v="0"/>
    <n v="165"/>
    <x v="0"/>
    <x v="1"/>
    <x v="1"/>
    <b v="1"/>
  </r>
  <r>
    <x v="398"/>
    <x v="39"/>
    <x v="0"/>
    <x v="2"/>
    <n v="140"/>
    <x v="129"/>
    <x v="0"/>
    <x v="1"/>
    <n v="122"/>
    <x v="1"/>
    <x v="3"/>
    <x v="1"/>
    <b v="0"/>
  </r>
  <r>
    <x v="399"/>
    <x v="45"/>
    <x v="0"/>
    <x v="1"/>
    <n v="140"/>
    <x v="6"/>
    <x v="0"/>
    <x v="0"/>
    <n v="94"/>
    <x v="0"/>
    <x v="0"/>
    <x v="1"/>
    <b v="0"/>
  </r>
  <r>
    <x v="400"/>
    <x v="29"/>
    <x v="0"/>
    <x v="0"/>
    <n v="136"/>
    <x v="184"/>
    <x v="0"/>
    <x v="1"/>
    <n v="133"/>
    <x v="0"/>
    <x v="18"/>
    <x v="0"/>
    <b v="1"/>
  </r>
  <r>
    <x v="401"/>
    <x v="7"/>
    <x v="0"/>
    <x v="2"/>
    <n v="100"/>
    <x v="50"/>
    <x v="0"/>
    <x v="0"/>
    <n v="110"/>
    <x v="0"/>
    <x v="0"/>
    <x v="0"/>
    <b v="1"/>
  </r>
  <r>
    <x v="402"/>
    <x v="33"/>
    <x v="0"/>
    <x v="2"/>
    <n v="190"/>
    <x v="119"/>
    <x v="0"/>
    <x v="1"/>
    <n v="150"/>
    <x v="1"/>
    <x v="3"/>
    <x v="2"/>
    <b v="0"/>
  </r>
  <r>
    <x v="403"/>
    <x v="42"/>
    <x v="0"/>
    <x v="2"/>
    <n v="130"/>
    <x v="170"/>
    <x v="0"/>
    <x v="1"/>
    <n v="130"/>
    <x v="0"/>
    <x v="0"/>
    <x v="1"/>
    <b v="0"/>
  </r>
  <r>
    <x v="320"/>
    <x v="7"/>
    <x v="0"/>
    <x v="2"/>
    <n v="160"/>
    <x v="136"/>
    <x v="0"/>
    <x v="1"/>
    <n v="113"/>
    <x v="1"/>
    <x v="1"/>
    <x v="0"/>
    <b v="0"/>
  </r>
  <r>
    <x v="404"/>
    <x v="11"/>
    <x v="0"/>
    <x v="2"/>
    <n v="130"/>
    <x v="31"/>
    <x v="0"/>
    <x v="1"/>
    <n v="140"/>
    <x v="1"/>
    <x v="6"/>
    <x v="1"/>
    <b v="0"/>
  </r>
  <r>
    <x v="405"/>
    <x v="27"/>
    <x v="0"/>
    <x v="2"/>
    <n v="122"/>
    <x v="39"/>
    <x v="0"/>
    <x v="2"/>
    <n v="100"/>
    <x v="0"/>
    <x v="0"/>
    <x v="1"/>
    <b v="0"/>
  </r>
  <r>
    <x v="406"/>
    <x v="28"/>
    <x v="0"/>
    <x v="1"/>
    <n v="133"/>
    <x v="110"/>
    <x v="0"/>
    <x v="0"/>
    <n v="136"/>
    <x v="0"/>
    <x v="18"/>
    <x v="0"/>
    <b v="1"/>
  </r>
  <r>
    <x v="407"/>
    <x v="28"/>
    <x v="0"/>
    <x v="2"/>
    <n v="120"/>
    <x v="132"/>
    <x v="0"/>
    <x v="0"/>
    <n v="127"/>
    <x v="1"/>
    <x v="14"/>
    <x v="2"/>
    <b v="0"/>
  </r>
  <r>
    <x v="408"/>
    <x v="17"/>
    <x v="0"/>
    <x v="2"/>
    <n v="130"/>
    <x v="163"/>
    <x v="0"/>
    <x v="2"/>
    <n v="98"/>
    <x v="0"/>
    <x v="2"/>
    <x v="1"/>
    <b v="0"/>
  </r>
  <r>
    <x v="409"/>
    <x v="27"/>
    <x v="0"/>
    <x v="2"/>
    <n v="130"/>
    <x v="8"/>
    <x v="0"/>
    <x v="1"/>
    <n v="96"/>
    <x v="1"/>
    <x v="1"/>
    <x v="1"/>
    <b v="1"/>
  </r>
  <r>
    <x v="410"/>
    <x v="33"/>
    <x v="0"/>
    <x v="1"/>
    <n v="140"/>
    <x v="9"/>
    <x v="0"/>
    <x v="1"/>
    <n v="123"/>
    <x v="1"/>
    <x v="10"/>
    <x v="1"/>
    <b v="0"/>
  </r>
  <r>
    <x v="411"/>
    <x v="33"/>
    <x v="0"/>
    <x v="1"/>
    <n v="120"/>
    <x v="185"/>
    <x v="0"/>
    <x v="0"/>
    <n v="98"/>
    <x v="1"/>
    <x v="0"/>
    <x v="1"/>
    <b v="0"/>
  </r>
  <r>
    <x v="412"/>
    <x v="45"/>
    <x v="0"/>
    <x v="2"/>
    <n v="155"/>
    <x v="176"/>
    <x v="0"/>
    <x v="2"/>
    <n v="112"/>
    <x v="1"/>
    <x v="2"/>
    <x v="2"/>
    <b v="0"/>
  </r>
  <r>
    <x v="413"/>
    <x v="44"/>
    <x v="0"/>
    <x v="1"/>
    <n v="134"/>
    <x v="32"/>
    <x v="0"/>
    <x v="1"/>
    <n v="151"/>
    <x v="1"/>
    <x v="0"/>
    <x v="0"/>
    <b v="1"/>
  </r>
  <r>
    <x v="414"/>
    <x v="16"/>
    <x v="1"/>
    <x v="2"/>
    <n v="114"/>
    <x v="170"/>
    <x v="0"/>
    <x v="0"/>
    <n v="96"/>
    <x v="0"/>
    <x v="1"/>
    <x v="0"/>
    <b v="1"/>
  </r>
  <r>
    <x v="415"/>
    <x v="35"/>
    <x v="0"/>
    <x v="2"/>
    <n v="160"/>
    <x v="32"/>
    <x v="0"/>
    <x v="1"/>
    <n v="108"/>
    <x v="1"/>
    <x v="4"/>
    <x v="1"/>
    <b v="0"/>
  </r>
  <r>
    <x v="416"/>
    <x v="14"/>
    <x v="0"/>
    <x v="2"/>
    <n v="144"/>
    <x v="186"/>
    <x v="0"/>
    <x v="1"/>
    <n v="128"/>
    <x v="1"/>
    <x v="2"/>
    <x v="1"/>
    <b v="0"/>
  </r>
  <r>
    <x v="417"/>
    <x v="35"/>
    <x v="0"/>
    <x v="2"/>
    <n v="158"/>
    <x v="180"/>
    <x v="0"/>
    <x v="1"/>
    <n v="138"/>
    <x v="1"/>
    <x v="0"/>
    <x v="1"/>
    <b v="0"/>
  </r>
  <r>
    <x v="418"/>
    <x v="26"/>
    <x v="0"/>
    <x v="2"/>
    <n v="134"/>
    <x v="176"/>
    <x v="0"/>
    <x v="0"/>
    <n v="126"/>
    <x v="0"/>
    <x v="0"/>
    <x v="1"/>
    <b v="0"/>
  </r>
  <r>
    <x v="419"/>
    <x v="4"/>
    <x v="1"/>
    <x v="2"/>
    <n v="127"/>
    <x v="187"/>
    <x v="0"/>
    <x v="0"/>
    <n v="154"/>
    <x v="0"/>
    <x v="0"/>
    <x v="1"/>
    <b v="0"/>
  </r>
  <r>
    <x v="420"/>
    <x v="35"/>
    <x v="0"/>
    <x v="3"/>
    <n v="135"/>
    <x v="69"/>
    <x v="0"/>
    <x v="0"/>
    <n v="137"/>
    <x v="0"/>
    <x v="18"/>
    <x v="0"/>
    <b v="1"/>
  </r>
  <r>
    <x v="421"/>
    <x v="28"/>
    <x v="0"/>
    <x v="2"/>
    <n v="122"/>
    <x v="19"/>
    <x v="0"/>
    <x v="1"/>
    <n v="100"/>
    <x v="0"/>
    <x v="0"/>
    <x v="1"/>
    <b v="0"/>
  </r>
  <r>
    <x v="422"/>
    <x v="7"/>
    <x v="0"/>
    <x v="2"/>
    <n v="140"/>
    <x v="188"/>
    <x v="0"/>
    <x v="0"/>
    <n v="135"/>
    <x v="0"/>
    <x v="17"/>
    <x v="0"/>
    <b v="1"/>
  </r>
  <r>
    <x v="423"/>
    <x v="35"/>
    <x v="0"/>
    <x v="0"/>
    <n v="120"/>
    <x v="32"/>
    <x v="0"/>
    <x v="0"/>
    <n v="93"/>
    <x v="1"/>
    <x v="0"/>
    <x v="1"/>
    <b v="0"/>
  </r>
  <r>
    <x v="424"/>
    <x v="47"/>
    <x v="0"/>
    <x v="2"/>
    <n v="130"/>
    <x v="189"/>
    <x v="0"/>
    <x v="1"/>
    <n v="109"/>
    <x v="0"/>
    <x v="24"/>
    <x v="1"/>
    <b v="0"/>
  </r>
  <r>
    <x v="425"/>
    <x v="39"/>
    <x v="1"/>
    <x v="1"/>
    <n v="115"/>
    <x v="190"/>
    <x v="0"/>
    <x v="1"/>
    <n v="160"/>
    <x v="0"/>
    <x v="11"/>
    <x v="1"/>
    <b v="1"/>
  </r>
  <r>
    <x v="426"/>
    <x v="27"/>
    <x v="0"/>
    <x v="0"/>
    <n v="124"/>
    <x v="175"/>
    <x v="0"/>
    <x v="2"/>
    <n v="141"/>
    <x v="0"/>
    <x v="17"/>
    <x v="0"/>
    <b v="0"/>
  </r>
  <r>
    <x v="427"/>
    <x v="42"/>
    <x v="0"/>
    <x v="2"/>
    <n v="128"/>
    <x v="70"/>
    <x v="0"/>
    <x v="0"/>
    <n v="105"/>
    <x v="1"/>
    <x v="18"/>
    <x v="1"/>
    <b v="1"/>
  </r>
  <r>
    <x v="428"/>
    <x v="45"/>
    <x v="1"/>
    <x v="0"/>
    <n v="120"/>
    <x v="78"/>
    <x v="0"/>
    <x v="0"/>
    <n v="121"/>
    <x v="1"/>
    <x v="18"/>
    <x v="0"/>
    <b v="1"/>
  </r>
  <r>
    <x v="429"/>
    <x v="20"/>
    <x v="0"/>
    <x v="2"/>
    <n v="120"/>
    <x v="35"/>
    <x v="0"/>
    <x v="2"/>
    <n v="140"/>
    <x v="0"/>
    <x v="16"/>
    <x v="0"/>
    <b v="1"/>
  </r>
  <r>
    <x v="430"/>
    <x v="17"/>
    <x v="0"/>
    <x v="1"/>
    <n v="130"/>
    <x v="136"/>
    <x v="0"/>
    <x v="1"/>
    <n v="142"/>
    <x v="1"/>
    <x v="25"/>
    <x v="1"/>
    <b v="0"/>
  </r>
  <r>
    <x v="431"/>
    <x v="22"/>
    <x v="0"/>
    <x v="2"/>
    <n v="110"/>
    <x v="191"/>
    <x v="0"/>
    <x v="0"/>
    <n v="142"/>
    <x v="1"/>
    <x v="12"/>
    <x v="1"/>
    <b v="0"/>
  </r>
  <r>
    <x v="432"/>
    <x v="11"/>
    <x v="0"/>
    <x v="2"/>
    <n v="140"/>
    <x v="192"/>
    <x v="0"/>
    <x v="2"/>
    <n v="170"/>
    <x v="0"/>
    <x v="12"/>
    <x v="1"/>
    <b v="0"/>
  </r>
  <r>
    <x v="433"/>
    <x v="29"/>
    <x v="1"/>
    <x v="2"/>
    <n v="150"/>
    <x v="193"/>
    <x v="0"/>
    <x v="1"/>
    <n v="154"/>
    <x v="0"/>
    <x v="5"/>
    <x v="1"/>
    <b v="0"/>
  </r>
  <r>
    <x v="434"/>
    <x v="22"/>
    <x v="0"/>
    <x v="2"/>
    <n v="135"/>
    <x v="13"/>
    <x v="0"/>
    <x v="1"/>
    <n v="161"/>
    <x v="0"/>
    <x v="6"/>
    <x v="1"/>
    <b v="1"/>
  </r>
  <r>
    <x v="33"/>
    <x v="14"/>
    <x v="0"/>
    <x v="2"/>
    <n v="142"/>
    <x v="132"/>
    <x v="0"/>
    <x v="1"/>
    <n v="111"/>
    <x v="1"/>
    <x v="0"/>
    <x v="0"/>
    <b v="1"/>
  </r>
  <r>
    <x v="435"/>
    <x v="13"/>
    <x v="0"/>
    <x v="1"/>
    <n v="140"/>
    <x v="115"/>
    <x v="0"/>
    <x v="0"/>
    <n v="180"/>
    <x v="0"/>
    <x v="0"/>
    <x v="0"/>
    <b v="1"/>
  </r>
  <r>
    <x v="424"/>
    <x v="33"/>
    <x v="0"/>
    <x v="3"/>
    <n v="134"/>
    <x v="13"/>
    <x v="0"/>
    <x v="1"/>
    <n v="145"/>
    <x v="0"/>
    <x v="26"/>
    <x v="1"/>
    <b v="0"/>
  </r>
  <r>
    <x v="436"/>
    <x v="27"/>
    <x v="1"/>
    <x v="2"/>
    <n v="128"/>
    <x v="134"/>
    <x v="0"/>
    <x v="1"/>
    <n v="159"/>
    <x v="0"/>
    <x v="0"/>
    <x v="0"/>
    <b v="1"/>
  </r>
  <r>
    <x v="437"/>
    <x v="48"/>
    <x v="1"/>
    <x v="2"/>
    <n v="112"/>
    <x v="194"/>
    <x v="0"/>
    <x v="0"/>
    <n v="125"/>
    <x v="0"/>
    <x v="11"/>
    <x v="1"/>
    <b v="1"/>
  </r>
  <r>
    <x v="438"/>
    <x v="26"/>
    <x v="0"/>
    <x v="2"/>
    <n v="140"/>
    <x v="166"/>
    <x v="0"/>
    <x v="2"/>
    <n v="120"/>
    <x v="1"/>
    <x v="22"/>
    <x v="1"/>
    <b v="0"/>
  </r>
  <r>
    <x v="439"/>
    <x v="14"/>
    <x v="0"/>
    <x v="2"/>
    <n v="140"/>
    <x v="163"/>
    <x v="0"/>
    <x v="0"/>
    <n v="155"/>
    <x v="1"/>
    <x v="27"/>
    <x v="2"/>
    <b v="0"/>
  </r>
  <r>
    <x v="440"/>
    <x v="42"/>
    <x v="0"/>
    <x v="3"/>
    <n v="110"/>
    <x v="10"/>
    <x v="0"/>
    <x v="1"/>
    <n v="144"/>
    <x v="1"/>
    <x v="22"/>
    <x v="1"/>
    <b v="1"/>
  </r>
  <r>
    <x v="441"/>
    <x v="0"/>
    <x v="0"/>
    <x v="3"/>
    <n v="140"/>
    <x v="195"/>
    <x v="0"/>
    <x v="0"/>
    <n v="178"/>
    <x v="1"/>
    <x v="20"/>
    <x v="0"/>
    <b v="1"/>
  </r>
  <r>
    <x v="442"/>
    <x v="39"/>
    <x v="0"/>
    <x v="2"/>
    <n v="120"/>
    <x v="72"/>
    <x v="0"/>
    <x v="1"/>
    <n v="129"/>
    <x v="1"/>
    <x v="26"/>
    <x v="1"/>
    <b v="0"/>
  </r>
  <r>
    <x v="443"/>
    <x v="3"/>
    <x v="0"/>
    <x v="0"/>
    <n v="130"/>
    <x v="47"/>
    <x v="0"/>
    <x v="0"/>
    <n v="180"/>
    <x v="0"/>
    <x v="18"/>
    <x v="1"/>
    <b v="1"/>
  </r>
  <r>
    <x v="444"/>
    <x v="10"/>
    <x v="0"/>
    <x v="2"/>
    <n v="115"/>
    <x v="134"/>
    <x v="0"/>
    <x v="2"/>
    <n v="181"/>
    <x v="0"/>
    <x v="12"/>
    <x v="1"/>
    <b v="1"/>
  </r>
  <r>
    <x v="445"/>
    <x v="24"/>
    <x v="0"/>
    <x v="2"/>
    <n v="112"/>
    <x v="12"/>
    <x v="0"/>
    <x v="0"/>
    <n v="143"/>
    <x v="0"/>
    <x v="15"/>
    <x v="0"/>
    <b v="1"/>
  </r>
  <r>
    <x v="446"/>
    <x v="4"/>
    <x v="1"/>
    <x v="0"/>
    <n v="132"/>
    <x v="21"/>
    <x v="0"/>
    <x v="1"/>
    <n v="159"/>
    <x v="1"/>
    <x v="0"/>
    <x v="0"/>
    <b v="1"/>
  </r>
  <r>
    <x v="447"/>
    <x v="3"/>
    <x v="1"/>
    <x v="1"/>
    <n v="130"/>
    <x v="79"/>
    <x v="0"/>
    <x v="1"/>
    <n v="139"/>
    <x v="0"/>
    <x v="18"/>
    <x v="0"/>
    <b v="1"/>
  </r>
  <r>
    <x v="448"/>
    <x v="26"/>
    <x v="1"/>
    <x v="2"/>
    <n v="138"/>
    <x v="102"/>
    <x v="0"/>
    <x v="0"/>
    <n v="152"/>
    <x v="1"/>
    <x v="0"/>
    <x v="1"/>
    <b v="1"/>
  </r>
  <r>
    <x v="40"/>
    <x v="16"/>
    <x v="1"/>
    <x v="1"/>
    <n v="120"/>
    <x v="138"/>
    <x v="0"/>
    <x v="1"/>
    <n v="157"/>
    <x v="0"/>
    <x v="25"/>
    <x v="0"/>
    <b v="1"/>
  </r>
  <r>
    <x v="449"/>
    <x v="7"/>
    <x v="0"/>
    <x v="1"/>
    <n v="112"/>
    <x v="37"/>
    <x v="0"/>
    <x v="0"/>
    <n v="165"/>
    <x v="0"/>
    <x v="7"/>
    <x v="1"/>
    <b v="0"/>
  </r>
  <r>
    <x v="450"/>
    <x v="48"/>
    <x v="1"/>
    <x v="1"/>
    <n v="110"/>
    <x v="60"/>
    <x v="0"/>
    <x v="1"/>
    <n v="130"/>
    <x v="0"/>
    <x v="0"/>
    <x v="0"/>
    <b v="1"/>
  </r>
  <r>
    <x v="451"/>
    <x v="27"/>
    <x v="0"/>
    <x v="1"/>
    <n v="128"/>
    <x v="72"/>
    <x v="0"/>
    <x v="0"/>
    <n v="150"/>
    <x v="0"/>
    <x v="16"/>
    <x v="1"/>
    <b v="0"/>
  </r>
  <r>
    <x v="452"/>
    <x v="30"/>
    <x v="0"/>
    <x v="2"/>
    <n v="160"/>
    <x v="95"/>
    <x v="0"/>
    <x v="0"/>
    <n v="138"/>
    <x v="0"/>
    <x v="28"/>
    <x v="0"/>
    <b v="1"/>
  </r>
  <r>
    <x v="453"/>
    <x v="2"/>
    <x v="1"/>
    <x v="1"/>
    <n v="120"/>
    <x v="22"/>
    <x v="0"/>
    <x v="0"/>
    <n v="170"/>
    <x v="0"/>
    <x v="0"/>
    <x v="0"/>
    <b v="1"/>
  </r>
  <r>
    <x v="454"/>
    <x v="22"/>
    <x v="0"/>
    <x v="2"/>
    <n v="170"/>
    <x v="146"/>
    <x v="0"/>
    <x v="1"/>
    <n v="140"/>
    <x v="1"/>
    <x v="29"/>
    <x v="2"/>
    <b v="0"/>
  </r>
  <r>
    <x v="326"/>
    <x v="23"/>
    <x v="0"/>
    <x v="2"/>
    <n v="144"/>
    <x v="143"/>
    <x v="0"/>
    <x v="2"/>
    <n v="126"/>
    <x v="1"/>
    <x v="30"/>
    <x v="1"/>
    <b v="0"/>
  </r>
  <r>
    <x v="455"/>
    <x v="3"/>
    <x v="0"/>
    <x v="2"/>
    <n v="130"/>
    <x v="136"/>
    <x v="0"/>
    <x v="1"/>
    <n v="150"/>
    <x v="1"/>
    <x v="0"/>
    <x v="0"/>
    <b v="0"/>
  </r>
  <r>
    <x v="456"/>
    <x v="33"/>
    <x v="0"/>
    <x v="2"/>
    <n v="140"/>
    <x v="8"/>
    <x v="0"/>
    <x v="1"/>
    <n v="138"/>
    <x v="1"/>
    <x v="13"/>
    <x v="0"/>
    <b v="0"/>
  </r>
  <r>
    <x v="457"/>
    <x v="22"/>
    <x v="0"/>
    <x v="3"/>
    <n v="160"/>
    <x v="14"/>
    <x v="0"/>
    <x v="2"/>
    <n v="125"/>
    <x v="0"/>
    <x v="0"/>
    <x v="0"/>
    <b v="0"/>
  </r>
  <r>
    <x v="458"/>
    <x v="8"/>
    <x v="0"/>
    <x v="1"/>
    <n v="130"/>
    <x v="1"/>
    <x v="0"/>
    <x v="2"/>
    <n v="150"/>
    <x v="0"/>
    <x v="0"/>
    <x v="0"/>
    <b v="1"/>
  </r>
  <r>
    <x v="459"/>
    <x v="3"/>
    <x v="0"/>
    <x v="2"/>
    <n v="122"/>
    <x v="114"/>
    <x v="0"/>
    <x v="0"/>
    <n v="186"/>
    <x v="0"/>
    <x v="0"/>
    <x v="0"/>
    <b v="1"/>
  </r>
  <r>
    <x v="460"/>
    <x v="0"/>
    <x v="0"/>
    <x v="2"/>
    <n v="152"/>
    <x v="19"/>
    <x v="0"/>
    <x v="2"/>
    <n v="181"/>
    <x v="0"/>
    <x v="0"/>
    <x v="0"/>
    <b v="0"/>
  </r>
  <r>
    <x v="461"/>
    <x v="35"/>
    <x v="1"/>
    <x v="2"/>
    <n v="124"/>
    <x v="23"/>
    <x v="0"/>
    <x v="1"/>
    <n v="163"/>
    <x v="0"/>
    <x v="0"/>
    <x v="0"/>
    <b v="1"/>
  </r>
  <r>
    <x v="462"/>
    <x v="13"/>
    <x v="0"/>
    <x v="1"/>
    <n v="130"/>
    <x v="45"/>
    <x v="0"/>
    <x v="0"/>
    <n v="179"/>
    <x v="1"/>
    <x v="16"/>
    <x v="0"/>
    <b v="1"/>
  </r>
  <r>
    <x v="463"/>
    <x v="26"/>
    <x v="0"/>
    <x v="0"/>
    <n v="101"/>
    <x v="173"/>
    <x v="0"/>
    <x v="2"/>
    <n v="156"/>
    <x v="0"/>
    <x v="0"/>
    <x v="0"/>
    <b v="1"/>
  </r>
  <r>
    <x v="464"/>
    <x v="22"/>
    <x v="0"/>
    <x v="1"/>
    <n v="126"/>
    <x v="62"/>
    <x v="0"/>
    <x v="2"/>
    <n v="134"/>
    <x v="0"/>
    <x v="31"/>
    <x v="1"/>
    <b v="0"/>
  </r>
  <r>
    <x v="465"/>
    <x v="7"/>
    <x v="0"/>
    <x v="1"/>
    <n v="140"/>
    <x v="10"/>
    <x v="0"/>
    <x v="2"/>
    <n v="165"/>
    <x v="0"/>
    <x v="0"/>
    <x v="0"/>
    <b v="1"/>
  </r>
  <r>
    <x v="466"/>
    <x v="1"/>
    <x v="0"/>
    <x v="1"/>
    <n v="118"/>
    <x v="194"/>
    <x v="0"/>
    <x v="0"/>
    <n v="126"/>
    <x v="0"/>
    <x v="9"/>
    <x v="0"/>
    <b v="0"/>
  </r>
  <r>
    <x v="467"/>
    <x v="13"/>
    <x v="0"/>
    <x v="2"/>
    <n v="110"/>
    <x v="173"/>
    <x v="0"/>
    <x v="2"/>
    <n v="177"/>
    <x v="0"/>
    <x v="0"/>
    <x v="0"/>
    <b v="0"/>
  </r>
  <r>
    <x v="468"/>
    <x v="30"/>
    <x v="0"/>
    <x v="0"/>
    <n v="160"/>
    <x v="58"/>
    <x v="0"/>
    <x v="1"/>
    <n v="120"/>
    <x v="1"/>
    <x v="0"/>
    <x v="1"/>
    <b v="0"/>
  </r>
  <r>
    <x v="38"/>
    <x v="20"/>
    <x v="1"/>
    <x v="2"/>
    <n v="150"/>
    <x v="57"/>
    <x v="0"/>
    <x v="1"/>
    <n v="114"/>
    <x v="0"/>
    <x v="1"/>
    <x v="1"/>
    <b v="0"/>
  </r>
  <r>
    <x v="469"/>
    <x v="8"/>
    <x v="0"/>
    <x v="2"/>
    <n v="136"/>
    <x v="140"/>
    <x v="0"/>
    <x v="2"/>
    <n v="125"/>
    <x v="1"/>
    <x v="22"/>
    <x v="1"/>
    <b v="0"/>
  </r>
  <r>
    <x v="470"/>
    <x v="15"/>
    <x v="0"/>
    <x v="0"/>
    <n v="128"/>
    <x v="46"/>
    <x v="0"/>
    <x v="1"/>
    <n v="184"/>
    <x v="0"/>
    <x v="0"/>
    <x v="0"/>
    <b v="1"/>
  </r>
  <r>
    <x v="471"/>
    <x v="20"/>
    <x v="1"/>
    <x v="1"/>
    <n v="140"/>
    <x v="196"/>
    <x v="0"/>
    <x v="2"/>
    <n v="157"/>
    <x v="0"/>
    <x v="9"/>
    <x v="0"/>
    <b v="1"/>
  </r>
  <r>
    <x v="472"/>
    <x v="29"/>
    <x v="1"/>
    <x v="0"/>
    <n v="140"/>
    <x v="4"/>
    <x v="0"/>
    <x v="1"/>
    <n v="179"/>
    <x v="0"/>
    <x v="0"/>
    <x v="0"/>
    <b v="1"/>
  </r>
  <r>
    <x v="473"/>
    <x v="6"/>
    <x v="1"/>
    <x v="0"/>
    <n v="130"/>
    <x v="13"/>
    <x v="0"/>
    <x v="0"/>
    <n v="175"/>
    <x v="0"/>
    <x v="25"/>
    <x v="1"/>
    <b v="1"/>
  </r>
  <r>
    <x v="474"/>
    <x v="18"/>
    <x v="1"/>
    <x v="0"/>
    <n v="105"/>
    <x v="104"/>
    <x v="0"/>
    <x v="2"/>
    <n v="168"/>
    <x v="0"/>
    <x v="0"/>
    <x v="0"/>
    <b v="1"/>
  </r>
  <r>
    <x v="475"/>
    <x v="33"/>
    <x v="0"/>
    <x v="2"/>
    <n v="138"/>
    <x v="98"/>
    <x v="0"/>
    <x v="2"/>
    <n v="125"/>
    <x v="1"/>
    <x v="32"/>
    <x v="1"/>
    <b v="0"/>
  </r>
  <r>
    <x v="476"/>
    <x v="11"/>
    <x v="1"/>
    <x v="1"/>
    <n v="120"/>
    <x v="197"/>
    <x v="0"/>
    <x v="2"/>
    <n v="96"/>
    <x v="0"/>
    <x v="0"/>
    <x v="0"/>
    <b v="1"/>
  </r>
  <r>
    <x v="477"/>
    <x v="22"/>
    <x v="1"/>
    <x v="2"/>
    <n v="174"/>
    <x v="105"/>
    <x v="0"/>
    <x v="2"/>
    <n v="143"/>
    <x v="1"/>
    <x v="0"/>
    <x v="1"/>
    <b v="0"/>
  </r>
  <r>
    <x v="478"/>
    <x v="35"/>
    <x v="0"/>
    <x v="0"/>
    <n v="120"/>
    <x v="141"/>
    <x v="0"/>
    <x v="2"/>
    <n v="103"/>
    <x v="0"/>
    <x v="20"/>
    <x v="1"/>
    <b v="0"/>
  </r>
  <r>
    <x v="32"/>
    <x v="27"/>
    <x v="0"/>
    <x v="1"/>
    <n v="150"/>
    <x v="153"/>
    <x v="0"/>
    <x v="0"/>
    <n v="173"/>
    <x v="0"/>
    <x v="18"/>
    <x v="0"/>
    <b v="1"/>
  </r>
  <r>
    <x v="479"/>
    <x v="16"/>
    <x v="1"/>
    <x v="2"/>
    <n v="130"/>
    <x v="154"/>
    <x v="0"/>
    <x v="1"/>
    <n v="142"/>
    <x v="1"/>
    <x v="12"/>
    <x v="1"/>
    <b v="0"/>
  </r>
  <r>
    <x v="480"/>
    <x v="13"/>
    <x v="0"/>
    <x v="1"/>
    <n v="120"/>
    <x v="132"/>
    <x v="0"/>
    <x v="1"/>
    <n v="169"/>
    <x v="0"/>
    <x v="0"/>
    <x v="0"/>
    <b v="1"/>
  </r>
  <r>
    <x v="481"/>
    <x v="11"/>
    <x v="1"/>
    <x v="3"/>
    <n v="150"/>
    <x v="92"/>
    <x v="0"/>
    <x v="1"/>
    <n v="171"/>
    <x v="0"/>
    <x v="30"/>
    <x v="0"/>
    <b v="1"/>
  </r>
  <r>
    <x v="482"/>
    <x v="29"/>
    <x v="0"/>
    <x v="3"/>
    <n v="145"/>
    <x v="45"/>
    <x v="0"/>
    <x v="1"/>
    <n v="150"/>
    <x v="0"/>
    <x v="28"/>
    <x v="2"/>
    <b v="1"/>
  </r>
  <r>
    <x v="483"/>
    <x v="27"/>
    <x v="0"/>
    <x v="2"/>
    <n v="150"/>
    <x v="86"/>
    <x v="0"/>
    <x v="1"/>
    <n v="112"/>
    <x v="1"/>
    <x v="25"/>
    <x v="1"/>
    <b v="0"/>
  </r>
  <r>
    <x v="15"/>
    <x v="16"/>
    <x v="0"/>
    <x v="2"/>
    <n v="140"/>
    <x v="175"/>
    <x v="0"/>
    <x v="2"/>
    <n v="186"/>
    <x v="1"/>
    <x v="0"/>
    <x v="0"/>
    <b v="1"/>
  </r>
  <r>
    <x v="484"/>
    <x v="7"/>
    <x v="1"/>
    <x v="0"/>
    <n v="136"/>
    <x v="198"/>
    <x v="0"/>
    <x v="2"/>
    <n v="152"/>
    <x v="0"/>
    <x v="0"/>
    <x v="0"/>
    <b v="0"/>
  </r>
  <r>
    <x v="485"/>
    <x v="13"/>
    <x v="1"/>
    <x v="1"/>
    <n v="118"/>
    <x v="156"/>
    <x v="0"/>
    <x v="2"/>
    <n v="149"/>
    <x v="0"/>
    <x v="17"/>
    <x v="1"/>
    <b v="1"/>
  </r>
  <r>
    <x v="486"/>
    <x v="24"/>
    <x v="0"/>
    <x v="1"/>
    <n v="108"/>
    <x v="102"/>
    <x v="0"/>
    <x v="2"/>
    <n v="152"/>
    <x v="0"/>
    <x v="0"/>
    <x v="0"/>
    <b v="0"/>
  </r>
  <r>
    <x v="487"/>
    <x v="33"/>
    <x v="0"/>
    <x v="2"/>
    <n v="120"/>
    <x v="24"/>
    <x v="0"/>
    <x v="1"/>
    <n v="140"/>
    <x v="1"/>
    <x v="32"/>
    <x v="1"/>
    <b v="0"/>
  </r>
  <r>
    <x v="488"/>
    <x v="27"/>
    <x v="1"/>
    <x v="2"/>
    <n v="120"/>
    <x v="199"/>
    <x v="0"/>
    <x v="1"/>
    <n v="163"/>
    <x v="1"/>
    <x v="25"/>
    <x v="0"/>
    <b v="1"/>
  </r>
  <r>
    <x v="489"/>
    <x v="47"/>
    <x v="0"/>
    <x v="0"/>
    <n v="156"/>
    <x v="47"/>
    <x v="0"/>
    <x v="2"/>
    <n v="143"/>
    <x v="0"/>
    <x v="0"/>
    <x v="0"/>
    <b v="1"/>
  </r>
  <r>
    <x v="490"/>
    <x v="46"/>
    <x v="1"/>
    <x v="1"/>
    <n v="140"/>
    <x v="173"/>
    <x v="0"/>
    <x v="2"/>
    <n v="116"/>
    <x v="0"/>
    <x v="21"/>
    <x v="1"/>
    <b v="1"/>
  </r>
  <r>
    <x v="491"/>
    <x v="39"/>
    <x v="1"/>
    <x v="2"/>
    <n v="106"/>
    <x v="19"/>
    <x v="0"/>
    <x v="1"/>
    <n v="142"/>
    <x v="0"/>
    <x v="17"/>
    <x v="0"/>
    <b v="1"/>
  </r>
  <r>
    <x v="492"/>
    <x v="6"/>
    <x v="0"/>
    <x v="2"/>
    <n v="142"/>
    <x v="142"/>
    <x v="0"/>
    <x v="1"/>
    <n v="147"/>
    <x v="1"/>
    <x v="0"/>
    <x v="1"/>
    <b v="0"/>
  </r>
  <r>
    <x v="493"/>
    <x v="6"/>
    <x v="0"/>
    <x v="2"/>
    <n v="104"/>
    <x v="7"/>
    <x v="0"/>
    <x v="1"/>
    <n v="148"/>
    <x v="1"/>
    <x v="4"/>
    <x v="1"/>
    <b v="1"/>
  </r>
  <r>
    <x v="494"/>
    <x v="5"/>
    <x v="1"/>
    <x v="1"/>
    <n v="94"/>
    <x v="195"/>
    <x v="0"/>
    <x v="1"/>
    <n v="179"/>
    <x v="0"/>
    <x v="0"/>
    <x v="0"/>
    <b v="1"/>
  </r>
  <r>
    <x v="443"/>
    <x v="8"/>
    <x v="1"/>
    <x v="1"/>
    <n v="120"/>
    <x v="23"/>
    <x v="0"/>
    <x v="0"/>
    <n v="173"/>
    <x v="0"/>
    <x v="0"/>
    <x v="1"/>
    <b v="1"/>
  </r>
  <r>
    <x v="495"/>
    <x v="17"/>
    <x v="0"/>
    <x v="0"/>
    <n v="120"/>
    <x v="162"/>
    <x v="0"/>
    <x v="0"/>
    <n v="178"/>
    <x v="0"/>
    <x v="9"/>
    <x v="0"/>
    <b v="1"/>
  </r>
  <r>
    <x v="496"/>
    <x v="7"/>
    <x v="0"/>
    <x v="2"/>
    <n v="146"/>
    <x v="62"/>
    <x v="0"/>
    <x v="1"/>
    <n v="105"/>
    <x v="0"/>
    <x v="3"/>
    <x v="1"/>
    <b v="0"/>
  </r>
  <r>
    <x v="497"/>
    <x v="21"/>
    <x v="0"/>
    <x v="2"/>
    <n v="120"/>
    <x v="104"/>
    <x v="0"/>
    <x v="0"/>
    <n v="130"/>
    <x v="1"/>
    <x v="11"/>
    <x v="1"/>
    <b v="0"/>
  </r>
  <r>
    <x v="498"/>
    <x v="7"/>
    <x v="0"/>
    <x v="2"/>
    <n v="150"/>
    <x v="49"/>
    <x v="0"/>
    <x v="1"/>
    <n v="111"/>
    <x v="1"/>
    <x v="9"/>
    <x v="0"/>
    <b v="0"/>
  </r>
  <r>
    <x v="499"/>
    <x v="18"/>
    <x v="0"/>
    <x v="1"/>
    <n v="130"/>
    <x v="3"/>
    <x v="0"/>
    <x v="0"/>
    <n v="168"/>
    <x v="0"/>
    <x v="3"/>
    <x v="1"/>
    <b v="1"/>
  </r>
  <r>
    <x v="500"/>
    <x v="27"/>
    <x v="0"/>
    <x v="2"/>
    <n v="110"/>
    <x v="16"/>
    <x v="0"/>
    <x v="1"/>
    <n v="126"/>
    <x v="1"/>
    <x v="2"/>
    <x v="1"/>
    <b v="1"/>
  </r>
  <r>
    <x v="501"/>
    <x v="8"/>
    <x v="0"/>
    <x v="3"/>
    <n v="148"/>
    <x v="183"/>
    <x v="0"/>
    <x v="2"/>
    <n v="178"/>
    <x v="0"/>
    <x v="9"/>
    <x v="0"/>
    <b v="1"/>
  </r>
  <r>
    <x v="502"/>
    <x v="35"/>
    <x v="0"/>
    <x v="0"/>
    <n v="128"/>
    <x v="7"/>
    <x v="0"/>
    <x v="0"/>
    <n v="140"/>
    <x v="0"/>
    <x v="0"/>
    <x v="0"/>
    <b v="1"/>
  </r>
  <r>
    <x v="503"/>
    <x v="22"/>
    <x v="0"/>
    <x v="3"/>
    <n v="178"/>
    <x v="49"/>
    <x v="0"/>
    <x v="1"/>
    <n v="145"/>
    <x v="0"/>
    <x v="33"/>
    <x v="2"/>
    <b v="1"/>
  </r>
  <r>
    <x v="504"/>
    <x v="18"/>
    <x v="1"/>
    <x v="0"/>
    <n v="126"/>
    <x v="33"/>
    <x v="0"/>
    <x v="1"/>
    <n v="163"/>
    <x v="0"/>
    <x v="0"/>
    <x v="0"/>
    <b v="1"/>
  </r>
  <r>
    <x v="505"/>
    <x v="23"/>
    <x v="0"/>
    <x v="2"/>
    <n v="150"/>
    <x v="102"/>
    <x v="0"/>
    <x v="0"/>
    <n v="128"/>
    <x v="0"/>
    <x v="26"/>
    <x v="1"/>
    <b v="0"/>
  </r>
  <r>
    <x v="289"/>
    <x v="22"/>
    <x v="0"/>
    <x v="0"/>
    <n v="140"/>
    <x v="152"/>
    <x v="0"/>
    <x v="2"/>
    <n v="164"/>
    <x v="1"/>
    <x v="0"/>
    <x v="0"/>
    <b v="1"/>
  </r>
  <r>
    <x v="506"/>
    <x v="33"/>
    <x v="1"/>
    <x v="2"/>
    <n v="130"/>
    <x v="200"/>
    <x v="0"/>
    <x v="0"/>
    <n v="169"/>
    <x v="0"/>
    <x v="0"/>
    <x v="0"/>
    <b v="0"/>
  </r>
  <r>
    <x v="507"/>
    <x v="4"/>
    <x v="0"/>
    <x v="2"/>
    <n v="124"/>
    <x v="118"/>
    <x v="0"/>
    <x v="1"/>
    <n v="109"/>
    <x v="1"/>
    <x v="31"/>
    <x v="1"/>
    <b v="0"/>
  </r>
  <r>
    <x v="508"/>
    <x v="4"/>
    <x v="0"/>
    <x v="2"/>
    <n v="110"/>
    <x v="67"/>
    <x v="0"/>
    <x v="2"/>
    <n v="108"/>
    <x v="1"/>
    <x v="0"/>
    <x v="1"/>
    <b v="0"/>
  </r>
  <r>
    <x v="509"/>
    <x v="15"/>
    <x v="0"/>
    <x v="2"/>
    <n v="125"/>
    <x v="112"/>
    <x v="0"/>
    <x v="0"/>
    <n v="168"/>
    <x v="0"/>
    <x v="1"/>
    <x v="0"/>
    <b v="0"/>
  </r>
  <r>
    <x v="398"/>
    <x v="24"/>
    <x v="0"/>
    <x v="2"/>
    <n v="110"/>
    <x v="79"/>
    <x v="0"/>
    <x v="1"/>
    <n v="118"/>
    <x v="1"/>
    <x v="1"/>
    <x v="1"/>
    <b v="0"/>
  </r>
  <r>
    <x v="510"/>
    <x v="30"/>
    <x v="0"/>
    <x v="2"/>
    <n v="120"/>
    <x v="201"/>
    <x v="0"/>
    <x v="0"/>
    <n v="151"/>
    <x v="0"/>
    <x v="16"/>
    <x v="1"/>
    <b v="1"/>
  </r>
  <r>
    <x v="511"/>
    <x v="7"/>
    <x v="0"/>
    <x v="2"/>
    <n v="100"/>
    <x v="13"/>
    <x v="0"/>
    <x v="0"/>
    <n v="156"/>
    <x v="0"/>
    <x v="15"/>
    <x v="0"/>
    <b v="0"/>
  </r>
  <r>
    <x v="512"/>
    <x v="42"/>
    <x v="1"/>
    <x v="1"/>
    <n v="140"/>
    <x v="202"/>
    <x v="0"/>
    <x v="0"/>
    <n v="133"/>
    <x v="0"/>
    <x v="18"/>
    <x v="0"/>
    <b v="1"/>
  </r>
  <r>
    <x v="513"/>
    <x v="23"/>
    <x v="1"/>
    <x v="0"/>
    <n v="120"/>
    <x v="183"/>
    <x v="0"/>
    <x v="0"/>
    <n v="162"/>
    <x v="0"/>
    <x v="21"/>
    <x v="0"/>
    <b v="1"/>
  </r>
  <r>
    <x v="514"/>
    <x v="13"/>
    <x v="1"/>
    <x v="1"/>
    <n v="108"/>
    <x v="203"/>
    <x v="0"/>
    <x v="0"/>
    <n v="175"/>
    <x v="0"/>
    <x v="25"/>
    <x v="1"/>
    <b v="1"/>
  </r>
  <r>
    <x v="515"/>
    <x v="39"/>
    <x v="0"/>
    <x v="2"/>
    <n v="120"/>
    <x v="6"/>
    <x v="0"/>
    <x v="1"/>
    <n v="71"/>
    <x v="0"/>
    <x v="1"/>
    <x v="1"/>
    <b v="0"/>
  </r>
  <r>
    <x v="516"/>
    <x v="1"/>
    <x v="1"/>
    <x v="2"/>
    <n v="130"/>
    <x v="78"/>
    <x v="0"/>
    <x v="1"/>
    <n v="163"/>
    <x v="0"/>
    <x v="0"/>
    <x v="0"/>
    <b v="1"/>
  </r>
  <r>
    <x v="517"/>
    <x v="27"/>
    <x v="0"/>
    <x v="2"/>
    <n v="165"/>
    <x v="0"/>
    <x v="0"/>
    <x v="0"/>
    <n v="124"/>
    <x v="0"/>
    <x v="1"/>
    <x v="1"/>
    <b v="0"/>
  </r>
  <r>
    <x v="518"/>
    <x v="29"/>
    <x v="0"/>
    <x v="2"/>
    <n v="130"/>
    <x v="32"/>
    <x v="0"/>
    <x v="1"/>
    <n v="147"/>
    <x v="0"/>
    <x v="20"/>
    <x v="1"/>
    <b v="0"/>
  </r>
  <r>
    <x v="519"/>
    <x v="3"/>
    <x v="0"/>
    <x v="2"/>
    <n v="124"/>
    <x v="150"/>
    <x v="0"/>
    <x v="1"/>
    <n v="166"/>
    <x v="0"/>
    <x v="6"/>
    <x v="1"/>
    <b v="0"/>
  </r>
  <r>
    <x v="520"/>
    <x v="16"/>
    <x v="0"/>
    <x v="1"/>
    <n v="100"/>
    <x v="114"/>
    <x v="0"/>
    <x v="0"/>
    <n v="143"/>
    <x v="1"/>
    <x v="12"/>
    <x v="1"/>
    <b v="1"/>
  </r>
  <r>
    <x v="521"/>
    <x v="11"/>
    <x v="1"/>
    <x v="2"/>
    <n v="150"/>
    <x v="170"/>
    <x v="0"/>
    <x v="1"/>
    <n v="157"/>
    <x v="0"/>
    <x v="26"/>
    <x v="1"/>
    <b v="0"/>
  </r>
  <r>
    <x v="522"/>
    <x v="22"/>
    <x v="0"/>
    <x v="2"/>
    <n v="140"/>
    <x v="35"/>
    <x v="0"/>
    <x v="0"/>
    <n v="162"/>
    <x v="1"/>
    <x v="0"/>
    <x v="0"/>
    <b v="0"/>
  </r>
  <r>
    <x v="523"/>
    <x v="6"/>
    <x v="1"/>
    <x v="0"/>
    <n v="112"/>
    <x v="89"/>
    <x v="0"/>
    <x v="1"/>
    <n v="138"/>
    <x v="0"/>
    <x v="0"/>
    <x v="1"/>
    <b v="1"/>
  </r>
  <r>
    <x v="524"/>
    <x v="28"/>
    <x v="1"/>
    <x v="2"/>
    <n v="180"/>
    <x v="204"/>
    <x v="0"/>
    <x v="2"/>
    <n v="117"/>
    <x v="1"/>
    <x v="29"/>
    <x v="1"/>
    <b v="0"/>
  </r>
  <r>
    <x v="274"/>
    <x v="18"/>
    <x v="0"/>
    <x v="0"/>
    <n v="110"/>
    <x v="115"/>
    <x v="0"/>
    <x v="1"/>
    <n v="153"/>
    <x v="0"/>
    <x v="0"/>
    <x v="0"/>
    <b v="1"/>
  </r>
  <r>
    <x v="525"/>
    <x v="11"/>
    <x v="1"/>
    <x v="2"/>
    <n v="158"/>
    <x v="154"/>
    <x v="0"/>
    <x v="1"/>
    <n v="161"/>
    <x v="0"/>
    <x v="0"/>
    <x v="0"/>
    <b v="0"/>
  </r>
  <r>
    <x v="526"/>
    <x v="4"/>
    <x v="1"/>
    <x v="1"/>
    <n v="135"/>
    <x v="205"/>
    <x v="0"/>
    <x v="2"/>
    <n v="170"/>
    <x v="0"/>
    <x v="0"/>
    <x v="0"/>
    <b v="1"/>
  </r>
  <r>
    <x v="527"/>
    <x v="8"/>
    <x v="0"/>
    <x v="0"/>
    <n v="120"/>
    <x v="138"/>
    <x v="0"/>
    <x v="2"/>
    <n v="162"/>
    <x v="0"/>
    <x v="0"/>
    <x v="0"/>
    <b v="1"/>
  </r>
  <r>
    <x v="528"/>
    <x v="1"/>
    <x v="1"/>
    <x v="0"/>
    <n v="134"/>
    <x v="149"/>
    <x v="0"/>
    <x v="1"/>
    <n v="162"/>
    <x v="0"/>
    <x v="0"/>
    <x v="1"/>
    <b v="1"/>
  </r>
  <r>
    <x v="529"/>
    <x v="26"/>
    <x v="0"/>
    <x v="2"/>
    <n v="120"/>
    <x v="105"/>
    <x v="0"/>
    <x v="1"/>
    <n v="144"/>
    <x v="0"/>
    <x v="9"/>
    <x v="0"/>
    <b v="0"/>
  </r>
  <r>
    <x v="126"/>
    <x v="17"/>
    <x v="1"/>
    <x v="2"/>
    <n v="200"/>
    <x v="21"/>
    <x v="0"/>
    <x v="2"/>
    <n v="133"/>
    <x v="1"/>
    <x v="5"/>
    <x v="2"/>
    <b v="0"/>
  </r>
  <r>
    <x v="13"/>
    <x v="30"/>
    <x v="1"/>
    <x v="3"/>
    <n v="150"/>
    <x v="132"/>
    <x v="0"/>
    <x v="2"/>
    <n v="114"/>
    <x v="0"/>
    <x v="26"/>
    <x v="2"/>
    <b v="1"/>
  </r>
  <r>
    <x v="530"/>
    <x v="17"/>
    <x v="0"/>
    <x v="2"/>
    <n v="130"/>
    <x v="2"/>
    <x v="0"/>
    <x v="2"/>
    <n v="103"/>
    <x v="1"/>
    <x v="11"/>
    <x v="2"/>
    <b v="0"/>
  </r>
  <r>
    <x v="180"/>
    <x v="1"/>
    <x v="0"/>
    <x v="1"/>
    <n v="120"/>
    <x v="26"/>
    <x v="0"/>
    <x v="1"/>
    <n v="139"/>
    <x v="0"/>
    <x v="3"/>
    <x v="1"/>
    <b v="0"/>
  </r>
  <r>
    <x v="531"/>
    <x v="4"/>
    <x v="0"/>
    <x v="2"/>
    <n v="122"/>
    <x v="206"/>
    <x v="0"/>
    <x v="0"/>
    <n v="116"/>
    <x v="1"/>
    <x v="34"/>
    <x v="1"/>
    <b v="0"/>
  </r>
  <r>
    <x v="532"/>
    <x v="27"/>
    <x v="0"/>
    <x v="2"/>
    <n v="152"/>
    <x v="150"/>
    <x v="0"/>
    <x v="2"/>
    <n v="88"/>
    <x v="1"/>
    <x v="12"/>
    <x v="1"/>
    <b v="0"/>
  </r>
  <r>
    <x v="533"/>
    <x v="20"/>
    <x v="1"/>
    <x v="1"/>
    <n v="160"/>
    <x v="207"/>
    <x v="0"/>
    <x v="2"/>
    <n v="151"/>
    <x v="0"/>
    <x v="9"/>
    <x v="0"/>
    <b v="1"/>
  </r>
  <r>
    <x v="534"/>
    <x v="4"/>
    <x v="0"/>
    <x v="1"/>
    <n v="125"/>
    <x v="14"/>
    <x v="0"/>
    <x v="2"/>
    <n v="152"/>
    <x v="0"/>
    <x v="6"/>
    <x v="2"/>
    <b v="1"/>
  </r>
  <r>
    <x v="358"/>
    <x v="4"/>
    <x v="1"/>
    <x v="1"/>
    <n v="160"/>
    <x v="16"/>
    <x v="0"/>
    <x v="0"/>
    <n v="163"/>
    <x v="0"/>
    <x v="0"/>
    <x v="0"/>
    <b v="1"/>
  </r>
  <r>
    <x v="535"/>
    <x v="35"/>
    <x v="0"/>
    <x v="2"/>
    <n v="120"/>
    <x v="18"/>
    <x v="0"/>
    <x v="2"/>
    <n v="99"/>
    <x v="1"/>
    <x v="22"/>
    <x v="1"/>
    <b v="0"/>
  </r>
  <r>
    <x v="536"/>
    <x v="15"/>
    <x v="1"/>
    <x v="1"/>
    <n v="136"/>
    <x v="15"/>
    <x v="0"/>
    <x v="0"/>
    <n v="169"/>
    <x v="0"/>
    <x v="15"/>
    <x v="1"/>
    <b v="1"/>
  </r>
  <r>
    <x v="537"/>
    <x v="15"/>
    <x v="0"/>
    <x v="0"/>
    <n v="134"/>
    <x v="16"/>
    <x v="0"/>
    <x v="2"/>
    <n v="158"/>
    <x v="0"/>
    <x v="9"/>
    <x v="0"/>
    <b v="1"/>
  </r>
  <r>
    <x v="538"/>
    <x v="11"/>
    <x v="0"/>
    <x v="2"/>
    <n v="117"/>
    <x v="37"/>
    <x v="0"/>
    <x v="0"/>
    <n v="160"/>
    <x v="1"/>
    <x v="20"/>
    <x v="0"/>
    <b v="0"/>
  </r>
  <r>
    <x v="539"/>
    <x v="29"/>
    <x v="1"/>
    <x v="2"/>
    <n v="108"/>
    <x v="78"/>
    <x v="0"/>
    <x v="0"/>
    <n v="169"/>
    <x v="1"/>
    <x v="22"/>
    <x v="1"/>
    <b v="0"/>
  </r>
  <r>
    <x v="358"/>
    <x v="30"/>
    <x v="0"/>
    <x v="2"/>
    <n v="112"/>
    <x v="112"/>
    <x v="0"/>
    <x v="1"/>
    <n v="132"/>
    <x v="1"/>
    <x v="15"/>
    <x v="0"/>
    <b v="0"/>
  </r>
  <r>
    <x v="540"/>
    <x v="8"/>
    <x v="0"/>
    <x v="2"/>
    <n v="140"/>
    <x v="132"/>
    <x v="0"/>
    <x v="1"/>
    <n v="178"/>
    <x v="0"/>
    <x v="0"/>
    <x v="0"/>
    <b v="1"/>
  </r>
  <r>
    <x v="541"/>
    <x v="42"/>
    <x v="0"/>
    <x v="2"/>
    <n v="120"/>
    <x v="58"/>
    <x v="0"/>
    <x v="1"/>
    <n v="96"/>
    <x v="1"/>
    <x v="31"/>
    <x v="2"/>
    <b v="0"/>
  </r>
  <r>
    <x v="542"/>
    <x v="4"/>
    <x v="0"/>
    <x v="1"/>
    <n v="150"/>
    <x v="177"/>
    <x v="0"/>
    <x v="1"/>
    <n v="165"/>
    <x v="0"/>
    <x v="11"/>
    <x v="0"/>
    <b v="1"/>
  </r>
  <r>
    <x v="543"/>
    <x v="26"/>
    <x v="1"/>
    <x v="1"/>
    <n v="142"/>
    <x v="35"/>
    <x v="0"/>
    <x v="1"/>
    <n v="160"/>
    <x v="1"/>
    <x v="20"/>
    <x v="2"/>
    <b v="1"/>
  </r>
  <r>
    <x v="544"/>
    <x v="39"/>
    <x v="1"/>
    <x v="1"/>
    <n v="152"/>
    <x v="54"/>
    <x v="0"/>
    <x v="2"/>
    <n v="172"/>
    <x v="0"/>
    <x v="0"/>
    <x v="0"/>
    <b v="1"/>
  </r>
  <r>
    <x v="545"/>
    <x v="17"/>
    <x v="0"/>
    <x v="2"/>
    <n v="125"/>
    <x v="105"/>
    <x v="0"/>
    <x v="2"/>
    <n v="144"/>
    <x v="1"/>
    <x v="12"/>
    <x v="1"/>
    <b v="0"/>
  </r>
  <r>
    <x v="546"/>
    <x v="31"/>
    <x v="1"/>
    <x v="0"/>
    <n v="118"/>
    <x v="74"/>
    <x v="0"/>
    <x v="1"/>
    <n v="192"/>
    <x v="0"/>
    <x v="35"/>
    <x v="0"/>
    <b v="1"/>
  </r>
  <r>
    <x v="547"/>
    <x v="27"/>
    <x v="0"/>
    <x v="2"/>
    <n v="132"/>
    <x v="8"/>
    <x v="0"/>
    <x v="1"/>
    <n v="168"/>
    <x v="1"/>
    <x v="0"/>
    <x v="0"/>
    <b v="1"/>
  </r>
  <r>
    <x v="93"/>
    <x v="42"/>
    <x v="0"/>
    <x v="2"/>
    <n v="145"/>
    <x v="112"/>
    <x v="0"/>
    <x v="0"/>
    <n v="132"/>
    <x v="0"/>
    <x v="3"/>
    <x v="1"/>
    <b v="0"/>
  </r>
  <r>
    <x v="548"/>
    <x v="22"/>
    <x v="0"/>
    <x v="2"/>
    <n v="138"/>
    <x v="149"/>
    <x v="0"/>
    <x v="2"/>
    <n v="182"/>
    <x v="0"/>
    <x v="0"/>
    <x v="0"/>
    <b v="1"/>
  </r>
  <r>
    <x v="549"/>
    <x v="23"/>
    <x v="0"/>
    <x v="1"/>
    <n v="140"/>
    <x v="45"/>
    <x v="0"/>
    <x v="0"/>
    <n v="163"/>
    <x v="0"/>
    <x v="25"/>
    <x v="1"/>
    <b v="0"/>
  </r>
  <r>
    <x v="550"/>
    <x v="16"/>
    <x v="0"/>
    <x v="3"/>
    <n v="125"/>
    <x v="50"/>
    <x v="0"/>
    <x v="2"/>
    <n v="125"/>
    <x v="1"/>
    <x v="20"/>
    <x v="0"/>
    <b v="1"/>
  </r>
  <r>
    <x v="551"/>
    <x v="4"/>
    <x v="0"/>
    <x v="0"/>
    <n v="192"/>
    <x v="2"/>
    <x v="0"/>
    <x v="0"/>
    <n v="195"/>
    <x v="0"/>
    <x v="0"/>
    <x v="0"/>
    <b v="0"/>
  </r>
  <r>
    <x v="552"/>
    <x v="14"/>
    <x v="0"/>
    <x v="2"/>
    <n v="123"/>
    <x v="87"/>
    <x v="0"/>
    <x v="0"/>
    <n v="95"/>
    <x v="1"/>
    <x v="3"/>
    <x v="1"/>
    <b v="0"/>
  </r>
  <r>
    <x v="553"/>
    <x v="15"/>
    <x v="0"/>
    <x v="2"/>
    <n v="112"/>
    <x v="37"/>
    <x v="0"/>
    <x v="0"/>
    <n v="160"/>
    <x v="0"/>
    <x v="0"/>
    <x v="0"/>
    <b v="0"/>
  </r>
  <r>
    <x v="554"/>
    <x v="0"/>
    <x v="0"/>
    <x v="2"/>
    <n v="110"/>
    <x v="28"/>
    <x v="0"/>
    <x v="0"/>
    <n v="114"/>
    <x v="1"/>
    <x v="3"/>
    <x v="1"/>
    <b v="0"/>
  </r>
  <r>
    <x v="555"/>
    <x v="7"/>
    <x v="0"/>
    <x v="1"/>
    <n v="132"/>
    <x v="29"/>
    <x v="0"/>
    <x v="2"/>
    <n v="173"/>
    <x v="0"/>
    <x v="34"/>
    <x v="0"/>
    <b v="0"/>
  </r>
  <r>
    <x v="556"/>
    <x v="18"/>
    <x v="1"/>
    <x v="1"/>
    <n v="112"/>
    <x v="63"/>
    <x v="0"/>
    <x v="0"/>
    <n v="172"/>
    <x v="1"/>
    <x v="0"/>
    <x v="0"/>
    <b v="1"/>
  </r>
  <r>
    <x v="557"/>
    <x v="18"/>
    <x v="0"/>
    <x v="1"/>
    <n v="112"/>
    <x v="34"/>
    <x v="0"/>
    <x v="0"/>
    <n v="179"/>
    <x v="0"/>
    <x v="0"/>
    <x v="0"/>
    <b v="1"/>
  </r>
  <r>
    <x v="558"/>
    <x v="23"/>
    <x v="1"/>
    <x v="1"/>
    <n v="120"/>
    <x v="129"/>
    <x v="0"/>
    <x v="1"/>
    <n v="158"/>
    <x v="0"/>
    <x v="11"/>
    <x v="1"/>
    <b v="1"/>
  </r>
  <r>
    <x v="559"/>
    <x v="4"/>
    <x v="1"/>
    <x v="1"/>
    <n v="108"/>
    <x v="18"/>
    <x v="0"/>
    <x v="2"/>
    <n v="167"/>
    <x v="0"/>
    <x v="0"/>
    <x v="0"/>
    <b v="1"/>
  </r>
  <r>
    <x v="560"/>
    <x v="42"/>
    <x v="1"/>
    <x v="2"/>
    <n v="130"/>
    <x v="134"/>
    <x v="0"/>
    <x v="1"/>
    <n v="122"/>
    <x v="0"/>
    <x v="3"/>
    <x v="1"/>
    <b v="1"/>
  </r>
  <r>
    <x v="561"/>
    <x v="16"/>
    <x v="1"/>
    <x v="1"/>
    <n v="130"/>
    <x v="136"/>
    <x v="0"/>
    <x v="0"/>
    <n v="149"/>
    <x v="0"/>
    <x v="6"/>
    <x v="0"/>
    <b v="1"/>
  </r>
  <r>
    <x v="562"/>
    <x v="26"/>
    <x v="1"/>
    <x v="0"/>
    <n v="105"/>
    <x v="12"/>
    <x v="0"/>
    <x v="2"/>
    <n v="172"/>
    <x v="0"/>
    <x v="0"/>
    <x v="0"/>
    <b v="1"/>
  </r>
  <r>
    <x v="563"/>
    <x v="28"/>
    <x v="0"/>
    <x v="2"/>
    <n v="140"/>
    <x v="133"/>
    <x v="0"/>
    <x v="2"/>
    <n v="111"/>
    <x v="1"/>
    <x v="36"/>
    <x v="2"/>
    <b v="0"/>
  </r>
  <r>
    <x v="564"/>
    <x v="6"/>
    <x v="0"/>
    <x v="0"/>
    <n v="128"/>
    <x v="128"/>
    <x v="0"/>
    <x v="0"/>
    <n v="170"/>
    <x v="0"/>
    <x v="0"/>
    <x v="0"/>
    <b v="1"/>
  </r>
  <r>
    <x v="402"/>
    <x v="17"/>
    <x v="0"/>
    <x v="3"/>
    <n v="120"/>
    <x v="127"/>
    <x v="0"/>
    <x v="1"/>
    <n v="162"/>
    <x v="0"/>
    <x v="13"/>
    <x v="1"/>
    <b v="1"/>
  </r>
  <r>
    <x v="419"/>
    <x v="30"/>
    <x v="1"/>
    <x v="2"/>
    <n v="178"/>
    <x v="95"/>
    <x v="0"/>
    <x v="0"/>
    <n v="165"/>
    <x v="1"/>
    <x v="1"/>
    <x v="1"/>
    <b v="0"/>
  </r>
  <r>
    <x v="565"/>
    <x v="9"/>
    <x v="0"/>
    <x v="3"/>
    <n v="120"/>
    <x v="113"/>
    <x v="0"/>
    <x v="1"/>
    <n v="182"/>
    <x v="1"/>
    <x v="37"/>
    <x v="1"/>
    <b v="0"/>
  </r>
  <r>
    <x v="566"/>
    <x v="35"/>
    <x v="1"/>
    <x v="2"/>
    <n v="150"/>
    <x v="183"/>
    <x v="0"/>
    <x v="1"/>
    <n v="154"/>
    <x v="1"/>
    <x v="20"/>
    <x v="1"/>
    <b v="0"/>
  </r>
  <r>
    <x v="567"/>
    <x v="28"/>
    <x v="0"/>
    <x v="0"/>
    <n v="130"/>
    <x v="208"/>
    <x v="0"/>
    <x v="0"/>
    <n v="155"/>
    <x v="0"/>
    <x v="0"/>
    <x v="0"/>
    <b v="1"/>
  </r>
  <r>
    <x v="568"/>
    <x v="7"/>
    <x v="0"/>
    <x v="2"/>
    <n v="128"/>
    <x v="40"/>
    <x v="0"/>
    <x v="1"/>
    <n v="130"/>
    <x v="1"/>
    <x v="4"/>
    <x v="1"/>
    <b v="0"/>
  </r>
  <r>
    <x v="569"/>
    <x v="10"/>
    <x v="0"/>
    <x v="2"/>
    <n v="110"/>
    <x v="10"/>
    <x v="0"/>
    <x v="2"/>
    <n v="161"/>
    <x v="0"/>
    <x v="0"/>
    <x v="0"/>
    <b v="1"/>
  </r>
  <r>
    <x v="543"/>
    <x v="42"/>
    <x v="1"/>
    <x v="2"/>
    <n v="180"/>
    <x v="209"/>
    <x v="0"/>
    <x v="1"/>
    <n v="154"/>
    <x v="1"/>
    <x v="0"/>
    <x v="0"/>
    <b v="1"/>
  </r>
  <r>
    <x v="570"/>
    <x v="23"/>
    <x v="1"/>
    <x v="2"/>
    <n v="110"/>
    <x v="32"/>
    <x v="0"/>
    <x v="1"/>
    <n v="159"/>
    <x v="0"/>
    <x v="0"/>
    <x v="0"/>
    <b v="1"/>
  </r>
  <r>
    <x v="571"/>
    <x v="14"/>
    <x v="0"/>
    <x v="1"/>
    <n v="130"/>
    <x v="173"/>
    <x v="0"/>
    <x v="1"/>
    <n v="152"/>
    <x v="0"/>
    <x v="12"/>
    <x v="2"/>
    <b v="1"/>
  </r>
  <r>
    <x v="572"/>
    <x v="6"/>
    <x v="1"/>
    <x v="2"/>
    <n v="138"/>
    <x v="162"/>
    <x v="0"/>
    <x v="2"/>
    <n v="152"/>
    <x v="1"/>
    <x v="18"/>
    <x v="1"/>
    <b v="1"/>
  </r>
  <r>
    <x v="573"/>
    <x v="20"/>
    <x v="0"/>
    <x v="3"/>
    <n v="138"/>
    <x v="87"/>
    <x v="0"/>
    <x v="0"/>
    <n v="174"/>
    <x v="0"/>
    <x v="20"/>
    <x v="1"/>
    <b v="0"/>
  </r>
  <r>
    <x v="574"/>
    <x v="43"/>
    <x v="0"/>
    <x v="3"/>
    <n v="160"/>
    <x v="13"/>
    <x v="0"/>
    <x v="1"/>
    <n v="131"/>
    <x v="0"/>
    <x v="15"/>
    <x v="1"/>
    <b v="1"/>
  </r>
  <r>
    <x v="575"/>
    <x v="43"/>
    <x v="0"/>
    <x v="1"/>
    <n v="140"/>
    <x v="32"/>
    <x v="0"/>
    <x v="2"/>
    <n v="146"/>
    <x v="0"/>
    <x v="3"/>
    <x v="1"/>
    <b v="0"/>
  </r>
  <r>
    <x v="576"/>
    <x v="39"/>
    <x v="0"/>
    <x v="2"/>
    <n v="100"/>
    <x v="210"/>
    <x v="0"/>
    <x v="2"/>
    <n v="125"/>
    <x v="1"/>
    <x v="30"/>
    <x v="1"/>
    <b v="0"/>
  </r>
  <r>
    <x v="577"/>
    <x v="44"/>
    <x v="1"/>
    <x v="1"/>
    <n v="120"/>
    <x v="10"/>
    <x v="0"/>
    <x v="1"/>
    <n v="115"/>
    <x v="0"/>
    <x v="2"/>
    <x v="1"/>
    <b v="1"/>
  </r>
  <r>
    <x v="578"/>
    <x v="31"/>
    <x v="0"/>
    <x v="3"/>
    <n v="118"/>
    <x v="61"/>
    <x v="0"/>
    <x v="2"/>
    <n v="174"/>
    <x v="0"/>
    <x v="0"/>
    <x v="0"/>
    <b v="1"/>
  </r>
  <r>
    <x v="579"/>
    <x v="35"/>
    <x v="1"/>
    <x v="2"/>
    <n v="138"/>
    <x v="38"/>
    <x v="0"/>
    <x v="0"/>
    <n v="106"/>
    <x v="0"/>
    <x v="13"/>
    <x v="1"/>
    <b v="0"/>
  </r>
  <r>
    <x v="580"/>
    <x v="16"/>
    <x v="0"/>
    <x v="2"/>
    <n v="140"/>
    <x v="135"/>
    <x v="0"/>
    <x v="0"/>
    <n v="122"/>
    <x v="1"/>
    <x v="33"/>
    <x v="1"/>
    <b v="0"/>
  </r>
  <r>
    <x v="156"/>
    <x v="26"/>
    <x v="0"/>
    <x v="1"/>
    <n v="150"/>
    <x v="113"/>
    <x v="0"/>
    <x v="0"/>
    <n v="147"/>
    <x v="0"/>
    <x v="32"/>
    <x v="1"/>
    <b v="0"/>
  </r>
  <r>
    <x v="581"/>
    <x v="39"/>
    <x v="0"/>
    <x v="2"/>
    <n v="125"/>
    <x v="32"/>
    <x v="0"/>
    <x v="2"/>
    <n v="163"/>
    <x v="0"/>
    <x v="18"/>
    <x v="1"/>
    <b v="0"/>
  </r>
  <r>
    <x v="582"/>
    <x v="23"/>
    <x v="0"/>
    <x v="1"/>
    <n v="129"/>
    <x v="15"/>
    <x v="0"/>
    <x v="0"/>
    <n v="163"/>
    <x v="0"/>
    <x v="0"/>
    <x v="0"/>
    <b v="1"/>
  </r>
  <r>
    <x v="583"/>
    <x v="8"/>
    <x v="0"/>
    <x v="1"/>
    <n v="120"/>
    <x v="92"/>
    <x v="0"/>
    <x v="1"/>
    <n v="194"/>
    <x v="0"/>
    <x v="9"/>
    <x v="2"/>
    <b v="1"/>
  </r>
  <r>
    <x v="584"/>
    <x v="17"/>
    <x v="1"/>
    <x v="2"/>
    <n v="134"/>
    <x v="211"/>
    <x v="0"/>
    <x v="1"/>
    <n v="150"/>
    <x v="1"/>
    <x v="13"/>
    <x v="1"/>
    <b v="0"/>
  </r>
  <r>
    <x v="585"/>
    <x v="18"/>
    <x v="0"/>
    <x v="2"/>
    <n v="110"/>
    <x v="30"/>
    <x v="0"/>
    <x v="2"/>
    <n v="158"/>
    <x v="0"/>
    <x v="0"/>
    <x v="0"/>
    <b v="0"/>
  </r>
  <r>
    <x v="586"/>
    <x v="8"/>
    <x v="1"/>
    <x v="2"/>
    <n v="102"/>
    <x v="60"/>
    <x v="0"/>
    <x v="1"/>
    <n v="122"/>
    <x v="0"/>
    <x v="25"/>
    <x v="1"/>
    <b v="1"/>
  </r>
  <r>
    <x v="587"/>
    <x v="14"/>
    <x v="0"/>
    <x v="1"/>
    <n v="130"/>
    <x v="58"/>
    <x v="0"/>
    <x v="2"/>
    <n v="173"/>
    <x v="0"/>
    <x v="0"/>
    <x v="0"/>
    <b v="1"/>
  </r>
  <r>
    <x v="588"/>
    <x v="10"/>
    <x v="0"/>
    <x v="1"/>
    <n v="130"/>
    <x v="140"/>
    <x v="0"/>
    <x v="0"/>
    <n v="162"/>
    <x v="0"/>
    <x v="13"/>
    <x v="0"/>
    <b v="1"/>
  </r>
  <r>
    <x v="589"/>
    <x v="17"/>
    <x v="0"/>
    <x v="2"/>
    <n v="132"/>
    <x v="20"/>
    <x v="0"/>
    <x v="0"/>
    <n v="105"/>
    <x v="1"/>
    <x v="38"/>
    <x v="1"/>
    <b v="0"/>
  </r>
  <r>
    <x v="590"/>
    <x v="15"/>
    <x v="0"/>
    <x v="2"/>
    <n v="108"/>
    <x v="45"/>
    <x v="0"/>
    <x v="0"/>
    <n v="147"/>
    <x v="0"/>
    <x v="15"/>
    <x v="0"/>
    <b v="1"/>
  </r>
  <r>
    <x v="591"/>
    <x v="35"/>
    <x v="1"/>
    <x v="2"/>
    <n v="140"/>
    <x v="151"/>
    <x v="0"/>
    <x v="0"/>
    <n v="157"/>
    <x v="0"/>
    <x v="12"/>
    <x v="1"/>
    <b v="1"/>
  </r>
  <r>
    <x v="505"/>
    <x v="47"/>
    <x v="0"/>
    <x v="1"/>
    <n v="160"/>
    <x v="78"/>
    <x v="0"/>
    <x v="1"/>
    <n v="112"/>
    <x v="1"/>
    <x v="39"/>
    <x v="1"/>
    <b v="0"/>
  </r>
  <r>
    <x v="592"/>
    <x v="4"/>
    <x v="0"/>
    <x v="2"/>
    <n v="140"/>
    <x v="191"/>
    <x v="0"/>
    <x v="1"/>
    <n v="160"/>
    <x v="0"/>
    <x v="12"/>
    <x v="0"/>
    <b v="1"/>
  </r>
  <r>
    <x v="593"/>
    <x v="47"/>
    <x v="0"/>
    <x v="2"/>
    <n v="145"/>
    <x v="212"/>
    <x v="0"/>
    <x v="1"/>
    <n v="125"/>
    <x v="1"/>
    <x v="26"/>
    <x v="2"/>
    <b v="0"/>
  </r>
  <r>
    <x v="594"/>
    <x v="4"/>
    <x v="0"/>
    <x v="0"/>
    <n v="108"/>
    <x v="142"/>
    <x v="0"/>
    <x v="2"/>
    <n v="156"/>
    <x v="0"/>
    <x v="0"/>
    <x v="0"/>
    <b v="1"/>
  </r>
  <r>
    <x v="595"/>
    <x v="21"/>
    <x v="0"/>
    <x v="2"/>
    <n v="126"/>
    <x v="87"/>
    <x v="0"/>
    <x v="2"/>
    <n v="156"/>
    <x v="1"/>
    <x v="0"/>
    <x v="0"/>
    <b v="0"/>
  </r>
  <r>
    <x v="596"/>
    <x v="3"/>
    <x v="0"/>
    <x v="1"/>
    <n v="124"/>
    <x v="85"/>
    <x v="0"/>
    <x v="2"/>
    <n v="175"/>
    <x v="0"/>
    <x v="0"/>
    <x v="0"/>
    <b v="1"/>
  </r>
  <r>
    <x v="597"/>
    <x v="28"/>
    <x v="1"/>
    <x v="0"/>
    <n v="135"/>
    <x v="34"/>
    <x v="0"/>
    <x v="2"/>
    <n v="161"/>
    <x v="0"/>
    <x v="20"/>
    <x v="1"/>
    <b v="1"/>
  </r>
  <r>
    <x v="598"/>
    <x v="7"/>
    <x v="1"/>
    <x v="2"/>
    <n v="100"/>
    <x v="17"/>
    <x v="0"/>
    <x v="1"/>
    <n v="122"/>
    <x v="0"/>
    <x v="1"/>
    <x v="1"/>
    <b v="1"/>
  </r>
  <r>
    <x v="599"/>
    <x v="4"/>
    <x v="1"/>
    <x v="1"/>
    <n v="110"/>
    <x v="3"/>
    <x v="0"/>
    <x v="1"/>
    <n v="158"/>
    <x v="0"/>
    <x v="11"/>
    <x v="1"/>
    <b v="1"/>
  </r>
  <r>
    <x v="600"/>
    <x v="43"/>
    <x v="1"/>
    <x v="3"/>
    <n v="140"/>
    <x v="191"/>
    <x v="0"/>
    <x v="0"/>
    <n v="151"/>
    <x v="0"/>
    <x v="22"/>
    <x v="0"/>
    <b v="1"/>
  </r>
  <r>
    <x v="601"/>
    <x v="38"/>
    <x v="0"/>
    <x v="2"/>
    <n v="125"/>
    <x v="205"/>
    <x v="0"/>
    <x v="1"/>
    <n v="162"/>
    <x v="1"/>
    <x v="0"/>
    <x v="0"/>
    <b v="0"/>
  </r>
  <r>
    <x v="602"/>
    <x v="44"/>
    <x v="0"/>
    <x v="1"/>
    <n v="118"/>
    <x v="54"/>
    <x v="0"/>
    <x v="0"/>
    <n v="151"/>
    <x v="0"/>
    <x v="1"/>
    <x v="0"/>
    <b v="1"/>
  </r>
  <r>
    <x v="603"/>
    <x v="7"/>
    <x v="0"/>
    <x v="2"/>
    <n v="125"/>
    <x v="186"/>
    <x v="0"/>
    <x v="1"/>
    <n v="171"/>
    <x v="0"/>
    <x v="0"/>
    <x v="0"/>
    <b v="0"/>
  </r>
  <r>
    <x v="604"/>
    <x v="11"/>
    <x v="0"/>
    <x v="2"/>
    <n v="125"/>
    <x v="170"/>
    <x v="0"/>
    <x v="2"/>
    <n v="141"/>
    <x v="1"/>
    <x v="40"/>
    <x v="1"/>
    <b v="0"/>
  </r>
  <r>
    <x v="605"/>
    <x v="16"/>
    <x v="0"/>
    <x v="2"/>
    <n v="140"/>
    <x v="210"/>
    <x v="0"/>
    <x v="0"/>
    <n v="173"/>
    <x v="1"/>
    <x v="11"/>
    <x v="0"/>
    <b v="0"/>
  </r>
  <r>
    <x v="522"/>
    <x v="28"/>
    <x v="0"/>
    <x v="2"/>
    <n v="160"/>
    <x v="0"/>
    <x v="0"/>
    <x v="0"/>
    <n v="145"/>
    <x v="1"/>
    <x v="9"/>
    <x v="1"/>
    <b v="0"/>
  </r>
  <r>
    <x v="606"/>
    <x v="15"/>
    <x v="0"/>
    <x v="3"/>
    <n v="152"/>
    <x v="135"/>
    <x v="0"/>
    <x v="0"/>
    <n v="178"/>
    <x v="0"/>
    <x v="12"/>
    <x v="1"/>
    <b v="1"/>
  </r>
  <r>
    <x v="607"/>
    <x v="11"/>
    <x v="1"/>
    <x v="1"/>
    <n v="102"/>
    <x v="42"/>
    <x v="0"/>
    <x v="2"/>
    <n v="160"/>
    <x v="0"/>
    <x v="0"/>
    <x v="0"/>
    <b v="1"/>
  </r>
  <r>
    <x v="608"/>
    <x v="7"/>
    <x v="0"/>
    <x v="1"/>
    <n v="105"/>
    <x v="92"/>
    <x v="0"/>
    <x v="0"/>
    <n v="154"/>
    <x v="1"/>
    <x v="25"/>
    <x v="1"/>
    <b v="1"/>
  </r>
  <r>
    <x v="609"/>
    <x v="42"/>
    <x v="0"/>
    <x v="1"/>
    <n v="125"/>
    <x v="142"/>
    <x v="0"/>
    <x v="2"/>
    <n v="131"/>
    <x v="1"/>
    <x v="22"/>
    <x v="1"/>
    <b v="0"/>
  </r>
  <r>
    <x v="610"/>
    <x v="2"/>
    <x v="0"/>
    <x v="1"/>
    <n v="130"/>
    <x v="34"/>
    <x v="0"/>
    <x v="0"/>
    <n v="187"/>
    <x v="0"/>
    <x v="23"/>
    <x v="2"/>
    <b v="1"/>
  </r>
  <r>
    <x v="611"/>
    <x v="22"/>
    <x v="0"/>
    <x v="3"/>
    <n v="170"/>
    <x v="21"/>
    <x v="0"/>
    <x v="1"/>
    <n v="159"/>
    <x v="0"/>
    <x v="18"/>
    <x v="1"/>
    <b v="0"/>
  </r>
  <r>
    <x v="612"/>
    <x v="16"/>
    <x v="0"/>
    <x v="1"/>
    <n v="125"/>
    <x v="47"/>
    <x v="0"/>
    <x v="2"/>
    <n v="166"/>
    <x v="0"/>
    <x v="24"/>
    <x v="1"/>
    <b v="1"/>
  </r>
  <r>
    <x v="613"/>
    <x v="10"/>
    <x v="1"/>
    <x v="1"/>
    <n v="122"/>
    <x v="50"/>
    <x v="0"/>
    <x v="1"/>
    <n v="165"/>
    <x v="0"/>
    <x v="18"/>
    <x v="1"/>
    <b v="1"/>
  </r>
  <r>
    <x v="614"/>
    <x v="7"/>
    <x v="0"/>
    <x v="2"/>
    <n v="128"/>
    <x v="43"/>
    <x v="0"/>
    <x v="0"/>
    <n v="131"/>
    <x v="1"/>
    <x v="31"/>
    <x v="1"/>
    <b v="0"/>
  </r>
  <r>
    <x v="615"/>
    <x v="34"/>
    <x v="0"/>
    <x v="0"/>
    <n v="130"/>
    <x v="12"/>
    <x v="0"/>
    <x v="0"/>
    <n v="202"/>
    <x v="0"/>
    <x v="0"/>
    <x v="0"/>
    <b v="1"/>
  </r>
  <r>
    <x v="169"/>
    <x v="18"/>
    <x v="1"/>
    <x v="0"/>
    <n v="130"/>
    <x v="12"/>
    <x v="0"/>
    <x v="1"/>
    <n v="172"/>
    <x v="0"/>
    <x v="20"/>
    <x v="0"/>
    <b v="1"/>
  </r>
  <r>
    <x v="616"/>
    <x v="29"/>
    <x v="1"/>
    <x v="1"/>
    <n v="135"/>
    <x v="167"/>
    <x v="0"/>
    <x v="1"/>
    <n v="172"/>
    <x v="0"/>
    <x v="0"/>
    <x v="0"/>
    <b v="1"/>
  </r>
  <r>
    <x v="617"/>
    <x v="16"/>
    <x v="0"/>
    <x v="1"/>
    <n v="94"/>
    <x v="36"/>
    <x v="0"/>
    <x v="1"/>
    <n v="154"/>
    <x v="1"/>
    <x v="0"/>
    <x v="0"/>
    <b v="1"/>
  </r>
  <r>
    <x v="618"/>
    <x v="4"/>
    <x v="0"/>
    <x v="1"/>
    <n v="120"/>
    <x v="170"/>
    <x v="0"/>
    <x v="0"/>
    <n v="147"/>
    <x v="0"/>
    <x v="16"/>
    <x v="1"/>
    <b v="1"/>
  </r>
  <r>
    <x v="619"/>
    <x v="13"/>
    <x v="0"/>
    <x v="0"/>
    <n v="120"/>
    <x v="155"/>
    <x v="0"/>
    <x v="0"/>
    <n v="170"/>
    <x v="0"/>
    <x v="0"/>
    <x v="0"/>
    <b v="1"/>
  </r>
  <r>
    <x v="620"/>
    <x v="4"/>
    <x v="0"/>
    <x v="2"/>
    <n v="110"/>
    <x v="191"/>
    <x v="0"/>
    <x v="0"/>
    <n v="126"/>
    <x v="1"/>
    <x v="40"/>
    <x v="1"/>
    <b v="0"/>
  </r>
  <r>
    <x v="621"/>
    <x v="20"/>
    <x v="0"/>
    <x v="2"/>
    <n v="135"/>
    <x v="32"/>
    <x v="0"/>
    <x v="0"/>
    <n v="127"/>
    <x v="0"/>
    <x v="40"/>
    <x v="1"/>
    <b v="0"/>
  </r>
  <r>
    <x v="622"/>
    <x v="27"/>
    <x v="0"/>
    <x v="1"/>
    <n v="150"/>
    <x v="106"/>
    <x v="0"/>
    <x v="2"/>
    <n v="174"/>
    <x v="0"/>
    <x v="11"/>
    <x v="0"/>
    <b v="1"/>
  </r>
  <r>
    <x v="623"/>
    <x v="29"/>
    <x v="0"/>
    <x v="2"/>
    <n v="130"/>
    <x v="200"/>
    <x v="0"/>
    <x v="1"/>
    <n v="132"/>
    <x v="1"/>
    <x v="22"/>
    <x v="0"/>
    <b v="0"/>
  </r>
  <r>
    <x v="624"/>
    <x v="21"/>
    <x v="1"/>
    <x v="2"/>
    <n v="138"/>
    <x v="213"/>
    <x v="0"/>
    <x v="0"/>
    <n v="182"/>
    <x v="0"/>
    <x v="20"/>
    <x v="0"/>
    <b v="1"/>
  </r>
  <r>
    <x v="625"/>
    <x v="18"/>
    <x v="0"/>
    <x v="0"/>
    <n v="135"/>
    <x v="163"/>
    <x v="0"/>
    <x v="2"/>
    <n v="132"/>
    <x v="0"/>
    <x v="0"/>
    <x v="1"/>
    <b v="1"/>
  </r>
  <r>
    <x v="626"/>
    <x v="35"/>
    <x v="1"/>
    <x v="1"/>
    <n v="130"/>
    <x v="70"/>
    <x v="0"/>
    <x v="1"/>
    <n v="97"/>
    <x v="0"/>
    <x v="12"/>
    <x v="1"/>
    <b v="0"/>
  </r>
  <r>
    <x v="209"/>
    <x v="10"/>
    <x v="1"/>
    <x v="2"/>
    <n v="132"/>
    <x v="101"/>
    <x v="0"/>
    <x v="2"/>
    <n v="136"/>
    <x v="1"/>
    <x v="4"/>
    <x v="1"/>
    <b v="0"/>
  </r>
  <r>
    <x v="627"/>
    <x v="7"/>
    <x v="1"/>
    <x v="3"/>
    <n v="150"/>
    <x v="2"/>
    <x v="0"/>
    <x v="2"/>
    <n v="162"/>
    <x v="0"/>
    <x v="1"/>
    <x v="0"/>
    <b v="1"/>
  </r>
  <r>
    <x v="628"/>
    <x v="15"/>
    <x v="0"/>
    <x v="3"/>
    <n v="118"/>
    <x v="31"/>
    <x v="0"/>
    <x v="1"/>
    <n v="190"/>
    <x v="0"/>
    <x v="0"/>
    <x v="1"/>
    <b v="1"/>
  </r>
  <r>
    <x v="629"/>
    <x v="33"/>
    <x v="1"/>
    <x v="2"/>
    <n v="145"/>
    <x v="73"/>
    <x v="0"/>
    <x v="1"/>
    <n v="146"/>
    <x v="1"/>
    <x v="1"/>
    <x v="1"/>
    <b v="0"/>
  </r>
  <r>
    <x v="630"/>
    <x v="5"/>
    <x v="0"/>
    <x v="2"/>
    <n v="118"/>
    <x v="129"/>
    <x v="0"/>
    <x v="1"/>
    <n v="140"/>
    <x v="0"/>
    <x v="12"/>
    <x v="1"/>
    <b v="0"/>
  </r>
  <r>
    <x v="631"/>
    <x v="6"/>
    <x v="0"/>
    <x v="2"/>
    <n v="115"/>
    <x v="24"/>
    <x v="0"/>
    <x v="2"/>
    <n v="185"/>
    <x v="0"/>
    <x v="0"/>
    <x v="0"/>
    <b v="1"/>
  </r>
  <r>
    <x v="632"/>
    <x v="15"/>
    <x v="0"/>
    <x v="2"/>
    <n v="128"/>
    <x v="85"/>
    <x v="0"/>
    <x v="2"/>
    <n v="161"/>
    <x v="1"/>
    <x v="0"/>
    <x v="0"/>
    <b v="0"/>
  </r>
  <r>
    <x v="633"/>
    <x v="35"/>
    <x v="0"/>
    <x v="1"/>
    <n v="130"/>
    <x v="113"/>
    <x v="1"/>
    <x v="2"/>
    <n v="146"/>
    <x v="0"/>
    <x v="22"/>
    <x v="1"/>
    <b v="1"/>
  </r>
  <r>
    <x v="634"/>
    <x v="35"/>
    <x v="1"/>
    <x v="2"/>
    <n v="160"/>
    <x v="11"/>
    <x v="1"/>
    <x v="2"/>
    <n v="145"/>
    <x v="0"/>
    <x v="41"/>
    <x v="2"/>
    <b v="0"/>
  </r>
  <r>
    <x v="635"/>
    <x v="14"/>
    <x v="1"/>
    <x v="2"/>
    <n v="138"/>
    <x v="13"/>
    <x v="1"/>
    <x v="2"/>
    <n v="160"/>
    <x v="0"/>
    <x v="0"/>
    <x v="0"/>
    <b v="1"/>
  </r>
  <r>
    <x v="636"/>
    <x v="10"/>
    <x v="0"/>
    <x v="2"/>
    <n v="120"/>
    <x v="35"/>
    <x v="0"/>
    <x v="0"/>
    <n v="120"/>
    <x v="1"/>
    <x v="7"/>
    <x v="1"/>
    <b v="0"/>
  </r>
  <r>
    <x v="637"/>
    <x v="24"/>
    <x v="0"/>
    <x v="1"/>
    <n v="138"/>
    <x v="130"/>
    <x v="0"/>
    <x v="2"/>
    <n v="156"/>
    <x v="0"/>
    <x v="0"/>
    <x v="0"/>
    <b v="1"/>
  </r>
  <r>
    <x v="638"/>
    <x v="15"/>
    <x v="0"/>
    <x v="0"/>
    <n v="120"/>
    <x v="209"/>
    <x v="0"/>
    <x v="1"/>
    <n v="172"/>
    <x v="0"/>
    <x v="18"/>
    <x v="0"/>
    <b v="1"/>
  </r>
  <r>
    <x v="639"/>
    <x v="44"/>
    <x v="0"/>
    <x v="1"/>
    <n v="180"/>
    <x v="150"/>
    <x v="0"/>
    <x v="2"/>
    <n v="150"/>
    <x v="1"/>
    <x v="11"/>
    <x v="1"/>
    <b v="0"/>
  </r>
  <r>
    <x v="640"/>
    <x v="5"/>
    <x v="0"/>
    <x v="1"/>
    <n v="140"/>
    <x v="214"/>
    <x v="1"/>
    <x v="1"/>
    <n v="182"/>
    <x v="0"/>
    <x v="0"/>
    <x v="0"/>
    <b v="1"/>
  </r>
  <r>
    <x v="641"/>
    <x v="14"/>
    <x v="1"/>
    <x v="2"/>
    <n v="130"/>
    <x v="39"/>
    <x v="1"/>
    <x v="2"/>
    <n v="143"/>
    <x v="0"/>
    <x v="16"/>
    <x v="1"/>
    <b v="1"/>
  </r>
  <r>
    <x v="624"/>
    <x v="35"/>
    <x v="1"/>
    <x v="2"/>
    <n v="140"/>
    <x v="63"/>
    <x v="0"/>
    <x v="1"/>
    <n v="160"/>
    <x v="0"/>
    <x v="32"/>
    <x v="2"/>
    <b v="0"/>
  </r>
  <r>
    <x v="642"/>
    <x v="16"/>
    <x v="1"/>
    <x v="1"/>
    <n v="140"/>
    <x v="128"/>
    <x v="0"/>
    <x v="0"/>
    <n v="142"/>
    <x v="0"/>
    <x v="2"/>
    <x v="0"/>
    <b v="1"/>
  </r>
  <r>
    <x v="643"/>
    <x v="11"/>
    <x v="0"/>
    <x v="2"/>
    <n v="130"/>
    <x v="53"/>
    <x v="1"/>
    <x v="2"/>
    <n v="144"/>
    <x v="1"/>
    <x v="20"/>
    <x v="0"/>
    <b v="0"/>
  </r>
  <r>
    <x v="644"/>
    <x v="20"/>
    <x v="0"/>
    <x v="2"/>
    <n v="110"/>
    <x v="17"/>
    <x v="1"/>
    <x v="0"/>
    <n v="158"/>
    <x v="0"/>
    <x v="25"/>
    <x v="0"/>
    <b v="0"/>
  </r>
  <r>
    <x v="645"/>
    <x v="20"/>
    <x v="1"/>
    <x v="1"/>
    <n v="155"/>
    <x v="78"/>
    <x v="1"/>
    <x v="2"/>
    <n v="148"/>
    <x v="0"/>
    <x v="9"/>
    <x v="0"/>
    <b v="1"/>
  </r>
  <r>
    <x v="646"/>
    <x v="11"/>
    <x v="0"/>
    <x v="1"/>
    <n v="140"/>
    <x v="110"/>
    <x v="0"/>
    <x v="1"/>
    <n v="155"/>
    <x v="0"/>
    <x v="4"/>
    <x v="1"/>
    <b v="0"/>
  </r>
  <r>
    <x v="647"/>
    <x v="11"/>
    <x v="0"/>
    <x v="2"/>
    <n v="145"/>
    <x v="87"/>
    <x v="0"/>
    <x v="1"/>
    <n v="142"/>
    <x v="1"/>
    <x v="40"/>
    <x v="1"/>
    <b v="0"/>
  </r>
  <r>
    <x v="648"/>
    <x v="4"/>
    <x v="0"/>
    <x v="2"/>
    <n v="120"/>
    <x v="26"/>
    <x v="1"/>
    <x v="0"/>
    <n v="113"/>
    <x v="0"/>
    <x v="20"/>
    <x v="1"/>
    <b v="0"/>
  </r>
  <r>
    <x v="649"/>
    <x v="13"/>
    <x v="0"/>
    <x v="0"/>
    <n v="130"/>
    <x v="129"/>
    <x v="1"/>
    <x v="2"/>
    <n v="188"/>
    <x v="0"/>
    <x v="0"/>
    <x v="0"/>
    <b v="1"/>
  </r>
  <r>
    <x v="650"/>
    <x v="13"/>
    <x v="0"/>
    <x v="2"/>
    <n v="112"/>
    <x v="111"/>
    <x v="1"/>
    <x v="1"/>
    <n v="153"/>
    <x v="0"/>
    <x v="0"/>
    <x v="0"/>
    <b v="0"/>
  </r>
  <r>
    <x v="651"/>
    <x v="16"/>
    <x v="0"/>
    <x v="1"/>
    <n v="110"/>
    <x v="41"/>
    <x v="1"/>
    <x v="1"/>
    <n v="123"/>
    <x v="0"/>
    <x v="25"/>
    <x v="0"/>
    <b v="1"/>
  </r>
  <r>
    <x v="54"/>
    <x v="22"/>
    <x v="0"/>
    <x v="1"/>
    <n v="150"/>
    <x v="112"/>
    <x v="1"/>
    <x v="2"/>
    <n v="157"/>
    <x v="0"/>
    <x v="11"/>
    <x v="0"/>
    <b v="1"/>
  </r>
  <r>
    <x v="652"/>
    <x v="48"/>
    <x v="1"/>
    <x v="0"/>
    <n v="160"/>
    <x v="201"/>
    <x v="0"/>
    <x v="2"/>
    <n v="162"/>
    <x v="0"/>
    <x v="16"/>
    <x v="0"/>
    <b v="1"/>
  </r>
  <r>
    <x v="77"/>
    <x v="33"/>
    <x v="0"/>
    <x v="1"/>
    <n v="150"/>
    <x v="102"/>
    <x v="1"/>
    <x v="2"/>
    <n v="137"/>
    <x v="1"/>
    <x v="1"/>
    <x v="1"/>
    <b v="1"/>
  </r>
  <r>
    <x v="653"/>
    <x v="28"/>
    <x v="0"/>
    <x v="2"/>
    <n v="132"/>
    <x v="215"/>
    <x v="0"/>
    <x v="1"/>
    <n v="132"/>
    <x v="1"/>
    <x v="12"/>
    <x v="1"/>
    <b v="0"/>
  </r>
  <r>
    <x v="654"/>
    <x v="42"/>
    <x v="0"/>
    <x v="1"/>
    <n v="140"/>
    <x v="216"/>
    <x v="1"/>
    <x v="0"/>
    <n v="158"/>
    <x v="0"/>
    <x v="0"/>
    <x v="0"/>
    <b v="0"/>
  </r>
  <r>
    <x v="655"/>
    <x v="10"/>
    <x v="0"/>
    <x v="2"/>
    <n v="150"/>
    <x v="99"/>
    <x v="0"/>
    <x v="2"/>
    <n v="171"/>
    <x v="0"/>
    <x v="2"/>
    <x v="0"/>
    <b v="1"/>
  </r>
  <r>
    <x v="656"/>
    <x v="7"/>
    <x v="1"/>
    <x v="1"/>
    <n v="120"/>
    <x v="44"/>
    <x v="1"/>
    <x v="2"/>
    <n v="172"/>
    <x v="0"/>
    <x v="0"/>
    <x v="0"/>
    <b v="1"/>
  </r>
  <r>
    <x v="657"/>
    <x v="11"/>
    <x v="0"/>
    <x v="2"/>
    <n v="130"/>
    <x v="67"/>
    <x v="0"/>
    <x v="1"/>
    <n v="132"/>
    <x v="1"/>
    <x v="24"/>
    <x v="1"/>
    <b v="0"/>
  </r>
  <r>
    <x v="658"/>
    <x v="7"/>
    <x v="0"/>
    <x v="0"/>
    <n v="120"/>
    <x v="9"/>
    <x v="0"/>
    <x v="0"/>
    <n v="160"/>
    <x v="0"/>
    <x v="22"/>
    <x v="1"/>
    <b v="0"/>
  </r>
  <r>
    <x v="659"/>
    <x v="1"/>
    <x v="0"/>
    <x v="0"/>
    <n v="130"/>
    <x v="118"/>
    <x v="0"/>
    <x v="2"/>
    <n v="171"/>
    <x v="0"/>
    <x v="25"/>
    <x v="0"/>
    <b v="1"/>
  </r>
  <r>
    <x v="660"/>
    <x v="3"/>
    <x v="0"/>
    <x v="0"/>
    <n v="110"/>
    <x v="72"/>
    <x v="0"/>
    <x v="0"/>
    <n v="168"/>
    <x v="0"/>
    <x v="1"/>
    <x v="2"/>
    <b v="0"/>
  </r>
  <r>
    <x v="661"/>
    <x v="15"/>
    <x v="0"/>
    <x v="1"/>
    <n v="172"/>
    <x v="195"/>
    <x v="0"/>
    <x v="1"/>
    <n v="162"/>
    <x v="0"/>
    <x v="6"/>
    <x v="0"/>
    <b v="1"/>
  </r>
  <r>
    <x v="662"/>
    <x v="13"/>
    <x v="0"/>
    <x v="0"/>
    <n v="120"/>
    <x v="70"/>
    <x v="0"/>
    <x v="2"/>
    <n v="173"/>
    <x v="0"/>
    <x v="0"/>
    <x v="0"/>
    <b v="1"/>
  </r>
  <r>
    <x v="663"/>
    <x v="17"/>
    <x v="1"/>
    <x v="0"/>
    <n v="140"/>
    <x v="38"/>
    <x v="1"/>
    <x v="2"/>
    <n v="153"/>
    <x v="0"/>
    <x v="10"/>
    <x v="1"/>
    <b v="1"/>
  </r>
  <r>
    <x v="664"/>
    <x v="27"/>
    <x v="0"/>
    <x v="2"/>
    <n v="140"/>
    <x v="126"/>
    <x v="1"/>
    <x v="1"/>
    <n v="148"/>
    <x v="0"/>
    <x v="16"/>
    <x v="1"/>
    <b v="1"/>
  </r>
  <r>
    <x v="665"/>
    <x v="39"/>
    <x v="0"/>
    <x v="2"/>
    <n v="160"/>
    <x v="206"/>
    <x v="0"/>
    <x v="1"/>
    <n v="108"/>
    <x v="1"/>
    <x v="2"/>
    <x v="1"/>
    <b v="0"/>
  </r>
  <r>
    <x v="666"/>
    <x v="14"/>
    <x v="1"/>
    <x v="1"/>
    <n v="128"/>
    <x v="43"/>
    <x v="0"/>
    <x v="2"/>
    <n v="115"/>
    <x v="0"/>
    <x v="0"/>
    <x v="0"/>
    <b v="1"/>
  </r>
  <r>
    <x v="667"/>
    <x v="15"/>
    <x v="0"/>
    <x v="1"/>
    <n v="138"/>
    <x v="19"/>
    <x v="1"/>
    <x v="1"/>
    <n v="169"/>
    <x v="0"/>
    <x v="0"/>
    <x v="0"/>
    <b v="1"/>
  </r>
  <r>
    <x v="668"/>
    <x v="10"/>
    <x v="0"/>
    <x v="2"/>
    <n v="132"/>
    <x v="99"/>
    <x v="0"/>
    <x v="2"/>
    <n v="143"/>
    <x v="1"/>
    <x v="15"/>
    <x v="1"/>
    <b v="0"/>
  </r>
  <r>
    <x v="669"/>
    <x v="15"/>
    <x v="0"/>
    <x v="2"/>
    <n v="128"/>
    <x v="12"/>
    <x v="0"/>
    <x v="0"/>
    <n v="156"/>
    <x v="1"/>
    <x v="1"/>
    <x v="1"/>
    <b v="0"/>
  </r>
  <r>
    <x v="670"/>
    <x v="22"/>
    <x v="0"/>
    <x v="3"/>
    <n v="134"/>
    <x v="12"/>
    <x v="0"/>
    <x v="2"/>
    <n v="162"/>
    <x v="0"/>
    <x v="9"/>
    <x v="0"/>
    <b v="0"/>
  </r>
  <r>
    <x v="671"/>
    <x v="42"/>
    <x v="0"/>
    <x v="3"/>
    <n v="170"/>
    <x v="36"/>
    <x v="0"/>
    <x v="2"/>
    <n v="155"/>
    <x v="0"/>
    <x v="25"/>
    <x v="1"/>
    <b v="1"/>
  </r>
  <r>
    <x v="672"/>
    <x v="30"/>
    <x v="1"/>
    <x v="1"/>
    <n v="146"/>
    <x v="217"/>
    <x v="1"/>
    <x v="0"/>
    <n v="152"/>
    <x v="0"/>
    <x v="0"/>
    <x v="1"/>
    <b v="1"/>
  </r>
  <r>
    <x v="673"/>
    <x v="5"/>
    <x v="1"/>
    <x v="1"/>
    <n v="138"/>
    <x v="155"/>
    <x v="1"/>
    <x v="0"/>
    <n v="152"/>
    <x v="0"/>
    <x v="0"/>
    <x v="1"/>
    <b v="1"/>
  </r>
  <r>
    <x v="674"/>
    <x v="27"/>
    <x v="0"/>
    <x v="0"/>
    <n v="154"/>
    <x v="177"/>
    <x v="1"/>
    <x v="0"/>
    <n v="164"/>
    <x v="0"/>
    <x v="0"/>
    <x v="0"/>
    <b v="0"/>
  </r>
  <r>
    <x v="239"/>
    <x v="7"/>
    <x v="1"/>
    <x v="2"/>
    <n v="130"/>
    <x v="173"/>
    <x v="1"/>
    <x v="0"/>
    <n v="131"/>
    <x v="0"/>
    <x v="25"/>
    <x v="1"/>
    <b v="1"/>
  </r>
  <r>
    <x v="675"/>
    <x v="27"/>
    <x v="0"/>
    <x v="2"/>
    <n v="110"/>
    <x v="216"/>
    <x v="0"/>
    <x v="2"/>
    <n v="143"/>
    <x v="1"/>
    <x v="4"/>
    <x v="1"/>
    <b v="0"/>
  </r>
  <r>
    <x v="676"/>
    <x v="24"/>
    <x v="0"/>
    <x v="1"/>
    <n v="130"/>
    <x v="53"/>
    <x v="0"/>
    <x v="0"/>
    <n v="179"/>
    <x v="0"/>
    <x v="0"/>
    <x v="0"/>
    <b v="1"/>
  </r>
  <r>
    <x v="677"/>
    <x v="28"/>
    <x v="1"/>
    <x v="2"/>
    <n v="128"/>
    <x v="46"/>
    <x v="0"/>
    <x v="2"/>
    <n v="130"/>
    <x v="1"/>
    <x v="3"/>
    <x v="1"/>
    <b v="0"/>
  </r>
  <r>
    <x v="314"/>
    <x v="21"/>
    <x v="0"/>
    <x v="0"/>
    <n v="122"/>
    <x v="126"/>
    <x v="1"/>
    <x v="2"/>
    <n v="174"/>
    <x v="0"/>
    <x v="0"/>
    <x v="0"/>
    <b v="1"/>
  </r>
  <r>
    <x v="678"/>
    <x v="33"/>
    <x v="0"/>
    <x v="2"/>
    <n v="148"/>
    <x v="163"/>
    <x v="1"/>
    <x v="1"/>
    <n v="161"/>
    <x v="0"/>
    <x v="0"/>
    <x v="0"/>
    <b v="0"/>
  </r>
  <r>
    <x v="301"/>
    <x v="7"/>
    <x v="0"/>
    <x v="2"/>
    <n v="114"/>
    <x v="42"/>
    <x v="1"/>
    <x v="2"/>
    <n v="140"/>
    <x v="0"/>
    <x v="42"/>
    <x v="2"/>
    <b v="0"/>
  </r>
  <r>
    <x v="679"/>
    <x v="7"/>
    <x v="1"/>
    <x v="2"/>
    <n v="170"/>
    <x v="57"/>
    <x v="1"/>
    <x v="2"/>
    <n v="146"/>
    <x v="1"/>
    <x v="40"/>
    <x v="1"/>
    <b v="0"/>
  </r>
  <r>
    <x v="680"/>
    <x v="7"/>
    <x v="0"/>
    <x v="0"/>
    <n v="125"/>
    <x v="155"/>
    <x v="0"/>
    <x v="1"/>
    <n v="144"/>
    <x v="0"/>
    <x v="16"/>
    <x v="1"/>
    <b v="1"/>
  </r>
  <r>
    <x v="681"/>
    <x v="17"/>
    <x v="0"/>
    <x v="0"/>
    <n v="130"/>
    <x v="152"/>
    <x v="1"/>
    <x v="1"/>
    <n v="163"/>
    <x v="0"/>
    <x v="0"/>
    <x v="0"/>
    <b v="1"/>
  </r>
  <r>
    <x v="682"/>
    <x v="17"/>
    <x v="0"/>
    <x v="0"/>
    <n v="120"/>
    <x v="92"/>
    <x v="1"/>
    <x v="1"/>
    <n v="169"/>
    <x v="0"/>
    <x v="0"/>
    <x v="2"/>
    <b v="1"/>
  </r>
  <r>
    <x v="343"/>
    <x v="39"/>
    <x v="0"/>
    <x v="1"/>
    <n v="152"/>
    <x v="112"/>
    <x v="1"/>
    <x v="0"/>
    <n v="150"/>
    <x v="0"/>
    <x v="9"/>
    <x v="1"/>
    <b v="0"/>
  </r>
  <r>
    <x v="331"/>
    <x v="28"/>
    <x v="1"/>
    <x v="0"/>
    <n v="132"/>
    <x v="52"/>
    <x v="0"/>
    <x v="1"/>
    <n v="166"/>
    <x v="0"/>
    <x v="12"/>
    <x v="0"/>
    <b v="1"/>
  </r>
  <r>
    <x v="683"/>
    <x v="13"/>
    <x v="0"/>
    <x v="2"/>
    <n v="120"/>
    <x v="160"/>
    <x v="1"/>
    <x v="0"/>
    <n v="144"/>
    <x v="1"/>
    <x v="40"/>
    <x v="2"/>
    <b v="0"/>
  </r>
  <r>
    <x v="684"/>
    <x v="29"/>
    <x v="0"/>
    <x v="2"/>
    <n v="140"/>
    <x v="117"/>
    <x v="1"/>
    <x v="0"/>
    <n v="144"/>
    <x v="1"/>
    <x v="5"/>
    <x v="0"/>
    <b v="0"/>
  </r>
  <r>
    <x v="685"/>
    <x v="29"/>
    <x v="1"/>
    <x v="2"/>
    <n v="124"/>
    <x v="173"/>
    <x v="1"/>
    <x v="2"/>
    <n v="136"/>
    <x v="1"/>
    <x v="0"/>
    <x v="1"/>
    <b v="0"/>
  </r>
  <r>
    <x v="686"/>
    <x v="18"/>
    <x v="0"/>
    <x v="0"/>
    <n v="120"/>
    <x v="218"/>
    <x v="0"/>
    <x v="1"/>
    <n v="182"/>
    <x v="0"/>
    <x v="0"/>
    <x v="0"/>
    <b v="1"/>
  </r>
  <r>
    <x v="687"/>
    <x v="22"/>
    <x v="0"/>
    <x v="2"/>
    <n v="164"/>
    <x v="219"/>
    <x v="0"/>
    <x v="1"/>
    <n v="90"/>
    <x v="0"/>
    <x v="1"/>
    <x v="1"/>
    <b v="0"/>
  </r>
  <r>
    <x v="688"/>
    <x v="27"/>
    <x v="1"/>
    <x v="2"/>
    <n v="140"/>
    <x v="84"/>
    <x v="0"/>
    <x v="0"/>
    <n v="123"/>
    <x v="1"/>
    <x v="18"/>
    <x v="1"/>
    <b v="0"/>
  </r>
  <r>
    <x v="36"/>
    <x v="6"/>
    <x v="0"/>
    <x v="3"/>
    <n v="110"/>
    <x v="39"/>
    <x v="0"/>
    <x v="2"/>
    <n v="132"/>
    <x v="0"/>
    <x v="12"/>
    <x v="1"/>
    <b v="0"/>
  </r>
  <r>
    <x v="632"/>
    <x v="44"/>
    <x v="0"/>
    <x v="2"/>
    <n v="144"/>
    <x v="127"/>
    <x v="1"/>
    <x v="2"/>
    <n v="141"/>
    <x v="0"/>
    <x v="29"/>
    <x v="1"/>
    <b v="0"/>
  </r>
  <r>
    <x v="689"/>
    <x v="27"/>
    <x v="0"/>
    <x v="2"/>
    <n v="130"/>
    <x v="220"/>
    <x v="0"/>
    <x v="2"/>
    <n v="115"/>
    <x v="1"/>
    <x v="12"/>
    <x v="1"/>
    <b v="0"/>
  </r>
  <r>
    <x v="690"/>
    <x v="27"/>
    <x v="1"/>
    <x v="0"/>
    <n v="130"/>
    <x v="162"/>
    <x v="0"/>
    <x v="1"/>
    <n v="174"/>
    <x v="0"/>
    <x v="0"/>
    <x v="1"/>
    <b v="0"/>
  </r>
  <r>
    <x v="691"/>
    <x v="9"/>
    <x v="0"/>
    <x v="1"/>
    <n v="138"/>
    <x v="41"/>
    <x v="1"/>
    <x v="0"/>
    <n v="173"/>
    <x v="0"/>
    <x v="0"/>
    <x v="0"/>
    <b v="1"/>
  </r>
  <r>
    <x v="692"/>
    <x v="15"/>
    <x v="0"/>
    <x v="3"/>
    <n v="125"/>
    <x v="112"/>
    <x v="1"/>
    <x v="2"/>
    <n v="168"/>
    <x v="0"/>
    <x v="1"/>
    <x v="1"/>
    <b v="1"/>
  </r>
  <r>
    <x v="693"/>
    <x v="14"/>
    <x v="0"/>
    <x v="3"/>
    <n v="140"/>
    <x v="163"/>
    <x v="1"/>
    <x v="2"/>
    <n v="155"/>
    <x v="1"/>
    <x v="27"/>
    <x v="2"/>
    <b v="1"/>
  </r>
  <r>
    <x v="694"/>
    <x v="47"/>
    <x v="0"/>
    <x v="3"/>
    <n v="145"/>
    <x v="212"/>
    <x v="0"/>
    <x v="0"/>
    <n v="125"/>
    <x v="1"/>
    <x v="26"/>
    <x v="2"/>
    <b v="1"/>
  </r>
  <r>
    <x v="695"/>
    <x v="33"/>
    <x v="0"/>
    <x v="3"/>
    <n v="148"/>
    <x v="163"/>
    <x v="0"/>
    <x v="1"/>
    <n v="161"/>
    <x v="0"/>
    <x v="0"/>
    <x v="1"/>
    <b v="1"/>
  </r>
  <r>
    <x v="696"/>
    <x v="35"/>
    <x v="1"/>
    <x v="3"/>
    <n v="138"/>
    <x v="38"/>
    <x v="0"/>
    <x v="2"/>
    <n v="106"/>
    <x v="0"/>
    <x v="13"/>
    <x v="0"/>
    <b v="1"/>
  </r>
  <r>
    <x v="697"/>
    <x v="7"/>
    <x v="1"/>
    <x v="3"/>
    <n v="100"/>
    <x v="17"/>
    <x v="0"/>
    <x v="0"/>
    <n v="122"/>
    <x v="0"/>
    <x v="1"/>
    <x v="0"/>
    <b v="0"/>
  </r>
  <r>
    <x v="698"/>
    <x v="7"/>
    <x v="0"/>
    <x v="3"/>
    <n v="114"/>
    <x v="42"/>
    <x v="0"/>
    <x v="2"/>
    <n v="140"/>
    <x v="0"/>
    <x v="42"/>
    <x v="2"/>
    <b v="1"/>
  </r>
  <r>
    <x v="699"/>
    <x v="28"/>
    <x v="0"/>
    <x v="3"/>
    <n v="160"/>
    <x v="0"/>
    <x v="1"/>
    <x v="2"/>
    <n v="145"/>
    <x v="1"/>
    <x v="9"/>
    <x v="0"/>
    <b v="1"/>
  </r>
  <r>
    <x v="700"/>
    <x v="26"/>
    <x v="0"/>
    <x v="3"/>
    <n v="120"/>
    <x v="105"/>
    <x v="0"/>
    <x v="1"/>
    <n v="144"/>
    <x v="0"/>
    <x v="9"/>
    <x v="1"/>
    <b v="1"/>
  </r>
  <r>
    <x v="701"/>
    <x v="4"/>
    <x v="0"/>
    <x v="3"/>
    <n v="122"/>
    <x v="206"/>
    <x v="0"/>
    <x v="0"/>
    <n v="116"/>
    <x v="1"/>
    <x v="34"/>
    <x v="0"/>
    <b v="1"/>
  </r>
  <r>
    <x v="702"/>
    <x v="48"/>
    <x v="1"/>
    <x v="3"/>
    <n v="112"/>
    <x v="194"/>
    <x v="1"/>
    <x v="0"/>
    <n v="125"/>
    <x v="0"/>
    <x v="11"/>
    <x v="0"/>
    <b v="0"/>
  </r>
  <r>
    <x v="504"/>
    <x v="10"/>
    <x v="1"/>
    <x v="3"/>
    <n v="132"/>
    <x v="101"/>
    <x v="0"/>
    <x v="2"/>
    <n v="136"/>
    <x v="1"/>
    <x v="4"/>
    <x v="0"/>
    <b v="1"/>
  </r>
  <r>
    <x v="643"/>
    <x v="31"/>
    <x v="1"/>
    <x v="0"/>
    <n v="118"/>
    <x v="74"/>
    <x v="0"/>
    <x v="1"/>
    <n v="192"/>
    <x v="0"/>
    <x v="35"/>
    <x v="1"/>
    <b v="0"/>
  </r>
  <r>
    <x v="703"/>
    <x v="16"/>
    <x v="0"/>
    <x v="3"/>
    <n v="140"/>
    <x v="135"/>
    <x v="0"/>
    <x v="0"/>
    <n v="122"/>
    <x v="1"/>
    <x v="33"/>
    <x v="0"/>
    <b v="1"/>
  </r>
  <r>
    <x v="704"/>
    <x v="15"/>
    <x v="0"/>
    <x v="3"/>
    <n v="128"/>
    <x v="12"/>
    <x v="0"/>
    <x v="2"/>
    <n v="156"/>
    <x v="1"/>
    <x v="1"/>
    <x v="0"/>
    <b v="1"/>
  </r>
  <r>
    <x v="705"/>
    <x v="16"/>
    <x v="1"/>
    <x v="1"/>
    <n v="140"/>
    <x v="128"/>
    <x v="0"/>
    <x v="1"/>
    <n v="142"/>
    <x v="0"/>
    <x v="2"/>
    <x v="1"/>
    <b v="0"/>
  </r>
  <r>
    <x v="706"/>
    <x v="4"/>
    <x v="0"/>
    <x v="3"/>
    <n v="124"/>
    <x v="118"/>
    <x v="0"/>
    <x v="0"/>
    <n v="109"/>
    <x v="1"/>
    <x v="31"/>
    <x v="0"/>
    <b v="1"/>
  </r>
  <r>
    <x v="264"/>
    <x v="23"/>
    <x v="1"/>
    <x v="0"/>
    <n v="120"/>
    <x v="183"/>
    <x v="0"/>
    <x v="2"/>
    <n v="162"/>
    <x v="0"/>
    <x v="21"/>
    <x v="1"/>
    <b v="0"/>
  </r>
  <r>
    <x v="707"/>
    <x v="7"/>
    <x v="0"/>
    <x v="1"/>
    <n v="140"/>
    <x v="10"/>
    <x v="1"/>
    <x v="0"/>
    <n v="165"/>
    <x v="0"/>
    <x v="0"/>
    <x v="1"/>
    <b v="0"/>
  </r>
  <r>
    <x v="708"/>
    <x v="11"/>
    <x v="0"/>
    <x v="1"/>
    <n v="140"/>
    <x v="110"/>
    <x v="0"/>
    <x v="2"/>
    <n v="155"/>
    <x v="0"/>
    <x v="4"/>
    <x v="0"/>
    <b v="1"/>
  </r>
  <r>
    <x v="709"/>
    <x v="39"/>
    <x v="1"/>
    <x v="3"/>
    <n v="106"/>
    <x v="19"/>
    <x v="1"/>
    <x v="2"/>
    <n v="142"/>
    <x v="0"/>
    <x v="17"/>
    <x v="1"/>
    <b v="0"/>
  </r>
  <r>
    <x v="710"/>
    <x v="6"/>
    <x v="0"/>
    <x v="3"/>
    <n v="104"/>
    <x v="7"/>
    <x v="1"/>
    <x v="1"/>
    <n v="148"/>
    <x v="1"/>
    <x v="4"/>
    <x v="0"/>
    <b v="0"/>
  </r>
  <r>
    <x v="711"/>
    <x v="29"/>
    <x v="1"/>
    <x v="1"/>
    <n v="135"/>
    <x v="167"/>
    <x v="0"/>
    <x v="2"/>
    <n v="172"/>
    <x v="0"/>
    <x v="0"/>
    <x v="1"/>
    <b v="0"/>
  </r>
  <r>
    <x v="712"/>
    <x v="8"/>
    <x v="1"/>
    <x v="1"/>
    <n v="120"/>
    <x v="23"/>
    <x v="0"/>
    <x v="1"/>
    <n v="173"/>
    <x v="0"/>
    <x v="0"/>
    <x v="0"/>
    <b v="0"/>
  </r>
  <r>
    <x v="713"/>
    <x v="33"/>
    <x v="1"/>
    <x v="3"/>
    <n v="145"/>
    <x v="73"/>
    <x v="0"/>
    <x v="0"/>
    <n v="146"/>
    <x v="1"/>
    <x v="1"/>
    <x v="0"/>
    <b v="1"/>
  </r>
  <r>
    <x v="714"/>
    <x v="13"/>
    <x v="0"/>
    <x v="1"/>
    <n v="130"/>
    <x v="45"/>
    <x v="1"/>
    <x v="1"/>
    <n v="179"/>
    <x v="1"/>
    <x v="16"/>
    <x v="1"/>
    <b v="0"/>
  </r>
  <r>
    <x v="715"/>
    <x v="7"/>
    <x v="1"/>
    <x v="0"/>
    <n v="136"/>
    <x v="198"/>
    <x v="1"/>
    <x v="0"/>
    <n v="152"/>
    <x v="0"/>
    <x v="0"/>
    <x v="1"/>
    <b v="1"/>
  </r>
  <r>
    <x v="670"/>
    <x v="17"/>
    <x v="0"/>
    <x v="1"/>
    <n v="130"/>
    <x v="136"/>
    <x v="0"/>
    <x v="0"/>
    <n v="142"/>
    <x v="1"/>
    <x v="25"/>
    <x v="0"/>
    <b v="1"/>
  </r>
  <r>
    <x v="716"/>
    <x v="28"/>
    <x v="1"/>
    <x v="3"/>
    <n v="180"/>
    <x v="204"/>
    <x v="0"/>
    <x v="1"/>
    <n v="117"/>
    <x v="1"/>
    <x v="29"/>
    <x v="0"/>
    <b v="1"/>
  </r>
  <r>
    <x v="717"/>
    <x v="13"/>
    <x v="0"/>
    <x v="3"/>
    <n v="120"/>
    <x v="160"/>
    <x v="0"/>
    <x v="2"/>
    <n v="144"/>
    <x v="1"/>
    <x v="40"/>
    <x v="2"/>
    <b v="1"/>
  </r>
  <r>
    <x v="718"/>
    <x v="27"/>
    <x v="0"/>
    <x v="3"/>
    <n v="130"/>
    <x v="220"/>
    <x v="1"/>
    <x v="2"/>
    <n v="115"/>
    <x v="1"/>
    <x v="12"/>
    <x v="0"/>
    <b v="1"/>
  </r>
  <r>
    <x v="719"/>
    <x v="47"/>
    <x v="0"/>
    <x v="1"/>
    <n v="160"/>
    <x v="78"/>
    <x v="0"/>
    <x v="0"/>
    <n v="112"/>
    <x v="1"/>
    <x v="39"/>
    <x v="0"/>
    <b v="1"/>
  </r>
  <r>
    <x v="720"/>
    <x v="23"/>
    <x v="0"/>
    <x v="1"/>
    <n v="129"/>
    <x v="15"/>
    <x v="0"/>
    <x v="2"/>
    <n v="163"/>
    <x v="0"/>
    <x v="0"/>
    <x v="1"/>
    <b v="0"/>
  </r>
  <r>
    <x v="721"/>
    <x v="26"/>
    <x v="0"/>
    <x v="1"/>
    <n v="150"/>
    <x v="113"/>
    <x v="0"/>
    <x v="0"/>
    <n v="147"/>
    <x v="0"/>
    <x v="32"/>
    <x v="0"/>
    <b v="1"/>
  </r>
  <r>
    <x v="722"/>
    <x v="16"/>
    <x v="0"/>
    <x v="2"/>
    <n v="125"/>
    <x v="50"/>
    <x v="1"/>
    <x v="2"/>
    <n v="125"/>
    <x v="1"/>
    <x v="20"/>
    <x v="1"/>
    <b v="0"/>
  </r>
  <r>
    <x v="723"/>
    <x v="22"/>
    <x v="0"/>
    <x v="3"/>
    <n v="138"/>
    <x v="149"/>
    <x v="1"/>
    <x v="0"/>
    <n v="182"/>
    <x v="0"/>
    <x v="0"/>
    <x v="1"/>
    <b v="0"/>
  </r>
  <r>
    <x v="724"/>
    <x v="42"/>
    <x v="0"/>
    <x v="3"/>
    <n v="128"/>
    <x v="70"/>
    <x v="0"/>
    <x v="0"/>
    <n v="105"/>
    <x v="1"/>
    <x v="18"/>
    <x v="0"/>
    <b v="0"/>
  </r>
  <r>
    <x v="263"/>
    <x v="27"/>
    <x v="0"/>
    <x v="1"/>
    <n v="128"/>
    <x v="72"/>
    <x v="0"/>
    <x v="0"/>
    <n v="150"/>
    <x v="0"/>
    <x v="16"/>
    <x v="0"/>
    <b v="1"/>
  </r>
  <r>
    <x v="725"/>
    <x v="20"/>
    <x v="1"/>
    <x v="1"/>
    <n v="160"/>
    <x v="207"/>
    <x v="1"/>
    <x v="2"/>
    <n v="151"/>
    <x v="0"/>
    <x v="9"/>
    <x v="1"/>
    <b v="0"/>
  </r>
  <r>
    <x v="389"/>
    <x v="4"/>
    <x v="0"/>
    <x v="1"/>
    <n v="120"/>
    <x v="170"/>
    <x v="0"/>
    <x v="2"/>
    <n v="147"/>
    <x v="0"/>
    <x v="16"/>
    <x v="0"/>
    <b v="0"/>
  </r>
  <r>
    <x v="726"/>
    <x v="33"/>
    <x v="1"/>
    <x v="3"/>
    <n v="130"/>
    <x v="200"/>
    <x v="0"/>
    <x v="2"/>
    <n v="169"/>
    <x v="0"/>
    <x v="0"/>
    <x v="1"/>
    <b v="1"/>
  </r>
  <r>
    <x v="245"/>
    <x v="28"/>
    <x v="1"/>
    <x v="0"/>
    <n v="132"/>
    <x v="52"/>
    <x v="1"/>
    <x v="0"/>
    <n v="166"/>
    <x v="0"/>
    <x v="12"/>
    <x v="1"/>
    <b v="0"/>
  </r>
  <r>
    <x v="727"/>
    <x v="8"/>
    <x v="0"/>
    <x v="3"/>
    <n v="140"/>
    <x v="132"/>
    <x v="1"/>
    <x v="2"/>
    <n v="178"/>
    <x v="0"/>
    <x v="0"/>
    <x v="1"/>
    <b v="0"/>
  </r>
  <r>
    <x v="92"/>
    <x v="18"/>
    <x v="0"/>
    <x v="0"/>
    <n v="135"/>
    <x v="163"/>
    <x v="0"/>
    <x v="0"/>
    <n v="132"/>
    <x v="0"/>
    <x v="0"/>
    <x v="0"/>
    <b v="0"/>
  </r>
  <r>
    <x v="648"/>
    <x v="30"/>
    <x v="1"/>
    <x v="3"/>
    <n v="178"/>
    <x v="95"/>
    <x v="1"/>
    <x v="1"/>
    <n v="165"/>
    <x v="1"/>
    <x v="1"/>
    <x v="0"/>
    <b v="1"/>
  </r>
  <r>
    <x v="499"/>
    <x v="30"/>
    <x v="1"/>
    <x v="1"/>
    <n v="146"/>
    <x v="217"/>
    <x v="0"/>
    <x v="1"/>
    <n v="152"/>
    <x v="0"/>
    <x v="0"/>
    <x v="0"/>
    <b v="0"/>
  </r>
  <r>
    <x v="728"/>
    <x v="11"/>
    <x v="0"/>
    <x v="3"/>
    <n v="117"/>
    <x v="37"/>
    <x v="0"/>
    <x v="2"/>
    <n v="160"/>
    <x v="1"/>
    <x v="20"/>
    <x v="1"/>
    <b v="1"/>
  </r>
  <r>
    <x v="729"/>
    <x v="7"/>
    <x v="1"/>
    <x v="2"/>
    <n v="150"/>
    <x v="2"/>
    <x v="1"/>
    <x v="1"/>
    <n v="162"/>
    <x v="0"/>
    <x v="1"/>
    <x v="1"/>
    <b v="0"/>
  </r>
  <r>
    <x v="730"/>
    <x v="27"/>
    <x v="1"/>
    <x v="3"/>
    <n v="140"/>
    <x v="84"/>
    <x v="1"/>
    <x v="2"/>
    <n v="123"/>
    <x v="1"/>
    <x v="18"/>
    <x v="0"/>
    <b v="1"/>
  </r>
  <r>
    <x v="325"/>
    <x v="9"/>
    <x v="0"/>
    <x v="1"/>
    <n v="138"/>
    <x v="41"/>
    <x v="0"/>
    <x v="2"/>
    <n v="173"/>
    <x v="0"/>
    <x v="0"/>
    <x v="1"/>
    <b v="0"/>
  </r>
  <r>
    <x v="731"/>
    <x v="1"/>
    <x v="0"/>
    <x v="1"/>
    <n v="120"/>
    <x v="26"/>
    <x v="1"/>
    <x v="0"/>
    <n v="139"/>
    <x v="0"/>
    <x v="3"/>
    <x v="0"/>
    <b v="1"/>
  </r>
  <r>
    <x v="732"/>
    <x v="28"/>
    <x v="0"/>
    <x v="3"/>
    <n v="140"/>
    <x v="133"/>
    <x v="0"/>
    <x v="0"/>
    <n v="111"/>
    <x v="1"/>
    <x v="36"/>
    <x v="2"/>
    <b v="1"/>
  </r>
  <r>
    <x v="733"/>
    <x v="17"/>
    <x v="0"/>
    <x v="2"/>
    <n v="120"/>
    <x v="127"/>
    <x v="1"/>
    <x v="1"/>
    <n v="162"/>
    <x v="0"/>
    <x v="13"/>
    <x v="0"/>
    <b v="0"/>
  </r>
  <r>
    <x v="734"/>
    <x v="3"/>
    <x v="0"/>
    <x v="0"/>
    <n v="130"/>
    <x v="47"/>
    <x v="0"/>
    <x v="0"/>
    <n v="180"/>
    <x v="0"/>
    <x v="18"/>
    <x v="0"/>
    <b v="0"/>
  </r>
  <r>
    <x v="735"/>
    <x v="39"/>
    <x v="0"/>
    <x v="1"/>
    <n v="152"/>
    <x v="112"/>
    <x v="1"/>
    <x v="0"/>
    <n v="150"/>
    <x v="0"/>
    <x v="9"/>
    <x v="0"/>
    <b v="1"/>
  </r>
  <r>
    <x v="736"/>
    <x v="27"/>
    <x v="0"/>
    <x v="0"/>
    <n v="154"/>
    <x v="177"/>
    <x v="0"/>
    <x v="2"/>
    <n v="164"/>
    <x v="0"/>
    <x v="0"/>
    <x v="1"/>
    <b v="1"/>
  </r>
  <r>
    <x v="737"/>
    <x v="34"/>
    <x v="0"/>
    <x v="0"/>
    <n v="130"/>
    <x v="12"/>
    <x v="1"/>
    <x v="1"/>
    <n v="202"/>
    <x v="0"/>
    <x v="0"/>
    <x v="1"/>
    <b v="0"/>
  </r>
  <r>
    <x v="738"/>
    <x v="39"/>
    <x v="0"/>
    <x v="3"/>
    <n v="100"/>
    <x v="210"/>
    <x v="1"/>
    <x v="0"/>
    <n v="125"/>
    <x v="1"/>
    <x v="30"/>
    <x v="0"/>
    <b v="1"/>
  </r>
  <r>
    <x v="739"/>
    <x v="22"/>
    <x v="0"/>
    <x v="1"/>
    <n v="150"/>
    <x v="112"/>
    <x v="1"/>
    <x v="0"/>
    <n v="157"/>
    <x v="0"/>
    <x v="11"/>
    <x v="1"/>
    <b v="0"/>
  </r>
  <r>
    <x v="740"/>
    <x v="22"/>
    <x v="0"/>
    <x v="2"/>
    <n v="170"/>
    <x v="21"/>
    <x v="0"/>
    <x v="2"/>
    <n v="159"/>
    <x v="0"/>
    <x v="18"/>
    <x v="0"/>
    <b v="1"/>
  </r>
  <r>
    <x v="741"/>
    <x v="14"/>
    <x v="0"/>
    <x v="1"/>
    <n v="130"/>
    <x v="173"/>
    <x v="0"/>
    <x v="2"/>
    <n v="152"/>
    <x v="0"/>
    <x v="12"/>
    <x v="2"/>
    <b v="0"/>
  </r>
  <r>
    <x v="742"/>
    <x v="8"/>
    <x v="0"/>
    <x v="3"/>
    <n v="136"/>
    <x v="140"/>
    <x v="0"/>
    <x v="0"/>
    <n v="125"/>
    <x v="1"/>
    <x v="22"/>
    <x v="0"/>
    <b v="1"/>
  </r>
  <r>
    <x v="743"/>
    <x v="2"/>
    <x v="1"/>
    <x v="1"/>
    <n v="120"/>
    <x v="22"/>
    <x v="1"/>
    <x v="2"/>
    <n v="170"/>
    <x v="0"/>
    <x v="0"/>
    <x v="1"/>
    <b v="0"/>
  </r>
  <r>
    <x v="744"/>
    <x v="35"/>
    <x v="1"/>
    <x v="3"/>
    <n v="160"/>
    <x v="11"/>
    <x v="0"/>
    <x v="2"/>
    <n v="145"/>
    <x v="0"/>
    <x v="41"/>
    <x v="2"/>
    <b v="1"/>
  </r>
  <r>
    <x v="745"/>
    <x v="22"/>
    <x v="0"/>
    <x v="3"/>
    <n v="170"/>
    <x v="146"/>
    <x v="0"/>
    <x v="2"/>
    <n v="140"/>
    <x v="1"/>
    <x v="29"/>
    <x v="2"/>
    <b v="1"/>
  </r>
  <r>
    <x v="746"/>
    <x v="33"/>
    <x v="0"/>
    <x v="3"/>
    <n v="140"/>
    <x v="8"/>
    <x v="0"/>
    <x v="1"/>
    <n v="138"/>
    <x v="1"/>
    <x v="13"/>
    <x v="1"/>
    <b v="1"/>
  </r>
  <r>
    <x v="747"/>
    <x v="17"/>
    <x v="0"/>
    <x v="3"/>
    <n v="125"/>
    <x v="105"/>
    <x v="0"/>
    <x v="2"/>
    <n v="144"/>
    <x v="1"/>
    <x v="12"/>
    <x v="0"/>
    <b v="1"/>
  </r>
  <r>
    <x v="449"/>
    <x v="22"/>
    <x v="0"/>
    <x v="3"/>
    <n v="140"/>
    <x v="35"/>
    <x v="0"/>
    <x v="2"/>
    <n v="162"/>
    <x v="1"/>
    <x v="0"/>
    <x v="1"/>
    <b v="1"/>
  </r>
  <r>
    <x v="748"/>
    <x v="3"/>
    <x v="0"/>
    <x v="3"/>
    <n v="130"/>
    <x v="136"/>
    <x v="1"/>
    <x v="0"/>
    <n v="150"/>
    <x v="1"/>
    <x v="0"/>
    <x v="1"/>
    <b v="1"/>
  </r>
  <r>
    <x v="749"/>
    <x v="24"/>
    <x v="0"/>
    <x v="1"/>
    <n v="138"/>
    <x v="130"/>
    <x v="0"/>
    <x v="0"/>
    <n v="156"/>
    <x v="0"/>
    <x v="0"/>
    <x v="1"/>
    <b v="0"/>
  </r>
  <r>
    <x v="750"/>
    <x v="3"/>
    <x v="0"/>
    <x v="1"/>
    <n v="124"/>
    <x v="85"/>
    <x v="1"/>
    <x v="0"/>
    <n v="175"/>
    <x v="0"/>
    <x v="0"/>
    <x v="1"/>
    <b v="0"/>
  </r>
  <r>
    <x v="751"/>
    <x v="29"/>
    <x v="0"/>
    <x v="3"/>
    <n v="140"/>
    <x v="117"/>
    <x v="1"/>
    <x v="0"/>
    <n v="144"/>
    <x v="1"/>
    <x v="5"/>
    <x v="1"/>
    <b v="1"/>
  </r>
  <r>
    <x v="752"/>
    <x v="15"/>
    <x v="0"/>
    <x v="0"/>
    <n v="134"/>
    <x v="16"/>
    <x v="0"/>
    <x v="1"/>
    <n v="158"/>
    <x v="0"/>
    <x v="9"/>
    <x v="1"/>
    <b v="0"/>
  </r>
  <r>
    <x v="753"/>
    <x v="23"/>
    <x v="0"/>
    <x v="1"/>
    <n v="140"/>
    <x v="45"/>
    <x v="0"/>
    <x v="2"/>
    <n v="163"/>
    <x v="0"/>
    <x v="25"/>
    <x v="0"/>
    <b v="1"/>
  </r>
  <r>
    <x v="754"/>
    <x v="1"/>
    <x v="0"/>
    <x v="1"/>
    <n v="118"/>
    <x v="194"/>
    <x v="1"/>
    <x v="1"/>
    <n v="126"/>
    <x v="0"/>
    <x v="9"/>
    <x v="1"/>
    <b v="1"/>
  </r>
  <r>
    <x v="150"/>
    <x v="13"/>
    <x v="0"/>
    <x v="0"/>
    <n v="120"/>
    <x v="155"/>
    <x v="0"/>
    <x v="1"/>
    <n v="170"/>
    <x v="0"/>
    <x v="0"/>
    <x v="1"/>
    <b v="0"/>
  </r>
  <r>
    <x v="755"/>
    <x v="22"/>
    <x v="1"/>
    <x v="3"/>
    <n v="174"/>
    <x v="105"/>
    <x v="1"/>
    <x v="0"/>
    <n v="143"/>
    <x v="1"/>
    <x v="0"/>
    <x v="0"/>
    <b v="1"/>
  </r>
  <r>
    <x v="708"/>
    <x v="35"/>
    <x v="1"/>
    <x v="3"/>
    <n v="140"/>
    <x v="63"/>
    <x v="1"/>
    <x v="0"/>
    <n v="160"/>
    <x v="0"/>
    <x v="32"/>
    <x v="2"/>
    <b v="1"/>
  </r>
  <r>
    <x v="630"/>
    <x v="44"/>
    <x v="0"/>
    <x v="3"/>
    <n v="144"/>
    <x v="127"/>
    <x v="1"/>
    <x v="1"/>
    <n v="141"/>
    <x v="0"/>
    <x v="29"/>
    <x v="0"/>
    <b v="1"/>
  </r>
  <r>
    <x v="756"/>
    <x v="4"/>
    <x v="1"/>
    <x v="1"/>
    <n v="108"/>
    <x v="18"/>
    <x v="0"/>
    <x v="0"/>
    <n v="167"/>
    <x v="0"/>
    <x v="0"/>
    <x v="1"/>
    <b v="0"/>
  </r>
  <r>
    <x v="757"/>
    <x v="35"/>
    <x v="1"/>
    <x v="3"/>
    <n v="124"/>
    <x v="23"/>
    <x v="1"/>
    <x v="1"/>
    <n v="163"/>
    <x v="0"/>
    <x v="0"/>
    <x v="1"/>
    <b v="0"/>
  </r>
  <r>
    <x v="758"/>
    <x v="35"/>
    <x v="0"/>
    <x v="0"/>
    <n v="128"/>
    <x v="7"/>
    <x v="1"/>
    <x v="0"/>
    <n v="140"/>
    <x v="0"/>
    <x v="0"/>
    <x v="1"/>
    <b v="0"/>
  </r>
  <r>
    <x v="759"/>
    <x v="6"/>
    <x v="1"/>
    <x v="3"/>
    <n v="138"/>
    <x v="162"/>
    <x v="1"/>
    <x v="0"/>
    <n v="152"/>
    <x v="1"/>
    <x v="18"/>
    <x v="0"/>
    <b v="0"/>
  </r>
  <r>
    <x v="760"/>
    <x v="27"/>
    <x v="1"/>
    <x v="3"/>
    <n v="128"/>
    <x v="134"/>
    <x v="1"/>
    <x v="0"/>
    <n v="159"/>
    <x v="0"/>
    <x v="0"/>
    <x v="1"/>
    <b v="0"/>
  </r>
  <r>
    <x v="761"/>
    <x v="14"/>
    <x v="0"/>
    <x v="3"/>
    <n v="123"/>
    <x v="87"/>
    <x v="1"/>
    <x v="2"/>
    <n v="95"/>
    <x v="1"/>
    <x v="3"/>
    <x v="0"/>
    <b v="1"/>
  </r>
  <r>
    <x v="762"/>
    <x v="20"/>
    <x v="0"/>
    <x v="3"/>
    <n v="110"/>
    <x v="17"/>
    <x v="0"/>
    <x v="0"/>
    <n v="158"/>
    <x v="0"/>
    <x v="25"/>
    <x v="1"/>
    <b v="1"/>
  </r>
  <r>
    <x v="531"/>
    <x v="46"/>
    <x v="1"/>
    <x v="1"/>
    <n v="140"/>
    <x v="173"/>
    <x v="1"/>
    <x v="2"/>
    <n v="116"/>
    <x v="0"/>
    <x v="21"/>
    <x v="0"/>
    <b v="0"/>
  </r>
  <r>
    <x v="763"/>
    <x v="10"/>
    <x v="1"/>
    <x v="1"/>
    <n v="122"/>
    <x v="50"/>
    <x v="0"/>
    <x v="2"/>
    <n v="165"/>
    <x v="0"/>
    <x v="18"/>
    <x v="0"/>
    <b v="0"/>
  </r>
  <r>
    <x v="764"/>
    <x v="27"/>
    <x v="0"/>
    <x v="1"/>
    <n v="150"/>
    <x v="153"/>
    <x v="0"/>
    <x v="1"/>
    <n v="173"/>
    <x v="0"/>
    <x v="18"/>
    <x v="1"/>
    <b v="0"/>
  </r>
  <r>
    <x v="765"/>
    <x v="4"/>
    <x v="0"/>
    <x v="0"/>
    <n v="108"/>
    <x v="142"/>
    <x v="1"/>
    <x v="0"/>
    <n v="156"/>
    <x v="0"/>
    <x v="0"/>
    <x v="1"/>
    <b v="0"/>
  </r>
  <r>
    <x v="766"/>
    <x v="15"/>
    <x v="0"/>
    <x v="2"/>
    <n v="118"/>
    <x v="31"/>
    <x v="1"/>
    <x v="1"/>
    <n v="190"/>
    <x v="0"/>
    <x v="0"/>
    <x v="0"/>
    <b v="0"/>
  </r>
  <r>
    <x v="767"/>
    <x v="24"/>
    <x v="0"/>
    <x v="3"/>
    <n v="110"/>
    <x v="79"/>
    <x v="0"/>
    <x v="2"/>
    <n v="118"/>
    <x v="1"/>
    <x v="1"/>
    <x v="0"/>
    <b v="1"/>
  </r>
  <r>
    <x v="768"/>
    <x v="16"/>
    <x v="0"/>
    <x v="3"/>
    <n v="140"/>
    <x v="210"/>
    <x v="0"/>
    <x v="1"/>
    <n v="173"/>
    <x v="1"/>
    <x v="11"/>
    <x v="1"/>
    <b v="1"/>
  </r>
  <r>
    <x v="769"/>
    <x v="35"/>
    <x v="0"/>
    <x v="0"/>
    <n v="120"/>
    <x v="141"/>
    <x v="1"/>
    <x v="2"/>
    <n v="103"/>
    <x v="0"/>
    <x v="20"/>
    <x v="0"/>
    <b v="1"/>
  </r>
  <r>
    <x v="770"/>
    <x v="0"/>
    <x v="0"/>
    <x v="3"/>
    <n v="152"/>
    <x v="19"/>
    <x v="1"/>
    <x v="1"/>
    <n v="181"/>
    <x v="0"/>
    <x v="0"/>
    <x v="1"/>
    <b v="1"/>
  </r>
  <r>
    <x v="771"/>
    <x v="4"/>
    <x v="0"/>
    <x v="3"/>
    <n v="110"/>
    <x v="67"/>
    <x v="0"/>
    <x v="0"/>
    <n v="108"/>
    <x v="1"/>
    <x v="0"/>
    <x v="0"/>
    <b v="1"/>
  </r>
  <r>
    <x v="772"/>
    <x v="13"/>
    <x v="0"/>
    <x v="3"/>
    <n v="110"/>
    <x v="173"/>
    <x v="0"/>
    <x v="2"/>
    <n v="177"/>
    <x v="0"/>
    <x v="0"/>
    <x v="1"/>
    <b v="1"/>
  </r>
  <r>
    <x v="773"/>
    <x v="14"/>
    <x v="0"/>
    <x v="3"/>
    <n v="142"/>
    <x v="132"/>
    <x v="0"/>
    <x v="2"/>
    <n v="111"/>
    <x v="1"/>
    <x v="0"/>
    <x v="1"/>
    <b v="0"/>
  </r>
  <r>
    <x v="774"/>
    <x v="27"/>
    <x v="0"/>
    <x v="3"/>
    <n v="110"/>
    <x v="216"/>
    <x v="1"/>
    <x v="0"/>
    <n v="143"/>
    <x v="1"/>
    <x v="4"/>
    <x v="0"/>
    <b v="1"/>
  </r>
  <r>
    <x v="775"/>
    <x v="22"/>
    <x v="0"/>
    <x v="1"/>
    <n v="126"/>
    <x v="62"/>
    <x v="0"/>
    <x v="0"/>
    <n v="134"/>
    <x v="0"/>
    <x v="31"/>
    <x v="0"/>
    <b v="1"/>
  </r>
  <r>
    <x v="776"/>
    <x v="29"/>
    <x v="0"/>
    <x v="3"/>
    <n v="130"/>
    <x v="32"/>
    <x v="1"/>
    <x v="1"/>
    <n v="147"/>
    <x v="0"/>
    <x v="20"/>
    <x v="0"/>
    <b v="1"/>
  </r>
  <r>
    <x v="777"/>
    <x v="10"/>
    <x v="0"/>
    <x v="3"/>
    <n v="120"/>
    <x v="35"/>
    <x v="1"/>
    <x v="2"/>
    <n v="120"/>
    <x v="1"/>
    <x v="7"/>
    <x v="0"/>
    <b v="1"/>
  </r>
  <r>
    <x v="778"/>
    <x v="8"/>
    <x v="0"/>
    <x v="0"/>
    <n v="120"/>
    <x v="138"/>
    <x v="0"/>
    <x v="2"/>
    <n v="162"/>
    <x v="0"/>
    <x v="0"/>
    <x v="1"/>
    <b v="0"/>
  </r>
  <r>
    <x v="779"/>
    <x v="11"/>
    <x v="0"/>
    <x v="3"/>
    <n v="145"/>
    <x v="87"/>
    <x v="1"/>
    <x v="0"/>
    <n v="142"/>
    <x v="1"/>
    <x v="40"/>
    <x v="0"/>
    <b v="1"/>
  </r>
  <r>
    <x v="622"/>
    <x v="20"/>
    <x v="1"/>
    <x v="1"/>
    <n v="140"/>
    <x v="196"/>
    <x v="1"/>
    <x v="2"/>
    <n v="157"/>
    <x v="0"/>
    <x v="9"/>
    <x v="1"/>
    <b v="0"/>
  </r>
  <r>
    <x v="780"/>
    <x v="33"/>
    <x v="0"/>
    <x v="3"/>
    <n v="120"/>
    <x v="24"/>
    <x v="1"/>
    <x v="1"/>
    <n v="140"/>
    <x v="1"/>
    <x v="32"/>
    <x v="0"/>
    <b v="1"/>
  </r>
  <r>
    <x v="781"/>
    <x v="11"/>
    <x v="1"/>
    <x v="2"/>
    <n v="150"/>
    <x v="92"/>
    <x v="1"/>
    <x v="1"/>
    <n v="171"/>
    <x v="0"/>
    <x v="30"/>
    <x v="1"/>
    <b v="0"/>
  </r>
  <r>
    <x v="782"/>
    <x v="30"/>
    <x v="0"/>
    <x v="3"/>
    <n v="120"/>
    <x v="201"/>
    <x v="0"/>
    <x v="0"/>
    <n v="151"/>
    <x v="0"/>
    <x v="16"/>
    <x v="0"/>
    <b v="0"/>
  </r>
  <r>
    <x v="46"/>
    <x v="15"/>
    <x v="0"/>
    <x v="1"/>
    <n v="138"/>
    <x v="19"/>
    <x v="1"/>
    <x v="0"/>
    <n v="169"/>
    <x v="0"/>
    <x v="0"/>
    <x v="1"/>
    <b v="0"/>
  </r>
  <r>
    <x v="783"/>
    <x v="27"/>
    <x v="0"/>
    <x v="3"/>
    <n v="140"/>
    <x v="126"/>
    <x v="1"/>
    <x v="1"/>
    <n v="148"/>
    <x v="0"/>
    <x v="16"/>
    <x v="0"/>
    <b v="0"/>
  </r>
  <r>
    <x v="784"/>
    <x v="16"/>
    <x v="1"/>
    <x v="1"/>
    <n v="130"/>
    <x v="136"/>
    <x v="0"/>
    <x v="2"/>
    <n v="149"/>
    <x v="0"/>
    <x v="6"/>
    <x v="1"/>
    <b v="0"/>
  </r>
  <r>
    <x v="785"/>
    <x v="7"/>
    <x v="1"/>
    <x v="3"/>
    <n v="170"/>
    <x v="57"/>
    <x v="1"/>
    <x v="0"/>
    <n v="146"/>
    <x v="1"/>
    <x v="40"/>
    <x v="0"/>
    <b v="1"/>
  </r>
  <r>
    <x v="786"/>
    <x v="42"/>
    <x v="1"/>
    <x v="3"/>
    <n v="180"/>
    <x v="209"/>
    <x v="1"/>
    <x v="0"/>
    <n v="154"/>
    <x v="1"/>
    <x v="0"/>
    <x v="1"/>
    <b v="0"/>
  </r>
  <r>
    <x v="225"/>
    <x v="18"/>
    <x v="0"/>
    <x v="0"/>
    <n v="110"/>
    <x v="115"/>
    <x v="0"/>
    <x v="0"/>
    <n v="153"/>
    <x v="0"/>
    <x v="0"/>
    <x v="1"/>
    <b v="0"/>
  </r>
  <r>
    <x v="787"/>
    <x v="27"/>
    <x v="0"/>
    <x v="3"/>
    <n v="152"/>
    <x v="150"/>
    <x v="1"/>
    <x v="0"/>
    <n v="88"/>
    <x v="1"/>
    <x v="12"/>
    <x v="0"/>
    <b v="1"/>
  </r>
  <r>
    <x v="788"/>
    <x v="29"/>
    <x v="1"/>
    <x v="3"/>
    <n v="124"/>
    <x v="173"/>
    <x v="0"/>
    <x v="1"/>
    <n v="136"/>
    <x v="1"/>
    <x v="0"/>
    <x v="0"/>
    <b v="1"/>
  </r>
  <r>
    <x v="789"/>
    <x v="33"/>
    <x v="0"/>
    <x v="2"/>
    <n v="134"/>
    <x v="13"/>
    <x v="0"/>
    <x v="2"/>
    <n v="145"/>
    <x v="0"/>
    <x v="26"/>
    <x v="2"/>
    <b v="1"/>
  </r>
  <r>
    <x v="790"/>
    <x v="31"/>
    <x v="0"/>
    <x v="2"/>
    <n v="118"/>
    <x v="61"/>
    <x v="0"/>
    <x v="2"/>
    <n v="174"/>
    <x v="0"/>
    <x v="0"/>
    <x v="2"/>
    <b v="0"/>
  </r>
  <r>
    <x v="733"/>
    <x v="24"/>
    <x v="0"/>
    <x v="3"/>
    <n v="112"/>
    <x v="12"/>
    <x v="0"/>
    <x v="0"/>
    <n v="143"/>
    <x v="0"/>
    <x v="15"/>
    <x v="2"/>
    <b v="0"/>
  </r>
  <r>
    <x v="791"/>
    <x v="0"/>
    <x v="0"/>
    <x v="3"/>
    <n v="110"/>
    <x v="28"/>
    <x v="1"/>
    <x v="1"/>
    <n v="114"/>
    <x v="1"/>
    <x v="3"/>
    <x v="2"/>
    <b v="1"/>
  </r>
  <r>
    <x v="792"/>
    <x v="16"/>
    <x v="1"/>
    <x v="1"/>
    <n v="120"/>
    <x v="138"/>
    <x v="0"/>
    <x v="0"/>
    <n v="157"/>
    <x v="0"/>
    <x v="25"/>
    <x v="2"/>
    <b v="0"/>
  </r>
  <r>
    <x v="793"/>
    <x v="18"/>
    <x v="0"/>
    <x v="3"/>
    <n v="110"/>
    <x v="30"/>
    <x v="0"/>
    <x v="2"/>
    <n v="158"/>
    <x v="0"/>
    <x v="0"/>
    <x v="2"/>
    <b v="1"/>
  </r>
  <r>
    <x v="794"/>
    <x v="15"/>
    <x v="0"/>
    <x v="2"/>
    <n v="152"/>
    <x v="135"/>
    <x v="1"/>
    <x v="0"/>
    <n v="178"/>
    <x v="0"/>
    <x v="12"/>
    <x v="2"/>
    <b v="0"/>
  </r>
  <r>
    <x v="795"/>
    <x v="5"/>
    <x v="0"/>
    <x v="1"/>
    <n v="140"/>
    <x v="214"/>
    <x v="0"/>
    <x v="0"/>
    <n v="182"/>
    <x v="0"/>
    <x v="0"/>
    <x v="2"/>
    <b v="0"/>
  </r>
  <r>
    <x v="293"/>
    <x v="4"/>
    <x v="0"/>
    <x v="0"/>
    <n v="192"/>
    <x v="2"/>
    <x v="0"/>
    <x v="2"/>
    <n v="195"/>
    <x v="0"/>
    <x v="0"/>
    <x v="2"/>
    <b v="1"/>
  </r>
  <r>
    <x v="796"/>
    <x v="7"/>
    <x v="0"/>
    <x v="3"/>
    <n v="125"/>
    <x v="186"/>
    <x v="0"/>
    <x v="2"/>
    <n v="171"/>
    <x v="0"/>
    <x v="0"/>
    <x v="2"/>
    <b v="1"/>
  </r>
  <r>
    <x v="797"/>
    <x v="29"/>
    <x v="0"/>
    <x v="3"/>
    <n v="130"/>
    <x v="200"/>
    <x v="1"/>
    <x v="1"/>
    <n v="132"/>
    <x v="1"/>
    <x v="22"/>
    <x v="2"/>
    <b v="1"/>
  </r>
  <r>
    <x v="798"/>
    <x v="0"/>
    <x v="0"/>
    <x v="2"/>
    <n v="140"/>
    <x v="195"/>
    <x v="1"/>
    <x v="0"/>
    <n v="178"/>
    <x v="1"/>
    <x v="20"/>
    <x v="2"/>
    <b v="0"/>
  </r>
  <r>
    <x v="208"/>
    <x v="39"/>
    <x v="1"/>
    <x v="1"/>
    <n v="115"/>
    <x v="190"/>
    <x v="1"/>
    <x v="1"/>
    <n v="160"/>
    <x v="0"/>
    <x v="11"/>
    <x v="2"/>
    <b v="0"/>
  </r>
  <r>
    <x v="799"/>
    <x v="18"/>
    <x v="0"/>
    <x v="0"/>
    <n v="120"/>
    <x v="218"/>
    <x v="0"/>
    <x v="0"/>
    <n v="182"/>
    <x v="0"/>
    <x v="0"/>
    <x v="2"/>
    <b v="0"/>
  </r>
  <r>
    <x v="800"/>
    <x v="38"/>
    <x v="0"/>
    <x v="3"/>
    <n v="125"/>
    <x v="205"/>
    <x v="1"/>
    <x v="2"/>
    <n v="162"/>
    <x v="1"/>
    <x v="0"/>
    <x v="2"/>
    <b v="1"/>
  </r>
  <r>
    <x v="801"/>
    <x v="16"/>
    <x v="0"/>
    <x v="1"/>
    <n v="100"/>
    <x v="114"/>
    <x v="0"/>
    <x v="1"/>
    <n v="143"/>
    <x v="1"/>
    <x v="12"/>
    <x v="2"/>
    <b v="0"/>
  </r>
  <r>
    <x v="802"/>
    <x v="3"/>
    <x v="0"/>
    <x v="3"/>
    <n v="124"/>
    <x v="150"/>
    <x v="1"/>
    <x v="1"/>
    <n v="166"/>
    <x v="0"/>
    <x v="6"/>
    <x v="2"/>
    <b v="1"/>
  </r>
  <r>
    <x v="803"/>
    <x v="17"/>
    <x v="0"/>
    <x v="3"/>
    <n v="132"/>
    <x v="20"/>
    <x v="1"/>
    <x v="0"/>
    <n v="105"/>
    <x v="1"/>
    <x v="38"/>
    <x v="2"/>
    <b v="1"/>
  </r>
  <r>
    <x v="804"/>
    <x v="27"/>
    <x v="1"/>
    <x v="3"/>
    <n v="120"/>
    <x v="199"/>
    <x v="0"/>
    <x v="0"/>
    <n v="163"/>
    <x v="1"/>
    <x v="25"/>
    <x v="2"/>
    <b v="0"/>
  </r>
  <r>
    <x v="805"/>
    <x v="10"/>
    <x v="0"/>
    <x v="1"/>
    <n v="130"/>
    <x v="140"/>
    <x v="0"/>
    <x v="2"/>
    <n v="162"/>
    <x v="0"/>
    <x v="13"/>
    <x v="2"/>
    <b v="0"/>
  </r>
  <r>
    <x v="806"/>
    <x v="6"/>
    <x v="1"/>
    <x v="0"/>
    <n v="112"/>
    <x v="89"/>
    <x v="0"/>
    <x v="2"/>
    <n v="138"/>
    <x v="0"/>
    <x v="0"/>
    <x v="2"/>
    <b v="0"/>
  </r>
  <r>
    <x v="807"/>
    <x v="10"/>
    <x v="0"/>
    <x v="3"/>
    <n v="150"/>
    <x v="99"/>
    <x v="0"/>
    <x v="2"/>
    <n v="171"/>
    <x v="0"/>
    <x v="2"/>
    <x v="2"/>
    <b v="0"/>
  </r>
  <r>
    <x v="808"/>
    <x v="17"/>
    <x v="0"/>
    <x v="3"/>
    <n v="130"/>
    <x v="2"/>
    <x v="1"/>
    <x v="2"/>
    <n v="103"/>
    <x v="1"/>
    <x v="11"/>
    <x v="2"/>
    <b v="1"/>
  </r>
  <r>
    <x v="809"/>
    <x v="17"/>
    <x v="0"/>
    <x v="0"/>
    <n v="120"/>
    <x v="92"/>
    <x v="1"/>
    <x v="2"/>
    <n v="169"/>
    <x v="0"/>
    <x v="0"/>
    <x v="2"/>
    <b v="0"/>
  </r>
  <r>
    <x v="810"/>
    <x v="5"/>
    <x v="1"/>
    <x v="1"/>
    <n v="94"/>
    <x v="195"/>
    <x v="1"/>
    <x v="1"/>
    <n v="179"/>
    <x v="0"/>
    <x v="0"/>
    <x v="2"/>
    <b v="0"/>
  </r>
  <r>
    <x v="811"/>
    <x v="4"/>
    <x v="0"/>
    <x v="3"/>
    <n v="110"/>
    <x v="191"/>
    <x v="1"/>
    <x v="1"/>
    <n v="126"/>
    <x v="1"/>
    <x v="40"/>
    <x v="2"/>
    <b v="1"/>
  </r>
  <r>
    <x v="812"/>
    <x v="17"/>
    <x v="1"/>
    <x v="3"/>
    <n v="200"/>
    <x v="21"/>
    <x v="1"/>
    <x v="0"/>
    <n v="133"/>
    <x v="1"/>
    <x v="5"/>
    <x v="2"/>
    <b v="1"/>
  </r>
  <r>
    <x v="476"/>
    <x v="42"/>
    <x v="0"/>
    <x v="3"/>
    <n v="120"/>
    <x v="58"/>
    <x v="0"/>
    <x v="1"/>
    <n v="96"/>
    <x v="1"/>
    <x v="31"/>
    <x v="2"/>
    <b v="1"/>
  </r>
  <r>
    <x v="738"/>
    <x v="17"/>
    <x v="1"/>
    <x v="3"/>
    <n v="134"/>
    <x v="211"/>
    <x v="0"/>
    <x v="2"/>
    <n v="150"/>
    <x v="1"/>
    <x v="13"/>
    <x v="2"/>
    <b v="1"/>
  </r>
  <r>
    <x v="813"/>
    <x v="42"/>
    <x v="0"/>
    <x v="2"/>
    <n v="110"/>
    <x v="10"/>
    <x v="0"/>
    <x v="2"/>
    <n v="144"/>
    <x v="1"/>
    <x v="22"/>
    <x v="2"/>
    <b v="0"/>
  </r>
  <r>
    <x v="814"/>
    <x v="11"/>
    <x v="0"/>
    <x v="3"/>
    <n v="140"/>
    <x v="192"/>
    <x v="1"/>
    <x v="1"/>
    <n v="170"/>
    <x v="0"/>
    <x v="12"/>
    <x v="2"/>
    <b v="1"/>
  </r>
  <r>
    <x v="815"/>
    <x v="8"/>
    <x v="0"/>
    <x v="1"/>
    <n v="130"/>
    <x v="1"/>
    <x v="0"/>
    <x v="2"/>
    <n v="150"/>
    <x v="0"/>
    <x v="0"/>
    <x v="2"/>
    <b v="0"/>
  </r>
  <r>
    <x v="816"/>
    <x v="6"/>
    <x v="0"/>
    <x v="0"/>
    <n v="128"/>
    <x v="128"/>
    <x v="0"/>
    <x v="1"/>
    <n v="170"/>
    <x v="0"/>
    <x v="0"/>
    <x v="2"/>
    <b v="0"/>
  </r>
  <r>
    <x v="817"/>
    <x v="27"/>
    <x v="0"/>
    <x v="3"/>
    <n v="165"/>
    <x v="0"/>
    <x v="1"/>
    <x v="0"/>
    <n v="124"/>
    <x v="0"/>
    <x v="1"/>
    <x v="2"/>
    <b v="1"/>
  </r>
  <r>
    <x v="818"/>
    <x v="42"/>
    <x v="0"/>
    <x v="1"/>
    <n v="125"/>
    <x v="142"/>
    <x v="1"/>
    <x v="0"/>
    <n v="131"/>
    <x v="1"/>
    <x v="22"/>
    <x v="2"/>
    <b v="1"/>
  </r>
  <r>
    <x v="819"/>
    <x v="18"/>
    <x v="0"/>
    <x v="1"/>
    <n v="112"/>
    <x v="34"/>
    <x v="1"/>
    <x v="0"/>
    <n v="179"/>
    <x v="0"/>
    <x v="0"/>
    <x v="2"/>
    <b v="0"/>
  </r>
  <r>
    <x v="820"/>
    <x v="17"/>
    <x v="0"/>
    <x v="0"/>
    <n v="130"/>
    <x v="152"/>
    <x v="0"/>
    <x v="0"/>
    <n v="163"/>
    <x v="0"/>
    <x v="0"/>
    <x v="2"/>
    <b v="0"/>
  </r>
  <r>
    <x v="676"/>
    <x v="43"/>
    <x v="0"/>
    <x v="2"/>
    <n v="160"/>
    <x v="13"/>
    <x v="1"/>
    <x v="2"/>
    <n v="131"/>
    <x v="0"/>
    <x v="15"/>
    <x v="2"/>
    <b v="0"/>
  </r>
  <r>
    <x v="821"/>
    <x v="39"/>
    <x v="0"/>
    <x v="3"/>
    <n v="160"/>
    <x v="206"/>
    <x v="1"/>
    <x v="2"/>
    <n v="108"/>
    <x v="1"/>
    <x v="2"/>
    <x v="2"/>
    <b v="1"/>
  </r>
  <r>
    <x v="822"/>
    <x v="7"/>
    <x v="0"/>
    <x v="3"/>
    <n v="100"/>
    <x v="13"/>
    <x v="1"/>
    <x v="0"/>
    <n v="156"/>
    <x v="0"/>
    <x v="15"/>
    <x v="2"/>
    <b v="1"/>
  </r>
  <r>
    <x v="823"/>
    <x v="6"/>
    <x v="0"/>
    <x v="3"/>
    <n v="115"/>
    <x v="24"/>
    <x v="1"/>
    <x v="1"/>
    <n v="185"/>
    <x v="0"/>
    <x v="0"/>
    <x v="2"/>
    <b v="0"/>
  </r>
  <r>
    <x v="285"/>
    <x v="11"/>
    <x v="1"/>
    <x v="1"/>
    <n v="102"/>
    <x v="42"/>
    <x v="1"/>
    <x v="1"/>
    <n v="160"/>
    <x v="0"/>
    <x v="0"/>
    <x v="2"/>
    <b v="0"/>
  </r>
  <r>
    <x v="824"/>
    <x v="23"/>
    <x v="0"/>
    <x v="3"/>
    <n v="144"/>
    <x v="143"/>
    <x v="1"/>
    <x v="0"/>
    <n v="126"/>
    <x v="1"/>
    <x v="30"/>
    <x v="2"/>
    <b v="1"/>
  </r>
  <r>
    <x v="825"/>
    <x v="42"/>
    <x v="0"/>
    <x v="2"/>
    <n v="170"/>
    <x v="36"/>
    <x v="0"/>
    <x v="1"/>
    <n v="155"/>
    <x v="0"/>
    <x v="25"/>
    <x v="2"/>
    <b v="0"/>
  </r>
  <r>
    <x v="826"/>
    <x v="8"/>
    <x v="0"/>
    <x v="2"/>
    <n v="148"/>
    <x v="183"/>
    <x v="0"/>
    <x v="1"/>
    <n v="178"/>
    <x v="0"/>
    <x v="9"/>
    <x v="2"/>
    <b v="0"/>
  </r>
  <r>
    <x v="827"/>
    <x v="8"/>
    <x v="0"/>
    <x v="1"/>
    <n v="120"/>
    <x v="92"/>
    <x v="1"/>
    <x v="2"/>
    <n v="194"/>
    <x v="0"/>
    <x v="9"/>
    <x v="2"/>
    <b v="0"/>
  </r>
  <r>
    <x v="828"/>
    <x v="23"/>
    <x v="0"/>
    <x v="3"/>
    <n v="150"/>
    <x v="102"/>
    <x v="0"/>
    <x v="0"/>
    <n v="128"/>
    <x v="0"/>
    <x v="26"/>
    <x v="2"/>
    <b v="1"/>
  </r>
  <r>
    <x v="398"/>
    <x v="1"/>
    <x v="0"/>
    <x v="0"/>
    <n v="130"/>
    <x v="118"/>
    <x v="0"/>
    <x v="2"/>
    <n v="171"/>
    <x v="0"/>
    <x v="25"/>
    <x v="2"/>
    <b v="0"/>
  </r>
  <r>
    <x v="829"/>
    <x v="20"/>
    <x v="0"/>
    <x v="3"/>
    <n v="135"/>
    <x v="32"/>
    <x v="1"/>
    <x v="2"/>
    <n v="127"/>
    <x v="0"/>
    <x v="40"/>
    <x v="2"/>
    <b v="1"/>
  </r>
  <r>
    <x v="830"/>
    <x v="26"/>
    <x v="0"/>
    <x v="3"/>
    <n v="140"/>
    <x v="166"/>
    <x v="1"/>
    <x v="2"/>
    <n v="120"/>
    <x v="1"/>
    <x v="22"/>
    <x v="2"/>
    <b v="1"/>
  </r>
  <r>
    <x v="831"/>
    <x v="27"/>
    <x v="1"/>
    <x v="0"/>
    <n v="130"/>
    <x v="162"/>
    <x v="0"/>
    <x v="0"/>
    <n v="174"/>
    <x v="0"/>
    <x v="0"/>
    <x v="2"/>
    <b v="1"/>
  </r>
  <r>
    <x v="832"/>
    <x v="16"/>
    <x v="0"/>
    <x v="3"/>
    <n v="140"/>
    <x v="175"/>
    <x v="0"/>
    <x v="1"/>
    <n v="186"/>
    <x v="1"/>
    <x v="0"/>
    <x v="2"/>
    <b v="0"/>
  </r>
  <r>
    <x v="833"/>
    <x v="4"/>
    <x v="0"/>
    <x v="1"/>
    <n v="150"/>
    <x v="177"/>
    <x v="1"/>
    <x v="1"/>
    <n v="165"/>
    <x v="0"/>
    <x v="11"/>
    <x v="2"/>
    <b v="0"/>
  </r>
  <r>
    <x v="756"/>
    <x v="13"/>
    <x v="1"/>
    <x v="1"/>
    <n v="118"/>
    <x v="156"/>
    <x v="1"/>
    <x v="1"/>
    <n v="149"/>
    <x v="0"/>
    <x v="17"/>
    <x v="2"/>
    <b v="0"/>
  </r>
  <r>
    <x v="834"/>
    <x v="15"/>
    <x v="0"/>
    <x v="0"/>
    <n v="128"/>
    <x v="46"/>
    <x v="0"/>
    <x v="0"/>
    <n v="184"/>
    <x v="0"/>
    <x v="0"/>
    <x v="2"/>
    <b v="0"/>
  </r>
  <r>
    <x v="835"/>
    <x v="17"/>
    <x v="0"/>
    <x v="0"/>
    <n v="120"/>
    <x v="162"/>
    <x v="1"/>
    <x v="1"/>
    <n v="178"/>
    <x v="0"/>
    <x v="9"/>
    <x v="2"/>
    <b v="0"/>
  </r>
  <r>
    <x v="836"/>
    <x v="11"/>
    <x v="0"/>
    <x v="3"/>
    <n v="125"/>
    <x v="170"/>
    <x v="0"/>
    <x v="1"/>
    <n v="141"/>
    <x v="1"/>
    <x v="40"/>
    <x v="2"/>
    <b v="1"/>
  </r>
  <r>
    <x v="837"/>
    <x v="18"/>
    <x v="1"/>
    <x v="0"/>
    <n v="126"/>
    <x v="33"/>
    <x v="1"/>
    <x v="1"/>
    <n v="163"/>
    <x v="0"/>
    <x v="0"/>
    <x v="2"/>
    <b v="0"/>
  </r>
  <r>
    <x v="838"/>
    <x v="1"/>
    <x v="1"/>
    <x v="3"/>
    <n v="130"/>
    <x v="78"/>
    <x v="1"/>
    <x v="2"/>
    <n v="163"/>
    <x v="0"/>
    <x v="0"/>
    <x v="2"/>
    <b v="0"/>
  </r>
  <r>
    <x v="815"/>
    <x v="27"/>
    <x v="0"/>
    <x v="0"/>
    <n v="124"/>
    <x v="175"/>
    <x v="1"/>
    <x v="1"/>
    <n v="141"/>
    <x v="0"/>
    <x v="17"/>
    <x v="2"/>
    <b v="1"/>
  </r>
  <r>
    <x v="839"/>
    <x v="35"/>
    <x v="1"/>
    <x v="3"/>
    <n v="150"/>
    <x v="183"/>
    <x v="0"/>
    <x v="0"/>
    <n v="154"/>
    <x v="1"/>
    <x v="20"/>
    <x v="2"/>
    <b v="1"/>
  </r>
  <r>
    <x v="840"/>
    <x v="4"/>
    <x v="1"/>
    <x v="0"/>
    <n v="132"/>
    <x v="21"/>
    <x v="0"/>
    <x v="2"/>
    <n v="159"/>
    <x v="1"/>
    <x v="0"/>
    <x v="2"/>
    <b v="0"/>
  </r>
  <r>
    <x v="841"/>
    <x v="16"/>
    <x v="0"/>
    <x v="1"/>
    <n v="125"/>
    <x v="47"/>
    <x v="1"/>
    <x v="2"/>
    <n v="166"/>
    <x v="0"/>
    <x v="24"/>
    <x v="2"/>
    <b v="0"/>
  </r>
  <r>
    <x v="842"/>
    <x v="13"/>
    <x v="0"/>
    <x v="0"/>
    <n v="130"/>
    <x v="129"/>
    <x v="1"/>
    <x v="2"/>
    <n v="188"/>
    <x v="0"/>
    <x v="0"/>
    <x v="2"/>
    <b v="0"/>
  </r>
  <r>
    <x v="843"/>
    <x v="5"/>
    <x v="1"/>
    <x v="1"/>
    <n v="138"/>
    <x v="155"/>
    <x v="1"/>
    <x v="1"/>
    <n v="152"/>
    <x v="0"/>
    <x v="0"/>
    <x v="2"/>
    <b v="0"/>
  </r>
  <r>
    <x v="844"/>
    <x v="28"/>
    <x v="0"/>
    <x v="3"/>
    <n v="132"/>
    <x v="215"/>
    <x v="1"/>
    <x v="0"/>
    <n v="132"/>
    <x v="1"/>
    <x v="12"/>
    <x v="2"/>
    <b v="1"/>
  </r>
  <r>
    <x v="845"/>
    <x v="21"/>
    <x v="0"/>
    <x v="3"/>
    <n v="120"/>
    <x v="104"/>
    <x v="1"/>
    <x v="2"/>
    <n v="130"/>
    <x v="1"/>
    <x v="11"/>
    <x v="2"/>
    <b v="1"/>
  </r>
  <r>
    <x v="846"/>
    <x v="35"/>
    <x v="1"/>
    <x v="3"/>
    <n v="140"/>
    <x v="151"/>
    <x v="1"/>
    <x v="1"/>
    <n v="157"/>
    <x v="0"/>
    <x v="12"/>
    <x v="2"/>
    <b v="0"/>
  </r>
  <r>
    <x v="847"/>
    <x v="21"/>
    <x v="1"/>
    <x v="3"/>
    <n v="138"/>
    <x v="213"/>
    <x v="0"/>
    <x v="0"/>
    <n v="182"/>
    <x v="0"/>
    <x v="20"/>
    <x v="2"/>
    <b v="0"/>
  </r>
  <r>
    <x v="848"/>
    <x v="9"/>
    <x v="0"/>
    <x v="2"/>
    <n v="120"/>
    <x v="113"/>
    <x v="0"/>
    <x v="1"/>
    <n v="182"/>
    <x v="1"/>
    <x v="37"/>
    <x v="2"/>
    <b v="1"/>
  </r>
  <r>
    <x v="655"/>
    <x v="13"/>
    <x v="0"/>
    <x v="1"/>
    <n v="120"/>
    <x v="132"/>
    <x v="1"/>
    <x v="2"/>
    <n v="169"/>
    <x v="0"/>
    <x v="0"/>
    <x v="2"/>
    <b v="0"/>
  </r>
  <r>
    <x v="849"/>
    <x v="3"/>
    <x v="0"/>
    <x v="3"/>
    <n v="122"/>
    <x v="114"/>
    <x v="1"/>
    <x v="1"/>
    <n v="186"/>
    <x v="0"/>
    <x v="0"/>
    <x v="2"/>
    <b v="0"/>
  </r>
  <r>
    <x v="850"/>
    <x v="39"/>
    <x v="0"/>
    <x v="3"/>
    <n v="120"/>
    <x v="6"/>
    <x v="1"/>
    <x v="1"/>
    <n v="71"/>
    <x v="0"/>
    <x v="1"/>
    <x v="2"/>
    <b v="1"/>
  </r>
  <r>
    <x v="851"/>
    <x v="7"/>
    <x v="0"/>
    <x v="1"/>
    <n v="132"/>
    <x v="29"/>
    <x v="1"/>
    <x v="2"/>
    <n v="173"/>
    <x v="0"/>
    <x v="34"/>
    <x v="2"/>
    <b v="1"/>
  </r>
  <r>
    <x v="852"/>
    <x v="48"/>
    <x v="1"/>
    <x v="1"/>
    <n v="110"/>
    <x v="60"/>
    <x v="0"/>
    <x v="2"/>
    <n v="130"/>
    <x v="0"/>
    <x v="0"/>
    <x v="2"/>
    <b v="0"/>
  </r>
  <r>
    <x v="853"/>
    <x v="10"/>
    <x v="0"/>
    <x v="3"/>
    <n v="110"/>
    <x v="10"/>
    <x v="0"/>
    <x v="2"/>
    <n v="161"/>
    <x v="0"/>
    <x v="0"/>
    <x v="2"/>
    <b v="0"/>
  </r>
  <r>
    <x v="854"/>
    <x v="13"/>
    <x v="0"/>
    <x v="0"/>
    <n v="120"/>
    <x v="70"/>
    <x v="1"/>
    <x v="2"/>
    <n v="173"/>
    <x v="0"/>
    <x v="0"/>
    <x v="2"/>
    <b v="0"/>
  </r>
  <r>
    <x v="855"/>
    <x v="30"/>
    <x v="0"/>
    <x v="3"/>
    <n v="160"/>
    <x v="95"/>
    <x v="1"/>
    <x v="1"/>
    <n v="138"/>
    <x v="0"/>
    <x v="28"/>
    <x v="2"/>
    <b v="0"/>
  </r>
  <r>
    <x v="856"/>
    <x v="27"/>
    <x v="0"/>
    <x v="3"/>
    <n v="132"/>
    <x v="8"/>
    <x v="0"/>
    <x v="0"/>
    <n v="168"/>
    <x v="1"/>
    <x v="0"/>
    <x v="2"/>
    <b v="0"/>
  </r>
  <r>
    <x v="857"/>
    <x v="18"/>
    <x v="1"/>
    <x v="0"/>
    <n v="105"/>
    <x v="104"/>
    <x v="0"/>
    <x v="2"/>
    <n v="168"/>
    <x v="0"/>
    <x v="0"/>
    <x v="2"/>
    <b v="0"/>
  </r>
  <r>
    <x v="858"/>
    <x v="6"/>
    <x v="1"/>
    <x v="0"/>
    <n v="130"/>
    <x v="13"/>
    <x v="1"/>
    <x v="2"/>
    <n v="175"/>
    <x v="0"/>
    <x v="25"/>
    <x v="2"/>
    <b v="0"/>
  </r>
  <r>
    <x v="859"/>
    <x v="21"/>
    <x v="0"/>
    <x v="0"/>
    <n v="122"/>
    <x v="126"/>
    <x v="1"/>
    <x v="0"/>
    <n v="174"/>
    <x v="0"/>
    <x v="0"/>
    <x v="2"/>
    <b v="0"/>
  </r>
  <r>
    <x v="102"/>
    <x v="18"/>
    <x v="1"/>
    <x v="0"/>
    <n v="130"/>
    <x v="12"/>
    <x v="1"/>
    <x v="2"/>
    <n v="172"/>
    <x v="0"/>
    <x v="20"/>
    <x v="2"/>
    <b v="0"/>
  </r>
  <r>
    <x v="860"/>
    <x v="42"/>
    <x v="1"/>
    <x v="1"/>
    <n v="140"/>
    <x v="202"/>
    <x v="0"/>
    <x v="0"/>
    <n v="133"/>
    <x v="0"/>
    <x v="18"/>
    <x v="2"/>
    <b v="0"/>
  </r>
  <r>
    <x v="861"/>
    <x v="48"/>
    <x v="1"/>
    <x v="0"/>
    <n v="160"/>
    <x v="201"/>
    <x v="0"/>
    <x v="2"/>
    <n v="162"/>
    <x v="0"/>
    <x v="16"/>
    <x v="2"/>
    <b v="0"/>
  </r>
  <r>
    <x v="862"/>
    <x v="7"/>
    <x v="1"/>
    <x v="1"/>
    <n v="120"/>
    <x v="44"/>
    <x v="0"/>
    <x v="1"/>
    <n v="172"/>
    <x v="0"/>
    <x v="0"/>
    <x v="2"/>
    <b v="0"/>
  </r>
  <r>
    <x v="598"/>
    <x v="7"/>
    <x v="0"/>
    <x v="3"/>
    <n v="128"/>
    <x v="40"/>
    <x v="1"/>
    <x v="1"/>
    <n v="130"/>
    <x v="1"/>
    <x v="4"/>
    <x v="2"/>
    <b v="1"/>
  </r>
  <r>
    <x v="863"/>
    <x v="33"/>
    <x v="0"/>
    <x v="1"/>
    <n v="150"/>
    <x v="102"/>
    <x v="1"/>
    <x v="0"/>
    <n v="137"/>
    <x v="1"/>
    <x v="1"/>
    <x v="2"/>
    <b v="0"/>
  </r>
  <r>
    <x v="864"/>
    <x v="7"/>
    <x v="0"/>
    <x v="3"/>
    <n v="150"/>
    <x v="49"/>
    <x v="0"/>
    <x v="0"/>
    <n v="111"/>
    <x v="1"/>
    <x v="9"/>
    <x v="2"/>
    <b v="1"/>
  </r>
  <r>
    <x v="126"/>
    <x v="15"/>
    <x v="0"/>
    <x v="0"/>
    <n v="120"/>
    <x v="209"/>
    <x v="0"/>
    <x v="0"/>
    <n v="172"/>
    <x v="0"/>
    <x v="18"/>
    <x v="2"/>
    <b v="0"/>
  </r>
  <r>
    <x v="755"/>
    <x v="26"/>
    <x v="1"/>
    <x v="0"/>
    <n v="105"/>
    <x v="12"/>
    <x v="1"/>
    <x v="2"/>
    <n v="172"/>
    <x v="0"/>
    <x v="0"/>
    <x v="2"/>
    <b v="0"/>
  </r>
  <r>
    <x v="526"/>
    <x v="16"/>
    <x v="0"/>
    <x v="1"/>
    <n v="94"/>
    <x v="36"/>
    <x v="1"/>
    <x v="2"/>
    <n v="154"/>
    <x v="1"/>
    <x v="0"/>
    <x v="2"/>
    <b v="0"/>
  </r>
  <r>
    <x v="794"/>
    <x v="15"/>
    <x v="1"/>
    <x v="1"/>
    <n v="136"/>
    <x v="15"/>
    <x v="1"/>
    <x v="2"/>
    <n v="169"/>
    <x v="0"/>
    <x v="15"/>
    <x v="2"/>
    <b v="0"/>
  </r>
  <r>
    <x v="865"/>
    <x v="35"/>
    <x v="0"/>
    <x v="3"/>
    <n v="120"/>
    <x v="18"/>
    <x v="0"/>
    <x v="0"/>
    <n v="99"/>
    <x v="1"/>
    <x v="22"/>
    <x v="2"/>
    <b v="1"/>
  </r>
  <r>
    <x v="866"/>
    <x v="17"/>
    <x v="1"/>
    <x v="0"/>
    <n v="140"/>
    <x v="38"/>
    <x v="0"/>
    <x v="1"/>
    <n v="153"/>
    <x v="0"/>
    <x v="10"/>
    <x v="2"/>
    <b v="0"/>
  </r>
  <r>
    <x v="867"/>
    <x v="45"/>
    <x v="1"/>
    <x v="0"/>
    <n v="120"/>
    <x v="78"/>
    <x v="0"/>
    <x v="0"/>
    <n v="121"/>
    <x v="1"/>
    <x v="18"/>
    <x v="2"/>
    <b v="0"/>
  </r>
  <r>
    <x v="868"/>
    <x v="14"/>
    <x v="1"/>
    <x v="1"/>
    <n v="128"/>
    <x v="43"/>
    <x v="1"/>
    <x v="2"/>
    <n v="115"/>
    <x v="0"/>
    <x v="0"/>
    <x v="2"/>
    <b v="0"/>
  </r>
  <r>
    <x v="128"/>
    <x v="14"/>
    <x v="1"/>
    <x v="3"/>
    <n v="130"/>
    <x v="39"/>
    <x v="1"/>
    <x v="0"/>
    <n v="143"/>
    <x v="0"/>
    <x v="16"/>
    <x v="2"/>
    <b v="0"/>
  </r>
  <r>
    <x v="869"/>
    <x v="3"/>
    <x v="1"/>
    <x v="1"/>
    <n v="130"/>
    <x v="79"/>
    <x v="0"/>
    <x v="0"/>
    <n v="139"/>
    <x v="0"/>
    <x v="18"/>
    <x v="2"/>
    <b v="0"/>
  </r>
  <r>
    <x v="870"/>
    <x v="6"/>
    <x v="0"/>
    <x v="3"/>
    <n v="142"/>
    <x v="142"/>
    <x v="1"/>
    <x v="2"/>
    <n v="147"/>
    <x v="1"/>
    <x v="0"/>
    <x v="2"/>
    <b v="1"/>
  </r>
  <r>
    <x v="489"/>
    <x v="30"/>
    <x v="0"/>
    <x v="0"/>
    <n v="160"/>
    <x v="58"/>
    <x v="0"/>
    <x v="0"/>
    <n v="120"/>
    <x v="1"/>
    <x v="0"/>
    <x v="2"/>
    <b v="1"/>
  </r>
  <r>
    <x v="871"/>
    <x v="27"/>
    <x v="0"/>
    <x v="3"/>
    <n v="150"/>
    <x v="86"/>
    <x v="0"/>
    <x v="1"/>
    <n v="112"/>
    <x v="1"/>
    <x v="25"/>
    <x v="2"/>
    <b v="1"/>
  </r>
  <r>
    <x v="872"/>
    <x v="47"/>
    <x v="0"/>
    <x v="3"/>
    <n v="130"/>
    <x v="189"/>
    <x v="0"/>
    <x v="2"/>
    <n v="109"/>
    <x v="0"/>
    <x v="24"/>
    <x v="2"/>
    <b v="1"/>
  </r>
  <r>
    <x v="358"/>
    <x v="29"/>
    <x v="1"/>
    <x v="3"/>
    <n v="108"/>
    <x v="78"/>
    <x v="0"/>
    <x v="0"/>
    <n v="169"/>
    <x v="1"/>
    <x v="22"/>
    <x v="2"/>
    <b v="1"/>
  </r>
  <r>
    <x v="873"/>
    <x v="2"/>
    <x v="0"/>
    <x v="1"/>
    <n v="130"/>
    <x v="34"/>
    <x v="1"/>
    <x v="2"/>
    <n v="187"/>
    <x v="0"/>
    <x v="23"/>
    <x v="2"/>
    <b v="0"/>
  </r>
  <r>
    <x v="874"/>
    <x v="4"/>
    <x v="1"/>
    <x v="1"/>
    <n v="110"/>
    <x v="3"/>
    <x v="0"/>
    <x v="0"/>
    <n v="158"/>
    <x v="0"/>
    <x v="11"/>
    <x v="2"/>
    <b v="0"/>
  </r>
  <r>
    <x v="875"/>
    <x v="11"/>
    <x v="0"/>
    <x v="3"/>
    <n v="130"/>
    <x v="67"/>
    <x v="1"/>
    <x v="2"/>
    <n v="132"/>
    <x v="1"/>
    <x v="24"/>
    <x v="2"/>
    <b v="1"/>
  </r>
  <r>
    <x v="358"/>
    <x v="4"/>
    <x v="0"/>
    <x v="1"/>
    <n v="125"/>
    <x v="14"/>
    <x v="0"/>
    <x v="1"/>
    <n v="152"/>
    <x v="0"/>
    <x v="6"/>
    <x v="2"/>
    <b v="0"/>
  </r>
  <r>
    <x v="876"/>
    <x v="11"/>
    <x v="0"/>
    <x v="3"/>
    <n v="130"/>
    <x v="53"/>
    <x v="0"/>
    <x v="1"/>
    <n v="144"/>
    <x v="1"/>
    <x v="20"/>
    <x v="2"/>
    <b v="1"/>
  </r>
  <r>
    <x v="877"/>
    <x v="20"/>
    <x v="1"/>
    <x v="1"/>
    <n v="155"/>
    <x v="78"/>
    <x v="1"/>
    <x v="2"/>
    <n v="148"/>
    <x v="0"/>
    <x v="9"/>
    <x v="2"/>
    <b v="0"/>
  </r>
  <r>
    <x v="878"/>
    <x v="15"/>
    <x v="0"/>
    <x v="1"/>
    <n v="172"/>
    <x v="195"/>
    <x v="0"/>
    <x v="0"/>
    <n v="162"/>
    <x v="0"/>
    <x v="6"/>
    <x v="2"/>
    <b v="0"/>
  </r>
  <r>
    <x v="879"/>
    <x v="10"/>
    <x v="0"/>
    <x v="3"/>
    <n v="132"/>
    <x v="99"/>
    <x v="0"/>
    <x v="1"/>
    <n v="143"/>
    <x v="1"/>
    <x v="15"/>
    <x v="2"/>
    <b v="1"/>
  </r>
  <r>
    <x v="880"/>
    <x v="35"/>
    <x v="1"/>
    <x v="1"/>
    <n v="130"/>
    <x v="70"/>
    <x v="0"/>
    <x v="1"/>
    <n v="97"/>
    <x v="0"/>
    <x v="12"/>
    <x v="2"/>
    <b v="1"/>
  </r>
  <r>
    <x v="881"/>
    <x v="27"/>
    <x v="0"/>
    <x v="3"/>
    <n v="110"/>
    <x v="16"/>
    <x v="1"/>
    <x v="2"/>
    <n v="126"/>
    <x v="1"/>
    <x v="2"/>
    <x v="2"/>
    <b v="0"/>
  </r>
  <r>
    <x v="523"/>
    <x v="26"/>
    <x v="1"/>
    <x v="3"/>
    <n v="138"/>
    <x v="102"/>
    <x v="1"/>
    <x v="2"/>
    <n v="152"/>
    <x v="1"/>
    <x v="0"/>
    <x v="2"/>
    <b v="0"/>
  </r>
  <r>
    <x v="479"/>
    <x v="22"/>
    <x v="0"/>
    <x v="3"/>
    <n v="164"/>
    <x v="219"/>
    <x v="1"/>
    <x v="0"/>
    <n v="90"/>
    <x v="0"/>
    <x v="1"/>
    <x v="2"/>
    <b v="1"/>
  </r>
  <r>
    <x v="882"/>
    <x v="22"/>
    <x v="0"/>
    <x v="2"/>
    <n v="134"/>
    <x v="12"/>
    <x v="0"/>
    <x v="0"/>
    <n v="162"/>
    <x v="0"/>
    <x v="9"/>
    <x v="2"/>
    <b v="1"/>
  </r>
  <r>
    <x v="883"/>
    <x v="35"/>
    <x v="0"/>
    <x v="1"/>
    <n v="130"/>
    <x v="113"/>
    <x v="1"/>
    <x v="2"/>
    <n v="146"/>
    <x v="0"/>
    <x v="22"/>
    <x v="2"/>
    <b v="0"/>
  </r>
  <r>
    <x v="715"/>
    <x v="14"/>
    <x v="0"/>
    <x v="1"/>
    <n v="130"/>
    <x v="58"/>
    <x v="1"/>
    <x v="1"/>
    <n v="173"/>
    <x v="0"/>
    <x v="0"/>
    <x v="2"/>
    <b v="0"/>
  </r>
  <r>
    <x v="817"/>
    <x v="7"/>
    <x v="0"/>
    <x v="1"/>
    <n v="112"/>
    <x v="37"/>
    <x v="1"/>
    <x v="2"/>
    <n v="165"/>
    <x v="0"/>
    <x v="7"/>
    <x v="2"/>
    <b v="1"/>
  </r>
  <r>
    <x v="884"/>
    <x v="3"/>
    <x v="0"/>
    <x v="0"/>
    <n v="110"/>
    <x v="72"/>
    <x v="0"/>
    <x v="1"/>
    <n v="168"/>
    <x v="0"/>
    <x v="1"/>
    <x v="2"/>
    <b v="1"/>
  </r>
  <r>
    <x v="885"/>
    <x v="7"/>
    <x v="0"/>
    <x v="1"/>
    <n v="105"/>
    <x v="92"/>
    <x v="0"/>
    <x v="1"/>
    <n v="154"/>
    <x v="1"/>
    <x v="25"/>
    <x v="2"/>
    <b v="0"/>
  </r>
  <r>
    <x v="886"/>
    <x v="16"/>
    <x v="0"/>
    <x v="1"/>
    <n v="110"/>
    <x v="41"/>
    <x v="1"/>
    <x v="1"/>
    <n v="123"/>
    <x v="0"/>
    <x v="25"/>
    <x v="2"/>
    <b v="0"/>
  </r>
  <r>
    <x v="887"/>
    <x v="7"/>
    <x v="0"/>
    <x v="0"/>
    <n v="120"/>
    <x v="9"/>
    <x v="1"/>
    <x v="0"/>
    <n v="160"/>
    <x v="0"/>
    <x v="22"/>
    <x v="2"/>
    <b v="1"/>
  </r>
  <r>
    <x v="888"/>
    <x v="26"/>
    <x v="1"/>
    <x v="1"/>
    <n v="142"/>
    <x v="35"/>
    <x v="0"/>
    <x v="2"/>
    <n v="160"/>
    <x v="1"/>
    <x v="20"/>
    <x v="2"/>
    <b v="0"/>
  </r>
  <r>
    <x v="889"/>
    <x v="22"/>
    <x v="0"/>
    <x v="0"/>
    <n v="140"/>
    <x v="152"/>
    <x v="1"/>
    <x v="1"/>
    <n v="164"/>
    <x v="1"/>
    <x v="0"/>
    <x v="2"/>
    <b v="0"/>
  </r>
  <r>
    <x v="890"/>
    <x v="42"/>
    <x v="1"/>
    <x v="3"/>
    <n v="130"/>
    <x v="134"/>
    <x v="1"/>
    <x v="2"/>
    <n v="122"/>
    <x v="0"/>
    <x v="3"/>
    <x v="2"/>
    <b v="0"/>
  </r>
  <r>
    <x v="891"/>
    <x v="7"/>
    <x v="0"/>
    <x v="3"/>
    <n v="146"/>
    <x v="62"/>
    <x v="1"/>
    <x v="2"/>
    <n v="105"/>
    <x v="0"/>
    <x v="3"/>
    <x v="2"/>
    <b v="1"/>
  </r>
  <r>
    <x v="892"/>
    <x v="22"/>
    <x v="0"/>
    <x v="3"/>
    <n v="110"/>
    <x v="191"/>
    <x v="0"/>
    <x v="2"/>
    <n v="142"/>
    <x v="1"/>
    <x v="12"/>
    <x v="2"/>
    <b v="1"/>
  </r>
  <r>
    <x v="893"/>
    <x v="21"/>
    <x v="0"/>
    <x v="3"/>
    <n v="126"/>
    <x v="87"/>
    <x v="0"/>
    <x v="2"/>
    <n v="156"/>
    <x v="1"/>
    <x v="0"/>
    <x v="2"/>
    <b v="1"/>
  </r>
  <r>
    <x v="894"/>
    <x v="29"/>
    <x v="0"/>
    <x v="2"/>
    <n v="145"/>
    <x v="45"/>
    <x v="1"/>
    <x v="1"/>
    <n v="150"/>
    <x v="0"/>
    <x v="28"/>
    <x v="2"/>
    <b v="0"/>
  </r>
  <r>
    <x v="671"/>
    <x v="6"/>
    <x v="0"/>
    <x v="2"/>
    <n v="110"/>
    <x v="39"/>
    <x v="0"/>
    <x v="1"/>
    <n v="132"/>
    <x v="0"/>
    <x v="12"/>
    <x v="2"/>
    <b v="1"/>
  </r>
  <r>
    <x v="547"/>
    <x v="44"/>
    <x v="0"/>
    <x v="1"/>
    <n v="180"/>
    <x v="150"/>
    <x v="1"/>
    <x v="0"/>
    <n v="150"/>
    <x v="1"/>
    <x v="11"/>
    <x v="2"/>
    <b v="1"/>
  </r>
  <r>
    <x v="895"/>
    <x v="47"/>
    <x v="0"/>
    <x v="0"/>
    <n v="156"/>
    <x v="47"/>
    <x v="1"/>
    <x v="2"/>
    <n v="143"/>
    <x v="0"/>
    <x v="0"/>
    <x v="2"/>
    <b v="0"/>
  </r>
  <r>
    <x v="29"/>
    <x v="8"/>
    <x v="1"/>
    <x v="3"/>
    <n v="102"/>
    <x v="60"/>
    <x v="0"/>
    <x v="0"/>
    <n v="122"/>
    <x v="0"/>
    <x v="25"/>
    <x v="2"/>
    <b v="0"/>
  </r>
  <r>
    <x v="896"/>
    <x v="16"/>
    <x v="1"/>
    <x v="3"/>
    <n v="130"/>
    <x v="154"/>
    <x v="0"/>
    <x v="2"/>
    <n v="142"/>
    <x v="1"/>
    <x v="12"/>
    <x v="2"/>
    <b v="1"/>
  </r>
  <r>
    <x v="897"/>
    <x v="4"/>
    <x v="1"/>
    <x v="1"/>
    <n v="160"/>
    <x v="16"/>
    <x v="1"/>
    <x v="1"/>
    <n v="163"/>
    <x v="0"/>
    <x v="0"/>
    <x v="2"/>
    <b v="0"/>
  </r>
  <r>
    <x v="160"/>
    <x v="27"/>
    <x v="0"/>
    <x v="1"/>
    <n v="150"/>
    <x v="106"/>
    <x v="1"/>
    <x v="2"/>
    <n v="174"/>
    <x v="0"/>
    <x v="11"/>
    <x v="2"/>
    <b v="0"/>
  </r>
  <r>
    <x v="898"/>
    <x v="24"/>
    <x v="0"/>
    <x v="1"/>
    <n v="108"/>
    <x v="102"/>
    <x v="0"/>
    <x v="0"/>
    <n v="152"/>
    <x v="0"/>
    <x v="0"/>
    <x v="2"/>
    <b v="1"/>
  </r>
  <r>
    <x v="899"/>
    <x v="20"/>
    <x v="1"/>
    <x v="3"/>
    <n v="150"/>
    <x v="57"/>
    <x v="1"/>
    <x v="2"/>
    <n v="114"/>
    <x v="0"/>
    <x v="1"/>
    <x v="2"/>
    <b v="1"/>
  </r>
  <r>
    <x v="900"/>
    <x v="18"/>
    <x v="1"/>
    <x v="1"/>
    <n v="112"/>
    <x v="63"/>
    <x v="0"/>
    <x v="1"/>
    <n v="172"/>
    <x v="1"/>
    <x v="0"/>
    <x v="2"/>
    <b v="0"/>
  </r>
  <r>
    <x v="901"/>
    <x v="39"/>
    <x v="0"/>
    <x v="3"/>
    <n v="120"/>
    <x v="72"/>
    <x v="1"/>
    <x v="0"/>
    <n v="129"/>
    <x v="1"/>
    <x v="26"/>
    <x v="2"/>
    <b v="1"/>
  </r>
  <r>
    <x v="678"/>
    <x v="24"/>
    <x v="0"/>
    <x v="1"/>
    <n v="130"/>
    <x v="53"/>
    <x v="0"/>
    <x v="0"/>
    <n v="179"/>
    <x v="0"/>
    <x v="0"/>
    <x v="2"/>
    <b v="0"/>
  </r>
  <r>
    <x v="902"/>
    <x v="15"/>
    <x v="0"/>
    <x v="3"/>
    <n v="112"/>
    <x v="37"/>
    <x v="0"/>
    <x v="1"/>
    <n v="160"/>
    <x v="0"/>
    <x v="0"/>
    <x v="2"/>
    <b v="1"/>
  </r>
  <r>
    <x v="903"/>
    <x v="29"/>
    <x v="1"/>
    <x v="3"/>
    <n v="150"/>
    <x v="193"/>
    <x v="1"/>
    <x v="1"/>
    <n v="154"/>
    <x v="0"/>
    <x v="5"/>
    <x v="2"/>
    <b v="1"/>
  </r>
  <r>
    <x v="428"/>
    <x v="1"/>
    <x v="1"/>
    <x v="0"/>
    <n v="134"/>
    <x v="149"/>
    <x v="0"/>
    <x v="2"/>
    <n v="162"/>
    <x v="0"/>
    <x v="0"/>
    <x v="2"/>
    <b v="0"/>
  </r>
  <r>
    <x v="904"/>
    <x v="43"/>
    <x v="0"/>
    <x v="1"/>
    <n v="140"/>
    <x v="32"/>
    <x v="1"/>
    <x v="2"/>
    <n v="146"/>
    <x v="0"/>
    <x v="3"/>
    <x v="2"/>
    <b v="1"/>
  </r>
  <r>
    <x v="796"/>
    <x v="7"/>
    <x v="1"/>
    <x v="3"/>
    <n v="130"/>
    <x v="173"/>
    <x v="1"/>
    <x v="2"/>
    <n v="131"/>
    <x v="0"/>
    <x v="25"/>
    <x v="2"/>
    <b v="0"/>
  </r>
  <r>
    <x v="905"/>
    <x v="18"/>
    <x v="0"/>
    <x v="1"/>
    <n v="130"/>
    <x v="3"/>
    <x v="1"/>
    <x v="1"/>
    <n v="168"/>
    <x v="0"/>
    <x v="3"/>
    <x v="2"/>
    <b v="0"/>
  </r>
  <r>
    <x v="906"/>
    <x v="7"/>
    <x v="0"/>
    <x v="3"/>
    <n v="128"/>
    <x v="43"/>
    <x v="1"/>
    <x v="1"/>
    <n v="131"/>
    <x v="1"/>
    <x v="31"/>
    <x v="2"/>
    <b v="1"/>
  </r>
  <r>
    <x v="907"/>
    <x v="22"/>
    <x v="0"/>
    <x v="3"/>
    <n v="135"/>
    <x v="13"/>
    <x v="1"/>
    <x v="0"/>
    <n v="161"/>
    <x v="0"/>
    <x v="6"/>
    <x v="2"/>
    <b v="0"/>
  </r>
  <r>
    <x v="908"/>
    <x v="4"/>
    <x v="0"/>
    <x v="3"/>
    <n v="140"/>
    <x v="191"/>
    <x v="1"/>
    <x v="2"/>
    <n v="160"/>
    <x v="0"/>
    <x v="12"/>
    <x v="2"/>
    <b v="0"/>
  </r>
  <r>
    <x v="909"/>
    <x v="13"/>
    <x v="0"/>
    <x v="3"/>
    <n v="112"/>
    <x v="111"/>
    <x v="0"/>
    <x v="0"/>
    <n v="153"/>
    <x v="0"/>
    <x v="0"/>
    <x v="2"/>
    <b v="1"/>
  </r>
  <r>
    <x v="910"/>
    <x v="7"/>
    <x v="0"/>
    <x v="0"/>
    <n v="125"/>
    <x v="155"/>
    <x v="0"/>
    <x v="1"/>
    <n v="144"/>
    <x v="0"/>
    <x v="16"/>
    <x v="2"/>
    <b v="0"/>
  </r>
  <r>
    <x v="450"/>
    <x v="39"/>
    <x v="1"/>
    <x v="1"/>
    <n v="152"/>
    <x v="54"/>
    <x v="1"/>
    <x v="0"/>
    <n v="172"/>
    <x v="0"/>
    <x v="0"/>
    <x v="2"/>
    <b v="0"/>
  </r>
  <r>
    <x v="143"/>
    <x v="22"/>
    <x v="0"/>
    <x v="2"/>
    <n v="178"/>
    <x v="49"/>
    <x v="0"/>
    <x v="1"/>
    <n v="145"/>
    <x v="0"/>
    <x v="33"/>
    <x v="2"/>
    <b v="0"/>
  </r>
  <r>
    <x v="911"/>
    <x v="11"/>
    <x v="1"/>
    <x v="3"/>
    <n v="150"/>
    <x v="170"/>
    <x v="1"/>
    <x v="0"/>
    <n v="157"/>
    <x v="0"/>
    <x v="26"/>
    <x v="2"/>
    <b v="1"/>
  </r>
  <r>
    <x v="912"/>
    <x v="14"/>
    <x v="1"/>
    <x v="3"/>
    <n v="138"/>
    <x v="13"/>
    <x v="0"/>
    <x v="0"/>
    <n v="160"/>
    <x v="0"/>
    <x v="0"/>
    <x v="2"/>
    <b v="0"/>
  </r>
  <r>
    <x v="913"/>
    <x v="23"/>
    <x v="1"/>
    <x v="1"/>
    <n v="120"/>
    <x v="129"/>
    <x v="1"/>
    <x v="2"/>
    <n v="158"/>
    <x v="0"/>
    <x v="11"/>
    <x v="2"/>
    <b v="0"/>
  </r>
  <r>
    <x v="914"/>
    <x v="13"/>
    <x v="0"/>
    <x v="1"/>
    <n v="140"/>
    <x v="115"/>
    <x v="1"/>
    <x v="0"/>
    <n v="180"/>
    <x v="0"/>
    <x v="0"/>
    <x v="2"/>
    <b v="0"/>
  </r>
  <r>
    <x v="915"/>
    <x v="44"/>
    <x v="0"/>
    <x v="1"/>
    <n v="118"/>
    <x v="54"/>
    <x v="0"/>
    <x v="0"/>
    <n v="151"/>
    <x v="0"/>
    <x v="1"/>
    <x v="2"/>
    <b v="0"/>
  </r>
  <r>
    <x v="916"/>
    <x v="39"/>
    <x v="0"/>
    <x v="3"/>
    <n v="125"/>
    <x v="32"/>
    <x v="1"/>
    <x v="1"/>
    <n v="163"/>
    <x v="0"/>
    <x v="18"/>
    <x v="2"/>
    <b v="1"/>
  </r>
  <r>
    <x v="917"/>
    <x v="23"/>
    <x v="1"/>
    <x v="3"/>
    <n v="110"/>
    <x v="32"/>
    <x v="1"/>
    <x v="0"/>
    <n v="159"/>
    <x v="0"/>
    <x v="0"/>
    <x v="2"/>
    <b v="0"/>
  </r>
  <r>
    <x v="918"/>
    <x v="4"/>
    <x v="1"/>
    <x v="1"/>
    <n v="135"/>
    <x v="205"/>
    <x v="1"/>
    <x v="1"/>
    <n v="170"/>
    <x v="0"/>
    <x v="0"/>
    <x v="2"/>
    <b v="0"/>
  </r>
  <r>
    <x v="919"/>
    <x v="26"/>
    <x v="0"/>
    <x v="0"/>
    <n v="101"/>
    <x v="173"/>
    <x v="1"/>
    <x v="2"/>
    <n v="156"/>
    <x v="0"/>
    <x v="0"/>
    <x v="2"/>
    <b v="0"/>
  </r>
  <r>
    <x v="920"/>
    <x v="28"/>
    <x v="0"/>
    <x v="0"/>
    <n v="130"/>
    <x v="208"/>
    <x v="0"/>
    <x v="0"/>
    <n v="155"/>
    <x v="0"/>
    <x v="0"/>
    <x v="2"/>
    <b v="0"/>
  </r>
  <r>
    <x v="921"/>
    <x v="42"/>
    <x v="0"/>
    <x v="3"/>
    <n v="145"/>
    <x v="112"/>
    <x v="1"/>
    <x v="1"/>
    <n v="132"/>
    <x v="0"/>
    <x v="3"/>
    <x v="2"/>
    <b v="1"/>
  </r>
  <r>
    <x v="922"/>
    <x v="29"/>
    <x v="1"/>
    <x v="0"/>
    <n v="140"/>
    <x v="4"/>
    <x v="0"/>
    <x v="2"/>
    <n v="179"/>
    <x v="0"/>
    <x v="0"/>
    <x v="2"/>
    <b v="0"/>
  </r>
  <r>
    <x v="923"/>
    <x v="30"/>
    <x v="0"/>
    <x v="3"/>
    <n v="112"/>
    <x v="112"/>
    <x v="0"/>
    <x v="0"/>
    <n v="132"/>
    <x v="1"/>
    <x v="15"/>
    <x v="2"/>
    <b v="1"/>
  </r>
  <r>
    <x v="924"/>
    <x v="28"/>
    <x v="1"/>
    <x v="3"/>
    <n v="128"/>
    <x v="46"/>
    <x v="0"/>
    <x v="0"/>
    <n v="130"/>
    <x v="1"/>
    <x v="3"/>
    <x v="2"/>
    <b v="1"/>
  </r>
  <r>
    <x v="925"/>
    <x v="10"/>
    <x v="0"/>
    <x v="3"/>
    <n v="115"/>
    <x v="134"/>
    <x v="0"/>
    <x v="0"/>
    <n v="181"/>
    <x v="0"/>
    <x v="12"/>
    <x v="2"/>
    <b v="0"/>
  </r>
  <r>
    <x v="926"/>
    <x v="43"/>
    <x v="1"/>
    <x v="2"/>
    <n v="140"/>
    <x v="191"/>
    <x v="1"/>
    <x v="0"/>
    <n v="151"/>
    <x v="0"/>
    <x v="22"/>
    <x v="2"/>
    <b v="0"/>
  </r>
  <r>
    <x v="927"/>
    <x v="20"/>
    <x v="0"/>
    <x v="2"/>
    <n v="138"/>
    <x v="87"/>
    <x v="1"/>
    <x v="1"/>
    <n v="174"/>
    <x v="0"/>
    <x v="20"/>
    <x v="2"/>
    <b v="1"/>
  </r>
  <r>
    <x v="928"/>
    <x v="33"/>
    <x v="0"/>
    <x v="3"/>
    <n v="138"/>
    <x v="98"/>
    <x v="0"/>
    <x v="0"/>
    <n v="125"/>
    <x v="1"/>
    <x v="32"/>
    <x v="2"/>
    <b v="1"/>
  </r>
  <r>
    <x v="929"/>
    <x v="20"/>
    <x v="0"/>
    <x v="3"/>
    <n v="120"/>
    <x v="35"/>
    <x v="1"/>
    <x v="0"/>
    <n v="140"/>
    <x v="0"/>
    <x v="16"/>
    <x v="2"/>
    <b v="0"/>
  </r>
  <r>
    <x v="365"/>
    <x v="30"/>
    <x v="1"/>
    <x v="2"/>
    <n v="150"/>
    <x v="132"/>
    <x v="0"/>
    <x v="2"/>
    <n v="114"/>
    <x v="0"/>
    <x v="26"/>
    <x v="2"/>
    <b v="0"/>
  </r>
  <r>
    <x v="930"/>
    <x v="28"/>
    <x v="1"/>
    <x v="0"/>
    <n v="135"/>
    <x v="34"/>
    <x v="1"/>
    <x v="0"/>
    <n v="161"/>
    <x v="0"/>
    <x v="20"/>
    <x v="2"/>
    <b v="0"/>
  </r>
  <r>
    <x v="931"/>
    <x v="5"/>
    <x v="0"/>
    <x v="3"/>
    <n v="118"/>
    <x v="129"/>
    <x v="1"/>
    <x v="0"/>
    <n v="140"/>
    <x v="0"/>
    <x v="12"/>
    <x v="2"/>
    <b v="1"/>
  </r>
  <r>
    <x v="932"/>
    <x v="11"/>
    <x v="1"/>
    <x v="1"/>
    <n v="120"/>
    <x v="197"/>
    <x v="0"/>
    <x v="0"/>
    <n v="96"/>
    <x v="0"/>
    <x v="0"/>
    <x v="2"/>
    <b v="0"/>
  </r>
  <r>
    <x v="933"/>
    <x v="15"/>
    <x v="0"/>
    <x v="3"/>
    <n v="108"/>
    <x v="45"/>
    <x v="1"/>
    <x v="0"/>
    <n v="147"/>
    <x v="0"/>
    <x v="15"/>
    <x v="2"/>
    <b v="0"/>
  </r>
  <r>
    <x v="934"/>
    <x v="42"/>
    <x v="0"/>
    <x v="1"/>
    <n v="140"/>
    <x v="216"/>
    <x v="1"/>
    <x v="1"/>
    <n v="158"/>
    <x v="0"/>
    <x v="0"/>
    <x v="2"/>
    <b v="1"/>
  </r>
  <r>
    <x v="935"/>
    <x v="44"/>
    <x v="1"/>
    <x v="1"/>
    <n v="120"/>
    <x v="10"/>
    <x v="1"/>
    <x v="0"/>
    <n v="115"/>
    <x v="0"/>
    <x v="2"/>
    <x v="2"/>
    <b v="0"/>
  </r>
  <r>
    <x v="603"/>
    <x v="13"/>
    <x v="1"/>
    <x v="1"/>
    <n v="108"/>
    <x v="203"/>
    <x v="1"/>
    <x v="2"/>
    <n v="175"/>
    <x v="0"/>
    <x v="25"/>
    <x v="2"/>
    <b v="0"/>
  </r>
  <r>
    <x v="936"/>
    <x v="15"/>
    <x v="0"/>
    <x v="3"/>
    <n v="128"/>
    <x v="85"/>
    <x v="0"/>
    <x v="1"/>
    <n v="161"/>
    <x v="1"/>
    <x v="0"/>
    <x v="2"/>
    <b v="1"/>
  </r>
  <r>
    <x v="937"/>
    <x v="22"/>
    <x v="0"/>
    <x v="2"/>
    <n v="160"/>
    <x v="14"/>
    <x v="1"/>
    <x v="2"/>
    <n v="125"/>
    <x v="0"/>
    <x v="0"/>
    <x v="2"/>
    <b v="1"/>
  </r>
  <r>
    <x v="938"/>
    <x v="4"/>
    <x v="0"/>
    <x v="3"/>
    <n v="120"/>
    <x v="26"/>
    <x v="1"/>
    <x v="2"/>
    <n v="113"/>
    <x v="0"/>
    <x v="20"/>
    <x v="2"/>
    <b v="1"/>
  </r>
  <r>
    <x v="939"/>
    <x v="49"/>
    <x v="2"/>
    <x v="4"/>
    <m/>
    <x v="221"/>
    <x v="2"/>
    <x v="3"/>
    <m/>
    <x v="2"/>
    <x v="4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2:B77" firstHeaderRow="1" firstDataRow="1" firstDataCol="1"/>
  <pivotFields count="13"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m="1" x="38"/>
        <item m="1" x="28"/>
        <item m="1" x="18"/>
        <item m="1" x="8"/>
        <item m="1" x="40"/>
        <item m="1" x="30"/>
        <item m="1" x="20"/>
        <item m="1" x="10"/>
        <item m="1" x="42"/>
        <item m="1" x="32"/>
        <item m="1" x="22"/>
        <item m="1" x="12"/>
        <item m="1" x="44"/>
        <item m="1" x="34"/>
        <item m="1" x="24"/>
        <item m="1" x="14"/>
        <item m="1" x="5"/>
        <item m="1" x="36"/>
        <item m="1" x="26"/>
        <item m="1" x="16"/>
        <item m="1" x="6"/>
        <item m="1" x="37"/>
        <item m="1" x="27"/>
        <item m="1" x="17"/>
        <item m="1" x="7"/>
        <item m="1" x="39"/>
        <item m="1" x="29"/>
        <item m="1" x="19"/>
        <item m="1" x="9"/>
        <item m="1" x="41"/>
        <item m="1" x="31"/>
        <item m="1" x="21"/>
        <item m="1" x="11"/>
        <item m="1" x="43"/>
        <item m="1" x="33"/>
        <item m="1" x="23"/>
        <item m="1" x="13"/>
        <item m="1" x="45"/>
        <item m="1" x="35"/>
        <item m="1" x="25"/>
        <item m="1" x="15"/>
        <item x="3"/>
        <item x="0"/>
        <item x="1"/>
        <item x="2"/>
        <item m="1" x="4"/>
        <item t="default"/>
      </items>
    </pivotField>
    <pivotField showAll="0"/>
  </pivotFields>
  <rowFields count="1">
    <field x="11"/>
  </rowFields>
  <rowItems count="5"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7:B52" firstHeaderRow="1" firstDataRow="1" firstDataCol="1"/>
  <pivotFields count="13">
    <pivotField dataField="1" showAll="0" defaultSubtotal="0"/>
    <pivotField showAll="0"/>
    <pivotField showAll="0"/>
    <pivotField showAll="0"/>
    <pivotField showAll="0"/>
    <pivotField showAll="0"/>
    <pivotField showAll="0"/>
    <pivotField axis="axisRow" showAll="0">
      <items count="7">
        <item m="1" x="4"/>
        <item m="1" x="5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0:B26" firstHeaderRow="1" firstDataRow="1" firstDataCol="1"/>
  <pivotFields count="13">
    <pivotField dataField="1" showAll="0" defaultSubtota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3">
    <pivotField dataField="1" showAll="0" defaultSubtota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0:B64" firstHeaderRow="1" firstDataRow="1" firstDataCol="1"/>
  <pivotFields count="13"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5">
  <location ref="A85:C102" firstHeaderRow="1" firstDataRow="1" firstDataCol="0"/>
  <pivotFields count="13">
    <pivotField showAll="0" defaultSubtotal="0">
      <items count="940">
        <item x="369"/>
        <item x="478"/>
        <item x="580"/>
        <item x="866"/>
        <item x="891"/>
        <item x="806"/>
        <item x="195"/>
        <item x="810"/>
        <item x="492"/>
        <item x="798"/>
        <item x="360"/>
        <item x="921"/>
        <item x="747"/>
        <item x="468"/>
        <item x="595"/>
        <item x="196"/>
        <item x="590"/>
        <item x="817"/>
        <item x="848"/>
        <item x="151"/>
        <item x="296"/>
        <item x="857"/>
        <item x="824"/>
        <item x="416"/>
        <item x="694"/>
        <item x="206"/>
        <item x="782"/>
        <item x="225"/>
        <item x="315"/>
        <item x="859"/>
        <item x="572"/>
        <item x="351"/>
        <item x="111"/>
        <item x="236"/>
        <item x="938"/>
        <item x="47"/>
        <item x="925"/>
        <item x="813"/>
        <item x="192"/>
        <item x="274"/>
        <item x="624"/>
        <item x="539"/>
        <item x="668"/>
        <item x="680"/>
        <item x="636"/>
        <item x="402"/>
        <item x="320"/>
        <item x="573"/>
        <item x="559"/>
        <item x="633"/>
        <item x="104"/>
        <item x="230"/>
        <item x="638"/>
        <item x="736"/>
        <item x="766"/>
        <item x="499"/>
        <item x="173"/>
        <item x="244"/>
        <item x="440"/>
        <item x="549"/>
        <item x="535"/>
        <item x="902"/>
        <item x="484"/>
        <item x="608"/>
        <item x="198"/>
        <item x="675"/>
        <item x="145"/>
        <item x="16"/>
        <item x="672"/>
        <item x="671"/>
        <item x="297"/>
        <item x="582"/>
        <item x="2"/>
        <item x="275"/>
        <item x="909"/>
        <item x="204"/>
        <item x="290"/>
        <item x="916"/>
        <item x="327"/>
        <item x="560"/>
        <item x="27"/>
        <item x="800"/>
        <item x="7"/>
        <item x="346"/>
        <item x="702"/>
        <item x="22"/>
        <item x="892"/>
        <item x="502"/>
        <item x="287"/>
        <item x="308"/>
        <item x="247"/>
        <item x="312"/>
        <item x="251"/>
        <item x="388"/>
        <item x="233"/>
        <item x="429"/>
        <item x="466"/>
        <item x="655"/>
        <item x="888"/>
        <item x="163"/>
        <item x="285"/>
        <item x="853"/>
        <item x="663"/>
        <item x="691"/>
        <item x="599"/>
        <item x="64"/>
        <item x="284"/>
        <item x="208"/>
        <item x="846"/>
        <item x="785"/>
        <item x="851"/>
        <item x="858"/>
        <item x="62"/>
        <item x="738"/>
        <item x="354"/>
        <item x="271"/>
        <item x="182"/>
        <item x="103"/>
        <item x="396"/>
        <item x="821"/>
        <item x="477"/>
        <item x="412"/>
        <item x="731"/>
        <item x="625"/>
        <item x="550"/>
        <item x="345"/>
        <item x="199"/>
        <item x="641"/>
        <item x="197"/>
        <item x="260"/>
        <item x="508"/>
        <item x="281"/>
        <item x="217"/>
        <item x="842"/>
        <item x="586"/>
        <item x="387"/>
        <item x="593"/>
        <item x="363"/>
        <item x="215"/>
        <item x="227"/>
        <item x="650"/>
        <item x="765"/>
        <item x="123"/>
        <item x="610"/>
        <item x="676"/>
        <item x="506"/>
        <item x="386"/>
        <item x="28"/>
        <item x="465"/>
        <item x="648"/>
        <item x="261"/>
        <item x="756"/>
        <item x="656"/>
        <item x="69"/>
        <item x="698"/>
        <item x="773"/>
        <item x="611"/>
        <item x="13"/>
        <item x="666"/>
        <item x="887"/>
        <item x="6"/>
        <item x="298"/>
        <item x="299"/>
        <item x="485"/>
        <item x="231"/>
        <item x="503"/>
        <item x="703"/>
        <item x="760"/>
        <item x="137"/>
        <item x="651"/>
        <item x="419"/>
        <item x="594"/>
        <item x="272"/>
        <item x="867"/>
        <item x="475"/>
        <item x="371"/>
        <item x="149"/>
        <item x="575"/>
        <item x="142"/>
        <item x="683"/>
        <item x="903"/>
        <item x="338"/>
        <item x="114"/>
        <item x="841"/>
        <item x="645"/>
        <item x="399"/>
        <item x="597"/>
        <item x="72"/>
        <item x="21"/>
        <item x="808"/>
        <item x="109"/>
        <item x="444"/>
        <item x="101"/>
        <item x="113"/>
        <item x="469"/>
        <item x="449"/>
        <item x="815"/>
        <item x="200"/>
        <item x="291"/>
        <item x="555"/>
        <item x="317"/>
        <item x="673"/>
        <item x="450"/>
        <item x="65"/>
        <item x="169"/>
        <item x="933"/>
        <item x="334"/>
        <item x="662"/>
        <item x="674"/>
        <item x="482"/>
        <item x="241"/>
        <item x="923"/>
        <item x="266"/>
        <item x="724"/>
        <item x="46"/>
        <item x="861"/>
        <item x="129"/>
        <item x="330"/>
        <item x="66"/>
        <item x="556"/>
        <item x="865"/>
        <item x="379"/>
        <item x="19"/>
        <item x="359"/>
        <item x="352"/>
        <item x="219"/>
        <item x="305"/>
        <item x="282"/>
        <item x="776"/>
        <item x="313"/>
        <item x="823"/>
        <item x="616"/>
        <item x="380"/>
        <item x="202"/>
        <item x="755"/>
        <item x="750"/>
        <item x="95"/>
        <item x="937"/>
        <item x="74"/>
        <item x="90"/>
        <item x="442"/>
        <item x="441"/>
        <item x="781"/>
        <item x="690"/>
        <item x="185"/>
        <item x="803"/>
        <item x="789"/>
        <item x="737"/>
        <item x="868"/>
        <item x="936"/>
        <item x="167"/>
        <item x="94"/>
        <item x="366"/>
        <item x="86"/>
        <item x="898"/>
        <item x="220"/>
        <item x="165"/>
        <item x="934"/>
        <item x="105"/>
        <item x="337"/>
        <item x="754"/>
        <item x="772"/>
        <item x="458"/>
        <item x="784"/>
        <item x="439"/>
        <item x="50"/>
        <item x="343"/>
        <item x="53"/>
        <item x="415"/>
        <item x="713"/>
        <item x="97"/>
        <item x="5"/>
        <item x="421"/>
        <item x="223"/>
        <item x="644"/>
        <item x="423"/>
        <item x="554"/>
        <item x="193"/>
        <item x="540"/>
        <item x="250"/>
        <item x="76"/>
        <item x="112"/>
        <item x="431"/>
        <item x="154"/>
        <item x="657"/>
        <item x="254"/>
        <item x="342"/>
        <item x="481"/>
        <item x="564"/>
        <item x="588"/>
        <item x="809"/>
        <item x="410"/>
        <item x="259"/>
        <item x="711"/>
        <item x="609"/>
        <item x="855"/>
        <item x="108"/>
        <item x="207"/>
        <item x="75"/>
        <item x="684"/>
        <item x="361"/>
        <item x="237"/>
        <item x="552"/>
        <item x="186"/>
        <item x="373"/>
        <item x="460"/>
        <item x="536"/>
        <item x="769"/>
        <item x="318"/>
        <item x="551"/>
        <item x="532"/>
        <item x="639"/>
        <item x="835"/>
        <item x="335"/>
        <item x="83"/>
        <item x="14"/>
        <item x="461"/>
        <item x="245"/>
        <item x="391"/>
        <item x="68"/>
        <item x="497"/>
        <item x="667"/>
        <item x="270"/>
        <item x="908"/>
        <item x="294"/>
        <item x="143"/>
        <item x="635"/>
        <item x="723"/>
        <item x="767"/>
        <item x="567"/>
        <item x="378"/>
        <item x="395"/>
        <item x="372"/>
        <item x="3"/>
        <item x="406"/>
        <item x="500"/>
        <item x="730"/>
        <item x="194"/>
        <item x="280"/>
        <item x="17"/>
        <item x="689"/>
        <item x="34"/>
        <item x="929"/>
        <item x="370"/>
        <item x="528"/>
        <item x="856"/>
        <item x="473"/>
        <item x="775"/>
        <item x="432"/>
        <item x="504"/>
        <item x="873"/>
        <item x="140"/>
        <item x="513"/>
        <item x="527"/>
        <item x="935"/>
        <item x="413"/>
        <item x="122"/>
        <item x="697"/>
        <item x="852"/>
        <item x="235"/>
        <item x="642"/>
        <item x="451"/>
        <item x="110"/>
        <item x="73"/>
        <item x="819"/>
        <item x="405"/>
        <item x="96"/>
        <item x="926"/>
        <item x="381"/>
        <item x="604"/>
        <item x="585"/>
        <item x="529"/>
        <item x="548"/>
        <item x="385"/>
        <item x="788"/>
        <item x="733"/>
        <item x="793"/>
        <item x="688"/>
        <item x="92"/>
        <item x="749"/>
        <item x="426"/>
        <item x="70"/>
        <item x="895"/>
        <item x="531"/>
        <item x="184"/>
        <item x="214"/>
        <item x="268"/>
        <item x="541"/>
        <item x="18"/>
        <item x="523"/>
        <item x="474"/>
        <item x="686"/>
        <item x="411"/>
        <item x="187"/>
        <item x="566"/>
        <item x="376"/>
        <item x="340"/>
        <item x="265"/>
        <item x="457"/>
        <item x="850"/>
        <item x="729"/>
        <item x="515"/>
        <item x="216"/>
        <item x="249"/>
        <item x="201"/>
        <item x="168"/>
        <item x="401"/>
        <item x="792"/>
        <item x="357"/>
        <item x="427"/>
        <item x="907"/>
        <item x="181"/>
        <item x="507"/>
        <item x="753"/>
        <item x="38"/>
        <item x="232"/>
        <item x="453"/>
        <item x="627"/>
        <item x="764"/>
        <item x="900"/>
        <item x="906"/>
        <item x="295"/>
        <item x="262"/>
        <item x="177"/>
        <item x="860"/>
        <item x="487"/>
        <item x="212"/>
        <item x="804"/>
        <item x="618"/>
        <item x="537"/>
        <item x="829"/>
        <item x="637"/>
        <item x="496"/>
        <item x="794"/>
        <item x="634"/>
        <item x="283"/>
        <item x="746"/>
        <item x="795"/>
        <item x="833"/>
        <item x="774"/>
        <item x="325"/>
        <item x="175"/>
        <item x="707"/>
        <item x="488"/>
        <item x="768"/>
        <item x="743"/>
        <item x="894"/>
        <item x="678"/>
        <item x="397"/>
        <item x="883"/>
        <item x="398"/>
        <item x="59"/>
        <item x="430"/>
        <item x="847"/>
        <item x="438"/>
        <item x="437"/>
        <item x="243"/>
        <item x="832"/>
        <item x="918"/>
        <item x="54"/>
        <item x="134"/>
        <item x="924"/>
        <item x="301"/>
        <item x="526"/>
        <item x="659"/>
        <item x="293"/>
        <item x="875"/>
        <item x="454"/>
        <item x="901"/>
        <item x="445"/>
        <item x="98"/>
        <item x="479"/>
        <item x="306"/>
        <item x="132"/>
        <item x="493"/>
        <item x="188"/>
        <item x="521"/>
        <item x="511"/>
        <item x="872"/>
        <item x="620"/>
        <item x="89"/>
        <item x="652"/>
        <item x="880"/>
        <item x="100"/>
        <item x="314"/>
        <item x="704"/>
        <item x="879"/>
        <item x="828"/>
        <item x="42"/>
        <item x="665"/>
        <item x="734"/>
        <item x="409"/>
        <item x="490"/>
        <item x="138"/>
        <item x="854"/>
        <item x="45"/>
        <item x="518"/>
        <item x="4"/>
        <item x="146"/>
        <item x="307"/>
        <item x="455"/>
        <item x="509"/>
        <item x="801"/>
        <item x="158"/>
        <item x="524"/>
        <item x="210"/>
        <item x="759"/>
        <item x="356"/>
        <item x="632"/>
        <item x="87"/>
        <item x="43"/>
        <item x="712"/>
        <item x="885"/>
        <item x="459"/>
        <item x="257"/>
        <item x="71"/>
        <item x="347"/>
        <item x="685"/>
        <item x="519"/>
        <item x="382"/>
        <item x="124"/>
        <item x="838"/>
        <item x="870"/>
        <item x="102"/>
        <item x="780"/>
        <item x="172"/>
        <item x="226"/>
        <item x="726"/>
        <item x="501"/>
        <item x="116"/>
        <item x="546"/>
        <item x="155"/>
        <item x="561"/>
        <item x="221"/>
        <item x="516"/>
        <item x="583"/>
        <item x="156"/>
        <item x="191"/>
        <item x="799"/>
        <item x="448"/>
        <item x="771"/>
        <item x="522"/>
        <item x="8"/>
        <item x="56"/>
        <item x="899"/>
        <item x="39"/>
        <item x="239"/>
        <item x="118"/>
        <item x="131"/>
        <item x="613"/>
        <item x="669"/>
        <item x="932"/>
        <item x="931"/>
        <item x="161"/>
        <item x="893"/>
        <item x="130"/>
        <item x="886"/>
        <item x="67"/>
        <item x="840"/>
        <item x="748"/>
        <item x="752"/>
        <item x="263"/>
        <item x="914"/>
        <item x="890"/>
        <item x="598"/>
        <item x="44"/>
        <item x="570"/>
        <item x="63"/>
        <item x="171"/>
        <item x="744"/>
        <item x="741"/>
        <item x="288"/>
        <item x="433"/>
        <item x="425"/>
        <item x="323"/>
        <item x="816"/>
        <item x="699"/>
        <item x="99"/>
        <item x="786"/>
        <item x="517"/>
        <item x="77"/>
        <item x="121"/>
        <item x="135"/>
        <item x="589"/>
        <item x="658"/>
        <item x="304"/>
        <item x="29"/>
        <item x="392"/>
        <item x="383"/>
        <item x="264"/>
        <item x="224"/>
        <item x="874"/>
        <item x="139"/>
        <item x="811"/>
        <item x="394"/>
        <item x="862"/>
        <item x="377"/>
        <item x="628"/>
        <item x="322"/>
        <item x="51"/>
        <item x="125"/>
        <item x="242"/>
        <item x="321"/>
        <item x="928"/>
        <item x="446"/>
        <item x="82"/>
        <item x="871"/>
        <item x="452"/>
        <item x="58"/>
        <item x="722"/>
        <item x="779"/>
        <item x="763"/>
        <item x="720"/>
        <item x="591"/>
        <item x="162"/>
        <item x="814"/>
        <item x="710"/>
        <item x="85"/>
        <item x="157"/>
        <item x="420"/>
        <item x="831"/>
        <item x="544"/>
        <item x="762"/>
        <item x="692"/>
        <item x="822"/>
        <item x="603"/>
        <item x="26"/>
        <item x="719"/>
        <item x="152"/>
        <item x="576"/>
        <item x="93"/>
        <item x="400"/>
        <item x="33"/>
        <item x="654"/>
        <item x="716"/>
        <item x="602"/>
        <item x="443"/>
        <item x="25"/>
        <item x="630"/>
        <item x="693"/>
        <item x="709"/>
        <item x="350"/>
        <item x="869"/>
        <item x="88"/>
        <item x="404"/>
        <item x="52"/>
        <item x="240"/>
        <item x="927"/>
        <item x="159"/>
        <item x="256"/>
        <item x="790"/>
        <item x="797"/>
        <item x="289"/>
        <item x="209"/>
        <item x="269"/>
        <item x="525"/>
        <item x="844"/>
        <item x="41"/>
        <item x="60"/>
        <item x="106"/>
        <item x="35"/>
        <item x="456"/>
        <item x="889"/>
        <item x="84"/>
        <item x="714"/>
        <item x="705"/>
        <item x="61"/>
        <item x="510"/>
        <item x="791"/>
        <item x="422"/>
        <item x="190"/>
        <item x="761"/>
        <item x="228"/>
        <item x="362"/>
        <item x="563"/>
        <item x="897"/>
        <item x="542"/>
        <item x="706"/>
        <item x="826"/>
        <item x="878"/>
        <item x="364"/>
        <item x="344"/>
        <item x="606"/>
        <item x="170"/>
        <item x="543"/>
        <item x="911"/>
        <item x="107"/>
        <item x="234"/>
        <item x="640"/>
        <item x="40"/>
        <item x="341"/>
        <item x="512"/>
        <item x="700"/>
        <item x="839"/>
        <item x="930"/>
        <item x="324"/>
        <item x="547"/>
        <item x="621"/>
        <item x="863"/>
        <item x="205"/>
        <item x="882"/>
        <item x="117"/>
        <item x="596"/>
        <item x="133"/>
        <item x="647"/>
        <item x="246"/>
        <item x="562"/>
        <item x="23"/>
        <item x="91"/>
        <item x="681"/>
        <item x="695"/>
        <item x="120"/>
        <item x="166"/>
        <item x="739"/>
        <item x="353"/>
        <item x="732"/>
        <item x="505"/>
        <item x="476"/>
        <item x="623"/>
        <item x="614"/>
        <item x="329"/>
        <item x="180"/>
        <item x="119"/>
        <item x="375"/>
        <item x="569"/>
        <item x="578"/>
        <item x="407"/>
        <item x="565"/>
        <item x="408"/>
        <item x="646"/>
        <item x="248"/>
        <item x="836"/>
        <item x="336"/>
        <item x="881"/>
        <item x="331"/>
        <item x="470"/>
        <item x="612"/>
        <item x="48"/>
        <item x="435"/>
        <item x="81"/>
        <item x="258"/>
        <item x="837"/>
        <item x="905"/>
        <item x="751"/>
        <item x="277"/>
        <item x="758"/>
        <item x="486"/>
        <item x="626"/>
        <item x="904"/>
        <item x="300"/>
        <item x="417"/>
        <item x="520"/>
        <item x="37"/>
        <item x="115"/>
        <item x="20"/>
        <item x="31"/>
        <item x="533"/>
        <item x="174"/>
        <item x="462"/>
        <item x="211"/>
        <item x="660"/>
        <item x="79"/>
        <item x="78"/>
        <item x="316"/>
        <item x="12"/>
        <item x="876"/>
        <item x="742"/>
        <item x="884"/>
        <item x="463"/>
        <item x="922"/>
        <item x="389"/>
        <item x="447"/>
        <item x="141"/>
        <item x="252"/>
        <item x="365"/>
        <item x="715"/>
        <item x="600"/>
        <item x="919"/>
        <item x="153"/>
        <item x="222"/>
        <item x="787"/>
        <item x="403"/>
        <item x="910"/>
        <item x="783"/>
        <item x="390"/>
        <item x="15"/>
        <item x="778"/>
        <item x="384"/>
        <item x="913"/>
        <item x="393"/>
        <item x="864"/>
        <item x="834"/>
        <item x="348"/>
        <item x="557"/>
        <item x="319"/>
        <item x="664"/>
        <item x="534"/>
        <item x="0"/>
        <item x="36"/>
        <item x="276"/>
        <item x="495"/>
        <item x="796"/>
        <item x="558"/>
        <item x="179"/>
        <item x="491"/>
        <item x="189"/>
        <item x="9"/>
        <item x="545"/>
        <item x="126"/>
        <item x="414"/>
        <item x="494"/>
        <item x="418"/>
        <item x="592"/>
        <item x="253"/>
        <item x="622"/>
        <item x="807"/>
        <item x="619"/>
        <item x="653"/>
        <item x="615"/>
        <item x="818"/>
        <item x="368"/>
        <item x="805"/>
        <item x="631"/>
        <item x="629"/>
        <item x="735"/>
        <item x="917"/>
        <item x="467"/>
        <item x="326"/>
        <item x="849"/>
        <item x="877"/>
        <item x="845"/>
        <item x="178"/>
        <item x="677"/>
        <item x="10"/>
        <item x="302"/>
        <item x="80"/>
        <item x="286"/>
        <item x="349"/>
        <item x="333"/>
        <item x="725"/>
        <item x="309"/>
        <item x="820"/>
        <item x="160"/>
        <item x="472"/>
        <item x="358"/>
        <item x="607"/>
        <item x="577"/>
        <item x="696"/>
        <item x="587"/>
        <item x="310"/>
        <item x="127"/>
        <item x="825"/>
        <item x="164"/>
        <item x="538"/>
        <item x="553"/>
        <item x="670"/>
        <item x="617"/>
        <item x="483"/>
        <item x="355"/>
        <item x="278"/>
        <item x="915"/>
        <item x="574"/>
        <item x="328"/>
        <item x="514"/>
        <item x="303"/>
        <item x="740"/>
        <item x="374"/>
        <item x="147"/>
        <item x="203"/>
        <item x="601"/>
        <item x="701"/>
        <item x="802"/>
        <item x="568"/>
        <item x="471"/>
        <item x="489"/>
        <item x="727"/>
        <item x="777"/>
        <item x="498"/>
        <item x="708"/>
        <item x="32"/>
        <item x="605"/>
        <item x="150"/>
        <item x="745"/>
        <item x="721"/>
        <item x="11"/>
        <item x="57"/>
        <item x="571"/>
        <item x="332"/>
        <item x="581"/>
        <item x="812"/>
        <item x="579"/>
        <item x="827"/>
        <item x="679"/>
        <item x="339"/>
        <item x="718"/>
        <item x="687"/>
        <item x="30"/>
        <item x="24"/>
        <item x="136"/>
        <item x="213"/>
        <item x="434"/>
        <item x="896"/>
        <item x="1"/>
        <item x="148"/>
        <item x="229"/>
        <item x="649"/>
        <item x="428"/>
        <item x="682"/>
        <item x="661"/>
        <item x="464"/>
        <item x="436"/>
        <item x="717"/>
        <item x="273"/>
        <item x="55"/>
        <item x="843"/>
        <item x="183"/>
        <item x="292"/>
        <item x="49"/>
        <item x="643"/>
        <item x="176"/>
        <item x="770"/>
        <item x="424"/>
        <item x="255"/>
        <item x="279"/>
        <item x="267"/>
        <item x="920"/>
        <item x="311"/>
        <item x="367"/>
        <item x="912"/>
        <item x="238"/>
        <item x="728"/>
        <item x="218"/>
        <item x="830"/>
        <item x="530"/>
        <item x="584"/>
        <item x="128"/>
        <item x="144"/>
        <item x="757"/>
        <item x="480"/>
        <item x="939"/>
      </items>
    </pivotField>
    <pivotField showAll="0">
      <items count="51">
        <item x="36"/>
        <item x="34"/>
        <item x="37"/>
        <item x="25"/>
        <item x="19"/>
        <item x="32"/>
        <item x="31"/>
        <item x="21"/>
        <item x="12"/>
        <item x="2"/>
        <item x="9"/>
        <item x="5"/>
        <item x="0"/>
        <item x="18"/>
        <item x="8"/>
        <item x="10"/>
        <item x="13"/>
        <item x="6"/>
        <item x="26"/>
        <item x="24"/>
        <item x="3"/>
        <item x="1"/>
        <item x="23"/>
        <item x="16"/>
        <item x="15"/>
        <item x="14"/>
        <item x="4"/>
        <item x="28"/>
        <item x="17"/>
        <item x="27"/>
        <item x="7"/>
        <item x="22"/>
        <item x="11"/>
        <item x="33"/>
        <item x="35"/>
        <item x="29"/>
        <item x="42"/>
        <item x="20"/>
        <item x="30"/>
        <item x="39"/>
        <item x="44"/>
        <item x="43"/>
        <item x="47"/>
        <item x="48"/>
        <item x="40"/>
        <item x="45"/>
        <item x="41"/>
        <item x="46"/>
        <item x="38"/>
        <item x="49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223">
        <item x="77"/>
        <item x="66"/>
        <item x="178"/>
        <item x="174"/>
        <item x="137"/>
        <item x="179"/>
        <item x="153"/>
        <item x="83"/>
        <item x="220"/>
        <item x="131"/>
        <item x="69"/>
        <item x="203"/>
        <item x="172"/>
        <item x="76"/>
        <item x="194"/>
        <item x="182"/>
        <item x="164"/>
        <item x="90"/>
        <item x="218"/>
        <item x="108"/>
        <item x="89"/>
        <item x="94"/>
        <item x="64"/>
        <item x="11"/>
        <item x="184"/>
        <item x="98"/>
        <item x="28"/>
        <item x="106"/>
        <item x="160"/>
        <item x="180"/>
        <item x="147"/>
        <item x="30"/>
        <item x="139"/>
        <item x="212"/>
        <item x="41"/>
        <item x="219"/>
        <item x="35"/>
        <item x="197"/>
        <item x="80"/>
        <item x="1"/>
        <item x="161"/>
        <item x="61"/>
        <item x="213"/>
        <item x="20"/>
        <item x="110"/>
        <item x="31"/>
        <item x="117"/>
        <item x="26"/>
        <item x="109"/>
        <item x="126"/>
        <item x="127"/>
        <item x="48"/>
        <item x="4"/>
        <item x="15"/>
        <item x="173"/>
        <item x="104"/>
        <item x="195"/>
        <item x="143"/>
        <item x="16"/>
        <item x="55"/>
        <item x="163"/>
        <item x="12"/>
        <item x="46"/>
        <item x="67"/>
        <item x="8"/>
        <item x="7"/>
        <item x="23"/>
        <item x="74"/>
        <item x="10"/>
        <item x="112"/>
        <item x="50"/>
        <item x="3"/>
        <item x="22"/>
        <item x="43"/>
        <item x="133"/>
        <item x="62"/>
        <item x="129"/>
        <item x="155"/>
        <item x="152"/>
        <item x="114"/>
        <item x="19"/>
        <item x="29"/>
        <item x="57"/>
        <item x="132"/>
        <item x="36"/>
        <item x="95"/>
        <item x="72"/>
        <item x="37"/>
        <item x="113"/>
        <item x="177"/>
        <item x="45"/>
        <item x="13"/>
        <item x="115"/>
        <item x="162"/>
        <item x="6"/>
        <item x="68"/>
        <item x="191"/>
        <item x="92"/>
        <item x="84"/>
        <item x="156"/>
        <item x="102"/>
        <item x="183"/>
        <item x="47"/>
        <item x="58"/>
        <item x="99"/>
        <item x="17"/>
        <item x="105"/>
        <item x="34"/>
        <item x="122"/>
        <item x="167"/>
        <item x="53"/>
        <item x="32"/>
        <item x="85"/>
        <item x="136"/>
        <item x="130"/>
        <item x="170"/>
        <item x="40"/>
        <item x="24"/>
        <item x="175"/>
        <item x="208"/>
        <item x="70"/>
        <item x="39"/>
        <item x="60"/>
        <item x="118"/>
        <item x="18"/>
        <item x="63"/>
        <item x="78"/>
        <item x="49"/>
        <item x="149"/>
        <item x="91"/>
        <item x="14"/>
        <item x="150"/>
        <item x="79"/>
        <item x="86"/>
        <item x="54"/>
        <item x="217"/>
        <item x="103"/>
        <item x="125"/>
        <item x="141"/>
        <item x="87"/>
        <item x="2"/>
        <item x="9"/>
        <item x="124"/>
        <item x="206"/>
        <item x="119"/>
        <item x="21"/>
        <item x="0"/>
        <item x="111"/>
        <item x="71"/>
        <item x="96"/>
        <item x="192"/>
        <item x="38"/>
        <item x="138"/>
        <item x="56"/>
        <item x="135"/>
        <item x="210"/>
        <item x="186"/>
        <item x="201"/>
        <item x="134"/>
        <item x="205"/>
        <item x="154"/>
        <item x="33"/>
        <item x="73"/>
        <item x="128"/>
        <item x="142"/>
        <item x="176"/>
        <item x="166"/>
        <item x="121"/>
        <item x="202"/>
        <item x="140"/>
        <item x="165"/>
        <item x="42"/>
        <item x="198"/>
        <item x="116"/>
        <item x="214"/>
        <item x="189"/>
        <item x="209"/>
        <item x="146"/>
        <item x="204"/>
        <item x="123"/>
        <item x="75"/>
        <item x="200"/>
        <item x="100"/>
        <item x="187"/>
        <item x="216"/>
        <item x="144"/>
        <item x="185"/>
        <item x="88"/>
        <item x="5"/>
        <item x="44"/>
        <item x="101"/>
        <item x="52"/>
        <item x="158"/>
        <item x="157"/>
        <item x="171"/>
        <item x="215"/>
        <item x="199"/>
        <item x="145"/>
        <item x="159"/>
        <item x="207"/>
        <item x="51"/>
        <item x="181"/>
        <item x="169"/>
        <item x="188"/>
        <item x="97"/>
        <item x="81"/>
        <item x="93"/>
        <item x="151"/>
        <item x="120"/>
        <item x="193"/>
        <item x="211"/>
        <item x="59"/>
        <item x="196"/>
        <item x="168"/>
        <item x="82"/>
        <item x="25"/>
        <item x="148"/>
        <item x="27"/>
        <item x="65"/>
        <item x="190"/>
        <item x="107"/>
        <item x="221"/>
        <item t="default"/>
      </items>
    </pivotField>
    <pivotField showAll="0">
      <items count="125">
        <item m="1" x="104"/>
        <item m="1" x="74"/>
        <item m="1" x="45"/>
        <item m="1" x="16"/>
        <item m="1" x="109"/>
        <item m="1" x="79"/>
        <item m="1" x="50"/>
        <item m="1" x="21"/>
        <item m="1" x="114"/>
        <item m="1" x="84"/>
        <item m="1" x="55"/>
        <item m="1" x="26"/>
        <item m="1" x="119"/>
        <item m="1" x="89"/>
        <item m="1" x="60"/>
        <item m="1" x="31"/>
        <item m="1" x="3"/>
        <item m="1" x="95"/>
        <item m="1" x="65"/>
        <item m="1" x="36"/>
        <item m="1" x="8"/>
        <item m="1" x="100"/>
        <item m="1" x="70"/>
        <item m="1" x="41"/>
        <item m="1" x="13"/>
        <item m="1" x="106"/>
        <item m="1" x="76"/>
        <item m="1" x="47"/>
        <item m="1" x="18"/>
        <item m="1" x="111"/>
        <item m="1" x="81"/>
        <item m="1" x="52"/>
        <item m="1" x="23"/>
        <item m="1" x="116"/>
        <item m="1" x="86"/>
        <item m="1" x="57"/>
        <item m="1" x="28"/>
        <item m="1" x="121"/>
        <item m="1" x="92"/>
        <item m="1" x="62"/>
        <item m="1" x="33"/>
        <item m="1" x="5"/>
        <item m="1" x="97"/>
        <item m="1" x="67"/>
        <item m="1" x="38"/>
        <item m="1" x="10"/>
        <item m="1" x="102"/>
        <item m="1" x="72"/>
        <item m="1" x="43"/>
        <item m="1" x="90"/>
        <item m="1" x="15"/>
        <item m="1" x="61"/>
        <item m="1" x="108"/>
        <item m="1" x="32"/>
        <item m="1" x="78"/>
        <item m="1" x="4"/>
        <item m="1" x="49"/>
        <item m="1" x="96"/>
        <item m="1" x="20"/>
        <item m="1" x="66"/>
        <item m="1" x="113"/>
        <item m="1" x="37"/>
        <item m="1" x="83"/>
        <item m="1" x="9"/>
        <item m="1" x="54"/>
        <item m="1" x="101"/>
        <item m="1" x="25"/>
        <item m="1" x="71"/>
        <item m="1" x="118"/>
        <item m="1" x="42"/>
        <item m="1" x="88"/>
        <item m="1" x="14"/>
        <item m="1" x="59"/>
        <item m="1" x="107"/>
        <item m="1" x="30"/>
        <item m="1" x="77"/>
        <item m="1" x="123"/>
        <item m="1" x="48"/>
        <item m="1" x="94"/>
        <item m="1" x="19"/>
        <item m="1" x="64"/>
        <item m="1" x="112"/>
        <item m="1" x="35"/>
        <item m="1" x="82"/>
        <item m="1" x="7"/>
        <item m="1" x="53"/>
        <item m="1" x="99"/>
        <item m="1" x="24"/>
        <item m="1" x="69"/>
        <item m="1" x="117"/>
        <item m="1" x="40"/>
        <item m="1" x="87"/>
        <item m="1" x="12"/>
        <item m="1" x="58"/>
        <item m="1" x="105"/>
        <item m="1" x="29"/>
        <item m="1" x="75"/>
        <item m="1" x="122"/>
        <item m="1" x="46"/>
        <item m="1" x="93"/>
        <item m="1" x="17"/>
        <item m="1" x="63"/>
        <item m="1" x="110"/>
        <item m="1" x="34"/>
        <item m="1" x="80"/>
        <item m="1" x="6"/>
        <item m="1" x="51"/>
        <item m="1" x="98"/>
        <item m="1" x="22"/>
        <item m="1" x="68"/>
        <item m="1" x="115"/>
        <item m="1" x="39"/>
        <item m="1" x="85"/>
        <item m="1" x="11"/>
        <item m="1" x="56"/>
        <item m="1" x="103"/>
        <item m="1" x="27"/>
        <item m="1" x="73"/>
        <item m="1" x="120"/>
        <item m="1" x="44"/>
        <item m="1" x="91"/>
        <item sd="0" x="1"/>
        <item x="0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45">
        <item x="19"/>
        <item x="0"/>
        <item x="15"/>
        <item x="18"/>
        <item x="17"/>
        <item x="16"/>
        <item x="6"/>
        <item x="25"/>
        <item x="35"/>
        <item x="9"/>
        <item x="30"/>
        <item x="1"/>
        <item x="21"/>
        <item x="12"/>
        <item x="10"/>
        <item x="20"/>
        <item x="2"/>
        <item x="11"/>
        <item x="14"/>
        <item x="22"/>
        <item x="13"/>
        <item x="3"/>
        <item x="38"/>
        <item x="31"/>
        <item x="28"/>
        <item x="24"/>
        <item x="7"/>
        <item x="26"/>
        <item x="40"/>
        <item x="39"/>
        <item x="4"/>
        <item x="27"/>
        <item x="34"/>
        <item x="29"/>
        <item x="23"/>
        <item x="32"/>
        <item x="37"/>
        <item x="5"/>
        <item x="33"/>
        <item x="42"/>
        <item x="8"/>
        <item x="36"/>
        <item x="41"/>
        <item x="43"/>
        <item t="default"/>
      </items>
    </pivotField>
    <pivotField showAll="0">
      <items count="47">
        <item m="1" x="38"/>
        <item m="1" x="28"/>
        <item m="1" x="18"/>
        <item m="1" x="8"/>
        <item m="1" x="40"/>
        <item m="1" x="30"/>
        <item m="1" x="20"/>
        <item m="1" x="10"/>
        <item m="1" x="42"/>
        <item m="1" x="32"/>
        <item m="1" x="22"/>
        <item m="1" x="12"/>
        <item m="1" x="44"/>
        <item m="1" x="34"/>
        <item m="1" x="24"/>
        <item m="1" x="14"/>
        <item m="1" x="5"/>
        <item m="1" x="36"/>
        <item m="1" x="26"/>
        <item m="1" x="16"/>
        <item m="1" x="6"/>
        <item m="1" x="37"/>
        <item m="1" x="27"/>
        <item m="1" x="17"/>
        <item m="1" x="7"/>
        <item m="1" x="39"/>
        <item m="1" x="29"/>
        <item m="1" x="19"/>
        <item m="1" x="9"/>
        <item m="1" x="41"/>
        <item m="1" x="31"/>
        <item m="1" x="21"/>
        <item m="1" x="11"/>
        <item m="1" x="43"/>
        <item m="1" x="33"/>
        <item m="1" x="23"/>
        <item m="1" x="13"/>
        <item m="1" x="45"/>
        <item m="1" x="35"/>
        <item m="1" x="25"/>
        <item m="1" x="15"/>
        <item x="3"/>
        <item x="0"/>
        <item x="1"/>
        <item x="2"/>
        <item m="1" x="4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B35" firstHeaderRow="1" firstDataRow="1" firstDataCol="1"/>
  <pivotFields count="13">
    <pivotField dataField="1" showAll="0" defaultSubtotal="0"/>
    <pivotField showAll="0"/>
    <pivotField showAll="0"/>
    <pivotField showAll="0"/>
    <pivotField showAll="0"/>
    <pivotField showAll="0"/>
    <pivotField axis="axisRow" showAll="0">
      <items count="125">
        <item m="1" x="104"/>
        <item m="1" x="74"/>
        <item m="1" x="45"/>
        <item m="1" x="16"/>
        <item m="1" x="109"/>
        <item m="1" x="79"/>
        <item m="1" x="50"/>
        <item m="1" x="21"/>
        <item m="1" x="114"/>
        <item m="1" x="84"/>
        <item m="1" x="55"/>
        <item m="1" x="26"/>
        <item m="1" x="119"/>
        <item m="1" x="89"/>
        <item m="1" x="60"/>
        <item m="1" x="31"/>
        <item m="1" x="3"/>
        <item m="1" x="95"/>
        <item m="1" x="65"/>
        <item m="1" x="36"/>
        <item m="1" x="8"/>
        <item m="1" x="100"/>
        <item m="1" x="70"/>
        <item m="1" x="41"/>
        <item m="1" x="13"/>
        <item m="1" x="106"/>
        <item m="1" x="76"/>
        <item m="1" x="47"/>
        <item m="1" x="18"/>
        <item m="1" x="111"/>
        <item m="1" x="81"/>
        <item m="1" x="52"/>
        <item m="1" x="23"/>
        <item m="1" x="116"/>
        <item m="1" x="86"/>
        <item m="1" x="57"/>
        <item m="1" x="28"/>
        <item m="1" x="121"/>
        <item m="1" x="92"/>
        <item m="1" x="62"/>
        <item m="1" x="33"/>
        <item m="1" x="5"/>
        <item m="1" x="97"/>
        <item m="1" x="67"/>
        <item m="1" x="38"/>
        <item m="1" x="10"/>
        <item m="1" x="102"/>
        <item m="1" x="72"/>
        <item m="1" x="43"/>
        <item m="1" x="90"/>
        <item m="1" x="15"/>
        <item m="1" x="61"/>
        <item m="1" x="108"/>
        <item m="1" x="32"/>
        <item m="1" x="78"/>
        <item m="1" x="4"/>
        <item m="1" x="49"/>
        <item m="1" x="96"/>
        <item m="1" x="20"/>
        <item m="1" x="66"/>
        <item m="1" x="113"/>
        <item m="1" x="37"/>
        <item m="1" x="83"/>
        <item m="1" x="9"/>
        <item m="1" x="54"/>
        <item m="1" x="101"/>
        <item m="1" x="25"/>
        <item m="1" x="71"/>
        <item m="1" x="118"/>
        <item m="1" x="42"/>
        <item m="1" x="88"/>
        <item m="1" x="14"/>
        <item m="1" x="59"/>
        <item m="1" x="107"/>
        <item m="1" x="30"/>
        <item m="1" x="77"/>
        <item m="1" x="123"/>
        <item m="1" x="48"/>
        <item m="1" x="94"/>
        <item m="1" x="19"/>
        <item m="1" x="64"/>
        <item m="1" x="112"/>
        <item m="1" x="35"/>
        <item m="1" x="82"/>
        <item m="1" x="7"/>
        <item m="1" x="53"/>
        <item m="1" x="99"/>
        <item m="1" x="24"/>
        <item m="1" x="69"/>
        <item m="1" x="117"/>
        <item m="1" x="40"/>
        <item m="1" x="87"/>
        <item m="1" x="12"/>
        <item m="1" x="58"/>
        <item m="1" x="105"/>
        <item m="1" x="29"/>
        <item m="1" x="75"/>
        <item m="1" x="122"/>
        <item m="1" x="46"/>
        <item m="1" x="93"/>
        <item m="1" x="17"/>
        <item m="1" x="63"/>
        <item m="1" x="110"/>
        <item m="1" x="34"/>
        <item m="1" x="80"/>
        <item m="1" x="6"/>
        <item m="1" x="51"/>
        <item m="1" x="98"/>
        <item m="1" x="22"/>
        <item m="1" x="68"/>
        <item m="1" x="115"/>
        <item m="1" x="39"/>
        <item m="1" x="85"/>
        <item m="1" x="11"/>
        <item m="1" x="56"/>
        <item m="1" x="103"/>
        <item m="1" x="27"/>
        <item m="1" x="73"/>
        <item m="1" x="120"/>
        <item m="1" x="44"/>
        <item m="1" x="91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 v="121"/>
    </i>
    <i>
      <x v="122"/>
    </i>
    <i>
      <x v="12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9"/>
  <sheetViews>
    <sheetView zoomScale="96" zoomScaleNormal="96" workbookViewId="0">
      <selection activeCell="N1" sqref="N1:N1048576"/>
    </sheetView>
  </sheetViews>
  <sheetFormatPr defaultRowHeight="14.4" x14ac:dyDescent="0.3"/>
  <cols>
    <col min="1" max="1" width="13.21875" style="1" bestFit="1" customWidth="1"/>
    <col min="2" max="2" width="8.44140625" style="4" bestFit="1" customWidth="1"/>
    <col min="3" max="3" width="8.109375" style="4" bestFit="1" customWidth="1"/>
    <col min="4" max="4" width="18.33203125" style="1" bestFit="1" customWidth="1"/>
    <col min="5" max="5" width="14.5546875" style="4" bestFit="1" customWidth="1"/>
    <col min="6" max="6" width="14.6640625" style="4" bestFit="1" customWidth="1"/>
    <col min="7" max="7" width="21.6640625" style="4" bestFit="1" customWidth="1"/>
    <col min="8" max="8" width="15" style="4" bestFit="1" customWidth="1"/>
    <col min="9" max="9" width="17.77734375" style="4" bestFit="1" customWidth="1"/>
    <col min="10" max="10" width="18.33203125" style="4" bestFit="1" customWidth="1"/>
    <col min="11" max="11" width="12.21875" style="4" bestFit="1" customWidth="1"/>
    <col min="12" max="12" width="12.33203125" style="4" bestFit="1" customWidth="1"/>
    <col min="13" max="13" width="10.44140625" style="1" bestFit="1" customWidth="1"/>
  </cols>
  <sheetData>
    <row r="1" spans="1:13" ht="18.600000000000001" customHeight="1" x14ac:dyDescent="0.3">
      <c r="A1" s="2" t="s">
        <v>20</v>
      </c>
      <c r="B1" s="3" t="s">
        <v>0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2" t="s">
        <v>10</v>
      </c>
    </row>
    <row r="2" spans="1:13" x14ac:dyDescent="0.3">
      <c r="A2" s="1">
        <v>1879</v>
      </c>
      <c r="B2" s="4">
        <v>73</v>
      </c>
      <c r="C2" s="4" t="s">
        <v>11</v>
      </c>
      <c r="D2" s="4" t="s">
        <v>14</v>
      </c>
      <c r="E2" s="4">
        <v>115</v>
      </c>
      <c r="F2" s="4">
        <v>215</v>
      </c>
      <c r="G2" s="4" t="b">
        <v>1</v>
      </c>
      <c r="H2" t="s">
        <v>28</v>
      </c>
      <c r="I2" s="4">
        <v>135</v>
      </c>
      <c r="J2" s="4" t="b">
        <v>1</v>
      </c>
      <c r="K2" s="4">
        <v>0</v>
      </c>
      <c r="L2" t="s">
        <v>36</v>
      </c>
      <c r="M2" s="1" t="b">
        <v>1</v>
      </c>
    </row>
    <row r="3" spans="1:13" x14ac:dyDescent="0.3">
      <c r="A3" s="1">
        <v>2045</v>
      </c>
      <c r="B3" s="4">
        <v>59</v>
      </c>
      <c r="C3" s="4" t="s">
        <v>11</v>
      </c>
      <c r="D3" s="4" t="s">
        <v>14</v>
      </c>
      <c r="E3" s="4">
        <v>109</v>
      </c>
      <c r="F3" s="4">
        <v>297</v>
      </c>
      <c r="G3" s="4" t="b">
        <v>1</v>
      </c>
      <c r="H3" t="s">
        <v>28</v>
      </c>
      <c r="I3" s="4">
        <v>150</v>
      </c>
      <c r="J3" s="4" t="b">
        <v>1</v>
      </c>
      <c r="K3" s="4">
        <v>0</v>
      </c>
      <c r="L3" t="s">
        <v>36</v>
      </c>
      <c r="M3" s="1" t="b">
        <v>1</v>
      </c>
    </row>
    <row r="4" spans="1:13" x14ac:dyDescent="0.3">
      <c r="A4" s="1">
        <v>3017</v>
      </c>
      <c r="B4" s="4">
        <v>76</v>
      </c>
      <c r="C4" s="4" t="s">
        <v>12</v>
      </c>
      <c r="D4" s="4" t="s">
        <v>15</v>
      </c>
      <c r="E4" s="4">
        <v>80</v>
      </c>
      <c r="F4" s="4">
        <v>207</v>
      </c>
      <c r="G4" s="4" t="b">
        <v>1</v>
      </c>
      <c r="H4" t="s">
        <v>29</v>
      </c>
      <c r="I4" s="4">
        <v>135</v>
      </c>
      <c r="J4" s="4" t="b">
        <v>1</v>
      </c>
      <c r="K4" s="4">
        <v>0</v>
      </c>
      <c r="L4" t="s">
        <v>36</v>
      </c>
      <c r="M4" s="1" t="b">
        <v>1</v>
      </c>
    </row>
    <row r="5" spans="1:13" x14ac:dyDescent="0.3">
      <c r="A5" s="1">
        <v>5108</v>
      </c>
      <c r="B5" s="4">
        <v>44</v>
      </c>
      <c r="C5" s="4" t="s">
        <v>11</v>
      </c>
      <c r="D5" s="4" t="s">
        <v>16</v>
      </c>
      <c r="E5" s="4">
        <v>104</v>
      </c>
      <c r="F5" s="4">
        <v>185</v>
      </c>
      <c r="G5" s="4" t="b">
        <v>0</v>
      </c>
      <c r="H5" t="s">
        <v>30</v>
      </c>
      <c r="I5" s="4">
        <v>130</v>
      </c>
      <c r="J5" s="4" t="b">
        <v>1</v>
      </c>
      <c r="K5" s="4">
        <v>0</v>
      </c>
      <c r="L5" t="s">
        <v>36</v>
      </c>
      <c r="M5" s="1" t="b">
        <v>1</v>
      </c>
    </row>
    <row r="6" spans="1:13" x14ac:dyDescent="0.3">
      <c r="A6" s="1">
        <v>2513</v>
      </c>
      <c r="B6" s="4">
        <v>75</v>
      </c>
      <c r="C6" s="4" t="s">
        <v>11</v>
      </c>
      <c r="D6" s="4" t="s">
        <v>16</v>
      </c>
      <c r="E6" s="4">
        <v>81</v>
      </c>
      <c r="F6" s="4">
        <v>290</v>
      </c>
      <c r="G6" s="4" t="b">
        <v>1</v>
      </c>
      <c r="H6" t="s">
        <v>28</v>
      </c>
      <c r="I6" s="4">
        <v>100</v>
      </c>
      <c r="J6" s="4" t="b">
        <v>0</v>
      </c>
      <c r="K6" s="4">
        <v>2</v>
      </c>
      <c r="L6" t="s">
        <v>37</v>
      </c>
      <c r="M6" s="1" t="b">
        <v>0</v>
      </c>
    </row>
    <row r="7" spans="1:13" x14ac:dyDescent="0.3">
      <c r="A7" s="1">
        <v>3841</v>
      </c>
      <c r="B7" s="4">
        <v>76</v>
      </c>
      <c r="C7" s="4" t="s">
        <v>11</v>
      </c>
      <c r="D7" s="4" t="s">
        <v>16</v>
      </c>
      <c r="E7" s="4">
        <v>87</v>
      </c>
      <c r="F7" s="4">
        <v>264</v>
      </c>
      <c r="G7" s="4" t="b">
        <v>0</v>
      </c>
      <c r="H7" t="s">
        <v>30</v>
      </c>
      <c r="I7" s="4">
        <v>119</v>
      </c>
      <c r="J7" s="4" t="b">
        <v>0</v>
      </c>
      <c r="K7" s="4">
        <v>0</v>
      </c>
      <c r="L7" t="s">
        <v>37</v>
      </c>
      <c r="M7" s="1" t="b">
        <v>0</v>
      </c>
    </row>
    <row r="8" spans="1:13" x14ac:dyDescent="0.3">
      <c r="A8" s="1">
        <v>4752</v>
      </c>
      <c r="B8" s="4">
        <v>43</v>
      </c>
      <c r="C8" s="4" t="s">
        <v>11</v>
      </c>
      <c r="D8" s="4" t="s">
        <v>14</v>
      </c>
      <c r="E8" s="4">
        <v>112</v>
      </c>
      <c r="F8" s="4">
        <v>243</v>
      </c>
      <c r="G8" s="4" t="b">
        <v>1</v>
      </c>
      <c r="H8" t="s">
        <v>28</v>
      </c>
      <c r="I8" s="4">
        <v>160</v>
      </c>
      <c r="J8" s="4" t="b">
        <v>1</v>
      </c>
      <c r="K8" s="4">
        <v>0</v>
      </c>
      <c r="L8" t="s">
        <v>36</v>
      </c>
      <c r="M8" s="1" t="b">
        <v>1</v>
      </c>
    </row>
    <row r="9" spans="1:13" x14ac:dyDescent="0.3">
      <c r="A9" s="1">
        <v>4099</v>
      </c>
      <c r="B9" s="4">
        <v>67</v>
      </c>
      <c r="C9" s="4" t="s">
        <v>11</v>
      </c>
      <c r="D9" s="4" t="s">
        <v>16</v>
      </c>
      <c r="E9" s="4">
        <v>114</v>
      </c>
      <c r="F9" s="4">
        <v>315</v>
      </c>
      <c r="G9" s="4" t="b">
        <v>0</v>
      </c>
      <c r="H9" t="s">
        <v>29</v>
      </c>
      <c r="I9" s="4">
        <v>158</v>
      </c>
      <c r="J9" s="4" t="b">
        <v>1</v>
      </c>
      <c r="K9" s="4">
        <v>0</v>
      </c>
      <c r="L9" t="s">
        <v>36</v>
      </c>
      <c r="M9" s="1" t="b">
        <v>1</v>
      </c>
    </row>
    <row r="10" spans="1:13" x14ac:dyDescent="0.3">
      <c r="A10" s="1">
        <v>4857</v>
      </c>
      <c r="B10" s="4">
        <v>66</v>
      </c>
      <c r="C10" s="4" t="s">
        <v>12</v>
      </c>
      <c r="D10" s="4" t="s">
        <v>14</v>
      </c>
      <c r="E10" s="4">
        <v>92</v>
      </c>
      <c r="F10" s="4">
        <v>394</v>
      </c>
      <c r="G10" s="4" t="b">
        <v>1</v>
      </c>
      <c r="H10" t="s">
        <v>28</v>
      </c>
      <c r="I10" s="4">
        <v>150</v>
      </c>
      <c r="J10" s="4" t="b">
        <v>1</v>
      </c>
      <c r="K10" s="4">
        <v>0</v>
      </c>
      <c r="L10" t="s">
        <v>36</v>
      </c>
      <c r="M10" s="1" t="b">
        <v>1</v>
      </c>
    </row>
    <row r="11" spans="1:13" x14ac:dyDescent="0.3">
      <c r="A11" s="1">
        <v>1177</v>
      </c>
      <c r="B11" s="4">
        <v>67</v>
      </c>
      <c r="C11" s="4" t="s">
        <v>11</v>
      </c>
      <c r="D11" s="4" t="s">
        <v>16</v>
      </c>
      <c r="E11" s="4">
        <v>96</v>
      </c>
      <c r="F11" s="4">
        <v>258</v>
      </c>
      <c r="G11" s="4" t="b">
        <v>1</v>
      </c>
      <c r="H11" t="s">
        <v>29</v>
      </c>
      <c r="I11" s="4">
        <v>130</v>
      </c>
      <c r="J11" s="4" t="b">
        <v>0</v>
      </c>
      <c r="K11" s="4">
        <v>4</v>
      </c>
      <c r="L11" t="s">
        <v>38</v>
      </c>
      <c r="M11" s="1" t="b">
        <v>0</v>
      </c>
    </row>
    <row r="12" spans="1:13" x14ac:dyDescent="0.3">
      <c r="A12" s="1">
        <v>3240</v>
      </c>
      <c r="B12" s="4">
        <v>45</v>
      </c>
      <c r="C12" s="4" t="s">
        <v>11</v>
      </c>
      <c r="D12" s="4" t="s">
        <v>16</v>
      </c>
      <c r="E12" s="4">
        <v>113</v>
      </c>
      <c r="F12" s="4">
        <v>192</v>
      </c>
      <c r="G12" s="4" t="b">
        <v>1</v>
      </c>
      <c r="H12" t="s">
        <v>29</v>
      </c>
      <c r="I12" s="4">
        <v>129</v>
      </c>
      <c r="J12" s="4" t="b">
        <v>0</v>
      </c>
      <c r="K12" s="4">
        <v>3</v>
      </c>
      <c r="L12" t="s">
        <v>38</v>
      </c>
      <c r="M12" s="1" t="b">
        <v>0</v>
      </c>
    </row>
    <row r="13" spans="1:13" x14ac:dyDescent="0.3">
      <c r="A13" s="1">
        <v>5091</v>
      </c>
      <c r="B13" s="4">
        <v>56</v>
      </c>
      <c r="C13" s="4" t="s">
        <v>11</v>
      </c>
      <c r="D13" s="4" t="s">
        <v>15</v>
      </c>
      <c r="E13" s="4">
        <v>120</v>
      </c>
      <c r="F13" s="4">
        <v>220</v>
      </c>
      <c r="G13" s="4" t="b">
        <v>1</v>
      </c>
      <c r="H13" t="s">
        <v>29</v>
      </c>
      <c r="I13" s="4">
        <v>86</v>
      </c>
      <c r="J13" s="4" t="b">
        <v>1</v>
      </c>
      <c r="K13" s="4">
        <v>0</v>
      </c>
      <c r="L13" t="s">
        <v>36</v>
      </c>
      <c r="M13" s="1" t="b">
        <v>1</v>
      </c>
    </row>
    <row r="14" spans="1:13" x14ac:dyDescent="0.3">
      <c r="A14" s="1">
        <v>4084</v>
      </c>
      <c r="B14" s="4">
        <v>43</v>
      </c>
      <c r="C14" s="4" t="s">
        <v>11</v>
      </c>
      <c r="D14" s="4" t="s">
        <v>16</v>
      </c>
      <c r="E14" s="4">
        <v>100</v>
      </c>
      <c r="F14" s="4">
        <v>193</v>
      </c>
      <c r="G14" s="4" t="b">
        <v>1</v>
      </c>
      <c r="H14" t="s">
        <v>29</v>
      </c>
      <c r="I14" s="4">
        <v>135</v>
      </c>
      <c r="J14" s="4" t="b">
        <v>0</v>
      </c>
      <c r="K14" s="4">
        <v>0.5</v>
      </c>
      <c r="L14" t="s">
        <v>37</v>
      </c>
      <c r="M14" s="1" t="b">
        <v>0</v>
      </c>
    </row>
    <row r="15" spans="1:13" x14ac:dyDescent="0.3">
      <c r="A15" s="1">
        <v>3078</v>
      </c>
      <c r="B15" s="4">
        <v>55</v>
      </c>
      <c r="C15" s="4" t="s">
        <v>11</v>
      </c>
      <c r="D15" s="4" t="s">
        <v>16</v>
      </c>
      <c r="E15" s="4">
        <v>82</v>
      </c>
      <c r="F15" s="4">
        <v>210</v>
      </c>
      <c r="G15" s="4" t="b">
        <v>1</v>
      </c>
      <c r="H15" t="s">
        <v>29</v>
      </c>
      <c r="I15" s="4">
        <v>112</v>
      </c>
      <c r="J15" s="4" t="b">
        <v>0</v>
      </c>
      <c r="K15" s="4">
        <v>1.5</v>
      </c>
      <c r="L15" t="s">
        <v>37</v>
      </c>
      <c r="M15" s="1" t="b">
        <v>0</v>
      </c>
    </row>
    <row r="16" spans="1:13" x14ac:dyDescent="0.3">
      <c r="A16" s="1">
        <v>4371</v>
      </c>
      <c r="B16" s="4">
        <v>60</v>
      </c>
      <c r="C16" s="4" t="s">
        <v>11</v>
      </c>
      <c r="D16" s="4" t="s">
        <v>14</v>
      </c>
      <c r="E16" s="4">
        <v>119</v>
      </c>
      <c r="F16" s="4">
        <v>245</v>
      </c>
      <c r="G16" s="4" t="b">
        <v>1</v>
      </c>
      <c r="H16" t="s">
        <v>29</v>
      </c>
      <c r="I16" s="4">
        <v>180</v>
      </c>
      <c r="J16" s="4" t="b">
        <v>1</v>
      </c>
      <c r="K16" s="4">
        <v>0.2</v>
      </c>
      <c r="L16" t="s">
        <v>37</v>
      </c>
      <c r="M16" s="1" t="b">
        <v>1</v>
      </c>
    </row>
    <row r="17" spans="1:13" x14ac:dyDescent="0.3">
      <c r="A17" s="1">
        <v>3858</v>
      </c>
      <c r="B17" s="4">
        <v>55</v>
      </c>
      <c r="C17" s="4" t="s">
        <v>12</v>
      </c>
      <c r="D17" s="4" t="s">
        <v>16</v>
      </c>
      <c r="E17" s="4">
        <v>104</v>
      </c>
      <c r="F17" s="4">
        <v>243</v>
      </c>
      <c r="G17" s="4" t="b">
        <v>1</v>
      </c>
      <c r="H17" t="s">
        <v>29</v>
      </c>
      <c r="I17" s="4">
        <v>152</v>
      </c>
      <c r="J17" s="4" t="b">
        <v>0</v>
      </c>
      <c r="K17" s="4">
        <v>0</v>
      </c>
      <c r="L17" t="s">
        <v>37</v>
      </c>
      <c r="M17" s="1" t="b">
        <v>1</v>
      </c>
    </row>
    <row r="18" spans="1:13" x14ac:dyDescent="0.3">
      <c r="A18" s="1">
        <v>4623</v>
      </c>
      <c r="B18" s="4">
        <v>61</v>
      </c>
      <c r="C18" s="4" t="s">
        <v>12</v>
      </c>
      <c r="D18" s="4" t="s">
        <v>15</v>
      </c>
      <c r="E18" s="4">
        <v>92</v>
      </c>
      <c r="F18" s="4">
        <v>295</v>
      </c>
      <c r="G18" s="4" t="b">
        <v>1</v>
      </c>
      <c r="H18" t="s">
        <v>28</v>
      </c>
      <c r="I18" s="4">
        <v>157</v>
      </c>
      <c r="J18" s="4" t="b">
        <v>1</v>
      </c>
      <c r="K18" s="4">
        <v>0.6</v>
      </c>
      <c r="L18" t="s">
        <v>36</v>
      </c>
      <c r="M18" s="1" t="b">
        <v>1</v>
      </c>
    </row>
    <row r="19" spans="1:13" x14ac:dyDescent="0.3">
      <c r="A19" s="1">
        <v>2076</v>
      </c>
      <c r="B19" s="4">
        <v>76</v>
      </c>
      <c r="C19" s="4" t="s">
        <v>11</v>
      </c>
      <c r="D19" s="4" t="s">
        <v>15</v>
      </c>
      <c r="E19" s="4">
        <v>101</v>
      </c>
      <c r="F19" s="4">
        <v>230</v>
      </c>
      <c r="G19" s="4" t="b">
        <v>1</v>
      </c>
      <c r="H19" t="s">
        <v>29</v>
      </c>
      <c r="I19" s="4">
        <v>165</v>
      </c>
      <c r="J19" s="4" t="b">
        <v>1</v>
      </c>
      <c r="K19" s="4">
        <v>2.5</v>
      </c>
      <c r="L19" t="s">
        <v>37</v>
      </c>
      <c r="M19" s="1" t="b">
        <v>0</v>
      </c>
    </row>
    <row r="20" spans="1:13" x14ac:dyDescent="0.3">
      <c r="A20" s="1">
        <v>4874</v>
      </c>
      <c r="B20" s="4">
        <v>80</v>
      </c>
      <c r="C20" s="4" t="s">
        <v>11</v>
      </c>
      <c r="D20" s="4" t="s">
        <v>14</v>
      </c>
      <c r="E20" s="4">
        <v>91</v>
      </c>
      <c r="F20" s="4">
        <v>205</v>
      </c>
      <c r="G20" s="4" t="b">
        <v>1</v>
      </c>
      <c r="H20" t="s">
        <v>28</v>
      </c>
      <c r="I20" s="4">
        <v>184</v>
      </c>
      <c r="J20" s="4" t="b">
        <v>1</v>
      </c>
      <c r="K20" s="4">
        <v>0</v>
      </c>
      <c r="L20" t="s">
        <v>36</v>
      </c>
      <c r="M20" s="1" t="b">
        <v>1</v>
      </c>
    </row>
    <row r="21" spans="1:13" x14ac:dyDescent="0.3">
      <c r="A21" s="1">
        <v>5606</v>
      </c>
      <c r="B21" s="4">
        <v>74</v>
      </c>
      <c r="C21" s="4" t="s">
        <v>12</v>
      </c>
      <c r="D21" s="4" t="s">
        <v>15</v>
      </c>
      <c r="E21" s="4">
        <v>91</v>
      </c>
      <c r="F21" s="4">
        <v>141</v>
      </c>
      <c r="G21" s="4" t="b">
        <v>1</v>
      </c>
      <c r="H21" t="s">
        <v>29</v>
      </c>
      <c r="I21" s="4">
        <v>175</v>
      </c>
      <c r="J21" s="4" t="b">
        <v>1</v>
      </c>
      <c r="K21" s="4">
        <v>0.6</v>
      </c>
      <c r="L21" t="s">
        <v>37</v>
      </c>
      <c r="M21" s="1" t="b">
        <v>1</v>
      </c>
    </row>
    <row r="22" spans="1:13" x14ac:dyDescent="0.3">
      <c r="A22" s="1">
        <v>1866</v>
      </c>
      <c r="B22" s="4">
        <v>59</v>
      </c>
      <c r="C22" s="4" t="s">
        <v>11</v>
      </c>
      <c r="D22" s="4" t="s">
        <v>16</v>
      </c>
      <c r="E22" s="4">
        <v>93</v>
      </c>
      <c r="F22" s="4">
        <v>188</v>
      </c>
      <c r="G22" s="4" t="b">
        <v>0</v>
      </c>
      <c r="H22" t="s">
        <v>29</v>
      </c>
      <c r="I22" s="4">
        <v>113</v>
      </c>
      <c r="J22" s="4" t="b">
        <v>1</v>
      </c>
      <c r="K22" s="4">
        <v>1.4</v>
      </c>
      <c r="L22" t="s">
        <v>37</v>
      </c>
      <c r="M22" s="1" t="b">
        <v>0</v>
      </c>
    </row>
    <row r="23" spans="1:13" x14ac:dyDescent="0.3">
      <c r="A23" s="1">
        <v>2516</v>
      </c>
      <c r="B23" s="4">
        <v>44</v>
      </c>
      <c r="C23" s="4" t="s">
        <v>11</v>
      </c>
      <c r="D23" s="4" t="s">
        <v>16</v>
      </c>
      <c r="E23" s="4">
        <v>89</v>
      </c>
      <c r="F23" s="4">
        <v>206</v>
      </c>
      <c r="G23" s="4" t="b">
        <v>1</v>
      </c>
      <c r="H23" t="s">
        <v>28</v>
      </c>
      <c r="I23" s="4">
        <v>132</v>
      </c>
      <c r="J23" s="4" t="b">
        <v>0</v>
      </c>
      <c r="K23" s="4">
        <v>2.4</v>
      </c>
      <c r="L23" t="s">
        <v>37</v>
      </c>
      <c r="M23" s="1" t="b">
        <v>0</v>
      </c>
    </row>
    <row r="24" spans="1:13" x14ac:dyDescent="0.3">
      <c r="A24" s="1">
        <v>2153</v>
      </c>
      <c r="B24" s="4">
        <v>61</v>
      </c>
      <c r="C24" s="4" t="s">
        <v>11</v>
      </c>
      <c r="D24" s="4" t="s">
        <v>14</v>
      </c>
      <c r="E24" s="4">
        <v>102</v>
      </c>
      <c r="F24" s="4">
        <v>232</v>
      </c>
      <c r="G24" s="4" t="b">
        <v>0</v>
      </c>
      <c r="H24" t="s">
        <v>29</v>
      </c>
      <c r="I24" s="4">
        <v>164</v>
      </c>
      <c r="J24" s="4" t="b">
        <v>1</v>
      </c>
      <c r="K24" s="4">
        <v>0</v>
      </c>
      <c r="L24" t="s">
        <v>36</v>
      </c>
      <c r="M24" s="1" t="b">
        <v>0</v>
      </c>
    </row>
    <row r="25" spans="1:13" x14ac:dyDescent="0.3">
      <c r="A25" s="1">
        <v>1963</v>
      </c>
      <c r="B25" s="4">
        <v>69</v>
      </c>
      <c r="C25" s="4" t="s">
        <v>11</v>
      </c>
      <c r="D25" s="4" t="s">
        <v>16</v>
      </c>
      <c r="E25" s="4">
        <v>98</v>
      </c>
      <c r="F25" s="4">
        <v>169</v>
      </c>
      <c r="G25" s="4" t="b">
        <v>0</v>
      </c>
      <c r="H25" t="s">
        <v>29</v>
      </c>
      <c r="I25" s="4">
        <v>144</v>
      </c>
      <c r="J25" s="4" t="b">
        <v>0</v>
      </c>
      <c r="K25" s="4">
        <v>2.8</v>
      </c>
      <c r="L25" t="s">
        <v>38</v>
      </c>
      <c r="M25" s="1" t="b">
        <v>0</v>
      </c>
    </row>
    <row r="26" spans="1:13" x14ac:dyDescent="0.3">
      <c r="A26" s="1">
        <v>4361</v>
      </c>
      <c r="B26" s="4">
        <v>63</v>
      </c>
      <c r="C26" s="4" t="s">
        <v>12</v>
      </c>
      <c r="D26" s="4" t="s">
        <v>13</v>
      </c>
      <c r="E26" s="4">
        <v>109</v>
      </c>
      <c r="F26" s="4">
        <v>327</v>
      </c>
      <c r="G26" s="4" t="b">
        <v>1</v>
      </c>
      <c r="H26" t="s">
        <v>28</v>
      </c>
      <c r="I26" s="4">
        <v>117</v>
      </c>
      <c r="J26" s="4" t="b">
        <v>0</v>
      </c>
      <c r="K26" s="4">
        <v>3.4</v>
      </c>
      <c r="L26" t="s">
        <v>36</v>
      </c>
      <c r="M26" s="1" t="b">
        <v>1</v>
      </c>
    </row>
    <row r="27" spans="1:13" x14ac:dyDescent="0.3">
      <c r="A27" s="1">
        <v>4212</v>
      </c>
      <c r="B27" s="4">
        <v>70</v>
      </c>
      <c r="C27" s="4" t="s">
        <v>11</v>
      </c>
      <c r="D27" s="4" t="s">
        <v>16</v>
      </c>
      <c r="E27" s="4">
        <v>97</v>
      </c>
      <c r="F27" s="4">
        <v>213</v>
      </c>
      <c r="G27" s="4" t="b">
        <v>0</v>
      </c>
      <c r="H27" t="s">
        <v>30</v>
      </c>
      <c r="I27" s="4">
        <v>125</v>
      </c>
      <c r="J27" s="4" t="b">
        <v>0</v>
      </c>
      <c r="K27" s="4">
        <v>1.4</v>
      </c>
      <c r="L27" t="s">
        <v>37</v>
      </c>
      <c r="M27" s="1" t="b">
        <v>0</v>
      </c>
    </row>
    <row r="28" spans="1:13" x14ac:dyDescent="0.3">
      <c r="A28" s="1">
        <v>2836</v>
      </c>
      <c r="B28" s="4">
        <v>54</v>
      </c>
      <c r="C28" s="4" t="s">
        <v>12</v>
      </c>
      <c r="D28" s="4" t="s">
        <v>13</v>
      </c>
      <c r="E28" s="4">
        <v>109</v>
      </c>
      <c r="F28" s="4">
        <v>241</v>
      </c>
      <c r="G28" s="4" t="b">
        <v>0</v>
      </c>
      <c r="H28" t="s">
        <v>30</v>
      </c>
      <c r="I28" s="4">
        <v>123</v>
      </c>
      <c r="J28" s="4" t="b">
        <v>0</v>
      </c>
      <c r="K28" s="4">
        <v>0.2</v>
      </c>
      <c r="L28" t="s">
        <v>36</v>
      </c>
      <c r="M28" s="1" t="b">
        <v>1</v>
      </c>
    </row>
    <row r="29" spans="1:13" x14ac:dyDescent="0.3">
      <c r="A29" s="1">
        <v>5929</v>
      </c>
      <c r="B29" s="4">
        <v>72</v>
      </c>
      <c r="C29" s="4" t="s">
        <v>11</v>
      </c>
      <c r="D29" s="4" t="s">
        <v>13</v>
      </c>
      <c r="E29" s="4">
        <v>109</v>
      </c>
      <c r="F29" s="4">
        <v>223</v>
      </c>
      <c r="G29" s="4" t="b">
        <v>0</v>
      </c>
      <c r="H29" t="s">
        <v>28</v>
      </c>
      <c r="I29" s="4">
        <v>181</v>
      </c>
      <c r="J29" s="4" t="b">
        <v>1</v>
      </c>
      <c r="K29" s="4">
        <v>0</v>
      </c>
      <c r="L29" t="s">
        <v>37</v>
      </c>
      <c r="M29" s="1" t="b">
        <v>1</v>
      </c>
    </row>
    <row r="30" spans="1:13" x14ac:dyDescent="0.3">
      <c r="A30" s="1">
        <v>3364</v>
      </c>
      <c r="B30" s="4">
        <v>71</v>
      </c>
      <c r="C30" s="4" t="s">
        <v>12</v>
      </c>
      <c r="D30" s="4" t="s">
        <v>13</v>
      </c>
      <c r="E30" s="4">
        <v>82</v>
      </c>
      <c r="F30" s="4">
        <v>354</v>
      </c>
      <c r="G30" s="4" t="b">
        <v>1</v>
      </c>
      <c r="H30" t="s">
        <v>29</v>
      </c>
      <c r="I30" s="4">
        <v>163</v>
      </c>
      <c r="J30" s="4" t="b">
        <v>0</v>
      </c>
      <c r="K30" s="4">
        <v>0.6</v>
      </c>
      <c r="L30" t="s">
        <v>38</v>
      </c>
      <c r="M30" s="1" t="b">
        <v>0</v>
      </c>
    </row>
    <row r="31" spans="1:13" x14ac:dyDescent="0.3">
      <c r="A31" s="1">
        <v>4867</v>
      </c>
      <c r="B31" s="4">
        <v>80</v>
      </c>
      <c r="C31" s="4" t="s">
        <v>11</v>
      </c>
      <c r="D31" s="4" t="s">
        <v>13</v>
      </c>
      <c r="E31" s="4">
        <v>84</v>
      </c>
      <c r="F31" s="4">
        <v>201</v>
      </c>
      <c r="G31" s="4" t="b">
        <v>0</v>
      </c>
      <c r="H31" t="s">
        <v>30</v>
      </c>
      <c r="I31" s="4">
        <v>126</v>
      </c>
      <c r="J31" s="4" t="b">
        <v>0</v>
      </c>
      <c r="K31" s="4">
        <v>1.5</v>
      </c>
      <c r="L31" t="s">
        <v>38</v>
      </c>
      <c r="M31" s="1" t="b">
        <v>0</v>
      </c>
    </row>
    <row r="32" spans="1:13" x14ac:dyDescent="0.3">
      <c r="A32" s="1">
        <v>5856</v>
      </c>
      <c r="B32" s="4">
        <v>56</v>
      </c>
      <c r="C32" s="4" t="s">
        <v>11</v>
      </c>
      <c r="D32" s="4" t="s">
        <v>15</v>
      </c>
      <c r="E32" s="4">
        <v>95</v>
      </c>
      <c r="F32" s="4">
        <v>215</v>
      </c>
      <c r="G32" s="4" t="b">
        <v>0</v>
      </c>
      <c r="H32" t="s">
        <v>30</v>
      </c>
      <c r="I32" s="4">
        <v>138</v>
      </c>
      <c r="J32" s="4" t="b">
        <v>1</v>
      </c>
      <c r="K32" s="4">
        <v>0</v>
      </c>
      <c r="L32" t="s">
        <v>36</v>
      </c>
      <c r="M32" s="1" t="b">
        <v>1</v>
      </c>
    </row>
    <row r="33" spans="1:13" x14ac:dyDescent="0.3">
      <c r="A33" s="1">
        <v>2869</v>
      </c>
      <c r="B33" s="4">
        <v>47</v>
      </c>
      <c r="C33" s="4" t="s">
        <v>12</v>
      </c>
      <c r="D33" s="4" t="s">
        <v>14</v>
      </c>
      <c r="E33" s="4">
        <v>112</v>
      </c>
      <c r="F33" s="4">
        <v>186</v>
      </c>
      <c r="G33" s="4" t="b">
        <v>0</v>
      </c>
      <c r="H33" t="s">
        <v>28</v>
      </c>
      <c r="I33" s="4">
        <v>154</v>
      </c>
      <c r="J33" s="4" t="b">
        <v>1</v>
      </c>
      <c r="K33" s="4">
        <v>0</v>
      </c>
      <c r="L33" t="s">
        <v>36</v>
      </c>
      <c r="M33" s="1" t="b">
        <v>1</v>
      </c>
    </row>
    <row r="34" spans="1:13" x14ac:dyDescent="0.3">
      <c r="A34" s="1">
        <v>3629</v>
      </c>
      <c r="B34" s="4">
        <v>76</v>
      </c>
      <c r="C34" s="4" t="s">
        <v>12</v>
      </c>
      <c r="D34" s="4" t="s">
        <v>14</v>
      </c>
      <c r="E34" s="4">
        <v>84</v>
      </c>
      <c r="F34" s="4">
        <v>210</v>
      </c>
      <c r="G34" s="4" t="b">
        <v>1</v>
      </c>
      <c r="H34" t="s">
        <v>29</v>
      </c>
      <c r="I34" s="4">
        <v>148</v>
      </c>
      <c r="J34" s="4" t="b">
        <v>1</v>
      </c>
      <c r="K34" s="4">
        <v>0</v>
      </c>
      <c r="L34" t="s">
        <v>36</v>
      </c>
      <c r="M34" s="1" t="b">
        <v>1</v>
      </c>
    </row>
    <row r="35" spans="1:13" x14ac:dyDescent="0.3">
      <c r="A35" s="1">
        <v>5979</v>
      </c>
      <c r="B35" s="4">
        <v>49</v>
      </c>
      <c r="C35" s="4" t="s">
        <v>11</v>
      </c>
      <c r="D35" s="4" t="s">
        <v>16</v>
      </c>
      <c r="E35" s="4">
        <v>100</v>
      </c>
      <c r="F35" s="4">
        <v>388</v>
      </c>
      <c r="G35" s="4" t="b">
        <v>1</v>
      </c>
      <c r="H35" t="s">
        <v>28</v>
      </c>
      <c r="I35" s="4">
        <v>122</v>
      </c>
      <c r="J35" s="4" t="b">
        <v>0</v>
      </c>
      <c r="K35" s="4">
        <v>2</v>
      </c>
      <c r="L35" t="s">
        <v>37</v>
      </c>
      <c r="M35" s="1" t="b">
        <v>0</v>
      </c>
    </row>
    <row r="36" spans="1:13" x14ac:dyDescent="0.3">
      <c r="A36" s="1">
        <v>3135</v>
      </c>
      <c r="B36" s="4">
        <v>46</v>
      </c>
      <c r="C36" s="4" t="s">
        <v>12</v>
      </c>
      <c r="D36" s="4" t="s">
        <v>16</v>
      </c>
      <c r="E36" s="4">
        <v>116</v>
      </c>
      <c r="F36" s="4">
        <v>328</v>
      </c>
      <c r="G36" s="4" t="b">
        <v>0</v>
      </c>
      <c r="H36" t="s">
        <v>29</v>
      </c>
      <c r="I36" s="4">
        <v>110</v>
      </c>
      <c r="J36" s="4" t="b">
        <v>0</v>
      </c>
      <c r="K36" s="4">
        <v>1</v>
      </c>
      <c r="L36" t="s">
        <v>37</v>
      </c>
      <c r="M36" s="1" t="b">
        <v>1</v>
      </c>
    </row>
    <row r="37" spans="1:13" x14ac:dyDescent="0.3">
      <c r="A37" s="1">
        <v>3006</v>
      </c>
      <c r="B37" s="4">
        <v>63</v>
      </c>
      <c r="C37" s="4" t="s">
        <v>11</v>
      </c>
      <c r="D37" s="4" t="s">
        <v>16</v>
      </c>
      <c r="E37" s="4">
        <v>116</v>
      </c>
      <c r="F37" s="4">
        <v>198</v>
      </c>
      <c r="G37" s="4" t="b">
        <v>1</v>
      </c>
      <c r="H37" t="s">
        <v>29</v>
      </c>
      <c r="I37" s="4">
        <v>142</v>
      </c>
      <c r="J37" s="4" t="b">
        <v>0</v>
      </c>
      <c r="K37" s="4">
        <v>2</v>
      </c>
      <c r="L37" t="s">
        <v>37</v>
      </c>
      <c r="M37" s="1" t="b">
        <v>0</v>
      </c>
    </row>
    <row r="38" spans="1:13" x14ac:dyDescent="0.3">
      <c r="A38" s="1">
        <v>1207</v>
      </c>
      <c r="B38" s="4">
        <v>55</v>
      </c>
      <c r="C38" s="4" t="s">
        <v>12</v>
      </c>
      <c r="D38" s="4" t="s">
        <v>15</v>
      </c>
      <c r="E38" s="4">
        <v>94</v>
      </c>
      <c r="F38" s="4">
        <v>220</v>
      </c>
      <c r="G38" s="4" t="b">
        <v>1</v>
      </c>
      <c r="H38" t="s">
        <v>30</v>
      </c>
      <c r="I38" s="4">
        <v>160</v>
      </c>
      <c r="J38" s="4" t="b">
        <v>0</v>
      </c>
      <c r="K38" s="4">
        <v>2</v>
      </c>
      <c r="L38" t="s">
        <v>36</v>
      </c>
      <c r="M38" s="1" t="b">
        <v>1</v>
      </c>
    </row>
    <row r="39" spans="1:13" x14ac:dyDescent="0.3">
      <c r="A39" s="1">
        <v>3279</v>
      </c>
      <c r="B39" s="4">
        <v>53</v>
      </c>
      <c r="C39" s="4" t="s">
        <v>11</v>
      </c>
      <c r="D39" s="4" t="s">
        <v>16</v>
      </c>
      <c r="E39" s="4">
        <v>94</v>
      </c>
      <c r="F39" s="4">
        <v>218</v>
      </c>
      <c r="G39" s="4" t="b">
        <v>1</v>
      </c>
      <c r="H39" t="s">
        <v>29</v>
      </c>
      <c r="I39" s="4">
        <v>139</v>
      </c>
      <c r="J39" s="4" t="b">
        <v>1</v>
      </c>
      <c r="K39" s="4">
        <v>0.1</v>
      </c>
      <c r="L39" t="s">
        <v>36</v>
      </c>
      <c r="M39" s="1" t="b">
        <v>1</v>
      </c>
    </row>
    <row r="40" spans="1:13" x14ac:dyDescent="0.3">
      <c r="A40" s="1">
        <v>3026</v>
      </c>
      <c r="B40" s="4">
        <v>40</v>
      </c>
      <c r="C40" s="4" t="s">
        <v>11</v>
      </c>
      <c r="D40" s="4" t="s">
        <v>16</v>
      </c>
      <c r="E40" s="4">
        <v>118</v>
      </c>
      <c r="F40" s="4">
        <v>264</v>
      </c>
      <c r="G40" s="4" t="b">
        <v>1</v>
      </c>
      <c r="H40" t="s">
        <v>30</v>
      </c>
      <c r="I40" s="4">
        <v>100</v>
      </c>
      <c r="J40" s="4" t="b">
        <v>1</v>
      </c>
      <c r="K40" s="4">
        <v>0</v>
      </c>
      <c r="L40" t="s">
        <v>37</v>
      </c>
      <c r="M40" s="1" t="b">
        <v>0</v>
      </c>
    </row>
    <row r="41" spans="1:13" x14ac:dyDescent="0.3">
      <c r="A41" s="1">
        <v>3483</v>
      </c>
      <c r="B41" s="4">
        <v>42</v>
      </c>
      <c r="C41" s="4" t="s">
        <v>11</v>
      </c>
      <c r="D41" s="4" t="s">
        <v>15</v>
      </c>
      <c r="E41" s="4">
        <v>100</v>
      </c>
      <c r="F41" s="4">
        <v>256</v>
      </c>
      <c r="G41" s="4" t="b">
        <v>1</v>
      </c>
      <c r="H41" t="s">
        <v>28</v>
      </c>
      <c r="I41" s="4">
        <v>142</v>
      </c>
      <c r="J41" s="4" t="b">
        <v>0</v>
      </c>
      <c r="K41" s="4">
        <v>0.6</v>
      </c>
      <c r="L41" t="s">
        <v>37</v>
      </c>
      <c r="M41" s="1" t="b">
        <v>0</v>
      </c>
    </row>
    <row r="42" spans="1:13" x14ac:dyDescent="0.3">
      <c r="A42" s="1">
        <v>5396</v>
      </c>
      <c r="B42" s="4">
        <v>80</v>
      </c>
      <c r="C42" s="4" t="s">
        <v>11</v>
      </c>
      <c r="D42" s="4" t="s">
        <v>16</v>
      </c>
      <c r="E42" s="4">
        <v>106</v>
      </c>
      <c r="F42" s="4">
        <v>200</v>
      </c>
      <c r="G42" s="4" t="b">
        <v>1</v>
      </c>
      <c r="H42" t="s">
        <v>30</v>
      </c>
      <c r="I42" s="4">
        <v>126</v>
      </c>
      <c r="J42" s="4" t="b">
        <v>0</v>
      </c>
      <c r="K42" s="4">
        <v>0.9</v>
      </c>
      <c r="L42" t="s">
        <v>37</v>
      </c>
      <c r="M42" s="1" t="b">
        <v>0</v>
      </c>
    </row>
    <row r="43" spans="1:13" x14ac:dyDescent="0.3">
      <c r="A43" s="1">
        <v>1316</v>
      </c>
      <c r="B43" s="4">
        <v>63</v>
      </c>
      <c r="C43" s="4" t="s">
        <v>11</v>
      </c>
      <c r="D43" s="4" t="s">
        <v>15</v>
      </c>
      <c r="E43" s="4">
        <v>98</v>
      </c>
      <c r="F43" s="4">
        <v>214</v>
      </c>
      <c r="G43" s="4" t="b">
        <v>1</v>
      </c>
      <c r="H43" t="s">
        <v>29</v>
      </c>
      <c r="I43" s="4">
        <v>168</v>
      </c>
      <c r="J43" s="4" t="b">
        <v>1</v>
      </c>
      <c r="K43" s="4">
        <v>2</v>
      </c>
      <c r="L43" t="s">
        <v>37</v>
      </c>
      <c r="M43" s="1" t="b">
        <v>1</v>
      </c>
    </row>
    <row r="44" spans="1:13" x14ac:dyDescent="0.3">
      <c r="A44" s="1">
        <v>3157</v>
      </c>
      <c r="B44" s="4">
        <v>74</v>
      </c>
      <c r="C44" s="4" t="s">
        <v>11</v>
      </c>
      <c r="D44" s="4" t="s">
        <v>16</v>
      </c>
      <c r="E44" s="4">
        <v>95</v>
      </c>
      <c r="F44" s="4">
        <v>246</v>
      </c>
      <c r="G44" s="4" t="b">
        <v>1</v>
      </c>
      <c r="H44" t="s">
        <v>28</v>
      </c>
      <c r="I44" s="4">
        <v>96</v>
      </c>
      <c r="J44" s="4" t="b">
        <v>0</v>
      </c>
      <c r="K44" s="4">
        <v>2.2000000000000002</v>
      </c>
      <c r="L44" t="s">
        <v>38</v>
      </c>
      <c r="M44" s="1" t="b">
        <v>0</v>
      </c>
    </row>
    <row r="45" spans="1:13" x14ac:dyDescent="0.3">
      <c r="A45" s="1">
        <v>2088</v>
      </c>
      <c r="B45" s="4">
        <v>67</v>
      </c>
      <c r="C45" s="4" t="s">
        <v>11</v>
      </c>
      <c r="D45" s="4" t="s">
        <v>15</v>
      </c>
      <c r="E45" s="4">
        <v>109</v>
      </c>
      <c r="F45" s="4">
        <v>224</v>
      </c>
      <c r="G45" s="4" t="b">
        <v>1</v>
      </c>
      <c r="H45" t="s">
        <v>30</v>
      </c>
      <c r="I45" s="4">
        <v>173</v>
      </c>
      <c r="J45" s="4" t="b">
        <v>1</v>
      </c>
      <c r="K45" s="4">
        <v>3.2</v>
      </c>
      <c r="L45" t="s">
        <v>36</v>
      </c>
      <c r="M45" s="1" t="b">
        <v>0</v>
      </c>
    </row>
    <row r="46" spans="1:13" x14ac:dyDescent="0.3">
      <c r="A46" s="1">
        <v>3173</v>
      </c>
      <c r="B46" s="4">
        <v>50</v>
      </c>
      <c r="C46" s="4" t="s">
        <v>12</v>
      </c>
      <c r="D46" s="4" t="s">
        <v>16</v>
      </c>
      <c r="E46" s="4">
        <v>90</v>
      </c>
      <c r="F46" s="4">
        <v>244</v>
      </c>
      <c r="G46" s="4" t="b">
        <v>1</v>
      </c>
      <c r="H46" t="s">
        <v>28</v>
      </c>
      <c r="I46" s="4">
        <v>154</v>
      </c>
      <c r="J46" s="4" t="b">
        <v>0</v>
      </c>
      <c r="K46" s="4">
        <v>1.4</v>
      </c>
      <c r="L46" t="s">
        <v>37</v>
      </c>
      <c r="M46" s="1" t="b">
        <v>0</v>
      </c>
    </row>
    <row r="47" spans="1:13" x14ac:dyDescent="0.3">
      <c r="A47" s="1">
        <v>3063</v>
      </c>
      <c r="B47" s="4">
        <v>44</v>
      </c>
      <c r="C47" s="4" t="s">
        <v>11</v>
      </c>
      <c r="D47" s="4" t="s">
        <v>16</v>
      </c>
      <c r="E47" s="4">
        <v>87</v>
      </c>
      <c r="F47" s="4">
        <v>172</v>
      </c>
      <c r="G47" s="4" t="b">
        <v>1</v>
      </c>
      <c r="H47" t="s">
        <v>30</v>
      </c>
      <c r="I47" s="4">
        <v>158</v>
      </c>
      <c r="J47" s="4" t="b">
        <v>1</v>
      </c>
      <c r="K47" s="4">
        <v>0</v>
      </c>
      <c r="L47" t="s">
        <v>36</v>
      </c>
      <c r="M47" s="1" t="b">
        <v>0</v>
      </c>
    </row>
    <row r="48" spans="1:13" x14ac:dyDescent="0.3">
      <c r="A48" s="1">
        <v>2139</v>
      </c>
      <c r="B48" s="4">
        <v>52</v>
      </c>
      <c r="C48" s="4" t="s">
        <v>12</v>
      </c>
      <c r="D48" s="4" t="s">
        <v>14</v>
      </c>
      <c r="E48" s="4">
        <v>97</v>
      </c>
      <c r="F48" s="4">
        <v>204</v>
      </c>
      <c r="G48" s="4" t="b">
        <v>1</v>
      </c>
      <c r="H48" t="s">
        <v>28</v>
      </c>
      <c r="I48" s="4">
        <v>172</v>
      </c>
      <c r="J48" s="4" t="b">
        <v>1</v>
      </c>
      <c r="K48" s="4">
        <v>1.4</v>
      </c>
      <c r="L48" t="s">
        <v>36</v>
      </c>
      <c r="M48" s="1" t="b">
        <v>1</v>
      </c>
    </row>
    <row r="49" spans="1:13" x14ac:dyDescent="0.3">
      <c r="A49" s="1">
        <v>5250</v>
      </c>
      <c r="B49" s="4">
        <v>50</v>
      </c>
      <c r="C49" s="4" t="s">
        <v>11</v>
      </c>
      <c r="D49" s="4" t="s">
        <v>13</v>
      </c>
      <c r="E49" s="4">
        <v>90</v>
      </c>
      <c r="F49" s="4">
        <v>264</v>
      </c>
      <c r="G49" s="4" t="b">
        <v>1</v>
      </c>
      <c r="H49" t="s">
        <v>30</v>
      </c>
      <c r="I49" s="4">
        <v>132</v>
      </c>
      <c r="J49" s="4" t="b">
        <v>1</v>
      </c>
      <c r="K49" s="4">
        <v>1.2</v>
      </c>
      <c r="L49" t="s">
        <v>37</v>
      </c>
      <c r="M49" s="1" t="b">
        <v>0</v>
      </c>
    </row>
    <row r="50" spans="1:13" x14ac:dyDescent="0.3">
      <c r="A50" s="1">
        <v>4036</v>
      </c>
      <c r="B50" s="4">
        <v>46</v>
      </c>
      <c r="C50" s="4" t="s">
        <v>11</v>
      </c>
      <c r="D50" s="4" t="s">
        <v>13</v>
      </c>
      <c r="E50" s="4">
        <v>114</v>
      </c>
      <c r="F50" s="4">
        <v>289</v>
      </c>
      <c r="G50" s="4" t="b">
        <v>0</v>
      </c>
      <c r="H50" t="s">
        <v>30</v>
      </c>
      <c r="I50" s="4">
        <v>145</v>
      </c>
      <c r="J50" s="4" t="b">
        <v>0</v>
      </c>
      <c r="K50" s="4">
        <v>0.8</v>
      </c>
      <c r="L50" t="s">
        <v>36</v>
      </c>
      <c r="M50" s="1" t="b">
        <v>1</v>
      </c>
    </row>
    <row r="51" spans="1:13" x14ac:dyDescent="0.3">
      <c r="A51" s="1">
        <v>1877</v>
      </c>
      <c r="B51" s="4">
        <v>69</v>
      </c>
      <c r="C51" s="4" t="s">
        <v>12</v>
      </c>
      <c r="D51" s="4" t="s">
        <v>15</v>
      </c>
      <c r="E51" s="4">
        <v>86</v>
      </c>
      <c r="F51" s="4">
        <v>267</v>
      </c>
      <c r="G51" s="4" t="b">
        <v>1</v>
      </c>
      <c r="H51" t="s">
        <v>29</v>
      </c>
      <c r="I51" s="4">
        <v>167</v>
      </c>
      <c r="J51" s="4" t="b">
        <v>1</v>
      </c>
      <c r="K51" s="4">
        <v>0</v>
      </c>
      <c r="L51" t="s">
        <v>37</v>
      </c>
      <c r="M51" s="1" t="b">
        <v>0</v>
      </c>
    </row>
    <row r="52" spans="1:13" x14ac:dyDescent="0.3">
      <c r="A52" s="1">
        <v>5493</v>
      </c>
      <c r="B52" s="4">
        <v>70</v>
      </c>
      <c r="C52" s="4" t="s">
        <v>11</v>
      </c>
      <c r="D52" s="4" t="s">
        <v>14</v>
      </c>
      <c r="E52" s="4">
        <v>114</v>
      </c>
      <c r="F52" s="4">
        <v>221</v>
      </c>
      <c r="G52" s="4" t="b">
        <v>1</v>
      </c>
      <c r="H52" t="s">
        <v>29</v>
      </c>
      <c r="I52" s="4">
        <v>163</v>
      </c>
      <c r="J52" s="4" t="b">
        <v>1</v>
      </c>
      <c r="K52" s="4">
        <v>0</v>
      </c>
      <c r="L52" t="s">
        <v>38</v>
      </c>
      <c r="M52" s="1" t="b">
        <v>0</v>
      </c>
    </row>
    <row r="53" spans="1:13" x14ac:dyDescent="0.3">
      <c r="A53" s="1">
        <v>5904</v>
      </c>
      <c r="B53" s="4">
        <v>69</v>
      </c>
      <c r="C53" s="4" t="s">
        <v>12</v>
      </c>
      <c r="D53" s="4" t="s">
        <v>15</v>
      </c>
      <c r="E53" s="4">
        <v>92</v>
      </c>
      <c r="F53" s="4">
        <v>220</v>
      </c>
      <c r="G53" s="4" t="b">
        <v>0</v>
      </c>
      <c r="H53" t="s">
        <v>28</v>
      </c>
      <c r="I53" s="4">
        <v>152</v>
      </c>
      <c r="J53" s="4" t="b">
        <v>1</v>
      </c>
      <c r="K53" s="4">
        <v>0</v>
      </c>
      <c r="L53" t="s">
        <v>38</v>
      </c>
      <c r="M53" s="1" t="b">
        <v>0</v>
      </c>
    </row>
    <row r="54" spans="1:13" x14ac:dyDescent="0.3">
      <c r="A54" s="1">
        <v>5423</v>
      </c>
      <c r="B54" s="4">
        <v>64</v>
      </c>
      <c r="C54" s="4" t="s">
        <v>11</v>
      </c>
      <c r="D54" s="4" t="s">
        <v>13</v>
      </c>
      <c r="E54" s="4">
        <v>110</v>
      </c>
      <c r="F54" s="4">
        <v>198</v>
      </c>
      <c r="G54" s="4" t="b">
        <v>0</v>
      </c>
      <c r="H54" t="s">
        <v>30</v>
      </c>
      <c r="I54" s="4">
        <v>130</v>
      </c>
      <c r="J54" s="4" t="b">
        <v>0</v>
      </c>
      <c r="K54" s="4">
        <v>1.6</v>
      </c>
      <c r="L54" t="s">
        <v>38</v>
      </c>
      <c r="M54" s="1" t="b">
        <v>1</v>
      </c>
    </row>
    <row r="55" spans="1:13" x14ac:dyDescent="0.3">
      <c r="A55" s="1">
        <v>4623</v>
      </c>
      <c r="B55" s="4">
        <v>71</v>
      </c>
      <c r="C55" s="4" t="s">
        <v>12</v>
      </c>
      <c r="D55" s="4" t="s">
        <v>14</v>
      </c>
      <c r="E55" s="4">
        <v>120</v>
      </c>
      <c r="F55" s="4">
        <v>230</v>
      </c>
      <c r="G55" s="4" t="b">
        <v>0</v>
      </c>
      <c r="H55" t="s">
        <v>28</v>
      </c>
      <c r="I55" s="4">
        <v>130</v>
      </c>
      <c r="J55" s="4" t="b">
        <v>1</v>
      </c>
      <c r="K55" s="4">
        <v>0</v>
      </c>
      <c r="L55" t="s">
        <v>36</v>
      </c>
      <c r="M55" s="1" t="b">
        <v>1</v>
      </c>
    </row>
    <row r="56" spans="1:13" x14ac:dyDescent="0.3">
      <c r="A56" s="1">
        <v>4160</v>
      </c>
      <c r="B56" s="4">
        <v>73</v>
      </c>
      <c r="C56" s="4" t="s">
        <v>11</v>
      </c>
      <c r="D56" s="4" t="s">
        <v>15</v>
      </c>
      <c r="E56" s="4">
        <v>101</v>
      </c>
      <c r="F56" s="4">
        <v>228</v>
      </c>
      <c r="G56" s="4" t="b">
        <v>0</v>
      </c>
      <c r="H56" t="s">
        <v>28</v>
      </c>
      <c r="I56" s="4">
        <v>152</v>
      </c>
      <c r="J56" s="4" t="b">
        <v>0</v>
      </c>
      <c r="K56" s="4">
        <v>1.5</v>
      </c>
      <c r="L56" t="s">
        <v>37</v>
      </c>
      <c r="M56" s="1" t="b">
        <v>1</v>
      </c>
    </row>
    <row r="57" spans="1:13" x14ac:dyDescent="0.3">
      <c r="A57" s="1">
        <v>5563</v>
      </c>
      <c r="B57" s="4">
        <v>52</v>
      </c>
      <c r="C57" s="4" t="s">
        <v>11</v>
      </c>
      <c r="D57" s="4" t="s">
        <v>16</v>
      </c>
      <c r="E57" s="4">
        <v>90</v>
      </c>
      <c r="F57" s="4">
        <v>222</v>
      </c>
      <c r="G57" s="4" t="b">
        <v>1</v>
      </c>
      <c r="H57" t="s">
        <v>30</v>
      </c>
      <c r="I57" s="4">
        <v>100</v>
      </c>
      <c r="J57" s="4" t="b">
        <v>1</v>
      </c>
      <c r="K57" s="4">
        <v>0</v>
      </c>
      <c r="L57" t="s">
        <v>36</v>
      </c>
      <c r="M57" s="1" t="b">
        <v>1</v>
      </c>
    </row>
    <row r="58" spans="1:13" x14ac:dyDescent="0.3">
      <c r="A58" s="1">
        <v>5928</v>
      </c>
      <c r="B58" s="4">
        <v>79</v>
      </c>
      <c r="C58" s="4" t="s">
        <v>11</v>
      </c>
      <c r="D58" s="4" t="s">
        <v>16</v>
      </c>
      <c r="E58" s="4">
        <v>84</v>
      </c>
      <c r="F58" s="4">
        <v>225</v>
      </c>
      <c r="G58" s="4" t="b">
        <v>1</v>
      </c>
      <c r="H58" t="s">
        <v>30</v>
      </c>
      <c r="I58" s="4">
        <v>120</v>
      </c>
      <c r="J58" s="4" t="b">
        <v>0</v>
      </c>
      <c r="K58" s="4">
        <v>2</v>
      </c>
      <c r="L58" t="s">
        <v>37</v>
      </c>
      <c r="M58" s="1" t="b">
        <v>0</v>
      </c>
    </row>
    <row r="59" spans="1:13" x14ac:dyDescent="0.3">
      <c r="A59" s="1">
        <v>5861</v>
      </c>
      <c r="B59" s="4">
        <v>59</v>
      </c>
      <c r="C59" s="4" t="s">
        <v>11</v>
      </c>
      <c r="D59" s="4" t="s">
        <v>14</v>
      </c>
      <c r="E59" s="4">
        <v>118</v>
      </c>
      <c r="F59" s="4">
        <v>196</v>
      </c>
      <c r="G59" s="4" t="b">
        <v>1</v>
      </c>
      <c r="H59" t="s">
        <v>29</v>
      </c>
      <c r="I59" s="4">
        <v>150</v>
      </c>
      <c r="J59" s="4" t="b">
        <v>1</v>
      </c>
      <c r="K59" s="4">
        <v>0</v>
      </c>
      <c r="L59" t="s">
        <v>36</v>
      </c>
      <c r="M59" s="1" t="b">
        <v>1</v>
      </c>
    </row>
    <row r="60" spans="1:13" x14ac:dyDescent="0.3">
      <c r="A60" s="1">
        <v>2218</v>
      </c>
      <c r="B60" s="4">
        <v>63</v>
      </c>
      <c r="C60" s="4" t="s">
        <v>11</v>
      </c>
      <c r="D60" s="4" t="s">
        <v>14</v>
      </c>
      <c r="E60" s="4">
        <v>114</v>
      </c>
      <c r="F60" s="4">
        <v>256</v>
      </c>
      <c r="G60" s="4" t="b">
        <v>1</v>
      </c>
      <c r="H60" t="s">
        <v>30</v>
      </c>
      <c r="I60" s="4">
        <v>137</v>
      </c>
      <c r="J60" s="4" t="b">
        <v>1</v>
      </c>
      <c r="K60" s="4">
        <v>0</v>
      </c>
      <c r="L60" t="s">
        <v>36</v>
      </c>
      <c r="M60" s="1" t="b">
        <v>1</v>
      </c>
    </row>
    <row r="61" spans="1:13" x14ac:dyDescent="0.3">
      <c r="A61" s="1">
        <v>1946</v>
      </c>
      <c r="B61" s="4">
        <v>46</v>
      </c>
      <c r="C61" s="4" t="s">
        <v>11</v>
      </c>
      <c r="D61" s="4" t="s">
        <v>15</v>
      </c>
      <c r="E61" s="4">
        <v>110</v>
      </c>
      <c r="F61" s="4">
        <v>246</v>
      </c>
      <c r="G61" s="4" t="b">
        <v>1</v>
      </c>
      <c r="H61" t="s">
        <v>29</v>
      </c>
      <c r="I61" s="4">
        <v>135</v>
      </c>
      <c r="J61" s="4" t="b">
        <v>1</v>
      </c>
      <c r="K61" s="4">
        <v>0</v>
      </c>
      <c r="L61" t="s">
        <v>36</v>
      </c>
      <c r="M61" s="1" t="b">
        <v>1</v>
      </c>
    </row>
    <row r="62" spans="1:13" x14ac:dyDescent="0.3">
      <c r="A62" s="1">
        <v>1917</v>
      </c>
      <c r="B62" s="4">
        <v>64</v>
      </c>
      <c r="C62" s="4" t="s">
        <v>11</v>
      </c>
      <c r="D62" s="4" t="s">
        <v>16</v>
      </c>
      <c r="E62" s="4">
        <v>94</v>
      </c>
      <c r="F62" s="4">
        <v>281</v>
      </c>
      <c r="G62" s="4" t="b">
        <v>1</v>
      </c>
      <c r="H62" t="s">
        <v>29</v>
      </c>
      <c r="I62" s="4">
        <v>118</v>
      </c>
      <c r="J62" s="4" t="b">
        <v>0</v>
      </c>
      <c r="K62" s="4">
        <v>1.5</v>
      </c>
      <c r="L62" t="s">
        <v>37</v>
      </c>
      <c r="M62" s="1" t="b">
        <v>0</v>
      </c>
    </row>
    <row r="63" spans="1:13" x14ac:dyDescent="0.3">
      <c r="A63" s="1">
        <v>5941</v>
      </c>
      <c r="B63" s="4">
        <v>51</v>
      </c>
      <c r="C63" s="4" t="s">
        <v>11</v>
      </c>
      <c r="D63" s="4" t="s">
        <v>16</v>
      </c>
      <c r="E63" s="4">
        <v>80</v>
      </c>
      <c r="F63" s="4">
        <v>220</v>
      </c>
      <c r="G63" s="4" t="b">
        <v>1</v>
      </c>
      <c r="H63" t="s">
        <v>30</v>
      </c>
      <c r="I63" s="4">
        <v>140</v>
      </c>
      <c r="J63" s="4" t="b">
        <v>0</v>
      </c>
      <c r="K63" s="4">
        <v>3</v>
      </c>
      <c r="L63" t="s">
        <v>37</v>
      </c>
      <c r="M63" s="1" t="b">
        <v>0</v>
      </c>
    </row>
    <row r="64" spans="1:13" x14ac:dyDescent="0.3">
      <c r="A64" s="1">
        <v>1413</v>
      </c>
      <c r="B64" s="4">
        <v>78</v>
      </c>
      <c r="C64" s="4" t="s">
        <v>11</v>
      </c>
      <c r="D64" s="4" t="s">
        <v>16</v>
      </c>
      <c r="E64" s="4">
        <v>117</v>
      </c>
      <c r="F64" s="4">
        <v>225</v>
      </c>
      <c r="G64" s="4" t="b">
        <v>1</v>
      </c>
      <c r="H64" t="s">
        <v>29</v>
      </c>
      <c r="I64" s="4">
        <v>112</v>
      </c>
      <c r="J64" s="4" t="b">
        <v>0</v>
      </c>
      <c r="K64" s="4">
        <v>3</v>
      </c>
      <c r="L64" t="s">
        <v>37</v>
      </c>
      <c r="M64" s="1" t="b">
        <v>0</v>
      </c>
    </row>
    <row r="65" spans="1:13" x14ac:dyDescent="0.3">
      <c r="A65" s="1">
        <v>3763</v>
      </c>
      <c r="B65" s="4">
        <v>59</v>
      </c>
      <c r="C65" s="4" t="s">
        <v>11</v>
      </c>
      <c r="D65" s="4" t="s">
        <v>16</v>
      </c>
      <c r="E65" s="4">
        <v>98</v>
      </c>
      <c r="F65" s="4">
        <v>306</v>
      </c>
      <c r="G65" s="4" t="b">
        <v>1</v>
      </c>
      <c r="H65" t="s">
        <v>29</v>
      </c>
      <c r="I65" s="4">
        <v>115</v>
      </c>
      <c r="J65" s="4" t="b">
        <v>0</v>
      </c>
      <c r="K65" s="4">
        <v>1.8</v>
      </c>
      <c r="L65" t="s">
        <v>37</v>
      </c>
      <c r="M65" s="1" t="b">
        <v>0</v>
      </c>
    </row>
    <row r="66" spans="1:13" x14ac:dyDescent="0.3">
      <c r="A66" s="1">
        <v>4865</v>
      </c>
      <c r="B66" s="4">
        <v>67</v>
      </c>
      <c r="C66" s="4" t="s">
        <v>11</v>
      </c>
      <c r="D66" s="4" t="s">
        <v>16</v>
      </c>
      <c r="E66" s="4">
        <v>86</v>
      </c>
      <c r="F66" s="4">
        <v>217</v>
      </c>
      <c r="G66" s="4" t="b">
        <v>1</v>
      </c>
      <c r="H66" t="s">
        <v>29</v>
      </c>
      <c r="I66" s="4">
        <v>110</v>
      </c>
      <c r="J66" s="4" t="b">
        <v>0</v>
      </c>
      <c r="K66" s="4">
        <v>2.5</v>
      </c>
      <c r="L66" t="s">
        <v>37</v>
      </c>
      <c r="M66" s="1" t="b">
        <v>0</v>
      </c>
    </row>
    <row r="67" spans="1:13" x14ac:dyDescent="0.3">
      <c r="A67" s="1">
        <v>1336</v>
      </c>
      <c r="B67" s="4">
        <v>58</v>
      </c>
      <c r="C67" s="4" t="s">
        <v>11</v>
      </c>
      <c r="D67" s="4" t="s">
        <v>15</v>
      </c>
      <c r="E67" s="4">
        <v>90</v>
      </c>
      <c r="F67" s="4">
        <v>233</v>
      </c>
      <c r="G67" s="4" t="b">
        <v>1</v>
      </c>
      <c r="H67" t="s">
        <v>29</v>
      </c>
      <c r="I67" s="4">
        <v>163</v>
      </c>
      <c r="J67" s="4" t="b">
        <v>1</v>
      </c>
      <c r="K67" s="4">
        <v>0.6</v>
      </c>
      <c r="L67" t="s">
        <v>37</v>
      </c>
      <c r="M67" s="1" t="b">
        <v>0</v>
      </c>
    </row>
    <row r="68" spans="1:13" x14ac:dyDescent="0.3">
      <c r="A68" s="1">
        <v>4845</v>
      </c>
      <c r="B68" s="4">
        <v>58</v>
      </c>
      <c r="C68" s="4" t="s">
        <v>11</v>
      </c>
      <c r="D68" s="4" t="s">
        <v>15</v>
      </c>
      <c r="E68" s="4">
        <v>112</v>
      </c>
      <c r="F68" s="4">
        <v>185</v>
      </c>
      <c r="G68" s="4" t="b">
        <v>1</v>
      </c>
      <c r="H68" t="s">
        <v>28</v>
      </c>
      <c r="I68" s="4">
        <v>155</v>
      </c>
      <c r="J68" s="4" t="b">
        <v>1</v>
      </c>
      <c r="K68" s="4">
        <v>3</v>
      </c>
      <c r="L68" t="s">
        <v>37</v>
      </c>
      <c r="M68" s="1" t="b">
        <v>0</v>
      </c>
    </row>
    <row r="69" spans="1:13" x14ac:dyDescent="0.3">
      <c r="A69" s="1">
        <v>2863</v>
      </c>
      <c r="B69" s="4">
        <v>71</v>
      </c>
      <c r="C69" s="4" t="s">
        <v>11</v>
      </c>
      <c r="D69" s="4" t="s">
        <v>16</v>
      </c>
      <c r="E69" s="4">
        <v>94</v>
      </c>
      <c r="F69" s="4">
        <v>131</v>
      </c>
      <c r="G69" s="4" t="b">
        <v>1</v>
      </c>
      <c r="H69" t="s">
        <v>30</v>
      </c>
      <c r="I69" s="4">
        <v>115</v>
      </c>
      <c r="J69" s="4" t="b">
        <v>0</v>
      </c>
      <c r="K69" s="4">
        <v>1.2</v>
      </c>
      <c r="L69" t="s">
        <v>37</v>
      </c>
      <c r="M69" s="1" t="b">
        <v>0</v>
      </c>
    </row>
    <row r="70" spans="1:13" x14ac:dyDescent="0.3">
      <c r="A70" s="1">
        <v>4742</v>
      </c>
      <c r="B70" s="4">
        <v>79</v>
      </c>
      <c r="C70" s="4" t="s">
        <v>11</v>
      </c>
      <c r="D70" s="4" t="s">
        <v>13</v>
      </c>
      <c r="E70" s="4">
        <v>81</v>
      </c>
      <c r="F70" s="4">
        <v>203</v>
      </c>
      <c r="G70" s="4" t="b">
        <v>1</v>
      </c>
      <c r="H70" t="s">
        <v>28</v>
      </c>
      <c r="I70" s="4">
        <v>161</v>
      </c>
      <c r="J70" s="4" t="b">
        <v>1</v>
      </c>
      <c r="K70" s="4">
        <v>0</v>
      </c>
      <c r="L70" t="s">
        <v>37</v>
      </c>
      <c r="M70" s="1" t="b">
        <v>1</v>
      </c>
    </row>
    <row r="71" spans="1:13" x14ac:dyDescent="0.3">
      <c r="A71" s="1">
        <v>2918</v>
      </c>
      <c r="B71" s="4">
        <v>72</v>
      </c>
      <c r="C71" s="4" t="s">
        <v>12</v>
      </c>
      <c r="D71" s="4" t="s">
        <v>13</v>
      </c>
      <c r="E71" s="4">
        <v>106</v>
      </c>
      <c r="F71" s="4">
        <v>341</v>
      </c>
      <c r="G71" s="4" t="b">
        <v>1</v>
      </c>
      <c r="H71" t="s">
        <v>30</v>
      </c>
      <c r="I71" s="4">
        <v>136</v>
      </c>
      <c r="J71" s="4" t="b">
        <v>0</v>
      </c>
      <c r="K71" s="4">
        <v>3</v>
      </c>
      <c r="L71" t="s">
        <v>36</v>
      </c>
      <c r="M71" s="1" t="b">
        <v>1</v>
      </c>
    </row>
    <row r="72" spans="1:13" x14ac:dyDescent="0.3">
      <c r="A72" s="1">
        <v>3205</v>
      </c>
      <c r="B72" s="4">
        <v>51</v>
      </c>
      <c r="C72" s="4" t="s">
        <v>12</v>
      </c>
      <c r="D72" s="4" t="s">
        <v>16</v>
      </c>
      <c r="E72" s="4">
        <v>99</v>
      </c>
      <c r="F72" s="4">
        <v>283</v>
      </c>
      <c r="G72" s="4" t="b">
        <v>0</v>
      </c>
      <c r="H72" t="s">
        <v>28</v>
      </c>
      <c r="I72" s="4">
        <v>162</v>
      </c>
      <c r="J72" s="4" t="b">
        <v>1</v>
      </c>
      <c r="K72" s="4">
        <v>1</v>
      </c>
      <c r="L72" t="s">
        <v>37</v>
      </c>
      <c r="M72" s="1" t="b">
        <v>0</v>
      </c>
    </row>
    <row r="73" spans="1:13" x14ac:dyDescent="0.3">
      <c r="A73" s="1">
        <v>3129</v>
      </c>
      <c r="B73" s="4">
        <v>65</v>
      </c>
      <c r="C73" s="4" t="s">
        <v>12</v>
      </c>
      <c r="D73" s="4" t="s">
        <v>15</v>
      </c>
      <c r="E73" s="4">
        <v>81</v>
      </c>
      <c r="F73" s="4">
        <v>197</v>
      </c>
      <c r="G73" s="4" t="b">
        <v>0</v>
      </c>
      <c r="H73" t="s">
        <v>30</v>
      </c>
      <c r="I73" s="4">
        <v>116</v>
      </c>
      <c r="J73" s="4" t="b">
        <v>1</v>
      </c>
      <c r="K73" s="4">
        <v>1.1000000000000001</v>
      </c>
      <c r="L73" t="s">
        <v>36</v>
      </c>
      <c r="M73" s="1" t="b">
        <v>0</v>
      </c>
    </row>
    <row r="74" spans="1:13" x14ac:dyDescent="0.3">
      <c r="A74" s="1">
        <v>4214</v>
      </c>
      <c r="B74" s="4">
        <v>41</v>
      </c>
      <c r="C74" s="4" t="s">
        <v>12</v>
      </c>
      <c r="D74" s="4" t="s">
        <v>15</v>
      </c>
      <c r="E74" s="4">
        <v>84</v>
      </c>
      <c r="F74" s="4">
        <v>213</v>
      </c>
      <c r="G74" s="4" t="b">
        <v>1</v>
      </c>
      <c r="H74" t="s">
        <v>30</v>
      </c>
      <c r="I74" s="4">
        <v>165</v>
      </c>
      <c r="J74" s="4" t="b">
        <v>1</v>
      </c>
      <c r="K74" s="4">
        <v>0.2</v>
      </c>
      <c r="L74" t="s">
        <v>36</v>
      </c>
      <c r="M74" s="1" t="b">
        <v>0</v>
      </c>
    </row>
    <row r="75" spans="1:13" x14ac:dyDescent="0.3">
      <c r="A75" s="1">
        <v>1195</v>
      </c>
      <c r="B75" s="4">
        <v>67</v>
      </c>
      <c r="C75" s="4" t="s">
        <v>11</v>
      </c>
      <c r="D75" s="4" t="s">
        <v>16</v>
      </c>
      <c r="E75" s="4">
        <v>96</v>
      </c>
      <c r="F75" s="4">
        <v>211</v>
      </c>
      <c r="G75" s="4" t="b">
        <v>1</v>
      </c>
      <c r="H75" t="s">
        <v>30</v>
      </c>
      <c r="I75" s="4">
        <v>144</v>
      </c>
      <c r="J75" s="4" t="b">
        <v>0</v>
      </c>
      <c r="K75" s="4">
        <v>1.8</v>
      </c>
      <c r="L75" t="s">
        <v>38</v>
      </c>
      <c r="M75" s="1" t="b">
        <v>0</v>
      </c>
    </row>
    <row r="76" spans="1:13" x14ac:dyDescent="0.3">
      <c r="A76" s="1">
        <v>5060</v>
      </c>
      <c r="B76" s="4">
        <v>67</v>
      </c>
      <c r="C76" s="4" t="s">
        <v>11</v>
      </c>
      <c r="D76" s="4" t="s">
        <v>14</v>
      </c>
      <c r="E76" s="4">
        <v>120</v>
      </c>
      <c r="F76" s="4">
        <v>229</v>
      </c>
      <c r="G76" s="4" t="b">
        <v>1</v>
      </c>
      <c r="H76" t="s">
        <v>28</v>
      </c>
      <c r="I76" s="4">
        <v>168</v>
      </c>
      <c r="J76" s="4" t="b">
        <v>1</v>
      </c>
      <c r="K76" s="4">
        <v>1</v>
      </c>
      <c r="L76" t="s">
        <v>38</v>
      </c>
      <c r="M76" s="1" t="b">
        <v>1</v>
      </c>
    </row>
    <row r="77" spans="1:13" x14ac:dyDescent="0.3">
      <c r="A77" s="1">
        <v>1382</v>
      </c>
      <c r="B77" s="4">
        <v>77</v>
      </c>
      <c r="C77" s="4" t="s">
        <v>11</v>
      </c>
      <c r="D77" s="4" t="s">
        <v>16</v>
      </c>
      <c r="E77" s="4">
        <v>90</v>
      </c>
      <c r="F77" s="4">
        <v>264</v>
      </c>
      <c r="G77" s="4" t="b">
        <v>1</v>
      </c>
      <c r="H77" t="s">
        <v>28</v>
      </c>
      <c r="I77" s="4">
        <v>132</v>
      </c>
      <c r="J77" s="4" t="b">
        <v>1</v>
      </c>
      <c r="K77" s="4">
        <v>1.2</v>
      </c>
      <c r="L77" t="s">
        <v>38</v>
      </c>
      <c r="M77" s="1" t="b">
        <v>1</v>
      </c>
    </row>
    <row r="78" spans="1:13" x14ac:dyDescent="0.3">
      <c r="A78" s="1">
        <v>1412</v>
      </c>
      <c r="B78" s="4">
        <v>80</v>
      </c>
      <c r="C78" s="4" t="s">
        <v>11</v>
      </c>
      <c r="D78" s="4" t="s">
        <v>13</v>
      </c>
      <c r="E78" s="4">
        <v>91</v>
      </c>
      <c r="F78" s="4">
        <v>254</v>
      </c>
      <c r="G78" s="4" t="b">
        <v>0</v>
      </c>
      <c r="H78" t="s">
        <v>28</v>
      </c>
      <c r="I78" s="4">
        <v>163</v>
      </c>
      <c r="J78" s="4" t="b">
        <v>1</v>
      </c>
      <c r="K78" s="4">
        <v>0.2</v>
      </c>
      <c r="L78" t="s">
        <v>38</v>
      </c>
      <c r="M78" s="1" t="b">
        <v>1</v>
      </c>
    </row>
    <row r="79" spans="1:13" x14ac:dyDescent="0.3">
      <c r="A79" s="1">
        <v>2295</v>
      </c>
      <c r="B79" s="4">
        <v>50</v>
      </c>
      <c r="C79" s="4" t="s">
        <v>11</v>
      </c>
      <c r="D79" s="4" t="s">
        <v>16</v>
      </c>
      <c r="E79" s="4">
        <v>84</v>
      </c>
      <c r="F79" s="4">
        <v>273</v>
      </c>
      <c r="G79" s="4" t="b">
        <v>0</v>
      </c>
      <c r="H79" t="s">
        <v>30</v>
      </c>
      <c r="I79" s="4">
        <v>125</v>
      </c>
      <c r="J79" s="4" t="b">
        <v>1</v>
      </c>
      <c r="K79" s="4">
        <v>0</v>
      </c>
      <c r="L79" t="s">
        <v>38</v>
      </c>
      <c r="M79" s="1" t="b">
        <v>1</v>
      </c>
    </row>
    <row r="80" spans="1:13" x14ac:dyDescent="0.3">
      <c r="A80" s="1">
        <v>1450</v>
      </c>
      <c r="B80" s="4">
        <v>55</v>
      </c>
      <c r="C80" s="4" t="s">
        <v>12</v>
      </c>
      <c r="D80" s="4" t="s">
        <v>14</v>
      </c>
      <c r="E80" s="4">
        <v>81</v>
      </c>
      <c r="F80" s="4">
        <v>201</v>
      </c>
      <c r="G80" s="4" t="b">
        <v>0</v>
      </c>
      <c r="H80" t="s">
        <v>29</v>
      </c>
      <c r="I80" s="4">
        <v>164</v>
      </c>
      <c r="J80" s="4" t="b">
        <v>1</v>
      </c>
      <c r="K80" s="4">
        <v>0</v>
      </c>
      <c r="L80" t="s">
        <v>36</v>
      </c>
      <c r="M80" s="1" t="b">
        <v>1</v>
      </c>
    </row>
    <row r="81" spans="1:13" x14ac:dyDescent="0.3">
      <c r="A81" s="1">
        <v>2020</v>
      </c>
      <c r="B81" s="4">
        <v>74</v>
      </c>
      <c r="C81" s="4" t="s">
        <v>11</v>
      </c>
      <c r="D81" s="4" t="s">
        <v>16</v>
      </c>
      <c r="E81" s="4">
        <v>107</v>
      </c>
      <c r="F81" s="4">
        <v>268</v>
      </c>
      <c r="G81" s="4" t="b">
        <v>1</v>
      </c>
      <c r="H81" t="s">
        <v>29</v>
      </c>
      <c r="I81" s="4">
        <v>128</v>
      </c>
      <c r="J81" s="4" t="b">
        <v>0</v>
      </c>
      <c r="K81" s="4">
        <v>1.5</v>
      </c>
      <c r="L81" t="s">
        <v>37</v>
      </c>
      <c r="M81" s="1" t="b">
        <v>0</v>
      </c>
    </row>
    <row r="82" spans="1:13" x14ac:dyDescent="0.3">
      <c r="A82" s="1">
        <v>5019</v>
      </c>
      <c r="B82" s="4">
        <v>47</v>
      </c>
      <c r="C82" s="4" t="s">
        <v>11</v>
      </c>
      <c r="D82" s="4" t="s">
        <v>16</v>
      </c>
      <c r="E82" s="4">
        <v>87</v>
      </c>
      <c r="F82" s="4">
        <v>223</v>
      </c>
      <c r="G82" s="4" t="b">
        <v>1</v>
      </c>
      <c r="H82" t="s">
        <v>28</v>
      </c>
      <c r="I82" s="4">
        <v>115</v>
      </c>
      <c r="J82" s="4" t="b">
        <v>1</v>
      </c>
      <c r="K82" s="4">
        <v>0</v>
      </c>
      <c r="L82" t="s">
        <v>37</v>
      </c>
      <c r="M82" s="1" t="b">
        <v>0</v>
      </c>
    </row>
    <row r="83" spans="1:13" x14ac:dyDescent="0.3">
      <c r="A83" s="1">
        <v>2189</v>
      </c>
      <c r="B83" s="4">
        <v>74</v>
      </c>
      <c r="C83" s="4" t="s">
        <v>11</v>
      </c>
      <c r="D83" s="4" t="s">
        <v>16</v>
      </c>
      <c r="E83" s="4">
        <v>101</v>
      </c>
      <c r="F83" s="4">
        <v>230</v>
      </c>
      <c r="G83" s="4" t="b">
        <v>0</v>
      </c>
      <c r="H83" t="s">
        <v>29</v>
      </c>
      <c r="I83" s="4">
        <v>124</v>
      </c>
      <c r="J83" s="4" t="b">
        <v>0</v>
      </c>
      <c r="K83" s="4">
        <v>1.5</v>
      </c>
      <c r="L83" t="s">
        <v>37</v>
      </c>
      <c r="M83" s="1" t="b">
        <v>0</v>
      </c>
    </row>
    <row r="84" spans="1:13" x14ac:dyDescent="0.3">
      <c r="A84" s="1">
        <v>5961</v>
      </c>
      <c r="B84" s="4">
        <v>77</v>
      </c>
      <c r="C84" s="4" t="s">
        <v>11</v>
      </c>
      <c r="D84" s="4" t="s">
        <v>15</v>
      </c>
      <c r="E84" s="4">
        <v>89</v>
      </c>
      <c r="F84" s="4">
        <v>298</v>
      </c>
      <c r="G84" s="4" t="b">
        <v>0</v>
      </c>
      <c r="H84" t="s">
        <v>28</v>
      </c>
      <c r="I84" s="4">
        <v>185</v>
      </c>
      <c r="J84" s="4" t="b">
        <v>1</v>
      </c>
      <c r="K84" s="4">
        <v>0</v>
      </c>
      <c r="L84" t="s">
        <v>36</v>
      </c>
      <c r="M84" s="1" t="b">
        <v>1</v>
      </c>
    </row>
    <row r="85" spans="1:13" x14ac:dyDescent="0.3">
      <c r="A85" s="1">
        <v>2625</v>
      </c>
      <c r="B85" s="4">
        <v>46</v>
      </c>
      <c r="C85" s="4" t="s">
        <v>12</v>
      </c>
      <c r="D85" s="4" t="s">
        <v>14</v>
      </c>
      <c r="E85" s="4">
        <v>117</v>
      </c>
      <c r="F85" s="4">
        <v>266</v>
      </c>
      <c r="G85" s="4" t="b">
        <v>1</v>
      </c>
      <c r="H85" t="s">
        <v>30</v>
      </c>
      <c r="I85" s="4">
        <v>118</v>
      </c>
      <c r="J85" s="4" t="b">
        <v>1</v>
      </c>
      <c r="K85" s="4">
        <v>0</v>
      </c>
      <c r="L85" t="s">
        <v>36</v>
      </c>
      <c r="M85" s="1" t="b">
        <v>1</v>
      </c>
    </row>
    <row r="86" spans="1:13" x14ac:dyDescent="0.3">
      <c r="A86" s="1">
        <v>5913</v>
      </c>
      <c r="B86" s="4">
        <v>72</v>
      </c>
      <c r="C86" s="4" t="s">
        <v>11</v>
      </c>
      <c r="D86" s="4" t="s">
        <v>16</v>
      </c>
      <c r="E86" s="4">
        <v>94</v>
      </c>
      <c r="F86" s="4">
        <v>177</v>
      </c>
      <c r="G86" s="4" t="b">
        <v>1</v>
      </c>
      <c r="H86" t="s">
        <v>30</v>
      </c>
      <c r="I86" s="4">
        <v>84</v>
      </c>
      <c r="J86" s="4" t="b">
        <v>0</v>
      </c>
      <c r="K86" s="4">
        <v>2.5</v>
      </c>
      <c r="L86" t="s">
        <v>38</v>
      </c>
      <c r="M86" s="1" t="b">
        <v>0</v>
      </c>
    </row>
    <row r="87" spans="1:13" x14ac:dyDescent="0.3">
      <c r="A87" s="1">
        <v>2097</v>
      </c>
      <c r="B87" s="4">
        <v>80</v>
      </c>
      <c r="C87" s="4" t="s">
        <v>11</v>
      </c>
      <c r="D87" s="4" t="s">
        <v>16</v>
      </c>
      <c r="E87" s="4">
        <v>120</v>
      </c>
      <c r="F87" s="4">
        <v>458</v>
      </c>
      <c r="G87" s="4" t="b">
        <v>1</v>
      </c>
      <c r="H87" t="s">
        <v>30</v>
      </c>
      <c r="I87" s="4">
        <v>69</v>
      </c>
      <c r="J87" s="4" t="b">
        <v>1</v>
      </c>
      <c r="K87" s="4">
        <v>1</v>
      </c>
      <c r="L87" t="s">
        <v>38</v>
      </c>
      <c r="M87" s="1" t="b">
        <v>1</v>
      </c>
    </row>
    <row r="88" spans="1:13" x14ac:dyDescent="0.3">
      <c r="A88" s="1">
        <v>3409</v>
      </c>
      <c r="B88" s="4">
        <v>52</v>
      </c>
      <c r="C88" s="4" t="s">
        <v>11</v>
      </c>
      <c r="D88" s="4" t="s">
        <v>16</v>
      </c>
      <c r="E88" s="4">
        <v>84</v>
      </c>
      <c r="F88" s="4">
        <v>210</v>
      </c>
      <c r="G88" s="4" t="b">
        <v>1</v>
      </c>
      <c r="H88" t="s">
        <v>28</v>
      </c>
      <c r="I88" s="4">
        <v>112</v>
      </c>
      <c r="J88" s="4" t="b">
        <v>0</v>
      </c>
      <c r="K88" s="4">
        <v>3</v>
      </c>
      <c r="L88" t="s">
        <v>38</v>
      </c>
      <c r="M88" s="1" t="b">
        <v>0</v>
      </c>
    </row>
    <row r="89" spans="1:13" x14ac:dyDescent="0.3">
      <c r="A89" s="1">
        <v>2907</v>
      </c>
      <c r="B89" s="4">
        <v>48</v>
      </c>
      <c r="C89" s="4" t="s">
        <v>11</v>
      </c>
      <c r="D89" s="4" t="s">
        <v>16</v>
      </c>
      <c r="E89" s="4">
        <v>102</v>
      </c>
      <c r="F89" s="4">
        <v>293</v>
      </c>
      <c r="G89" s="4" t="b">
        <v>1</v>
      </c>
      <c r="H89" t="s">
        <v>30</v>
      </c>
      <c r="I89" s="4">
        <v>170</v>
      </c>
      <c r="J89" s="4" t="b">
        <v>1</v>
      </c>
      <c r="K89" s="4">
        <v>1.2</v>
      </c>
      <c r="L89" t="s">
        <v>37</v>
      </c>
      <c r="M89" s="1" t="b">
        <v>0</v>
      </c>
    </row>
    <row r="90" spans="1:13" x14ac:dyDescent="0.3">
      <c r="A90" s="1">
        <v>1948</v>
      </c>
      <c r="B90" s="4">
        <v>68</v>
      </c>
      <c r="C90" s="4" t="s">
        <v>11</v>
      </c>
      <c r="D90" s="4" t="s">
        <v>16</v>
      </c>
      <c r="E90" s="4">
        <v>90</v>
      </c>
      <c r="F90" s="4">
        <v>166</v>
      </c>
      <c r="G90" s="4" t="b">
        <v>1</v>
      </c>
      <c r="H90" t="s">
        <v>30</v>
      </c>
      <c r="I90" s="4">
        <v>125</v>
      </c>
      <c r="J90" s="4" t="b">
        <v>0</v>
      </c>
      <c r="K90" s="4">
        <v>3.6</v>
      </c>
      <c r="L90" t="s">
        <v>37</v>
      </c>
      <c r="M90" s="1" t="b">
        <v>0</v>
      </c>
    </row>
    <row r="91" spans="1:13" x14ac:dyDescent="0.3">
      <c r="A91" s="1">
        <v>4774</v>
      </c>
      <c r="B91" s="4">
        <v>73</v>
      </c>
      <c r="C91" s="4" t="s">
        <v>12</v>
      </c>
      <c r="D91" s="4" t="s">
        <v>15</v>
      </c>
      <c r="E91" s="4">
        <v>120</v>
      </c>
      <c r="F91" s="4">
        <v>178</v>
      </c>
      <c r="G91" s="4" t="b">
        <v>1</v>
      </c>
      <c r="H91" t="s">
        <v>30</v>
      </c>
      <c r="I91" s="4">
        <v>96</v>
      </c>
      <c r="J91" s="4" t="b">
        <v>1</v>
      </c>
      <c r="K91" s="4">
        <v>0</v>
      </c>
      <c r="L91" t="s">
        <v>36</v>
      </c>
      <c r="M91" s="1" t="b">
        <v>1</v>
      </c>
    </row>
    <row r="92" spans="1:13" x14ac:dyDescent="0.3">
      <c r="A92" s="1">
        <v>1207</v>
      </c>
      <c r="B92" s="4">
        <v>64</v>
      </c>
      <c r="C92" s="4" t="s">
        <v>11</v>
      </c>
      <c r="D92" s="4" t="s">
        <v>14</v>
      </c>
      <c r="E92" s="4">
        <v>81</v>
      </c>
      <c r="F92" s="4">
        <v>235</v>
      </c>
      <c r="G92" s="4" t="b">
        <v>1</v>
      </c>
      <c r="H92" t="s">
        <v>28</v>
      </c>
      <c r="I92" s="4">
        <v>153</v>
      </c>
      <c r="J92" s="4" t="b">
        <v>1</v>
      </c>
      <c r="K92" s="4">
        <v>0</v>
      </c>
      <c r="L92" t="s">
        <v>36</v>
      </c>
      <c r="M92" s="1" t="b">
        <v>1</v>
      </c>
    </row>
    <row r="93" spans="1:13" x14ac:dyDescent="0.3">
      <c r="A93" s="1">
        <v>4672</v>
      </c>
      <c r="B93" s="4">
        <v>50</v>
      </c>
      <c r="C93" s="4" t="s">
        <v>11</v>
      </c>
      <c r="D93" s="4" t="s">
        <v>16</v>
      </c>
      <c r="E93" s="4">
        <v>84</v>
      </c>
      <c r="F93" s="4">
        <v>207</v>
      </c>
      <c r="G93" s="4" t="b">
        <v>1</v>
      </c>
      <c r="H93" t="s">
        <v>28</v>
      </c>
      <c r="I93" s="4">
        <v>168</v>
      </c>
      <c r="J93" s="4" t="b">
        <v>0</v>
      </c>
      <c r="K93" s="4">
        <v>0</v>
      </c>
      <c r="L93" t="s">
        <v>36</v>
      </c>
      <c r="M93" s="1" t="b">
        <v>1</v>
      </c>
    </row>
    <row r="94" spans="1:13" x14ac:dyDescent="0.3">
      <c r="A94" s="1">
        <v>5314</v>
      </c>
      <c r="B94" s="4">
        <v>51</v>
      </c>
      <c r="C94" s="4" t="s">
        <v>11</v>
      </c>
      <c r="D94" s="4" t="s">
        <v>16</v>
      </c>
      <c r="E94" s="4">
        <v>92</v>
      </c>
      <c r="F94" s="4">
        <v>239</v>
      </c>
      <c r="G94" s="4" t="b">
        <v>1</v>
      </c>
      <c r="H94" t="s">
        <v>28</v>
      </c>
      <c r="I94" s="4">
        <v>160</v>
      </c>
      <c r="J94" s="4" t="b">
        <v>1</v>
      </c>
      <c r="K94" s="4">
        <v>1.2</v>
      </c>
      <c r="L94" t="s">
        <v>36</v>
      </c>
      <c r="M94" s="1" t="b">
        <v>1</v>
      </c>
    </row>
    <row r="95" spans="1:13" x14ac:dyDescent="0.3">
      <c r="A95" s="1">
        <v>5382</v>
      </c>
      <c r="B95" s="4">
        <v>68</v>
      </c>
      <c r="C95" s="4" t="s">
        <v>11</v>
      </c>
      <c r="D95" s="4" t="s">
        <v>15</v>
      </c>
      <c r="E95" s="4">
        <v>97</v>
      </c>
      <c r="F95" s="4">
        <v>212</v>
      </c>
      <c r="G95" s="4" t="b">
        <v>0</v>
      </c>
      <c r="H95" t="s">
        <v>29</v>
      </c>
      <c r="I95" s="4">
        <v>150</v>
      </c>
      <c r="J95" s="4" t="b">
        <v>1</v>
      </c>
      <c r="K95" s="4">
        <v>0.8</v>
      </c>
      <c r="L95" t="s">
        <v>36</v>
      </c>
      <c r="M95" s="1" t="b">
        <v>1</v>
      </c>
    </row>
    <row r="96" spans="1:13" x14ac:dyDescent="0.3">
      <c r="A96" s="1">
        <v>3854</v>
      </c>
      <c r="B96" s="4">
        <v>40</v>
      </c>
      <c r="C96" s="4" t="s">
        <v>11</v>
      </c>
      <c r="D96" s="4" t="s">
        <v>14</v>
      </c>
      <c r="E96" s="4">
        <v>114</v>
      </c>
      <c r="F96" s="4">
        <v>157</v>
      </c>
      <c r="G96" s="4" t="b">
        <v>1</v>
      </c>
      <c r="H96" t="s">
        <v>29</v>
      </c>
      <c r="I96" s="4">
        <v>182</v>
      </c>
      <c r="J96" s="4" t="b">
        <v>1</v>
      </c>
      <c r="K96" s="4">
        <v>0</v>
      </c>
      <c r="L96" t="s">
        <v>38</v>
      </c>
      <c r="M96" s="1" t="b">
        <v>0</v>
      </c>
    </row>
    <row r="97" spans="1:13" x14ac:dyDescent="0.3">
      <c r="A97" s="1">
        <v>1032</v>
      </c>
      <c r="B97" s="4">
        <v>59</v>
      </c>
      <c r="C97" s="4" t="s">
        <v>12</v>
      </c>
      <c r="D97" s="4" t="s">
        <v>15</v>
      </c>
      <c r="E97" s="4">
        <v>83</v>
      </c>
      <c r="F97" s="4">
        <v>199</v>
      </c>
      <c r="G97" s="4" t="b">
        <v>0</v>
      </c>
      <c r="H97" t="s">
        <v>28</v>
      </c>
      <c r="I97" s="4">
        <v>179</v>
      </c>
      <c r="J97" s="4" t="b">
        <v>1</v>
      </c>
      <c r="K97" s="4">
        <v>0</v>
      </c>
      <c r="L97" t="s">
        <v>38</v>
      </c>
      <c r="M97" s="1" t="b">
        <v>0</v>
      </c>
    </row>
    <row r="98" spans="1:13" x14ac:dyDescent="0.3">
      <c r="A98" s="1">
        <v>5710</v>
      </c>
      <c r="B98" s="4">
        <v>42</v>
      </c>
      <c r="C98" s="4" t="s">
        <v>11</v>
      </c>
      <c r="D98" s="4" t="s">
        <v>14</v>
      </c>
      <c r="E98" s="4">
        <v>87</v>
      </c>
      <c r="F98" s="4">
        <v>246</v>
      </c>
      <c r="G98" s="4" t="b">
        <v>1</v>
      </c>
      <c r="H98" t="s">
        <v>29</v>
      </c>
      <c r="I98" s="4">
        <v>120</v>
      </c>
      <c r="J98" s="4" t="b">
        <v>0</v>
      </c>
      <c r="K98" s="4">
        <v>0</v>
      </c>
      <c r="L98" t="s">
        <v>38</v>
      </c>
      <c r="M98" s="1" t="b">
        <v>1</v>
      </c>
    </row>
    <row r="99" spans="1:13" x14ac:dyDescent="0.3">
      <c r="A99" s="1">
        <v>4696</v>
      </c>
      <c r="B99" s="4">
        <v>48</v>
      </c>
      <c r="C99" s="4" t="s">
        <v>11</v>
      </c>
      <c r="D99" s="4" t="s">
        <v>16</v>
      </c>
      <c r="E99" s="4">
        <v>114</v>
      </c>
      <c r="F99" s="4">
        <v>204</v>
      </c>
      <c r="G99" s="4" t="b">
        <v>1</v>
      </c>
      <c r="H99" t="s">
        <v>29</v>
      </c>
      <c r="I99" s="4">
        <v>162</v>
      </c>
      <c r="J99" s="4" t="b">
        <v>1</v>
      </c>
      <c r="K99" s="4">
        <v>0.8</v>
      </c>
      <c r="L99" t="s">
        <v>38</v>
      </c>
      <c r="M99" s="1" t="b">
        <v>1</v>
      </c>
    </row>
    <row r="100" spans="1:13" x14ac:dyDescent="0.3">
      <c r="A100" s="1">
        <v>4958</v>
      </c>
      <c r="B100" s="4">
        <v>77</v>
      </c>
      <c r="C100" s="4" t="s">
        <v>11</v>
      </c>
      <c r="D100" s="4" t="s">
        <v>15</v>
      </c>
      <c r="E100" s="4">
        <v>118</v>
      </c>
      <c r="F100" s="4">
        <v>254</v>
      </c>
      <c r="G100" s="4" t="b">
        <v>0</v>
      </c>
      <c r="H100" t="s">
        <v>30</v>
      </c>
      <c r="I100" s="4">
        <v>146</v>
      </c>
      <c r="J100" s="4" t="b">
        <v>1</v>
      </c>
      <c r="K100" s="4">
        <v>2</v>
      </c>
      <c r="L100" t="s">
        <v>38</v>
      </c>
      <c r="M100" s="1" t="b">
        <v>1</v>
      </c>
    </row>
    <row r="101" spans="1:13" x14ac:dyDescent="0.3">
      <c r="A101" s="1">
        <v>3474</v>
      </c>
      <c r="B101" s="4">
        <v>68</v>
      </c>
      <c r="C101" s="4" t="s">
        <v>12</v>
      </c>
      <c r="D101" s="4" t="s">
        <v>15</v>
      </c>
      <c r="E101" s="4">
        <v>88</v>
      </c>
      <c r="F101" s="4">
        <v>254</v>
      </c>
      <c r="G101" s="4" t="b">
        <v>0</v>
      </c>
      <c r="H101" t="s">
        <v>29</v>
      </c>
      <c r="I101" s="4">
        <v>175</v>
      </c>
      <c r="J101" s="4" t="b">
        <v>1</v>
      </c>
      <c r="K101" s="4">
        <v>0</v>
      </c>
      <c r="L101" t="s">
        <v>36</v>
      </c>
      <c r="M101" s="1" t="b">
        <v>1</v>
      </c>
    </row>
    <row r="102" spans="1:13" x14ac:dyDescent="0.3">
      <c r="A102" s="1">
        <v>3813</v>
      </c>
      <c r="B102" s="4">
        <v>70</v>
      </c>
      <c r="C102" s="4" t="s">
        <v>12</v>
      </c>
      <c r="D102" s="4" t="s">
        <v>15</v>
      </c>
      <c r="E102" s="4">
        <v>117</v>
      </c>
      <c r="F102" s="4">
        <v>248</v>
      </c>
      <c r="G102" s="4" t="b">
        <v>1</v>
      </c>
      <c r="H102" t="s">
        <v>28</v>
      </c>
      <c r="I102" s="4">
        <v>170</v>
      </c>
      <c r="J102" s="4" t="b">
        <v>1</v>
      </c>
      <c r="K102" s="4">
        <v>0</v>
      </c>
      <c r="L102" t="s">
        <v>37</v>
      </c>
      <c r="M102" s="1" t="b">
        <v>0</v>
      </c>
    </row>
    <row r="103" spans="1:13" x14ac:dyDescent="0.3">
      <c r="A103" s="1">
        <v>3907</v>
      </c>
      <c r="B103" s="4">
        <v>43</v>
      </c>
      <c r="C103" s="4" t="s">
        <v>11</v>
      </c>
      <c r="D103" s="4" t="s">
        <v>15</v>
      </c>
      <c r="E103" s="4">
        <v>113</v>
      </c>
      <c r="F103" s="4">
        <v>265</v>
      </c>
      <c r="G103" s="4" t="b">
        <v>1</v>
      </c>
      <c r="H103" t="s">
        <v>28</v>
      </c>
      <c r="I103" s="4">
        <v>175</v>
      </c>
      <c r="J103" s="4" t="b">
        <v>1</v>
      </c>
      <c r="K103" s="4">
        <v>0</v>
      </c>
      <c r="L103" t="s">
        <v>37</v>
      </c>
      <c r="M103" s="1" t="b">
        <v>0</v>
      </c>
    </row>
    <row r="104" spans="1:13" x14ac:dyDescent="0.3">
      <c r="A104" s="1">
        <v>2365</v>
      </c>
      <c r="B104" s="4">
        <v>63</v>
      </c>
      <c r="C104" s="4" t="s">
        <v>11</v>
      </c>
      <c r="D104" s="4" t="s">
        <v>15</v>
      </c>
      <c r="E104" s="4">
        <v>101</v>
      </c>
      <c r="F104" s="4">
        <v>179</v>
      </c>
      <c r="G104" s="4" t="b">
        <v>0</v>
      </c>
      <c r="H104" t="s">
        <v>28</v>
      </c>
      <c r="I104" s="4">
        <v>160</v>
      </c>
      <c r="J104" s="4" t="b">
        <v>1</v>
      </c>
      <c r="K104" s="4">
        <v>0</v>
      </c>
      <c r="L104" t="s">
        <v>36</v>
      </c>
      <c r="M104" s="1" t="b">
        <v>1</v>
      </c>
    </row>
    <row r="105" spans="1:13" x14ac:dyDescent="0.3">
      <c r="A105" s="1">
        <v>1472</v>
      </c>
      <c r="B105" s="4">
        <v>67</v>
      </c>
      <c r="C105" s="4" t="s">
        <v>11</v>
      </c>
      <c r="D105" s="4" t="s">
        <v>16</v>
      </c>
      <c r="E105" s="4">
        <v>116</v>
      </c>
      <c r="F105" s="4">
        <v>218</v>
      </c>
      <c r="G105" s="4" t="b">
        <v>1</v>
      </c>
      <c r="H105" t="s">
        <v>30</v>
      </c>
      <c r="I105" s="4">
        <v>140</v>
      </c>
      <c r="J105" s="4" t="b">
        <v>0</v>
      </c>
      <c r="K105" s="4">
        <v>1.5</v>
      </c>
      <c r="L105" t="s">
        <v>38</v>
      </c>
      <c r="M105" s="1" t="b">
        <v>0</v>
      </c>
    </row>
    <row r="106" spans="1:13" x14ac:dyDescent="0.3">
      <c r="A106" s="1">
        <v>5276</v>
      </c>
      <c r="B106" s="4">
        <v>52</v>
      </c>
      <c r="C106" s="4" t="s">
        <v>11</v>
      </c>
      <c r="D106" s="4" t="s">
        <v>16</v>
      </c>
      <c r="E106" s="4">
        <v>102</v>
      </c>
      <c r="F106" s="4">
        <v>216</v>
      </c>
      <c r="G106" s="4" t="b">
        <v>1</v>
      </c>
      <c r="H106" t="s">
        <v>28</v>
      </c>
      <c r="I106" s="4">
        <v>84</v>
      </c>
      <c r="J106" s="4" t="b">
        <v>0</v>
      </c>
      <c r="K106" s="4">
        <v>0</v>
      </c>
      <c r="L106" t="s">
        <v>37</v>
      </c>
      <c r="M106" s="1" t="b">
        <v>0</v>
      </c>
    </row>
    <row r="107" spans="1:13" x14ac:dyDescent="0.3">
      <c r="A107" s="1">
        <v>1675</v>
      </c>
      <c r="B107" s="4">
        <v>79</v>
      </c>
      <c r="C107" s="4" t="s">
        <v>11</v>
      </c>
      <c r="D107" s="4" t="s">
        <v>16</v>
      </c>
      <c r="E107" s="4">
        <v>98</v>
      </c>
      <c r="F107" s="4">
        <v>310</v>
      </c>
      <c r="G107" s="4" t="b">
        <v>1</v>
      </c>
      <c r="H107" t="s">
        <v>30</v>
      </c>
      <c r="I107" s="4">
        <v>112</v>
      </c>
      <c r="J107" s="4" t="b">
        <v>0</v>
      </c>
      <c r="K107" s="4">
        <v>1.5</v>
      </c>
      <c r="L107" t="s">
        <v>38</v>
      </c>
      <c r="M107" s="1" t="b">
        <v>0</v>
      </c>
    </row>
    <row r="108" spans="1:13" x14ac:dyDescent="0.3">
      <c r="A108" s="1">
        <v>1129</v>
      </c>
      <c r="B108" s="4">
        <v>41</v>
      </c>
      <c r="C108" s="4" t="s">
        <v>11</v>
      </c>
      <c r="D108" s="4" t="s">
        <v>16</v>
      </c>
      <c r="E108" s="4">
        <v>80</v>
      </c>
      <c r="F108" s="4">
        <v>300</v>
      </c>
      <c r="G108" s="4" t="b">
        <v>1</v>
      </c>
      <c r="H108" t="s">
        <v>28</v>
      </c>
      <c r="I108" s="4">
        <v>128</v>
      </c>
      <c r="J108" s="4" t="b">
        <v>0</v>
      </c>
      <c r="K108" s="4">
        <v>1.5</v>
      </c>
      <c r="L108" t="s">
        <v>37</v>
      </c>
      <c r="M108" s="1" t="b">
        <v>0</v>
      </c>
    </row>
    <row r="109" spans="1:13" x14ac:dyDescent="0.3">
      <c r="A109" s="1">
        <v>3194</v>
      </c>
      <c r="B109" s="4">
        <v>41</v>
      </c>
      <c r="C109" s="4" t="s">
        <v>11</v>
      </c>
      <c r="D109" s="4" t="s">
        <v>13</v>
      </c>
      <c r="E109" s="4">
        <v>91</v>
      </c>
      <c r="F109" s="4">
        <v>273</v>
      </c>
      <c r="G109" s="4" t="b">
        <v>1</v>
      </c>
      <c r="H109" t="s">
        <v>30</v>
      </c>
      <c r="I109" s="4">
        <v>125</v>
      </c>
      <c r="J109" s="4" t="b">
        <v>1</v>
      </c>
      <c r="K109" s="4">
        <v>0</v>
      </c>
      <c r="L109" t="s">
        <v>36</v>
      </c>
      <c r="M109" s="1" t="b">
        <v>0</v>
      </c>
    </row>
    <row r="110" spans="1:13" x14ac:dyDescent="0.3">
      <c r="A110" s="1">
        <v>3611</v>
      </c>
      <c r="B110" s="4">
        <v>41</v>
      </c>
      <c r="C110" s="4" t="s">
        <v>12</v>
      </c>
      <c r="D110" s="4" t="s">
        <v>16</v>
      </c>
      <c r="E110" s="4">
        <v>85</v>
      </c>
      <c r="F110" s="4">
        <v>258</v>
      </c>
      <c r="G110" s="4" t="b">
        <v>1</v>
      </c>
      <c r="H110" t="s">
        <v>28</v>
      </c>
      <c r="I110" s="4">
        <v>157</v>
      </c>
      <c r="J110" s="4" t="b">
        <v>1</v>
      </c>
      <c r="K110" s="4">
        <v>2.6</v>
      </c>
      <c r="L110" t="s">
        <v>37</v>
      </c>
      <c r="M110" s="1" t="b">
        <v>0</v>
      </c>
    </row>
    <row r="111" spans="1:13" x14ac:dyDescent="0.3">
      <c r="A111" s="1">
        <v>1337</v>
      </c>
      <c r="B111" s="4">
        <v>63</v>
      </c>
      <c r="C111" s="4" t="s">
        <v>11</v>
      </c>
      <c r="D111" s="4" t="s">
        <v>16</v>
      </c>
      <c r="E111" s="4">
        <v>85</v>
      </c>
      <c r="F111" s="4">
        <v>267</v>
      </c>
      <c r="G111" s="4" t="b">
        <v>1</v>
      </c>
      <c r="H111" t="s">
        <v>30</v>
      </c>
      <c r="I111" s="4">
        <v>99</v>
      </c>
      <c r="J111" s="4" t="b">
        <v>0</v>
      </c>
      <c r="K111" s="4">
        <v>1.8</v>
      </c>
      <c r="L111" t="s">
        <v>37</v>
      </c>
      <c r="M111" s="1" t="b">
        <v>0</v>
      </c>
    </row>
    <row r="112" spans="1:13" x14ac:dyDescent="0.3">
      <c r="A112" s="1">
        <v>5289</v>
      </c>
      <c r="B112" s="4">
        <v>72</v>
      </c>
      <c r="C112" s="4" t="s">
        <v>11</v>
      </c>
      <c r="D112" s="4" t="s">
        <v>16</v>
      </c>
      <c r="E112" s="4">
        <v>100</v>
      </c>
      <c r="F112" s="4">
        <v>249</v>
      </c>
      <c r="G112" s="4" t="b">
        <v>1</v>
      </c>
      <c r="H112" t="s">
        <v>30</v>
      </c>
      <c r="I112" s="4">
        <v>144</v>
      </c>
      <c r="J112" s="4" t="b">
        <v>0</v>
      </c>
      <c r="K112" s="4">
        <v>1.2</v>
      </c>
      <c r="L112" t="s">
        <v>37</v>
      </c>
      <c r="M112" s="1" t="b">
        <v>0</v>
      </c>
    </row>
    <row r="113" spans="1:13" x14ac:dyDescent="0.3">
      <c r="A113" s="1">
        <v>1388</v>
      </c>
      <c r="B113" s="4">
        <v>51</v>
      </c>
      <c r="C113" s="4" t="s">
        <v>11</v>
      </c>
      <c r="D113" s="4" t="s">
        <v>15</v>
      </c>
      <c r="E113" s="4">
        <v>104</v>
      </c>
      <c r="F113" s="4">
        <v>196</v>
      </c>
      <c r="G113" s="4" t="b">
        <v>1</v>
      </c>
      <c r="H113" t="s">
        <v>29</v>
      </c>
      <c r="I113" s="4">
        <v>163</v>
      </c>
      <c r="J113" s="4" t="b">
        <v>1</v>
      </c>
      <c r="K113" s="4">
        <v>0</v>
      </c>
      <c r="L113" t="s">
        <v>36</v>
      </c>
      <c r="M113" s="1" t="b">
        <v>1</v>
      </c>
    </row>
    <row r="114" spans="1:13" x14ac:dyDescent="0.3">
      <c r="A114" s="1">
        <v>5978</v>
      </c>
      <c r="B114" s="4">
        <v>62</v>
      </c>
      <c r="C114" s="4" t="s">
        <v>12</v>
      </c>
      <c r="D114" s="4" t="s">
        <v>16</v>
      </c>
      <c r="E114" s="4">
        <v>80</v>
      </c>
      <c r="F114" s="4">
        <v>409</v>
      </c>
      <c r="G114" s="4" t="b">
        <v>1</v>
      </c>
      <c r="H114" t="s">
        <v>28</v>
      </c>
      <c r="I114" s="4">
        <v>150</v>
      </c>
      <c r="J114" s="4" t="b">
        <v>0</v>
      </c>
      <c r="K114" s="4">
        <v>1.9</v>
      </c>
      <c r="L114" t="s">
        <v>37</v>
      </c>
      <c r="M114" s="1" t="b">
        <v>0</v>
      </c>
    </row>
    <row r="115" spans="1:13" x14ac:dyDescent="0.3">
      <c r="A115" s="1">
        <v>1760</v>
      </c>
      <c r="B115" s="4">
        <v>54</v>
      </c>
      <c r="C115" s="4" t="s">
        <v>12</v>
      </c>
      <c r="D115" s="4" t="s">
        <v>16</v>
      </c>
      <c r="E115" s="4">
        <v>111</v>
      </c>
      <c r="F115" s="4">
        <v>265</v>
      </c>
      <c r="G115" s="4" t="b">
        <v>1</v>
      </c>
      <c r="H115" t="s">
        <v>28</v>
      </c>
      <c r="I115" s="4">
        <v>122</v>
      </c>
      <c r="J115" s="4" t="b">
        <v>1</v>
      </c>
      <c r="K115" s="4">
        <v>0.6</v>
      </c>
      <c r="L115" t="s">
        <v>37</v>
      </c>
      <c r="M115" s="1" t="b">
        <v>1</v>
      </c>
    </row>
    <row r="116" spans="1:13" x14ac:dyDescent="0.3">
      <c r="A116" s="1">
        <v>1941</v>
      </c>
      <c r="B116" s="4">
        <v>44</v>
      </c>
      <c r="C116" s="4" t="s">
        <v>11</v>
      </c>
      <c r="D116" s="4" t="s">
        <v>14</v>
      </c>
      <c r="E116" s="4">
        <v>103</v>
      </c>
      <c r="F116" s="4">
        <v>309</v>
      </c>
      <c r="G116" s="4" t="b">
        <v>1</v>
      </c>
      <c r="H116" t="s">
        <v>30</v>
      </c>
      <c r="I116" s="4">
        <v>156</v>
      </c>
      <c r="J116" s="4" t="b">
        <v>1</v>
      </c>
      <c r="K116" s="4">
        <v>0</v>
      </c>
      <c r="L116" t="s">
        <v>36</v>
      </c>
      <c r="M116" s="1" t="b">
        <v>1</v>
      </c>
    </row>
    <row r="117" spans="1:13" x14ac:dyDescent="0.3">
      <c r="A117" s="1">
        <v>3540</v>
      </c>
      <c r="B117" s="4">
        <v>69</v>
      </c>
      <c r="C117" s="4" t="s">
        <v>11</v>
      </c>
      <c r="D117" s="4" t="s">
        <v>16</v>
      </c>
      <c r="E117" s="4">
        <v>107</v>
      </c>
      <c r="F117" s="4">
        <v>318</v>
      </c>
      <c r="G117" s="4" t="b">
        <v>0</v>
      </c>
      <c r="H117" t="s">
        <v>30</v>
      </c>
      <c r="I117" s="4">
        <v>140</v>
      </c>
      <c r="J117" s="4" t="b">
        <v>1</v>
      </c>
      <c r="K117" s="4">
        <v>4.4000000000000004</v>
      </c>
      <c r="L117" t="s">
        <v>38</v>
      </c>
      <c r="M117" s="1" t="b">
        <v>0</v>
      </c>
    </row>
    <row r="118" spans="1:13" x14ac:dyDescent="0.3">
      <c r="A118" s="1">
        <v>5051</v>
      </c>
      <c r="B118" s="4">
        <v>69</v>
      </c>
      <c r="C118" s="4" t="s">
        <v>11</v>
      </c>
      <c r="D118" s="4" t="s">
        <v>13</v>
      </c>
      <c r="E118" s="4">
        <v>100</v>
      </c>
      <c r="F118" s="4">
        <v>315</v>
      </c>
      <c r="G118" s="4" t="b">
        <v>1</v>
      </c>
      <c r="H118" t="s">
        <v>29</v>
      </c>
      <c r="I118" s="4">
        <v>125</v>
      </c>
      <c r="J118" s="4" t="b">
        <v>0</v>
      </c>
      <c r="K118" s="4">
        <v>1.8</v>
      </c>
      <c r="L118" t="s">
        <v>36</v>
      </c>
      <c r="M118" s="1" t="b">
        <v>1</v>
      </c>
    </row>
    <row r="119" spans="1:13" x14ac:dyDescent="0.3">
      <c r="A119" s="1">
        <v>2284</v>
      </c>
      <c r="B119" s="4">
        <v>53</v>
      </c>
      <c r="C119" s="4" t="s">
        <v>11</v>
      </c>
      <c r="D119" s="4" t="s">
        <v>15</v>
      </c>
      <c r="E119" s="4">
        <v>105</v>
      </c>
      <c r="F119" s="4">
        <v>255</v>
      </c>
      <c r="G119" s="4" t="b">
        <v>0</v>
      </c>
      <c r="H119" t="s">
        <v>29</v>
      </c>
      <c r="I119" s="4">
        <v>175</v>
      </c>
      <c r="J119" s="4" t="b">
        <v>1</v>
      </c>
      <c r="K119" s="4">
        <v>0</v>
      </c>
      <c r="L119" t="s">
        <v>37</v>
      </c>
      <c r="M119" s="1" t="b">
        <v>0</v>
      </c>
    </row>
    <row r="120" spans="1:13" x14ac:dyDescent="0.3">
      <c r="A120" s="1">
        <v>2176</v>
      </c>
      <c r="B120" s="4">
        <v>66</v>
      </c>
      <c r="C120" s="4" t="s">
        <v>11</v>
      </c>
      <c r="D120" s="4" t="s">
        <v>15</v>
      </c>
      <c r="E120" s="4">
        <v>101</v>
      </c>
      <c r="F120" s="4">
        <v>223</v>
      </c>
      <c r="G120" s="4" t="b">
        <v>0</v>
      </c>
      <c r="H120" t="s">
        <v>29</v>
      </c>
      <c r="I120" s="4">
        <v>169</v>
      </c>
      <c r="J120" s="4" t="b">
        <v>1</v>
      </c>
      <c r="K120" s="4">
        <v>0</v>
      </c>
      <c r="L120" t="s">
        <v>37</v>
      </c>
      <c r="M120" s="1" t="b">
        <v>0</v>
      </c>
    </row>
    <row r="121" spans="1:13" x14ac:dyDescent="0.3">
      <c r="A121" s="1">
        <v>3239</v>
      </c>
      <c r="B121" s="4">
        <v>54</v>
      </c>
      <c r="C121" s="4" t="s">
        <v>12</v>
      </c>
      <c r="D121" s="4" t="s">
        <v>15</v>
      </c>
      <c r="E121" s="4">
        <v>101</v>
      </c>
      <c r="F121" s="4">
        <v>295</v>
      </c>
      <c r="G121" s="4" t="b">
        <v>1</v>
      </c>
      <c r="H121" t="s">
        <v>29</v>
      </c>
      <c r="I121" s="4">
        <v>157</v>
      </c>
      <c r="J121" s="4" t="b">
        <v>1</v>
      </c>
      <c r="K121" s="4">
        <v>0.6</v>
      </c>
      <c r="L121" t="s">
        <v>38</v>
      </c>
      <c r="M121" s="1" t="b">
        <v>0</v>
      </c>
    </row>
    <row r="122" spans="1:13" x14ac:dyDescent="0.3">
      <c r="A122" s="1">
        <v>3308</v>
      </c>
      <c r="B122" s="4">
        <v>70</v>
      </c>
      <c r="C122" s="4" t="s">
        <v>11</v>
      </c>
      <c r="D122" s="4" t="s">
        <v>13</v>
      </c>
      <c r="E122" s="4">
        <v>105</v>
      </c>
      <c r="F122" s="4">
        <v>216</v>
      </c>
      <c r="G122" s="4" t="b">
        <v>0</v>
      </c>
      <c r="H122" t="s">
        <v>28</v>
      </c>
      <c r="I122" s="4">
        <v>131</v>
      </c>
      <c r="J122" s="4" t="b">
        <v>0</v>
      </c>
      <c r="K122" s="4">
        <v>2.2000000000000002</v>
      </c>
      <c r="L122" t="s">
        <v>38</v>
      </c>
      <c r="M122" s="1" t="b">
        <v>1</v>
      </c>
    </row>
    <row r="123" spans="1:13" x14ac:dyDescent="0.3">
      <c r="A123" s="1">
        <v>5047</v>
      </c>
      <c r="B123" s="4">
        <v>61</v>
      </c>
      <c r="C123" s="4" t="s">
        <v>11</v>
      </c>
      <c r="D123" s="4" t="s">
        <v>14</v>
      </c>
      <c r="E123" s="4">
        <v>102</v>
      </c>
      <c r="F123" s="4">
        <v>204</v>
      </c>
      <c r="G123" s="4" t="b">
        <v>1</v>
      </c>
      <c r="H123" t="s">
        <v>30</v>
      </c>
      <c r="I123" s="4">
        <v>145</v>
      </c>
      <c r="J123" s="4" t="b">
        <v>1</v>
      </c>
      <c r="K123" s="4">
        <v>0</v>
      </c>
      <c r="L123" t="s">
        <v>36</v>
      </c>
      <c r="M123" s="1" t="b">
        <v>1</v>
      </c>
    </row>
    <row r="124" spans="1:13" x14ac:dyDescent="0.3">
      <c r="A124" s="1">
        <v>3691</v>
      </c>
      <c r="B124" s="4">
        <v>69</v>
      </c>
      <c r="C124" s="4" t="s">
        <v>11</v>
      </c>
      <c r="D124" s="4" t="s">
        <v>15</v>
      </c>
      <c r="E124" s="4">
        <v>88</v>
      </c>
      <c r="F124" s="4">
        <v>318</v>
      </c>
      <c r="G124" s="4" t="b">
        <v>0</v>
      </c>
      <c r="H124" t="s">
        <v>29</v>
      </c>
      <c r="I124" s="4">
        <v>120</v>
      </c>
      <c r="J124" s="4" t="b">
        <v>0</v>
      </c>
      <c r="K124" s="4">
        <v>1</v>
      </c>
      <c r="L124" t="s">
        <v>36</v>
      </c>
      <c r="M124" s="1" t="b">
        <v>1</v>
      </c>
    </row>
    <row r="125" spans="1:13" x14ac:dyDescent="0.3">
      <c r="A125" s="1">
        <v>4608</v>
      </c>
      <c r="B125" s="4">
        <v>50</v>
      </c>
      <c r="C125" s="4" t="s">
        <v>12</v>
      </c>
      <c r="D125" s="4" t="s">
        <v>14</v>
      </c>
      <c r="E125" s="4">
        <v>101</v>
      </c>
      <c r="F125" s="4">
        <v>188</v>
      </c>
      <c r="G125" s="4" t="b">
        <v>1</v>
      </c>
      <c r="H125" t="s">
        <v>29</v>
      </c>
      <c r="I125" s="4">
        <v>124</v>
      </c>
      <c r="J125" s="4" t="b">
        <v>1</v>
      </c>
      <c r="K125" s="4">
        <v>1</v>
      </c>
      <c r="L125" t="s">
        <v>37</v>
      </c>
      <c r="M125" s="1" t="b">
        <v>1</v>
      </c>
    </row>
    <row r="126" spans="1:13" x14ac:dyDescent="0.3">
      <c r="A126" s="1">
        <v>1800</v>
      </c>
      <c r="B126" s="4">
        <v>49</v>
      </c>
      <c r="C126" s="4" t="s">
        <v>11</v>
      </c>
      <c r="D126" s="4" t="s">
        <v>16</v>
      </c>
      <c r="E126" s="4">
        <v>101</v>
      </c>
      <c r="F126" s="4">
        <v>250</v>
      </c>
      <c r="G126" s="4" t="b">
        <v>1</v>
      </c>
      <c r="H126" t="s">
        <v>28</v>
      </c>
      <c r="I126" s="4">
        <v>142</v>
      </c>
      <c r="J126" s="4" t="b">
        <v>1</v>
      </c>
      <c r="K126" s="4">
        <v>0</v>
      </c>
      <c r="L126" t="s">
        <v>36</v>
      </c>
      <c r="M126" s="1" t="b">
        <v>1</v>
      </c>
    </row>
    <row r="127" spans="1:13" x14ac:dyDescent="0.3">
      <c r="A127" s="1">
        <v>1188</v>
      </c>
      <c r="B127" s="4">
        <v>42</v>
      </c>
      <c r="C127" s="4" t="s">
        <v>11</v>
      </c>
      <c r="D127" s="4" t="s">
        <v>14</v>
      </c>
      <c r="E127" s="4">
        <v>98</v>
      </c>
      <c r="F127" s="4">
        <v>292</v>
      </c>
      <c r="G127" s="4" t="b">
        <v>1</v>
      </c>
      <c r="H127" t="s">
        <v>29</v>
      </c>
      <c r="I127" s="4">
        <v>143</v>
      </c>
      <c r="J127" s="4" t="b">
        <v>0</v>
      </c>
      <c r="K127" s="4">
        <v>2</v>
      </c>
      <c r="L127" t="s">
        <v>37</v>
      </c>
      <c r="M127" s="1" t="b">
        <v>0</v>
      </c>
    </row>
    <row r="128" spans="1:13" x14ac:dyDescent="0.3">
      <c r="A128" s="1">
        <v>3971</v>
      </c>
      <c r="B128" s="4">
        <v>50</v>
      </c>
      <c r="C128" s="4" t="s">
        <v>12</v>
      </c>
      <c r="D128" s="4" t="s">
        <v>14</v>
      </c>
      <c r="E128" s="4">
        <v>80</v>
      </c>
      <c r="F128" s="4">
        <v>198</v>
      </c>
      <c r="G128" s="4" t="b">
        <v>1</v>
      </c>
      <c r="H128" t="s">
        <v>29</v>
      </c>
      <c r="I128" s="4">
        <v>165</v>
      </c>
      <c r="J128" s="4" t="b">
        <v>1</v>
      </c>
      <c r="K128" s="4">
        <v>0</v>
      </c>
      <c r="L128" t="s">
        <v>36</v>
      </c>
      <c r="M128" s="1" t="b">
        <v>1</v>
      </c>
    </row>
    <row r="129" spans="1:13" x14ac:dyDescent="0.3">
      <c r="A129" s="1">
        <v>3548</v>
      </c>
      <c r="B129" s="4">
        <v>75</v>
      </c>
      <c r="C129" s="4" t="s">
        <v>11</v>
      </c>
      <c r="D129" s="4" t="s">
        <v>16</v>
      </c>
      <c r="E129" s="4">
        <v>86</v>
      </c>
      <c r="F129" s="4">
        <v>236</v>
      </c>
      <c r="G129" s="4" t="b">
        <v>1</v>
      </c>
      <c r="H129" t="s">
        <v>28</v>
      </c>
      <c r="I129" s="4">
        <v>125</v>
      </c>
      <c r="J129" s="4" t="b">
        <v>0</v>
      </c>
      <c r="K129" s="4">
        <v>2</v>
      </c>
      <c r="L129" t="s">
        <v>37</v>
      </c>
      <c r="M129" s="1" t="b">
        <v>0</v>
      </c>
    </row>
    <row r="130" spans="1:13" x14ac:dyDescent="0.3">
      <c r="A130" s="1">
        <v>1329</v>
      </c>
      <c r="B130" s="4">
        <v>73</v>
      </c>
      <c r="C130" s="4" t="s">
        <v>11</v>
      </c>
      <c r="D130" s="4" t="s">
        <v>13</v>
      </c>
      <c r="E130" s="4">
        <v>87</v>
      </c>
      <c r="F130" s="4">
        <v>211</v>
      </c>
      <c r="G130" s="4" t="b">
        <v>1</v>
      </c>
      <c r="H130" t="s">
        <v>28</v>
      </c>
      <c r="I130" s="4">
        <v>144</v>
      </c>
      <c r="J130" s="4" t="b">
        <v>0</v>
      </c>
      <c r="K130" s="4">
        <v>1.8</v>
      </c>
      <c r="L130" t="s">
        <v>37</v>
      </c>
      <c r="M130" s="1" t="b">
        <v>1</v>
      </c>
    </row>
    <row r="131" spans="1:13" x14ac:dyDescent="0.3">
      <c r="A131" s="1">
        <v>2155</v>
      </c>
      <c r="B131" s="4">
        <v>46</v>
      </c>
      <c r="C131" s="4" t="s">
        <v>11</v>
      </c>
      <c r="D131" s="4" t="s">
        <v>13</v>
      </c>
      <c r="E131" s="4">
        <v>90</v>
      </c>
      <c r="F131" s="4">
        <v>233</v>
      </c>
      <c r="G131" s="4" t="b">
        <v>1</v>
      </c>
      <c r="H131" t="s">
        <v>28</v>
      </c>
      <c r="I131" s="4">
        <v>150</v>
      </c>
      <c r="J131" s="4" t="b">
        <v>1</v>
      </c>
      <c r="K131" s="4">
        <v>2.2999999999999998</v>
      </c>
      <c r="L131" t="s">
        <v>38</v>
      </c>
      <c r="M131" s="1" t="b">
        <v>1</v>
      </c>
    </row>
    <row r="132" spans="1:13" x14ac:dyDescent="0.3">
      <c r="A132" s="1">
        <v>5973</v>
      </c>
      <c r="B132" s="4">
        <v>50</v>
      </c>
      <c r="C132" s="4" t="s">
        <v>11</v>
      </c>
      <c r="D132" s="4" t="s">
        <v>16</v>
      </c>
      <c r="E132" s="4">
        <v>119</v>
      </c>
      <c r="F132" s="4">
        <v>283</v>
      </c>
      <c r="G132" s="4" t="b">
        <v>1</v>
      </c>
      <c r="H132" t="s">
        <v>30</v>
      </c>
      <c r="I132" s="4">
        <v>103</v>
      </c>
      <c r="J132" s="4" t="b">
        <v>0</v>
      </c>
      <c r="K132" s="4">
        <v>1.6</v>
      </c>
      <c r="L132" t="s">
        <v>38</v>
      </c>
      <c r="M132" s="1" t="b">
        <v>0</v>
      </c>
    </row>
    <row r="133" spans="1:13" x14ac:dyDescent="0.3">
      <c r="A133" s="1">
        <v>2018</v>
      </c>
      <c r="B133" s="4">
        <v>63</v>
      </c>
      <c r="C133" s="4" t="s">
        <v>12</v>
      </c>
      <c r="D133" s="4" t="s">
        <v>14</v>
      </c>
      <c r="E133" s="4">
        <v>91</v>
      </c>
      <c r="F133" s="4">
        <v>250</v>
      </c>
      <c r="G133" s="4" t="b">
        <v>1</v>
      </c>
      <c r="H133" t="s">
        <v>30</v>
      </c>
      <c r="I133" s="4">
        <v>161</v>
      </c>
      <c r="J133" s="4" t="b">
        <v>1</v>
      </c>
      <c r="K133" s="4">
        <v>1.4</v>
      </c>
      <c r="L133" t="s">
        <v>37</v>
      </c>
      <c r="M133" s="1" t="b">
        <v>1</v>
      </c>
    </row>
    <row r="134" spans="1:13" x14ac:dyDescent="0.3">
      <c r="A134" s="1">
        <v>1284</v>
      </c>
      <c r="B134" s="4">
        <v>77</v>
      </c>
      <c r="C134" s="4" t="s">
        <v>11</v>
      </c>
      <c r="D134" s="4" t="s">
        <v>14</v>
      </c>
      <c r="E134" s="4">
        <v>120</v>
      </c>
      <c r="F134" s="4">
        <v>325</v>
      </c>
      <c r="G134" s="4" t="b">
        <v>1</v>
      </c>
      <c r="H134" t="s">
        <v>28</v>
      </c>
      <c r="I134" s="4">
        <v>172</v>
      </c>
      <c r="J134" s="4" t="b">
        <v>1</v>
      </c>
      <c r="K134" s="4">
        <v>0.2</v>
      </c>
      <c r="L134" t="s">
        <v>36</v>
      </c>
      <c r="M134" s="1" t="b">
        <v>1</v>
      </c>
    </row>
    <row r="135" spans="1:13" x14ac:dyDescent="0.3">
      <c r="A135" s="1">
        <v>5016</v>
      </c>
      <c r="B135" s="4">
        <v>52</v>
      </c>
      <c r="C135" s="4" t="s">
        <v>11</v>
      </c>
      <c r="D135" s="4" t="s">
        <v>14</v>
      </c>
      <c r="E135" s="4">
        <v>107</v>
      </c>
      <c r="F135" s="4">
        <v>229</v>
      </c>
      <c r="G135" s="4" t="b">
        <v>1</v>
      </c>
      <c r="H135" t="s">
        <v>29</v>
      </c>
      <c r="I135" s="4">
        <v>168</v>
      </c>
      <c r="J135" s="4" t="b">
        <v>1</v>
      </c>
      <c r="K135" s="4">
        <v>1</v>
      </c>
      <c r="L135" t="s">
        <v>38</v>
      </c>
      <c r="M135" s="1" t="b">
        <v>0</v>
      </c>
    </row>
    <row r="136" spans="1:13" x14ac:dyDescent="0.3">
      <c r="A136" s="1">
        <v>3931</v>
      </c>
      <c r="B136" s="4">
        <v>43</v>
      </c>
      <c r="C136" s="4" t="s">
        <v>11</v>
      </c>
      <c r="D136" s="4" t="s">
        <v>16</v>
      </c>
      <c r="E136" s="4">
        <v>80</v>
      </c>
      <c r="F136" s="4">
        <v>204</v>
      </c>
      <c r="G136" s="4" t="b">
        <v>1</v>
      </c>
      <c r="H136" t="s">
        <v>29</v>
      </c>
      <c r="I136" s="4">
        <v>156</v>
      </c>
      <c r="J136" s="4" t="b">
        <v>0</v>
      </c>
      <c r="K136" s="4">
        <v>1</v>
      </c>
      <c r="L136" t="s">
        <v>37</v>
      </c>
      <c r="M136" s="1" t="b">
        <v>0</v>
      </c>
    </row>
    <row r="137" spans="1:13" x14ac:dyDescent="0.3">
      <c r="A137" s="1">
        <v>2319</v>
      </c>
      <c r="B137" s="4">
        <v>80</v>
      </c>
      <c r="C137" s="4" t="s">
        <v>12</v>
      </c>
      <c r="D137" s="4" t="s">
        <v>14</v>
      </c>
      <c r="E137" s="4">
        <v>91</v>
      </c>
      <c r="F137" s="4">
        <v>236</v>
      </c>
      <c r="G137" s="4" t="b">
        <v>1</v>
      </c>
      <c r="H137" t="s">
        <v>28</v>
      </c>
      <c r="I137" s="4">
        <v>174</v>
      </c>
      <c r="J137" s="4" t="b">
        <v>1</v>
      </c>
      <c r="K137" s="4">
        <v>0</v>
      </c>
      <c r="L137" t="s">
        <v>37</v>
      </c>
      <c r="M137" s="1" t="b">
        <v>0</v>
      </c>
    </row>
    <row r="138" spans="1:13" x14ac:dyDescent="0.3">
      <c r="A138" s="1">
        <v>5092</v>
      </c>
      <c r="B138" s="4">
        <v>73</v>
      </c>
      <c r="C138" s="4" t="s">
        <v>12</v>
      </c>
      <c r="D138" s="4" t="s">
        <v>14</v>
      </c>
      <c r="E138" s="4">
        <v>95</v>
      </c>
      <c r="F138" s="4">
        <v>319</v>
      </c>
      <c r="G138" s="4" t="b">
        <v>0</v>
      </c>
      <c r="H138" t="s">
        <v>29</v>
      </c>
      <c r="I138" s="4">
        <v>152</v>
      </c>
      <c r="J138" s="4" t="b">
        <v>1</v>
      </c>
      <c r="K138" s="4">
        <v>0</v>
      </c>
      <c r="L138" t="s">
        <v>37</v>
      </c>
      <c r="M138" s="1" t="b">
        <v>1</v>
      </c>
    </row>
    <row r="139" spans="1:13" x14ac:dyDescent="0.3">
      <c r="A139" s="1">
        <v>1808</v>
      </c>
      <c r="B139" s="4">
        <v>57</v>
      </c>
      <c r="C139" s="4" t="s">
        <v>11</v>
      </c>
      <c r="D139" s="4" t="s">
        <v>14</v>
      </c>
      <c r="E139" s="4">
        <v>111</v>
      </c>
      <c r="F139" s="4">
        <v>309</v>
      </c>
      <c r="G139" s="4" t="b">
        <v>0</v>
      </c>
      <c r="H139" t="s">
        <v>29</v>
      </c>
      <c r="I139" s="4">
        <v>156</v>
      </c>
      <c r="J139" s="4" t="b">
        <v>1</v>
      </c>
      <c r="K139" s="4">
        <v>0</v>
      </c>
      <c r="L139" t="s">
        <v>37</v>
      </c>
      <c r="M139" s="1" t="b">
        <v>0</v>
      </c>
    </row>
    <row r="140" spans="1:13" x14ac:dyDescent="0.3">
      <c r="A140" s="1">
        <v>3092</v>
      </c>
      <c r="B140" s="4">
        <v>43</v>
      </c>
      <c r="C140" s="4" t="s">
        <v>11</v>
      </c>
      <c r="D140" s="4" t="s">
        <v>13</v>
      </c>
      <c r="E140" s="4">
        <v>109</v>
      </c>
      <c r="F140" s="4">
        <v>204</v>
      </c>
      <c r="G140" s="4" t="b">
        <v>1</v>
      </c>
      <c r="H140" t="s">
        <v>29</v>
      </c>
      <c r="I140" s="4">
        <v>143</v>
      </c>
      <c r="J140" s="4" t="b">
        <v>1</v>
      </c>
      <c r="K140" s="4">
        <v>0.1</v>
      </c>
      <c r="L140" t="s">
        <v>38</v>
      </c>
      <c r="M140" s="1" t="b">
        <v>0</v>
      </c>
    </row>
    <row r="141" spans="1:13" x14ac:dyDescent="0.3">
      <c r="A141" s="1">
        <v>4497</v>
      </c>
      <c r="B141" s="4">
        <v>73</v>
      </c>
      <c r="C141" s="4" t="s">
        <v>11</v>
      </c>
      <c r="D141" s="4" t="s">
        <v>13</v>
      </c>
      <c r="E141" s="4">
        <v>119</v>
      </c>
      <c r="F141" s="4">
        <v>167</v>
      </c>
      <c r="G141" s="4" t="b">
        <v>0</v>
      </c>
      <c r="H141" t="s">
        <v>28</v>
      </c>
      <c r="I141" s="4">
        <v>114</v>
      </c>
      <c r="J141" s="4" t="b">
        <v>0</v>
      </c>
      <c r="K141" s="4">
        <v>2</v>
      </c>
      <c r="L141" t="s">
        <v>38</v>
      </c>
      <c r="M141" s="1" t="b">
        <v>1</v>
      </c>
    </row>
    <row r="142" spans="1:13" x14ac:dyDescent="0.3">
      <c r="A142" s="1">
        <v>4119</v>
      </c>
      <c r="B142" s="4">
        <v>40</v>
      </c>
      <c r="C142" s="4" t="s">
        <v>11</v>
      </c>
      <c r="D142" s="4" t="s">
        <v>13</v>
      </c>
      <c r="E142" s="4">
        <v>111</v>
      </c>
      <c r="F142" s="4">
        <v>239</v>
      </c>
      <c r="G142" s="4" t="b">
        <v>0</v>
      </c>
      <c r="H142" t="s">
        <v>28</v>
      </c>
      <c r="I142" s="4">
        <v>126</v>
      </c>
      <c r="J142" s="4" t="b">
        <v>0</v>
      </c>
      <c r="K142" s="4">
        <v>2.8</v>
      </c>
      <c r="L142" t="s">
        <v>38</v>
      </c>
      <c r="M142" s="1" t="b">
        <v>1</v>
      </c>
    </row>
    <row r="143" spans="1:13" x14ac:dyDescent="0.3">
      <c r="A143" s="1">
        <v>1755</v>
      </c>
      <c r="B143" s="4">
        <v>71</v>
      </c>
      <c r="C143" s="4" t="s">
        <v>11</v>
      </c>
      <c r="D143" s="4" t="s">
        <v>14</v>
      </c>
      <c r="E143" s="4">
        <v>106</v>
      </c>
      <c r="F143" s="4">
        <v>219</v>
      </c>
      <c r="G143" s="4" t="b">
        <v>0</v>
      </c>
      <c r="H143" t="s">
        <v>30</v>
      </c>
      <c r="I143" s="4">
        <v>188</v>
      </c>
      <c r="J143" s="4" t="b">
        <v>1</v>
      </c>
      <c r="K143" s="4">
        <v>0</v>
      </c>
      <c r="L143" t="s">
        <v>38</v>
      </c>
      <c r="M143" s="1" t="b">
        <v>0</v>
      </c>
    </row>
    <row r="144" spans="1:13" x14ac:dyDescent="0.3">
      <c r="A144" s="1">
        <v>2279</v>
      </c>
      <c r="B144" s="4">
        <v>49</v>
      </c>
      <c r="C144" s="4" t="s">
        <v>12</v>
      </c>
      <c r="D144" s="4" t="s">
        <v>14</v>
      </c>
      <c r="E144" s="4">
        <v>107</v>
      </c>
      <c r="F144" s="4">
        <v>204</v>
      </c>
      <c r="G144" s="4" t="b">
        <v>0</v>
      </c>
      <c r="H144" t="s">
        <v>30</v>
      </c>
      <c r="I144" s="4">
        <v>172</v>
      </c>
      <c r="J144" s="4" t="b">
        <v>1</v>
      </c>
      <c r="K144" s="4">
        <v>0</v>
      </c>
      <c r="L144" t="s">
        <v>38</v>
      </c>
      <c r="M144" s="1" t="b">
        <v>0</v>
      </c>
    </row>
    <row r="145" spans="1:13" x14ac:dyDescent="0.3">
      <c r="A145" s="1">
        <v>3886</v>
      </c>
      <c r="B145" s="4">
        <v>65</v>
      </c>
      <c r="C145" s="4" t="s">
        <v>11</v>
      </c>
      <c r="D145" s="4" t="s">
        <v>15</v>
      </c>
      <c r="E145" s="4">
        <v>91</v>
      </c>
      <c r="F145" s="4">
        <v>213</v>
      </c>
      <c r="G145" s="4" t="b">
        <v>1</v>
      </c>
      <c r="H145" t="s">
        <v>30</v>
      </c>
      <c r="I145" s="4">
        <v>140</v>
      </c>
      <c r="J145" s="4" t="b">
        <v>1</v>
      </c>
      <c r="K145" s="4">
        <v>0</v>
      </c>
      <c r="L145" t="s">
        <v>36</v>
      </c>
      <c r="M145" s="1" t="b">
        <v>0</v>
      </c>
    </row>
    <row r="146" spans="1:13" x14ac:dyDescent="0.3">
      <c r="A146" s="1">
        <v>4056</v>
      </c>
      <c r="B146" s="4">
        <v>76</v>
      </c>
      <c r="C146" s="4" t="s">
        <v>11</v>
      </c>
      <c r="D146" s="4" t="s">
        <v>15</v>
      </c>
      <c r="E146" s="4">
        <v>97</v>
      </c>
      <c r="F146" s="4">
        <v>277</v>
      </c>
      <c r="G146" s="4" t="b">
        <v>0</v>
      </c>
      <c r="H146" t="s">
        <v>29</v>
      </c>
      <c r="I146" s="4">
        <v>160</v>
      </c>
      <c r="J146" s="4" t="b">
        <v>1</v>
      </c>
      <c r="K146" s="4">
        <v>0</v>
      </c>
      <c r="L146" t="s">
        <v>36</v>
      </c>
      <c r="M146" s="1" t="b">
        <v>1</v>
      </c>
    </row>
    <row r="147" spans="1:13" x14ac:dyDescent="0.3">
      <c r="A147" s="1">
        <v>4710</v>
      </c>
      <c r="B147" s="4">
        <v>47</v>
      </c>
      <c r="C147" s="4" t="s">
        <v>11</v>
      </c>
      <c r="D147" s="4" t="s">
        <v>14</v>
      </c>
      <c r="E147" s="4">
        <v>104</v>
      </c>
      <c r="F147" s="4">
        <v>241</v>
      </c>
      <c r="G147" s="4" t="b">
        <v>1</v>
      </c>
      <c r="H147" t="s">
        <v>29</v>
      </c>
      <c r="I147" s="4">
        <v>146</v>
      </c>
      <c r="J147" s="4" t="b">
        <v>1</v>
      </c>
      <c r="K147" s="4">
        <v>2</v>
      </c>
      <c r="L147" t="s">
        <v>36</v>
      </c>
      <c r="M147" s="1" t="b">
        <v>1</v>
      </c>
    </row>
    <row r="148" spans="1:13" x14ac:dyDescent="0.3">
      <c r="A148" s="1">
        <v>5859</v>
      </c>
      <c r="B148" s="4">
        <v>43</v>
      </c>
      <c r="C148" s="4" t="s">
        <v>11</v>
      </c>
      <c r="D148" s="4" t="s">
        <v>16</v>
      </c>
      <c r="E148" s="4">
        <v>96</v>
      </c>
      <c r="F148" s="4">
        <v>331</v>
      </c>
      <c r="G148" s="4" t="b">
        <v>1</v>
      </c>
      <c r="H148" t="s">
        <v>29</v>
      </c>
      <c r="I148" s="4">
        <v>94</v>
      </c>
      <c r="J148" s="4" t="b">
        <v>0</v>
      </c>
      <c r="K148" s="4">
        <v>2.5</v>
      </c>
      <c r="L148" t="s">
        <v>37</v>
      </c>
      <c r="M148" s="1" t="b">
        <v>0</v>
      </c>
    </row>
    <row r="149" spans="1:13" x14ac:dyDescent="0.3">
      <c r="A149" s="1">
        <v>1368</v>
      </c>
      <c r="B149" s="4">
        <v>80</v>
      </c>
      <c r="C149" s="4" t="s">
        <v>11</v>
      </c>
      <c r="D149" s="4" t="s">
        <v>16</v>
      </c>
      <c r="E149" s="4">
        <v>80</v>
      </c>
      <c r="F149" s="4">
        <v>603</v>
      </c>
      <c r="G149" s="4" t="b">
        <v>1</v>
      </c>
      <c r="H149" t="s">
        <v>29</v>
      </c>
      <c r="I149" s="4">
        <v>125</v>
      </c>
      <c r="J149" s="4" t="b">
        <v>0</v>
      </c>
      <c r="K149" s="4">
        <v>1</v>
      </c>
      <c r="L149" t="s">
        <v>37</v>
      </c>
      <c r="M149" s="1" t="b">
        <v>0</v>
      </c>
    </row>
    <row r="150" spans="1:13" x14ac:dyDescent="0.3">
      <c r="A150" s="1">
        <v>4420</v>
      </c>
      <c r="B150" s="4">
        <v>78</v>
      </c>
      <c r="C150" s="4" t="s">
        <v>11</v>
      </c>
      <c r="D150" s="4" t="s">
        <v>15</v>
      </c>
      <c r="E150" s="4">
        <v>89</v>
      </c>
      <c r="F150" s="4">
        <v>193</v>
      </c>
      <c r="G150" s="4" t="b">
        <v>0</v>
      </c>
      <c r="H150" t="s">
        <v>28</v>
      </c>
      <c r="I150" s="4">
        <v>145</v>
      </c>
      <c r="J150" s="4" t="b">
        <v>0</v>
      </c>
      <c r="K150" s="4">
        <v>1</v>
      </c>
      <c r="L150" t="s">
        <v>37</v>
      </c>
      <c r="M150" s="1" t="b">
        <v>0</v>
      </c>
    </row>
    <row r="151" spans="1:13" x14ac:dyDescent="0.3">
      <c r="A151" s="1">
        <v>1872</v>
      </c>
      <c r="B151" s="4">
        <v>68</v>
      </c>
      <c r="C151" s="4" t="s">
        <v>12</v>
      </c>
      <c r="D151" s="4" t="s">
        <v>15</v>
      </c>
      <c r="E151" s="4">
        <v>98</v>
      </c>
      <c r="F151" s="4">
        <v>235</v>
      </c>
      <c r="G151" s="4" t="b">
        <v>1</v>
      </c>
      <c r="H151" t="s">
        <v>30</v>
      </c>
      <c r="I151" s="4">
        <v>145</v>
      </c>
      <c r="J151" s="4" t="b">
        <v>1</v>
      </c>
      <c r="K151" s="4">
        <v>2</v>
      </c>
      <c r="L151" t="s">
        <v>37</v>
      </c>
      <c r="M151" s="1" t="b">
        <v>1</v>
      </c>
    </row>
    <row r="152" spans="1:13" x14ac:dyDescent="0.3">
      <c r="A152" s="1">
        <v>1401</v>
      </c>
      <c r="B152" s="4">
        <v>52</v>
      </c>
      <c r="C152" s="4" t="s">
        <v>12</v>
      </c>
      <c r="D152" s="4" t="s">
        <v>14</v>
      </c>
      <c r="E152" s="4">
        <v>109</v>
      </c>
      <c r="F152" s="4">
        <v>344</v>
      </c>
      <c r="G152" s="4" t="b">
        <v>0</v>
      </c>
      <c r="H152" t="s">
        <v>30</v>
      </c>
      <c r="I152" s="4">
        <v>160</v>
      </c>
      <c r="J152" s="4" t="b">
        <v>1</v>
      </c>
      <c r="K152" s="4">
        <v>0</v>
      </c>
      <c r="L152" t="s">
        <v>36</v>
      </c>
      <c r="M152" s="1" t="b">
        <v>1</v>
      </c>
    </row>
    <row r="153" spans="1:13" x14ac:dyDescent="0.3">
      <c r="A153" s="1">
        <v>4012</v>
      </c>
      <c r="B153" s="4">
        <v>46</v>
      </c>
      <c r="C153" s="4" t="s">
        <v>11</v>
      </c>
      <c r="D153" s="4" t="s">
        <v>15</v>
      </c>
      <c r="E153" s="4">
        <v>85</v>
      </c>
      <c r="F153" s="4">
        <v>213</v>
      </c>
      <c r="G153" s="4" t="b">
        <v>1</v>
      </c>
      <c r="H153" t="s">
        <v>29</v>
      </c>
      <c r="I153" s="4">
        <v>99</v>
      </c>
      <c r="J153" s="4" t="b">
        <v>0</v>
      </c>
      <c r="K153" s="4">
        <v>1.3</v>
      </c>
      <c r="L153" t="s">
        <v>37</v>
      </c>
      <c r="M153" s="1" t="b">
        <v>1</v>
      </c>
    </row>
    <row r="154" spans="1:13" x14ac:dyDescent="0.3">
      <c r="A154" s="1">
        <v>3587</v>
      </c>
      <c r="B154" s="4">
        <v>58</v>
      </c>
      <c r="C154" s="4" t="s">
        <v>11</v>
      </c>
      <c r="D154" s="4" t="s">
        <v>16</v>
      </c>
      <c r="E154" s="4">
        <v>87</v>
      </c>
      <c r="F154" s="4">
        <v>311</v>
      </c>
      <c r="G154" s="4" t="b">
        <v>1</v>
      </c>
      <c r="H154" t="s">
        <v>28</v>
      </c>
      <c r="I154" s="4">
        <v>148</v>
      </c>
      <c r="J154" s="4" t="b">
        <v>0</v>
      </c>
      <c r="K154" s="4">
        <v>2</v>
      </c>
      <c r="L154" t="s">
        <v>37</v>
      </c>
      <c r="M154" s="1" t="b">
        <v>0</v>
      </c>
    </row>
    <row r="155" spans="1:13" x14ac:dyDescent="0.3">
      <c r="A155" s="1">
        <v>3182</v>
      </c>
      <c r="B155" s="4">
        <v>47</v>
      </c>
      <c r="C155" s="4" t="s">
        <v>11</v>
      </c>
      <c r="D155" s="4" t="s">
        <v>16</v>
      </c>
      <c r="E155" s="4">
        <v>111</v>
      </c>
      <c r="F155" s="4">
        <v>160</v>
      </c>
      <c r="G155" s="4" t="b">
        <v>1</v>
      </c>
      <c r="H155" t="s">
        <v>30</v>
      </c>
      <c r="I155" s="4">
        <v>150</v>
      </c>
      <c r="J155" s="4" t="b">
        <v>1</v>
      </c>
      <c r="K155" s="4">
        <v>0</v>
      </c>
      <c r="L155" t="s">
        <v>36</v>
      </c>
      <c r="M155" s="1" t="b">
        <v>1</v>
      </c>
    </row>
    <row r="156" spans="1:13" x14ac:dyDescent="0.3">
      <c r="A156" s="1">
        <v>1637</v>
      </c>
      <c r="B156" s="4">
        <v>55</v>
      </c>
      <c r="C156" s="4" t="s">
        <v>11</v>
      </c>
      <c r="D156" s="4" t="s">
        <v>16</v>
      </c>
      <c r="E156" s="4">
        <v>116</v>
      </c>
      <c r="F156" s="4">
        <v>243</v>
      </c>
      <c r="G156" s="4" t="b">
        <v>1</v>
      </c>
      <c r="H156" t="s">
        <v>29</v>
      </c>
      <c r="I156" s="4">
        <v>122</v>
      </c>
      <c r="J156" s="4" t="b">
        <v>0</v>
      </c>
      <c r="K156" s="4">
        <v>2</v>
      </c>
      <c r="L156" t="s">
        <v>37</v>
      </c>
      <c r="M156" s="1" t="b">
        <v>0</v>
      </c>
    </row>
    <row r="157" spans="1:13" x14ac:dyDescent="0.3">
      <c r="A157" s="1">
        <v>2985</v>
      </c>
      <c r="B157" s="4">
        <v>73</v>
      </c>
      <c r="C157" s="4" t="s">
        <v>11</v>
      </c>
      <c r="D157" s="4" t="s">
        <v>15</v>
      </c>
      <c r="E157" s="4">
        <v>106</v>
      </c>
      <c r="F157" s="4">
        <v>254</v>
      </c>
      <c r="G157" s="4" t="b">
        <v>1</v>
      </c>
      <c r="H157" t="s">
        <v>28</v>
      </c>
      <c r="I157" s="4">
        <v>151</v>
      </c>
      <c r="J157" s="4" t="b">
        <v>0</v>
      </c>
      <c r="K157" s="4">
        <v>0</v>
      </c>
      <c r="L157" t="s">
        <v>36</v>
      </c>
      <c r="M157" s="1" t="b">
        <v>1</v>
      </c>
    </row>
    <row r="158" spans="1:13" x14ac:dyDescent="0.3">
      <c r="A158" s="1">
        <v>5302</v>
      </c>
      <c r="B158" s="4">
        <v>53</v>
      </c>
      <c r="C158" s="4" t="s">
        <v>12</v>
      </c>
      <c r="D158" s="4" t="s">
        <v>16</v>
      </c>
      <c r="E158" s="4">
        <v>90</v>
      </c>
      <c r="F158" s="4">
        <v>258</v>
      </c>
      <c r="G158" s="4" t="b">
        <v>1</v>
      </c>
      <c r="H158" t="s">
        <v>29</v>
      </c>
      <c r="I158" s="4">
        <v>96</v>
      </c>
      <c r="J158" s="4" t="b">
        <v>1</v>
      </c>
      <c r="K158" s="4">
        <v>1</v>
      </c>
      <c r="L158" t="s">
        <v>36</v>
      </c>
      <c r="M158" s="1" t="b">
        <v>1</v>
      </c>
    </row>
    <row r="159" spans="1:13" x14ac:dyDescent="0.3">
      <c r="A159" s="1">
        <v>2432</v>
      </c>
      <c r="B159" s="4">
        <v>66</v>
      </c>
      <c r="C159" s="4" t="s">
        <v>11</v>
      </c>
      <c r="D159" s="4" t="s">
        <v>16</v>
      </c>
      <c r="E159" s="4">
        <v>103</v>
      </c>
      <c r="F159" s="4">
        <v>254</v>
      </c>
      <c r="G159" s="4" t="b">
        <v>1</v>
      </c>
      <c r="H159" t="s">
        <v>28</v>
      </c>
      <c r="I159" s="4">
        <v>108</v>
      </c>
      <c r="J159" s="4" t="b">
        <v>0</v>
      </c>
      <c r="K159" s="4">
        <v>3</v>
      </c>
      <c r="L159" t="s">
        <v>37</v>
      </c>
      <c r="M159" s="1" t="b">
        <v>0</v>
      </c>
    </row>
    <row r="160" spans="1:13" x14ac:dyDescent="0.3">
      <c r="A160" s="1">
        <v>5889</v>
      </c>
      <c r="B160" s="4">
        <v>62</v>
      </c>
      <c r="C160" s="4" t="s">
        <v>11</v>
      </c>
      <c r="D160" s="4" t="s">
        <v>15</v>
      </c>
      <c r="E160" s="4">
        <v>98</v>
      </c>
      <c r="F160" s="4">
        <v>218</v>
      </c>
      <c r="G160" s="4" t="b">
        <v>1</v>
      </c>
      <c r="H160" t="s">
        <v>30</v>
      </c>
      <c r="I160" s="4">
        <v>134</v>
      </c>
      <c r="J160" s="4" t="b">
        <v>1</v>
      </c>
      <c r="K160" s="4">
        <v>2.2000000000000002</v>
      </c>
      <c r="L160" t="s">
        <v>37</v>
      </c>
      <c r="M160" s="1" t="b">
        <v>0</v>
      </c>
    </row>
    <row r="161" spans="1:13" x14ac:dyDescent="0.3">
      <c r="A161" s="1">
        <v>4333</v>
      </c>
      <c r="B161" s="4">
        <v>42</v>
      </c>
      <c r="C161" s="4" t="s">
        <v>11</v>
      </c>
      <c r="D161" s="4" t="s">
        <v>16</v>
      </c>
      <c r="E161" s="4">
        <v>117</v>
      </c>
      <c r="F161" s="4">
        <v>212</v>
      </c>
      <c r="G161" s="4" t="b">
        <v>1</v>
      </c>
      <c r="H161" t="s">
        <v>29</v>
      </c>
      <c r="I161" s="4">
        <v>132</v>
      </c>
      <c r="J161" s="4" t="b">
        <v>1</v>
      </c>
      <c r="K161" s="4">
        <v>2</v>
      </c>
      <c r="L161" t="s">
        <v>37</v>
      </c>
      <c r="M161" s="1" t="b">
        <v>0</v>
      </c>
    </row>
    <row r="162" spans="1:13" x14ac:dyDescent="0.3">
      <c r="A162" s="1">
        <v>5777</v>
      </c>
      <c r="B162" s="4">
        <v>52</v>
      </c>
      <c r="C162" s="4" t="s">
        <v>11</v>
      </c>
      <c r="D162" s="4" t="s">
        <v>16</v>
      </c>
      <c r="E162" s="4">
        <v>113</v>
      </c>
      <c r="F162" s="4">
        <v>254</v>
      </c>
      <c r="G162" s="4" t="b">
        <v>1</v>
      </c>
      <c r="H162" t="s">
        <v>30</v>
      </c>
      <c r="I162" s="4">
        <v>163</v>
      </c>
      <c r="J162" s="4" t="b">
        <v>1</v>
      </c>
      <c r="K162" s="4">
        <v>0.2</v>
      </c>
      <c r="L162" t="s">
        <v>37</v>
      </c>
      <c r="M162" s="1" t="b">
        <v>0</v>
      </c>
    </row>
    <row r="163" spans="1:13" x14ac:dyDescent="0.3">
      <c r="A163" s="1">
        <v>2263</v>
      </c>
      <c r="B163" s="4">
        <v>71</v>
      </c>
      <c r="C163" s="4" t="s">
        <v>12</v>
      </c>
      <c r="D163" s="4" t="s">
        <v>15</v>
      </c>
      <c r="E163" s="4">
        <v>87</v>
      </c>
      <c r="F163" s="4">
        <v>252</v>
      </c>
      <c r="G163" s="4" t="b">
        <v>1</v>
      </c>
      <c r="H163" t="s">
        <v>28</v>
      </c>
      <c r="I163" s="4">
        <v>172</v>
      </c>
      <c r="J163" s="4" t="b">
        <v>1</v>
      </c>
      <c r="K163" s="4">
        <v>0</v>
      </c>
      <c r="L163" t="s">
        <v>36</v>
      </c>
      <c r="M163" s="1" t="b">
        <v>1</v>
      </c>
    </row>
    <row r="164" spans="1:13" x14ac:dyDescent="0.3">
      <c r="A164" s="1">
        <v>3675</v>
      </c>
      <c r="B164" s="4">
        <v>66</v>
      </c>
      <c r="C164" s="4" t="s">
        <v>11</v>
      </c>
      <c r="D164" s="4" t="s">
        <v>16</v>
      </c>
      <c r="E164" s="4">
        <v>98</v>
      </c>
      <c r="F164" s="4">
        <v>286</v>
      </c>
      <c r="G164" s="4" t="b">
        <v>1</v>
      </c>
      <c r="H164" t="s">
        <v>28</v>
      </c>
      <c r="I164" s="4">
        <v>108</v>
      </c>
      <c r="J164" s="4" t="b">
        <v>0</v>
      </c>
      <c r="K164" s="4">
        <v>1.5</v>
      </c>
      <c r="L164" t="s">
        <v>37</v>
      </c>
      <c r="M164" s="1" t="b">
        <v>0</v>
      </c>
    </row>
    <row r="165" spans="1:13" x14ac:dyDescent="0.3">
      <c r="A165" s="1">
        <v>3658</v>
      </c>
      <c r="B165" s="4">
        <v>75</v>
      </c>
      <c r="C165" s="4" t="s">
        <v>11</v>
      </c>
      <c r="D165" s="4" t="s">
        <v>13</v>
      </c>
      <c r="E165" s="4">
        <v>115</v>
      </c>
      <c r="F165" s="4">
        <v>204</v>
      </c>
      <c r="G165" s="4" t="b">
        <v>1</v>
      </c>
      <c r="H165" t="s">
        <v>30</v>
      </c>
      <c r="I165" s="4">
        <v>156</v>
      </c>
      <c r="J165" s="4" t="b">
        <v>0</v>
      </c>
      <c r="K165" s="4">
        <v>1</v>
      </c>
      <c r="L165" t="s">
        <v>36</v>
      </c>
      <c r="M165" s="1" t="b">
        <v>1</v>
      </c>
    </row>
    <row r="166" spans="1:13" x14ac:dyDescent="0.3">
      <c r="A166" s="1">
        <v>2175</v>
      </c>
      <c r="B166" s="4">
        <v>67</v>
      </c>
      <c r="C166" s="4" t="s">
        <v>11</v>
      </c>
      <c r="D166" s="4" t="s">
        <v>13</v>
      </c>
      <c r="E166" s="4">
        <v>119</v>
      </c>
      <c r="F166" s="4">
        <v>263</v>
      </c>
      <c r="G166" s="4" t="b">
        <v>1</v>
      </c>
      <c r="H166" t="s">
        <v>29</v>
      </c>
      <c r="I166" s="4">
        <v>105</v>
      </c>
      <c r="J166" s="4" t="b">
        <v>0</v>
      </c>
      <c r="K166" s="4">
        <v>0.2</v>
      </c>
      <c r="L166" t="s">
        <v>36</v>
      </c>
      <c r="M166" s="1" t="b">
        <v>0</v>
      </c>
    </row>
    <row r="167" spans="1:13" x14ac:dyDescent="0.3">
      <c r="A167" s="1">
        <v>3450</v>
      </c>
      <c r="B167" s="4">
        <v>75</v>
      </c>
      <c r="C167" s="4" t="s">
        <v>11</v>
      </c>
      <c r="D167" s="4" t="s">
        <v>13</v>
      </c>
      <c r="E167" s="4">
        <v>115</v>
      </c>
      <c r="F167" s="4">
        <v>299</v>
      </c>
      <c r="G167" s="4" t="b">
        <v>1</v>
      </c>
      <c r="H167" t="s">
        <v>28</v>
      </c>
      <c r="I167" s="4">
        <v>173</v>
      </c>
      <c r="J167" s="4" t="b">
        <v>0</v>
      </c>
      <c r="K167" s="4">
        <v>1.6</v>
      </c>
      <c r="L167" t="s">
        <v>37</v>
      </c>
      <c r="M167" s="1" t="b">
        <v>1</v>
      </c>
    </row>
    <row r="168" spans="1:13" x14ac:dyDescent="0.3">
      <c r="A168" s="1">
        <v>2646</v>
      </c>
      <c r="B168" s="4">
        <v>53</v>
      </c>
      <c r="C168" s="4" t="s">
        <v>11</v>
      </c>
      <c r="D168" s="4" t="s">
        <v>14</v>
      </c>
      <c r="E168" s="4">
        <v>116</v>
      </c>
      <c r="F168" s="4">
        <v>281</v>
      </c>
      <c r="G168" s="4" t="b">
        <v>0</v>
      </c>
      <c r="H168" t="s">
        <v>30</v>
      </c>
      <c r="I168" s="4">
        <v>103</v>
      </c>
      <c r="J168" s="4" t="b">
        <v>1</v>
      </c>
      <c r="K168" s="4">
        <v>1.4</v>
      </c>
      <c r="L168" t="s">
        <v>36</v>
      </c>
      <c r="M168" s="1" t="b">
        <v>1</v>
      </c>
    </row>
    <row r="169" spans="1:13" x14ac:dyDescent="0.3">
      <c r="A169" s="1">
        <v>4911</v>
      </c>
      <c r="B169" s="4">
        <v>68</v>
      </c>
      <c r="C169" s="4" t="s">
        <v>12</v>
      </c>
      <c r="D169" s="4" t="s">
        <v>14</v>
      </c>
      <c r="E169" s="4">
        <v>118</v>
      </c>
      <c r="F169" s="4">
        <v>306</v>
      </c>
      <c r="G169" s="4" t="b">
        <v>0</v>
      </c>
      <c r="H169" t="s">
        <v>28</v>
      </c>
      <c r="I169" s="4">
        <v>163</v>
      </c>
      <c r="J169" s="4" t="b">
        <v>1</v>
      </c>
      <c r="K169" s="4">
        <v>0</v>
      </c>
      <c r="L169" t="s">
        <v>38</v>
      </c>
      <c r="M169" s="1" t="b">
        <v>0</v>
      </c>
    </row>
    <row r="170" spans="1:13" x14ac:dyDescent="0.3">
      <c r="A170" s="1">
        <v>3791</v>
      </c>
      <c r="B170" s="4">
        <v>60</v>
      </c>
      <c r="C170" s="4" t="s">
        <v>12</v>
      </c>
      <c r="D170" s="4" t="s">
        <v>14</v>
      </c>
      <c r="E170" s="4">
        <v>90</v>
      </c>
      <c r="F170" s="4">
        <v>204</v>
      </c>
      <c r="G170" s="4" t="b">
        <v>0</v>
      </c>
      <c r="H170" t="s">
        <v>30</v>
      </c>
      <c r="I170" s="4">
        <v>172</v>
      </c>
      <c r="J170" s="4" t="b">
        <v>1</v>
      </c>
      <c r="K170" s="4">
        <v>1.4</v>
      </c>
      <c r="L170" t="s">
        <v>38</v>
      </c>
      <c r="M170" s="1" t="b">
        <v>0</v>
      </c>
    </row>
    <row r="171" spans="1:13" x14ac:dyDescent="0.3">
      <c r="A171" s="1">
        <v>4200</v>
      </c>
      <c r="B171" s="4">
        <v>73</v>
      </c>
      <c r="C171" s="4" t="s">
        <v>11</v>
      </c>
      <c r="D171" s="4" t="s">
        <v>13</v>
      </c>
      <c r="E171" s="4">
        <v>114</v>
      </c>
      <c r="F171" s="4">
        <v>276</v>
      </c>
      <c r="G171" s="4" t="b">
        <v>1</v>
      </c>
      <c r="H171" t="s">
        <v>28</v>
      </c>
      <c r="I171" s="4">
        <v>112</v>
      </c>
      <c r="J171" s="4" t="b">
        <v>0</v>
      </c>
      <c r="K171" s="4">
        <v>0.6</v>
      </c>
      <c r="L171" t="s">
        <v>38</v>
      </c>
      <c r="M171" s="1" t="b">
        <v>1</v>
      </c>
    </row>
    <row r="172" spans="1:13" x14ac:dyDescent="0.3">
      <c r="A172" s="1">
        <v>1911</v>
      </c>
      <c r="B172" s="4">
        <v>72</v>
      </c>
      <c r="C172" s="4" t="s">
        <v>11</v>
      </c>
      <c r="D172" s="4" t="s">
        <v>14</v>
      </c>
      <c r="E172" s="4">
        <v>115</v>
      </c>
      <c r="F172" s="4">
        <v>284</v>
      </c>
      <c r="G172" s="4" t="b">
        <v>0</v>
      </c>
      <c r="H172" t="s">
        <v>29</v>
      </c>
      <c r="I172" s="4">
        <v>160</v>
      </c>
      <c r="J172" s="4" t="b">
        <v>1</v>
      </c>
      <c r="K172" s="4">
        <v>1.8</v>
      </c>
      <c r="L172" t="s">
        <v>38</v>
      </c>
      <c r="M172" s="1" t="b">
        <v>1</v>
      </c>
    </row>
    <row r="173" spans="1:13" x14ac:dyDescent="0.3">
      <c r="A173" s="1">
        <v>4299</v>
      </c>
      <c r="B173" s="4">
        <v>67</v>
      </c>
      <c r="C173" s="4" t="s">
        <v>11</v>
      </c>
      <c r="D173" s="4" t="s">
        <v>16</v>
      </c>
      <c r="E173" s="4">
        <v>93</v>
      </c>
      <c r="F173" s="4">
        <v>260</v>
      </c>
      <c r="G173" s="4" t="b">
        <v>0</v>
      </c>
      <c r="H173" t="s">
        <v>28</v>
      </c>
      <c r="I173" s="4">
        <v>112</v>
      </c>
      <c r="J173" s="4" t="b">
        <v>0</v>
      </c>
      <c r="K173" s="4">
        <v>3</v>
      </c>
      <c r="L173" t="s">
        <v>36</v>
      </c>
      <c r="M173" s="1" t="b">
        <v>1</v>
      </c>
    </row>
    <row r="174" spans="1:13" x14ac:dyDescent="0.3">
      <c r="A174" s="1">
        <v>3986</v>
      </c>
      <c r="B174" s="4">
        <v>75</v>
      </c>
      <c r="C174" s="4" t="s">
        <v>11</v>
      </c>
      <c r="D174" s="4" t="s">
        <v>16</v>
      </c>
      <c r="E174" s="4">
        <v>119</v>
      </c>
      <c r="F174" s="4">
        <v>175</v>
      </c>
      <c r="G174" s="4" t="b">
        <v>0</v>
      </c>
      <c r="H174" t="s">
        <v>29</v>
      </c>
      <c r="I174" s="4">
        <v>120</v>
      </c>
      <c r="J174" s="4" t="b">
        <v>0</v>
      </c>
      <c r="K174" s="4">
        <v>1</v>
      </c>
      <c r="L174" t="s">
        <v>36</v>
      </c>
      <c r="M174" s="1" t="b">
        <v>0</v>
      </c>
    </row>
    <row r="175" spans="1:13" x14ac:dyDescent="0.3">
      <c r="A175" s="1">
        <v>3034</v>
      </c>
      <c r="B175" s="4">
        <v>50</v>
      </c>
      <c r="C175" s="4" t="s">
        <v>11</v>
      </c>
      <c r="D175" s="4" t="s">
        <v>14</v>
      </c>
      <c r="E175" s="4">
        <v>85</v>
      </c>
      <c r="F175" s="4">
        <v>269</v>
      </c>
      <c r="G175" s="4" t="b">
        <v>1</v>
      </c>
      <c r="H175" t="s">
        <v>28</v>
      </c>
      <c r="I175" s="4">
        <v>144</v>
      </c>
      <c r="J175" s="4" t="b">
        <v>1</v>
      </c>
      <c r="K175" s="4">
        <v>0</v>
      </c>
      <c r="L175" t="s">
        <v>36</v>
      </c>
      <c r="M175" s="1" t="b">
        <v>1</v>
      </c>
    </row>
    <row r="176" spans="1:13" x14ac:dyDescent="0.3">
      <c r="A176" s="1">
        <v>3250</v>
      </c>
      <c r="B176" s="4">
        <v>67</v>
      </c>
      <c r="C176" s="4" t="s">
        <v>11</v>
      </c>
      <c r="D176" s="4" t="s">
        <v>15</v>
      </c>
      <c r="E176" s="4">
        <v>115</v>
      </c>
      <c r="F176" s="4">
        <v>211</v>
      </c>
      <c r="G176" s="4" t="b">
        <v>1</v>
      </c>
      <c r="H176" t="s">
        <v>29</v>
      </c>
      <c r="I176" s="4">
        <v>92</v>
      </c>
      <c r="J176" s="4" t="b">
        <v>1</v>
      </c>
      <c r="K176" s="4">
        <v>0</v>
      </c>
      <c r="L176" t="s">
        <v>37</v>
      </c>
      <c r="M176" s="1" t="b">
        <v>0</v>
      </c>
    </row>
    <row r="177" spans="1:13" x14ac:dyDescent="0.3">
      <c r="A177" s="1">
        <v>4503</v>
      </c>
      <c r="B177" s="4">
        <v>75</v>
      </c>
      <c r="C177" s="4" t="s">
        <v>12</v>
      </c>
      <c r="D177" s="4" t="s">
        <v>14</v>
      </c>
      <c r="E177" s="4">
        <v>120</v>
      </c>
      <c r="F177" s="4">
        <v>184</v>
      </c>
      <c r="G177" s="4" t="b">
        <v>0</v>
      </c>
      <c r="H177" t="s">
        <v>29</v>
      </c>
      <c r="I177" s="4">
        <v>180</v>
      </c>
      <c r="J177" s="4" t="b">
        <v>1</v>
      </c>
      <c r="K177" s="4">
        <v>0</v>
      </c>
      <c r="L177" t="s">
        <v>36</v>
      </c>
      <c r="M177" s="1" t="b">
        <v>1</v>
      </c>
    </row>
    <row r="178" spans="1:13" x14ac:dyDescent="0.3">
      <c r="A178" s="1">
        <v>1754</v>
      </c>
      <c r="B178" s="4">
        <v>66</v>
      </c>
      <c r="C178" s="4" t="s">
        <v>12</v>
      </c>
      <c r="D178" s="4" t="s">
        <v>15</v>
      </c>
      <c r="E178" s="4">
        <v>117</v>
      </c>
      <c r="F178" s="4">
        <v>195</v>
      </c>
      <c r="G178" s="4" t="b">
        <v>0</v>
      </c>
      <c r="H178" t="s">
        <v>29</v>
      </c>
      <c r="I178" s="4">
        <v>125</v>
      </c>
      <c r="J178" s="4" t="b">
        <v>1</v>
      </c>
      <c r="K178" s="4">
        <v>0</v>
      </c>
      <c r="L178" t="s">
        <v>36</v>
      </c>
      <c r="M178" s="1" t="b">
        <v>1</v>
      </c>
    </row>
    <row r="179" spans="1:13" x14ac:dyDescent="0.3">
      <c r="A179" s="1">
        <v>4697</v>
      </c>
      <c r="B179" s="4">
        <v>80</v>
      </c>
      <c r="C179" s="4" t="s">
        <v>11</v>
      </c>
      <c r="D179" s="4" t="s">
        <v>16</v>
      </c>
      <c r="E179" s="4">
        <v>86</v>
      </c>
      <c r="F179" s="4">
        <v>248</v>
      </c>
      <c r="G179" s="4" t="b">
        <v>1</v>
      </c>
      <c r="H179" t="s">
        <v>29</v>
      </c>
      <c r="I179" s="4">
        <v>96</v>
      </c>
      <c r="J179" s="4" t="b">
        <v>0</v>
      </c>
      <c r="K179" s="4">
        <v>2</v>
      </c>
      <c r="L179" t="s">
        <v>37</v>
      </c>
      <c r="M179" s="1" t="b">
        <v>0</v>
      </c>
    </row>
    <row r="180" spans="1:13" x14ac:dyDescent="0.3">
      <c r="A180" s="1">
        <v>2686</v>
      </c>
      <c r="B180" s="4">
        <v>40</v>
      </c>
      <c r="C180" s="4" t="s">
        <v>11</v>
      </c>
      <c r="D180" s="4" t="s">
        <v>16</v>
      </c>
      <c r="E180" s="4">
        <v>97</v>
      </c>
      <c r="F180" s="4">
        <v>305</v>
      </c>
      <c r="G180" s="4" t="b">
        <v>1</v>
      </c>
      <c r="H180" t="s">
        <v>30</v>
      </c>
      <c r="I180" s="4">
        <v>121</v>
      </c>
      <c r="J180" s="4" t="b">
        <v>0</v>
      </c>
      <c r="K180" s="4">
        <v>1</v>
      </c>
      <c r="L180" t="s">
        <v>36</v>
      </c>
      <c r="M180" s="1" t="b">
        <v>0</v>
      </c>
    </row>
    <row r="181" spans="1:13" x14ac:dyDescent="0.3">
      <c r="A181" s="1">
        <v>2638</v>
      </c>
      <c r="B181" s="4">
        <v>65</v>
      </c>
      <c r="C181" s="4" t="s">
        <v>11</v>
      </c>
      <c r="D181" s="4" t="s">
        <v>16</v>
      </c>
      <c r="E181" s="4">
        <v>84</v>
      </c>
      <c r="F181" s="4">
        <v>273</v>
      </c>
      <c r="G181" s="4" t="b">
        <v>1</v>
      </c>
      <c r="H181" t="s">
        <v>29</v>
      </c>
      <c r="I181" s="4">
        <v>102</v>
      </c>
      <c r="J181" s="4" t="b">
        <v>0</v>
      </c>
      <c r="K181" s="4">
        <v>4</v>
      </c>
      <c r="L181" t="s">
        <v>38</v>
      </c>
      <c r="M181" s="1" t="b">
        <v>0</v>
      </c>
    </row>
    <row r="182" spans="1:13" x14ac:dyDescent="0.3">
      <c r="A182" s="1">
        <v>3756</v>
      </c>
      <c r="B182" s="4">
        <v>67</v>
      </c>
      <c r="C182" s="4" t="s">
        <v>11</v>
      </c>
      <c r="D182" s="4" t="s">
        <v>16</v>
      </c>
      <c r="E182" s="4">
        <v>110</v>
      </c>
      <c r="F182" s="4">
        <v>222</v>
      </c>
      <c r="G182" s="4" t="b">
        <v>1</v>
      </c>
      <c r="H182" t="s">
        <v>29</v>
      </c>
      <c r="I182" s="4">
        <v>186</v>
      </c>
      <c r="J182" s="4" t="b">
        <v>1</v>
      </c>
      <c r="K182" s="4">
        <v>0</v>
      </c>
      <c r="L182" t="s">
        <v>36</v>
      </c>
      <c r="M182" s="1" t="b">
        <v>1</v>
      </c>
    </row>
    <row r="183" spans="1:13" x14ac:dyDescent="0.3">
      <c r="A183" s="1">
        <v>5061</v>
      </c>
      <c r="B183" s="4">
        <v>78</v>
      </c>
      <c r="C183" s="4" t="s">
        <v>11</v>
      </c>
      <c r="D183" s="4" t="s">
        <v>14</v>
      </c>
      <c r="E183" s="4">
        <v>118</v>
      </c>
      <c r="F183" s="4">
        <v>197</v>
      </c>
      <c r="G183" s="4" t="b">
        <v>1</v>
      </c>
      <c r="H183" t="s">
        <v>30</v>
      </c>
      <c r="I183" s="4">
        <v>156</v>
      </c>
      <c r="J183" s="4" t="b">
        <v>1</v>
      </c>
      <c r="K183" s="4">
        <v>0</v>
      </c>
      <c r="L183" t="s">
        <v>36</v>
      </c>
      <c r="M183" s="1" t="b">
        <v>1</v>
      </c>
    </row>
    <row r="184" spans="1:13" x14ac:dyDescent="0.3">
      <c r="A184" s="1">
        <v>4642</v>
      </c>
      <c r="B184" s="4">
        <v>44</v>
      </c>
      <c r="C184" s="4" t="s">
        <v>12</v>
      </c>
      <c r="D184" s="4" t="s">
        <v>15</v>
      </c>
      <c r="E184" s="4">
        <v>89</v>
      </c>
      <c r="F184" s="4">
        <v>313</v>
      </c>
      <c r="G184" s="4" t="b">
        <v>1</v>
      </c>
      <c r="H184" t="s">
        <v>29</v>
      </c>
      <c r="I184" s="4">
        <v>133</v>
      </c>
      <c r="J184" s="4" t="b">
        <v>1</v>
      </c>
      <c r="K184" s="4">
        <v>0.2</v>
      </c>
      <c r="L184" t="s">
        <v>36</v>
      </c>
      <c r="M184" s="1" t="b">
        <v>1</v>
      </c>
    </row>
    <row r="185" spans="1:13" x14ac:dyDescent="0.3">
      <c r="A185" s="1">
        <v>2963</v>
      </c>
      <c r="B185" s="4">
        <v>58</v>
      </c>
      <c r="C185" s="4" t="s">
        <v>12</v>
      </c>
      <c r="D185" s="4" t="s">
        <v>14</v>
      </c>
      <c r="E185" s="4">
        <v>107</v>
      </c>
      <c r="F185" s="4">
        <v>244</v>
      </c>
      <c r="G185" s="4" t="b">
        <v>1</v>
      </c>
      <c r="H185" t="s">
        <v>29</v>
      </c>
      <c r="I185" s="4">
        <v>162</v>
      </c>
      <c r="J185" s="4" t="b">
        <v>1</v>
      </c>
      <c r="K185" s="4">
        <v>1.1000000000000001</v>
      </c>
      <c r="L185" t="s">
        <v>36</v>
      </c>
      <c r="M185" s="1" t="b">
        <v>1</v>
      </c>
    </row>
    <row r="186" spans="1:13" x14ac:dyDescent="0.3">
      <c r="A186" s="1">
        <v>4448</v>
      </c>
      <c r="B186" s="4">
        <v>50</v>
      </c>
      <c r="C186" s="4" t="s">
        <v>12</v>
      </c>
      <c r="D186" s="4" t="s">
        <v>16</v>
      </c>
      <c r="E186" s="4">
        <v>90</v>
      </c>
      <c r="F186" s="4">
        <v>305</v>
      </c>
      <c r="G186" s="4" t="b">
        <v>1</v>
      </c>
      <c r="H186" t="s">
        <v>28</v>
      </c>
      <c r="I186" s="4">
        <v>161</v>
      </c>
      <c r="J186" s="4" t="b">
        <v>1</v>
      </c>
      <c r="K186" s="4">
        <v>0</v>
      </c>
      <c r="L186" t="s">
        <v>36</v>
      </c>
      <c r="M186" s="1" t="b">
        <v>0</v>
      </c>
    </row>
    <row r="187" spans="1:13" x14ac:dyDescent="0.3">
      <c r="A187" s="1">
        <v>5674</v>
      </c>
      <c r="B187" s="4">
        <v>49</v>
      </c>
      <c r="C187" s="4" t="s">
        <v>11</v>
      </c>
      <c r="D187" s="4" t="s">
        <v>16</v>
      </c>
      <c r="E187" s="4">
        <v>115</v>
      </c>
      <c r="F187" s="4">
        <v>304</v>
      </c>
      <c r="G187" s="4" t="b">
        <v>1</v>
      </c>
      <c r="H187" t="s">
        <v>28</v>
      </c>
      <c r="I187" s="4">
        <v>162</v>
      </c>
      <c r="J187" s="4" t="b">
        <v>0</v>
      </c>
      <c r="K187" s="4">
        <v>0</v>
      </c>
      <c r="L187" t="s">
        <v>36</v>
      </c>
      <c r="M187" s="1" t="b">
        <v>0</v>
      </c>
    </row>
    <row r="188" spans="1:13" x14ac:dyDescent="0.3">
      <c r="A188" s="1">
        <v>1211</v>
      </c>
      <c r="B188" s="4">
        <v>41</v>
      </c>
      <c r="C188" s="4" t="s">
        <v>12</v>
      </c>
      <c r="D188" s="4" t="s">
        <v>16</v>
      </c>
      <c r="E188" s="4">
        <v>83</v>
      </c>
      <c r="F188" s="4">
        <v>183</v>
      </c>
      <c r="G188" s="4" t="b">
        <v>1</v>
      </c>
      <c r="H188" t="s">
        <v>29</v>
      </c>
      <c r="I188" s="4">
        <v>182</v>
      </c>
      <c r="J188" s="4" t="b">
        <v>1</v>
      </c>
      <c r="K188" s="4">
        <v>1.4</v>
      </c>
      <c r="L188" t="s">
        <v>36</v>
      </c>
      <c r="M188" s="1" t="b">
        <v>1</v>
      </c>
    </row>
    <row r="189" spans="1:13" x14ac:dyDescent="0.3">
      <c r="A189" s="1">
        <v>4484</v>
      </c>
      <c r="B189" s="4">
        <v>63</v>
      </c>
      <c r="C189" s="4" t="s">
        <v>11</v>
      </c>
      <c r="D189" s="4" t="s">
        <v>15</v>
      </c>
      <c r="E189" s="4">
        <v>117</v>
      </c>
      <c r="F189" s="4">
        <v>233</v>
      </c>
      <c r="G189" s="4" t="b">
        <v>0</v>
      </c>
      <c r="H189" t="s">
        <v>28</v>
      </c>
      <c r="I189" s="4">
        <v>179</v>
      </c>
      <c r="J189" s="4" t="b">
        <v>0</v>
      </c>
      <c r="K189" s="4">
        <v>0.4</v>
      </c>
      <c r="L189" t="s">
        <v>37</v>
      </c>
      <c r="M189" s="1" t="b">
        <v>0</v>
      </c>
    </row>
    <row r="190" spans="1:13" x14ac:dyDescent="0.3">
      <c r="A190" s="1">
        <v>5075</v>
      </c>
      <c r="B190" s="4">
        <v>69</v>
      </c>
      <c r="C190" s="4" t="s">
        <v>11</v>
      </c>
      <c r="D190" s="4" t="s">
        <v>15</v>
      </c>
      <c r="E190" s="4">
        <v>107</v>
      </c>
      <c r="F190" s="4">
        <v>258</v>
      </c>
      <c r="G190" s="4" t="b">
        <v>1</v>
      </c>
      <c r="H190" t="s">
        <v>30</v>
      </c>
      <c r="I190" s="4">
        <v>147</v>
      </c>
      <c r="J190" s="4" t="b">
        <v>1</v>
      </c>
      <c r="K190" s="4">
        <v>0.4</v>
      </c>
      <c r="L190" t="s">
        <v>36</v>
      </c>
      <c r="M190" s="1" t="b">
        <v>0</v>
      </c>
    </row>
    <row r="191" spans="1:13" x14ac:dyDescent="0.3">
      <c r="A191" s="1">
        <v>4769</v>
      </c>
      <c r="B191" s="4">
        <v>41</v>
      </c>
      <c r="C191" s="4" t="s">
        <v>11</v>
      </c>
      <c r="D191" s="4" t="s">
        <v>13</v>
      </c>
      <c r="E191" s="4">
        <v>103</v>
      </c>
      <c r="F191" s="4">
        <v>217</v>
      </c>
      <c r="G191" s="4" t="b">
        <v>1</v>
      </c>
      <c r="H191" t="s">
        <v>29</v>
      </c>
      <c r="I191" s="4">
        <v>111</v>
      </c>
      <c r="J191" s="4" t="b">
        <v>0</v>
      </c>
      <c r="K191" s="4">
        <v>5.6</v>
      </c>
      <c r="L191" t="s">
        <v>38</v>
      </c>
      <c r="M191" s="1" t="b">
        <v>1</v>
      </c>
    </row>
    <row r="192" spans="1:13" x14ac:dyDescent="0.3">
      <c r="A192" s="1">
        <v>1056</v>
      </c>
      <c r="B192" s="4">
        <v>79</v>
      </c>
      <c r="C192" s="4" t="s">
        <v>11</v>
      </c>
      <c r="D192" s="4" t="s">
        <v>13</v>
      </c>
      <c r="E192" s="4">
        <v>119</v>
      </c>
      <c r="F192" s="4">
        <v>249</v>
      </c>
      <c r="G192" s="4" t="b">
        <v>1</v>
      </c>
      <c r="H192" t="s">
        <v>30</v>
      </c>
      <c r="I192" s="4">
        <v>144</v>
      </c>
      <c r="J192" s="4" t="b">
        <v>0</v>
      </c>
      <c r="K192" s="4">
        <v>1.2</v>
      </c>
      <c r="L192" t="s">
        <v>36</v>
      </c>
      <c r="M192" s="1" t="b">
        <v>1</v>
      </c>
    </row>
    <row r="193" spans="1:13" x14ac:dyDescent="0.3">
      <c r="A193" s="1">
        <v>5990</v>
      </c>
      <c r="B193" s="4">
        <v>66</v>
      </c>
      <c r="C193" s="4" t="s">
        <v>12</v>
      </c>
      <c r="D193" s="4" t="s">
        <v>13</v>
      </c>
      <c r="E193" s="4">
        <v>102</v>
      </c>
      <c r="F193" s="4">
        <v>209</v>
      </c>
      <c r="G193" s="4" t="b">
        <v>0</v>
      </c>
      <c r="H193" t="s">
        <v>28</v>
      </c>
      <c r="I193" s="4">
        <v>163</v>
      </c>
      <c r="J193" s="4" t="b">
        <v>1</v>
      </c>
      <c r="K193" s="4">
        <v>0</v>
      </c>
      <c r="L193" t="s">
        <v>37</v>
      </c>
      <c r="M193" s="1" t="b">
        <v>0</v>
      </c>
    </row>
    <row r="194" spans="1:13" x14ac:dyDescent="0.3">
      <c r="A194" s="1">
        <v>2880</v>
      </c>
      <c r="B194" s="4">
        <v>51</v>
      </c>
      <c r="C194" s="4" t="s">
        <v>11</v>
      </c>
      <c r="D194" s="4" t="s">
        <v>13</v>
      </c>
      <c r="E194" s="4">
        <v>91</v>
      </c>
      <c r="F194" s="4">
        <v>207</v>
      </c>
      <c r="G194" s="4" t="b">
        <v>1</v>
      </c>
      <c r="H194" t="s">
        <v>29</v>
      </c>
      <c r="I194" s="4">
        <v>168</v>
      </c>
      <c r="J194" s="4" t="b">
        <v>0</v>
      </c>
      <c r="K194" s="4">
        <v>0</v>
      </c>
      <c r="L194" t="s">
        <v>38</v>
      </c>
      <c r="M194" s="1" t="b">
        <v>0</v>
      </c>
    </row>
    <row r="195" spans="1:13" x14ac:dyDescent="0.3">
      <c r="A195" s="1">
        <v>2934</v>
      </c>
      <c r="B195" s="4">
        <v>40</v>
      </c>
      <c r="C195" s="4" t="s">
        <v>11</v>
      </c>
      <c r="D195" s="4" t="s">
        <v>15</v>
      </c>
      <c r="E195" s="4">
        <v>101</v>
      </c>
      <c r="F195" s="4">
        <v>250</v>
      </c>
      <c r="G195" s="4" t="b">
        <v>0</v>
      </c>
      <c r="H195" t="s">
        <v>30</v>
      </c>
      <c r="I195" s="4">
        <v>187</v>
      </c>
      <c r="J195" s="4" t="b">
        <v>1</v>
      </c>
      <c r="K195" s="4">
        <v>3.5</v>
      </c>
      <c r="L195" t="s">
        <v>38</v>
      </c>
      <c r="M195" s="1" t="b">
        <v>0</v>
      </c>
    </row>
    <row r="196" spans="1:13" x14ac:dyDescent="0.3">
      <c r="A196" s="1">
        <v>3939</v>
      </c>
      <c r="B196" s="4">
        <v>66</v>
      </c>
      <c r="C196" s="4" t="s">
        <v>11</v>
      </c>
      <c r="D196" s="4" t="s">
        <v>13</v>
      </c>
      <c r="E196" s="4">
        <v>120</v>
      </c>
      <c r="F196" s="4">
        <v>282</v>
      </c>
      <c r="G196" s="4" t="b">
        <v>1</v>
      </c>
      <c r="H196" t="s">
        <v>30</v>
      </c>
      <c r="I196" s="4">
        <v>156</v>
      </c>
      <c r="J196" s="4" t="b">
        <v>0</v>
      </c>
      <c r="K196" s="4">
        <v>0</v>
      </c>
      <c r="L196" t="s">
        <v>38</v>
      </c>
      <c r="M196" s="1" t="b">
        <v>1</v>
      </c>
    </row>
    <row r="197" spans="1:13" x14ac:dyDescent="0.3">
      <c r="A197" s="1">
        <v>3459</v>
      </c>
      <c r="B197" s="4">
        <v>41</v>
      </c>
      <c r="C197" s="4" t="s">
        <v>11</v>
      </c>
      <c r="D197" s="4" t="s">
        <v>15</v>
      </c>
      <c r="E197" s="4">
        <v>107</v>
      </c>
      <c r="F197" s="4">
        <v>253</v>
      </c>
      <c r="G197" s="4" t="b">
        <v>1</v>
      </c>
      <c r="H197" t="s">
        <v>29</v>
      </c>
      <c r="I197" s="4">
        <v>179</v>
      </c>
      <c r="J197" s="4" t="b">
        <v>1</v>
      </c>
      <c r="K197" s="4">
        <v>0</v>
      </c>
      <c r="L197" t="s">
        <v>38</v>
      </c>
      <c r="M197" s="1" t="b">
        <v>0</v>
      </c>
    </row>
    <row r="198" spans="1:13" x14ac:dyDescent="0.3">
      <c r="A198" s="1">
        <v>3052</v>
      </c>
      <c r="B198" s="4">
        <v>44</v>
      </c>
      <c r="C198" s="4" t="s">
        <v>12</v>
      </c>
      <c r="D198" s="4" t="s">
        <v>16</v>
      </c>
      <c r="E198" s="4">
        <v>85</v>
      </c>
      <c r="F198" s="4">
        <v>239</v>
      </c>
      <c r="G198" s="4" t="b">
        <v>0</v>
      </c>
      <c r="H198" t="s">
        <v>29</v>
      </c>
      <c r="I198" s="4">
        <v>151</v>
      </c>
      <c r="J198" s="4" t="b">
        <v>1</v>
      </c>
      <c r="K198" s="4">
        <v>1.8</v>
      </c>
      <c r="L198" t="s">
        <v>38</v>
      </c>
      <c r="M198" s="1" t="b">
        <v>0</v>
      </c>
    </row>
    <row r="199" spans="1:13" x14ac:dyDescent="0.3">
      <c r="A199" s="1">
        <v>1912</v>
      </c>
      <c r="B199" s="4">
        <v>54</v>
      </c>
      <c r="C199" s="4" t="s">
        <v>12</v>
      </c>
      <c r="D199" s="4" t="s">
        <v>14</v>
      </c>
      <c r="E199" s="4">
        <v>119</v>
      </c>
      <c r="F199" s="4">
        <v>237</v>
      </c>
      <c r="G199" s="4" t="b">
        <v>1</v>
      </c>
      <c r="H199" t="s">
        <v>29</v>
      </c>
      <c r="I199" s="4">
        <v>170</v>
      </c>
      <c r="J199" s="4" t="b">
        <v>1</v>
      </c>
      <c r="K199" s="4">
        <v>0</v>
      </c>
      <c r="L199" t="s">
        <v>36</v>
      </c>
      <c r="M199" s="1" t="b">
        <v>1</v>
      </c>
    </row>
    <row r="200" spans="1:13" x14ac:dyDescent="0.3">
      <c r="A200" s="1">
        <v>1376</v>
      </c>
      <c r="B200" s="4">
        <v>60</v>
      </c>
      <c r="C200" s="4" t="s">
        <v>11</v>
      </c>
      <c r="D200" s="4" t="s">
        <v>16</v>
      </c>
      <c r="E200" s="4">
        <v>103</v>
      </c>
      <c r="F200" s="4">
        <v>196</v>
      </c>
      <c r="G200" s="4" t="b">
        <v>1</v>
      </c>
      <c r="H200" t="s">
        <v>28</v>
      </c>
      <c r="I200" s="4">
        <v>166</v>
      </c>
      <c r="J200" s="4" t="b">
        <v>1</v>
      </c>
      <c r="K200" s="4">
        <v>0</v>
      </c>
      <c r="L200" t="s">
        <v>36</v>
      </c>
      <c r="M200" s="1" t="b">
        <v>0</v>
      </c>
    </row>
    <row r="201" spans="1:13" x14ac:dyDescent="0.3">
      <c r="A201" s="1">
        <v>2418</v>
      </c>
      <c r="B201" s="4">
        <v>54</v>
      </c>
      <c r="C201" s="4" t="s">
        <v>11</v>
      </c>
      <c r="D201" s="4" t="s">
        <v>15</v>
      </c>
      <c r="E201" s="4">
        <v>107</v>
      </c>
      <c r="F201" s="4">
        <v>163</v>
      </c>
      <c r="G201" s="4" t="b">
        <v>1</v>
      </c>
      <c r="H201" t="s">
        <v>30</v>
      </c>
      <c r="I201" s="4">
        <v>116</v>
      </c>
      <c r="J201" s="4" t="b">
        <v>1</v>
      </c>
      <c r="K201" s="4">
        <v>0</v>
      </c>
      <c r="L201" t="s">
        <v>36</v>
      </c>
      <c r="M201" s="1" t="b">
        <v>1</v>
      </c>
    </row>
    <row r="202" spans="1:13" x14ac:dyDescent="0.3">
      <c r="A202" s="1">
        <v>1861</v>
      </c>
      <c r="B202" s="4">
        <v>54</v>
      </c>
      <c r="C202" s="4" t="s">
        <v>11</v>
      </c>
      <c r="D202" s="4" t="s">
        <v>16</v>
      </c>
      <c r="E202" s="4">
        <v>90</v>
      </c>
      <c r="F202" s="4">
        <v>276</v>
      </c>
      <c r="G202" s="4" t="b">
        <v>0</v>
      </c>
      <c r="H202" t="s">
        <v>28</v>
      </c>
      <c r="I202" s="4">
        <v>125</v>
      </c>
      <c r="J202" s="4" t="b">
        <v>0</v>
      </c>
      <c r="K202" s="4">
        <v>0</v>
      </c>
      <c r="L202" t="s">
        <v>36</v>
      </c>
      <c r="M202" s="1" t="b">
        <v>1</v>
      </c>
    </row>
    <row r="203" spans="1:13" x14ac:dyDescent="0.3">
      <c r="A203" s="1">
        <v>4113</v>
      </c>
      <c r="B203" s="4">
        <v>41</v>
      </c>
      <c r="C203" s="4" t="s">
        <v>11</v>
      </c>
      <c r="D203" s="4" t="s">
        <v>16</v>
      </c>
      <c r="E203" s="4">
        <v>99</v>
      </c>
      <c r="F203" s="4">
        <v>243</v>
      </c>
      <c r="G203" s="4" t="b">
        <v>0</v>
      </c>
      <c r="H203" t="s">
        <v>30</v>
      </c>
      <c r="I203" s="4">
        <v>155</v>
      </c>
      <c r="J203" s="4" t="b">
        <v>1</v>
      </c>
      <c r="K203" s="4">
        <v>0</v>
      </c>
      <c r="L203" t="s">
        <v>36</v>
      </c>
      <c r="M203" s="1" t="b">
        <v>1</v>
      </c>
    </row>
    <row r="204" spans="1:13" x14ac:dyDescent="0.3">
      <c r="A204" s="1">
        <v>4237</v>
      </c>
      <c r="B204" s="4">
        <v>63</v>
      </c>
      <c r="C204" s="4" t="s">
        <v>11</v>
      </c>
      <c r="D204" s="4" t="s">
        <v>16</v>
      </c>
      <c r="E204" s="4">
        <v>114</v>
      </c>
      <c r="F204" s="4">
        <v>231</v>
      </c>
      <c r="G204" s="4" t="b">
        <v>1</v>
      </c>
      <c r="H204" t="s">
        <v>28</v>
      </c>
      <c r="I204" s="4">
        <v>140</v>
      </c>
      <c r="J204" s="4" t="b">
        <v>0</v>
      </c>
      <c r="K204" s="4">
        <v>5</v>
      </c>
      <c r="L204" t="s">
        <v>37</v>
      </c>
      <c r="M204" s="1" t="b">
        <v>0</v>
      </c>
    </row>
    <row r="205" spans="1:13" x14ac:dyDescent="0.3">
      <c r="A205" s="1">
        <v>1031</v>
      </c>
      <c r="B205" s="4">
        <v>55</v>
      </c>
      <c r="C205" s="4" t="s">
        <v>12</v>
      </c>
      <c r="D205" s="4" t="s">
        <v>13</v>
      </c>
      <c r="E205" s="4">
        <v>91</v>
      </c>
      <c r="F205" s="4">
        <v>308</v>
      </c>
      <c r="G205" s="4" t="b">
        <v>0</v>
      </c>
      <c r="H205" t="s">
        <v>29</v>
      </c>
      <c r="I205" s="4">
        <v>98</v>
      </c>
      <c r="J205" s="4" t="b">
        <v>1</v>
      </c>
      <c r="K205" s="4">
        <v>1</v>
      </c>
      <c r="L205" t="s">
        <v>37</v>
      </c>
      <c r="M205" s="1" t="b">
        <v>1</v>
      </c>
    </row>
    <row r="206" spans="1:13" x14ac:dyDescent="0.3">
      <c r="A206" s="1">
        <v>1404</v>
      </c>
      <c r="B206" s="4">
        <v>79</v>
      </c>
      <c r="C206" s="4" t="s">
        <v>11</v>
      </c>
      <c r="D206" s="4" t="s">
        <v>16</v>
      </c>
      <c r="E206" s="4">
        <v>81</v>
      </c>
      <c r="F206" s="4">
        <v>216</v>
      </c>
      <c r="G206" s="4" t="b">
        <v>0</v>
      </c>
      <c r="H206" t="s">
        <v>28</v>
      </c>
      <c r="I206" s="4">
        <v>140</v>
      </c>
      <c r="J206" s="4" t="b">
        <v>1</v>
      </c>
      <c r="K206" s="4">
        <v>0</v>
      </c>
      <c r="L206" t="s">
        <v>37</v>
      </c>
      <c r="M206" s="1" t="b">
        <v>0</v>
      </c>
    </row>
    <row r="207" spans="1:13" x14ac:dyDescent="0.3">
      <c r="A207" s="1">
        <v>3823</v>
      </c>
      <c r="B207" s="4">
        <v>50</v>
      </c>
      <c r="C207" s="4" t="s">
        <v>11</v>
      </c>
      <c r="D207" s="4" t="s">
        <v>16</v>
      </c>
      <c r="E207" s="4">
        <v>118</v>
      </c>
      <c r="F207" s="4">
        <v>117</v>
      </c>
      <c r="G207" s="4" t="b">
        <v>0</v>
      </c>
      <c r="H207" t="s">
        <v>28</v>
      </c>
      <c r="I207" s="4">
        <v>134</v>
      </c>
      <c r="J207" s="4" t="b">
        <v>0</v>
      </c>
      <c r="K207" s="4">
        <v>2.5</v>
      </c>
      <c r="L207" t="s">
        <v>37</v>
      </c>
      <c r="M207" s="1" t="b">
        <v>0</v>
      </c>
    </row>
    <row r="208" spans="1:13" x14ac:dyDescent="0.3">
      <c r="A208" s="1">
        <v>4070</v>
      </c>
      <c r="B208" s="4">
        <v>58</v>
      </c>
      <c r="C208" s="4" t="s">
        <v>11</v>
      </c>
      <c r="D208" s="4" t="s">
        <v>14</v>
      </c>
      <c r="E208" s="4">
        <v>95</v>
      </c>
      <c r="F208" s="4">
        <v>224</v>
      </c>
      <c r="G208" s="4" t="b">
        <v>1</v>
      </c>
      <c r="H208" t="s">
        <v>28</v>
      </c>
      <c r="I208" s="4">
        <v>161</v>
      </c>
      <c r="J208" s="4" t="b">
        <v>1</v>
      </c>
      <c r="K208" s="4">
        <v>2</v>
      </c>
      <c r="L208" t="s">
        <v>37</v>
      </c>
      <c r="M208" s="1" t="b">
        <v>1</v>
      </c>
    </row>
    <row r="209" spans="1:13" x14ac:dyDescent="0.3">
      <c r="A209" s="1">
        <v>2532</v>
      </c>
      <c r="B209" s="4">
        <v>43</v>
      </c>
      <c r="C209" s="4" t="s">
        <v>11</v>
      </c>
      <c r="D209" s="4" t="s">
        <v>16</v>
      </c>
      <c r="E209" s="4">
        <v>114</v>
      </c>
      <c r="F209" s="4">
        <v>312</v>
      </c>
      <c r="G209" s="4" t="b">
        <v>1</v>
      </c>
      <c r="H209" t="s">
        <v>28</v>
      </c>
      <c r="I209" s="4">
        <v>113</v>
      </c>
      <c r="J209" s="4" t="b">
        <v>0</v>
      </c>
      <c r="K209" s="4">
        <v>1.7</v>
      </c>
      <c r="L209" t="s">
        <v>37</v>
      </c>
      <c r="M209" s="1" t="b">
        <v>0</v>
      </c>
    </row>
    <row r="210" spans="1:13" x14ac:dyDescent="0.3">
      <c r="A210" s="1">
        <v>2273</v>
      </c>
      <c r="B210" s="4">
        <v>43</v>
      </c>
      <c r="C210" s="4" t="s">
        <v>11</v>
      </c>
      <c r="D210" s="4" t="s">
        <v>16</v>
      </c>
      <c r="E210" s="4">
        <v>86</v>
      </c>
      <c r="F210" s="4">
        <v>221</v>
      </c>
      <c r="G210" s="4" t="b">
        <v>1</v>
      </c>
      <c r="H210" t="s">
        <v>30</v>
      </c>
      <c r="I210" s="4">
        <v>115</v>
      </c>
      <c r="J210" s="4" t="b">
        <v>0</v>
      </c>
      <c r="K210" s="4">
        <v>0</v>
      </c>
      <c r="L210" t="s">
        <v>37</v>
      </c>
      <c r="M210" s="1" t="b">
        <v>0</v>
      </c>
    </row>
    <row r="211" spans="1:13" x14ac:dyDescent="0.3">
      <c r="A211" s="1">
        <v>3165</v>
      </c>
      <c r="B211" s="4">
        <v>77</v>
      </c>
      <c r="C211" s="4" t="s">
        <v>12</v>
      </c>
      <c r="D211" s="4" t="s">
        <v>14</v>
      </c>
      <c r="E211" s="4">
        <v>89</v>
      </c>
      <c r="F211" s="4">
        <v>198</v>
      </c>
      <c r="G211" s="4" t="b">
        <v>1</v>
      </c>
      <c r="H211" t="s">
        <v>30</v>
      </c>
      <c r="I211" s="4">
        <v>168</v>
      </c>
      <c r="J211" s="4" t="b">
        <v>1</v>
      </c>
      <c r="K211" s="4">
        <v>0</v>
      </c>
      <c r="L211" t="s">
        <v>36</v>
      </c>
      <c r="M211" s="1" t="b">
        <v>1</v>
      </c>
    </row>
    <row r="212" spans="1:13" x14ac:dyDescent="0.3">
      <c r="A212" s="1">
        <v>3260</v>
      </c>
      <c r="B212" s="4">
        <v>79</v>
      </c>
      <c r="C212" s="4" t="s">
        <v>11</v>
      </c>
      <c r="D212" s="4" t="s">
        <v>16</v>
      </c>
      <c r="E212" s="4">
        <v>84</v>
      </c>
      <c r="F212" s="4">
        <v>266</v>
      </c>
      <c r="G212" s="4" t="b">
        <v>1</v>
      </c>
      <c r="H212" t="s">
        <v>28</v>
      </c>
      <c r="I212" s="4">
        <v>109</v>
      </c>
      <c r="J212" s="4" t="b">
        <v>0</v>
      </c>
      <c r="K212" s="4">
        <v>2.2000000000000002</v>
      </c>
      <c r="L212" t="s">
        <v>37</v>
      </c>
      <c r="M212" s="1" t="b">
        <v>0</v>
      </c>
    </row>
    <row r="213" spans="1:13" x14ac:dyDescent="0.3">
      <c r="A213" s="1">
        <v>3612</v>
      </c>
      <c r="B213" s="4">
        <v>44</v>
      </c>
      <c r="C213" s="4" t="s">
        <v>11</v>
      </c>
      <c r="D213" s="4" t="s">
        <v>16</v>
      </c>
      <c r="E213" s="4">
        <v>107</v>
      </c>
      <c r="F213" s="4">
        <v>234</v>
      </c>
      <c r="G213" s="4" t="b">
        <v>1</v>
      </c>
      <c r="H213" t="s">
        <v>29</v>
      </c>
      <c r="I213" s="4">
        <v>156</v>
      </c>
      <c r="J213" s="4" t="b">
        <v>1</v>
      </c>
      <c r="K213" s="4">
        <v>0.1</v>
      </c>
      <c r="L213" t="s">
        <v>36</v>
      </c>
      <c r="M213" s="1" t="b">
        <v>0</v>
      </c>
    </row>
    <row r="214" spans="1:13" x14ac:dyDescent="0.3">
      <c r="A214" s="1">
        <v>3207</v>
      </c>
      <c r="B214" s="4">
        <v>66</v>
      </c>
      <c r="C214" s="4" t="s">
        <v>11</v>
      </c>
      <c r="D214" s="4" t="s">
        <v>16</v>
      </c>
      <c r="E214" s="4">
        <v>86</v>
      </c>
      <c r="F214" s="4">
        <v>237</v>
      </c>
      <c r="G214" s="4" t="b">
        <v>1</v>
      </c>
      <c r="H214" t="s">
        <v>28</v>
      </c>
      <c r="I214" s="4">
        <v>71</v>
      </c>
      <c r="J214" s="4" t="b">
        <v>1</v>
      </c>
      <c r="K214" s="4">
        <v>1</v>
      </c>
      <c r="L214" t="s">
        <v>37</v>
      </c>
      <c r="M214" s="1" t="b">
        <v>0</v>
      </c>
    </row>
    <row r="215" spans="1:13" x14ac:dyDescent="0.3">
      <c r="A215" s="1">
        <v>3828</v>
      </c>
      <c r="B215" s="4">
        <v>66</v>
      </c>
      <c r="C215" s="4" t="s">
        <v>12</v>
      </c>
      <c r="D215" s="4" t="s">
        <v>16</v>
      </c>
      <c r="E215" s="4">
        <v>118</v>
      </c>
      <c r="F215" s="4">
        <v>269</v>
      </c>
      <c r="G215" s="4" t="b">
        <v>1</v>
      </c>
      <c r="H215" t="s">
        <v>28</v>
      </c>
      <c r="I215" s="4">
        <v>163</v>
      </c>
      <c r="J215" s="4" t="b">
        <v>1</v>
      </c>
      <c r="K215" s="4">
        <v>0</v>
      </c>
      <c r="L215" t="s">
        <v>36</v>
      </c>
      <c r="M215" s="1" t="b">
        <v>1</v>
      </c>
    </row>
    <row r="216" spans="1:13" x14ac:dyDescent="0.3">
      <c r="A216" s="1">
        <v>2535</v>
      </c>
      <c r="B216" s="4">
        <v>46</v>
      </c>
      <c r="C216" s="4" t="s">
        <v>11</v>
      </c>
      <c r="D216" s="4" t="s">
        <v>14</v>
      </c>
      <c r="E216" s="4">
        <v>106</v>
      </c>
      <c r="F216" s="4">
        <v>308</v>
      </c>
      <c r="G216" s="4" t="b">
        <v>1</v>
      </c>
      <c r="H216" t="s">
        <v>29</v>
      </c>
      <c r="I216" s="4">
        <v>170</v>
      </c>
      <c r="J216" s="4" t="b">
        <v>1</v>
      </c>
      <c r="K216" s="4">
        <v>0</v>
      </c>
      <c r="L216" t="s">
        <v>36</v>
      </c>
      <c r="M216" s="1" t="b">
        <v>1</v>
      </c>
    </row>
    <row r="217" spans="1:13" x14ac:dyDescent="0.3">
      <c r="A217" s="1">
        <v>3988</v>
      </c>
      <c r="B217" s="4">
        <v>40</v>
      </c>
      <c r="C217" s="4" t="s">
        <v>12</v>
      </c>
      <c r="D217" s="4" t="s">
        <v>16</v>
      </c>
      <c r="E217" s="4">
        <v>86</v>
      </c>
      <c r="F217" s="4">
        <v>254</v>
      </c>
      <c r="G217" s="4" t="b">
        <v>1</v>
      </c>
      <c r="H217" t="s">
        <v>28</v>
      </c>
      <c r="I217" s="4">
        <v>159</v>
      </c>
      <c r="J217" s="4" t="b">
        <v>1</v>
      </c>
      <c r="K217" s="4">
        <v>0</v>
      </c>
      <c r="L217" t="s">
        <v>36</v>
      </c>
      <c r="M217" s="1" t="b">
        <v>1</v>
      </c>
    </row>
    <row r="218" spans="1:13" x14ac:dyDescent="0.3">
      <c r="A218" s="1">
        <v>4579</v>
      </c>
      <c r="B218" s="4">
        <v>43</v>
      </c>
      <c r="C218" s="4" t="s">
        <v>11</v>
      </c>
      <c r="D218" s="4" t="s">
        <v>13</v>
      </c>
      <c r="E218" s="4">
        <v>114</v>
      </c>
      <c r="F218" s="4">
        <v>298</v>
      </c>
      <c r="G218" s="4" t="b">
        <v>1</v>
      </c>
      <c r="H218" t="s">
        <v>29</v>
      </c>
      <c r="I218" s="4">
        <v>178</v>
      </c>
      <c r="J218" s="4" t="b">
        <v>1</v>
      </c>
      <c r="K218" s="4">
        <v>1.2</v>
      </c>
      <c r="L218" t="s">
        <v>37</v>
      </c>
      <c r="M218" s="1" t="b">
        <v>1</v>
      </c>
    </row>
    <row r="219" spans="1:13" x14ac:dyDescent="0.3">
      <c r="A219" s="1">
        <v>5881</v>
      </c>
      <c r="B219" s="4">
        <v>46</v>
      </c>
      <c r="C219" s="4" t="s">
        <v>11</v>
      </c>
      <c r="D219" s="4" t="s">
        <v>14</v>
      </c>
      <c r="E219" s="4">
        <v>108</v>
      </c>
      <c r="F219" s="4">
        <v>219</v>
      </c>
      <c r="G219" s="4" t="b">
        <v>0</v>
      </c>
      <c r="H219" t="s">
        <v>30</v>
      </c>
      <c r="I219" s="4">
        <v>188</v>
      </c>
      <c r="J219" s="4" t="b">
        <v>1</v>
      </c>
      <c r="K219" s="4">
        <v>0</v>
      </c>
      <c r="L219" t="s">
        <v>36</v>
      </c>
      <c r="M219" s="1" t="b">
        <v>1</v>
      </c>
    </row>
    <row r="220" spans="1:13" x14ac:dyDescent="0.3">
      <c r="A220" s="1">
        <v>4067</v>
      </c>
      <c r="B220" s="4">
        <v>52</v>
      </c>
      <c r="C220" s="4" t="s">
        <v>11</v>
      </c>
      <c r="D220" s="4" t="s">
        <v>14</v>
      </c>
      <c r="E220" s="4">
        <v>93</v>
      </c>
      <c r="F220" s="4">
        <v>284</v>
      </c>
      <c r="G220" s="4" t="b">
        <v>1</v>
      </c>
      <c r="H220" t="s">
        <v>29</v>
      </c>
      <c r="I220" s="4">
        <v>160</v>
      </c>
      <c r="J220" s="4" t="b">
        <v>1</v>
      </c>
      <c r="K220" s="4">
        <v>1.8</v>
      </c>
      <c r="L220" t="s">
        <v>37</v>
      </c>
      <c r="M220" s="1" t="b">
        <v>0</v>
      </c>
    </row>
    <row r="221" spans="1:13" x14ac:dyDescent="0.3">
      <c r="A221" s="1">
        <v>3548</v>
      </c>
      <c r="B221" s="4">
        <v>59</v>
      </c>
      <c r="C221" s="4" t="s">
        <v>11</v>
      </c>
      <c r="D221" s="4" t="s">
        <v>14</v>
      </c>
      <c r="E221" s="4">
        <v>117</v>
      </c>
      <c r="F221" s="4">
        <v>283</v>
      </c>
      <c r="G221" s="4" t="b">
        <v>1</v>
      </c>
      <c r="H221" t="s">
        <v>30</v>
      </c>
      <c r="I221" s="4">
        <v>195</v>
      </c>
      <c r="J221" s="4" t="b">
        <v>1</v>
      </c>
      <c r="K221" s="4">
        <v>0</v>
      </c>
      <c r="L221" t="s">
        <v>38</v>
      </c>
      <c r="M221" s="1" t="b">
        <v>1</v>
      </c>
    </row>
    <row r="222" spans="1:13" x14ac:dyDescent="0.3">
      <c r="A222" s="1">
        <v>5557</v>
      </c>
      <c r="B222" s="4">
        <v>69</v>
      </c>
      <c r="C222" s="4" t="s">
        <v>11</v>
      </c>
      <c r="D222" s="4" t="s">
        <v>16</v>
      </c>
      <c r="E222" s="4">
        <v>100</v>
      </c>
      <c r="F222" s="4">
        <v>227</v>
      </c>
      <c r="G222" s="4" t="b">
        <v>1</v>
      </c>
      <c r="H222" t="s">
        <v>28</v>
      </c>
      <c r="I222" s="4">
        <v>155</v>
      </c>
      <c r="J222" s="4" t="b">
        <v>1</v>
      </c>
      <c r="K222" s="4">
        <v>0.6</v>
      </c>
      <c r="L222" t="s">
        <v>38</v>
      </c>
      <c r="M222" s="1" t="b">
        <v>0</v>
      </c>
    </row>
    <row r="223" spans="1:13" x14ac:dyDescent="0.3">
      <c r="A223" s="1">
        <v>2132</v>
      </c>
      <c r="B223" s="4">
        <v>66</v>
      </c>
      <c r="C223" s="4" t="s">
        <v>12</v>
      </c>
      <c r="D223" s="4" t="s">
        <v>15</v>
      </c>
      <c r="E223" s="4">
        <v>105</v>
      </c>
      <c r="F223" s="4">
        <v>277</v>
      </c>
      <c r="G223" s="4" t="b">
        <v>0</v>
      </c>
      <c r="H223" t="s">
        <v>29</v>
      </c>
      <c r="I223" s="4">
        <v>172</v>
      </c>
      <c r="J223" s="4" t="b">
        <v>1</v>
      </c>
      <c r="K223" s="4">
        <v>0</v>
      </c>
      <c r="L223" t="s">
        <v>38</v>
      </c>
      <c r="M223" s="1" t="b">
        <v>0</v>
      </c>
    </row>
    <row r="224" spans="1:13" x14ac:dyDescent="0.3">
      <c r="A224" s="1">
        <v>2859</v>
      </c>
      <c r="B224" s="4">
        <v>79</v>
      </c>
      <c r="C224" s="4" t="s">
        <v>12</v>
      </c>
      <c r="D224" s="4" t="s">
        <v>14</v>
      </c>
      <c r="E224" s="4">
        <v>103</v>
      </c>
      <c r="F224" s="4">
        <v>201</v>
      </c>
      <c r="G224" s="4" t="b">
        <v>1</v>
      </c>
      <c r="H224" t="s">
        <v>30</v>
      </c>
      <c r="I224" s="4">
        <v>165</v>
      </c>
      <c r="J224" s="4" t="b">
        <v>1</v>
      </c>
      <c r="K224" s="4">
        <v>0</v>
      </c>
      <c r="L224" t="s">
        <v>36</v>
      </c>
      <c r="M224" s="1" t="b">
        <v>1</v>
      </c>
    </row>
    <row r="225" spans="1:13" x14ac:dyDescent="0.3">
      <c r="A225" s="1">
        <v>1861</v>
      </c>
      <c r="B225" s="4">
        <v>58</v>
      </c>
      <c r="C225" s="4" t="s">
        <v>12</v>
      </c>
      <c r="D225" s="4" t="s">
        <v>14</v>
      </c>
      <c r="E225" s="4">
        <v>96</v>
      </c>
      <c r="F225" s="4">
        <v>468</v>
      </c>
      <c r="G225" s="4" t="b">
        <v>1</v>
      </c>
      <c r="H225" t="s">
        <v>29</v>
      </c>
      <c r="I225" s="4">
        <v>127</v>
      </c>
      <c r="J225" s="4" t="b">
        <v>1</v>
      </c>
      <c r="K225" s="4">
        <v>0</v>
      </c>
      <c r="L225" t="s">
        <v>36</v>
      </c>
      <c r="M225" s="1" t="b">
        <v>1</v>
      </c>
    </row>
    <row r="226" spans="1:13" x14ac:dyDescent="0.3">
      <c r="A226" s="1">
        <v>5736</v>
      </c>
      <c r="B226" s="4">
        <v>72</v>
      </c>
      <c r="C226" s="4" t="s">
        <v>11</v>
      </c>
      <c r="D226" s="4" t="s">
        <v>16</v>
      </c>
      <c r="E226" s="4">
        <v>84</v>
      </c>
      <c r="F226" s="4">
        <v>224</v>
      </c>
      <c r="G226" s="4" t="b">
        <v>1</v>
      </c>
      <c r="H226" t="s">
        <v>29</v>
      </c>
      <c r="I226" s="4">
        <v>122</v>
      </c>
      <c r="J226" s="4" t="b">
        <v>1</v>
      </c>
      <c r="K226" s="4">
        <v>2</v>
      </c>
      <c r="L226" t="s">
        <v>36</v>
      </c>
      <c r="M226" s="1" t="b">
        <v>0</v>
      </c>
    </row>
    <row r="227" spans="1:13" x14ac:dyDescent="0.3">
      <c r="A227" s="1">
        <v>5449</v>
      </c>
      <c r="B227" s="4">
        <v>42</v>
      </c>
      <c r="C227" s="4" t="s">
        <v>11</v>
      </c>
      <c r="D227" s="4" t="s">
        <v>14</v>
      </c>
      <c r="E227" s="4">
        <v>95</v>
      </c>
      <c r="F227" s="4">
        <v>196</v>
      </c>
      <c r="G227" s="4" t="b">
        <v>0</v>
      </c>
      <c r="H227" t="s">
        <v>30</v>
      </c>
      <c r="I227" s="4">
        <v>165</v>
      </c>
      <c r="J227" s="4" t="b">
        <v>1</v>
      </c>
      <c r="K227" s="4">
        <v>0</v>
      </c>
      <c r="L227" t="s">
        <v>36</v>
      </c>
      <c r="M227" s="1" t="b">
        <v>1</v>
      </c>
    </row>
    <row r="228" spans="1:13" x14ac:dyDescent="0.3">
      <c r="A228" s="1">
        <v>3990</v>
      </c>
      <c r="B228" s="4">
        <v>49</v>
      </c>
      <c r="C228" s="4" t="s">
        <v>11</v>
      </c>
      <c r="D228" s="4" t="s">
        <v>16</v>
      </c>
      <c r="E228" s="4">
        <v>119</v>
      </c>
      <c r="F228" s="4">
        <v>288</v>
      </c>
      <c r="G228" s="4" t="b">
        <v>1</v>
      </c>
      <c r="H228" t="s">
        <v>29</v>
      </c>
      <c r="I228" s="4">
        <v>135</v>
      </c>
      <c r="J228" s="4" t="b">
        <v>0</v>
      </c>
      <c r="K228" s="4">
        <v>2</v>
      </c>
      <c r="L228" t="s">
        <v>37</v>
      </c>
      <c r="M228" s="1" t="b">
        <v>0</v>
      </c>
    </row>
    <row r="229" spans="1:13" x14ac:dyDescent="0.3">
      <c r="A229" s="1">
        <v>1067</v>
      </c>
      <c r="B229" s="4">
        <v>41</v>
      </c>
      <c r="C229" s="4" t="s">
        <v>11</v>
      </c>
      <c r="D229" s="4" t="s">
        <v>13</v>
      </c>
      <c r="E229" s="4">
        <v>81</v>
      </c>
      <c r="F229" s="4">
        <v>249</v>
      </c>
      <c r="G229" s="4" t="b">
        <v>1</v>
      </c>
      <c r="H229" t="s">
        <v>30</v>
      </c>
      <c r="I229" s="4">
        <v>150</v>
      </c>
      <c r="J229" s="4" t="b">
        <v>1</v>
      </c>
      <c r="K229" s="4">
        <v>0</v>
      </c>
      <c r="L229" t="s">
        <v>36</v>
      </c>
      <c r="M229" s="1" t="b">
        <v>1</v>
      </c>
    </row>
    <row r="230" spans="1:13" x14ac:dyDescent="0.3">
      <c r="A230" s="1">
        <v>1563</v>
      </c>
      <c r="B230" s="4">
        <v>49</v>
      </c>
      <c r="C230" s="4" t="s">
        <v>12</v>
      </c>
      <c r="D230" s="4" t="s">
        <v>15</v>
      </c>
      <c r="E230" s="4">
        <v>102</v>
      </c>
      <c r="F230" s="4">
        <v>219</v>
      </c>
      <c r="G230" s="4" t="b">
        <v>1</v>
      </c>
      <c r="H230" t="s">
        <v>30</v>
      </c>
      <c r="I230" s="4">
        <v>164</v>
      </c>
      <c r="J230" s="4" t="b">
        <v>1</v>
      </c>
      <c r="K230" s="4">
        <v>0</v>
      </c>
      <c r="L230" t="s">
        <v>36</v>
      </c>
      <c r="M230" s="1" t="b">
        <v>1</v>
      </c>
    </row>
    <row r="231" spans="1:13" x14ac:dyDescent="0.3">
      <c r="A231" s="1">
        <v>3358</v>
      </c>
      <c r="B231" s="4">
        <v>72</v>
      </c>
      <c r="C231" s="4" t="s">
        <v>11</v>
      </c>
      <c r="D231" s="4" t="s">
        <v>15</v>
      </c>
      <c r="E231" s="4">
        <v>108</v>
      </c>
      <c r="F231" s="4">
        <v>217</v>
      </c>
      <c r="G231" s="4" t="b">
        <v>1</v>
      </c>
      <c r="H231" t="s">
        <v>29</v>
      </c>
      <c r="I231" s="4">
        <v>137</v>
      </c>
      <c r="J231" s="4" t="b">
        <v>1</v>
      </c>
      <c r="K231" s="4">
        <v>0</v>
      </c>
      <c r="L231" t="s">
        <v>36</v>
      </c>
      <c r="M231" s="1" t="b">
        <v>1</v>
      </c>
    </row>
    <row r="232" spans="1:13" x14ac:dyDescent="0.3">
      <c r="A232" s="1">
        <v>2767</v>
      </c>
      <c r="B232" s="4">
        <v>66</v>
      </c>
      <c r="C232" s="4" t="s">
        <v>11</v>
      </c>
      <c r="D232" s="4" t="s">
        <v>16</v>
      </c>
      <c r="E232" s="4">
        <v>107</v>
      </c>
      <c r="F232" s="4">
        <v>186</v>
      </c>
      <c r="G232" s="4" t="b">
        <v>1</v>
      </c>
      <c r="H232" t="s">
        <v>28</v>
      </c>
      <c r="I232" s="4">
        <v>140</v>
      </c>
      <c r="J232" s="4" t="b">
        <v>0</v>
      </c>
      <c r="K232" s="4">
        <v>0.5</v>
      </c>
      <c r="L232" t="s">
        <v>37</v>
      </c>
      <c r="M232" s="1" t="b">
        <v>0</v>
      </c>
    </row>
    <row r="233" spans="1:13" x14ac:dyDescent="0.3">
      <c r="A233" s="1">
        <v>1243</v>
      </c>
      <c r="B233" s="4">
        <v>50</v>
      </c>
      <c r="C233" s="4" t="s">
        <v>11</v>
      </c>
      <c r="D233" s="4" t="s">
        <v>16</v>
      </c>
      <c r="E233" s="4">
        <v>112</v>
      </c>
      <c r="F233" s="4">
        <v>297</v>
      </c>
      <c r="G233" s="4" t="b">
        <v>1</v>
      </c>
      <c r="H233" t="s">
        <v>28</v>
      </c>
      <c r="I233" s="4">
        <v>130</v>
      </c>
      <c r="J233" s="4" t="b">
        <v>0</v>
      </c>
      <c r="K233" s="4">
        <v>1</v>
      </c>
      <c r="L233" t="s">
        <v>37</v>
      </c>
      <c r="M233" s="1" t="b">
        <v>0</v>
      </c>
    </row>
    <row r="234" spans="1:13" x14ac:dyDescent="0.3">
      <c r="A234" s="1">
        <v>4766</v>
      </c>
      <c r="B234" s="4">
        <v>40</v>
      </c>
      <c r="C234" s="4" t="s">
        <v>11</v>
      </c>
      <c r="D234" s="4" t="s">
        <v>16</v>
      </c>
      <c r="E234" s="4">
        <v>100</v>
      </c>
      <c r="F234" s="4">
        <v>197</v>
      </c>
      <c r="G234" s="4" t="b">
        <v>1</v>
      </c>
      <c r="H234" t="s">
        <v>28</v>
      </c>
      <c r="I234" s="4">
        <v>100</v>
      </c>
      <c r="J234" s="4" t="b">
        <v>1</v>
      </c>
      <c r="K234" s="4">
        <v>0</v>
      </c>
      <c r="L234" t="s">
        <v>36</v>
      </c>
      <c r="M234" s="1" t="b">
        <v>1</v>
      </c>
    </row>
    <row r="235" spans="1:13" x14ac:dyDescent="0.3">
      <c r="A235" s="1">
        <v>2873</v>
      </c>
      <c r="B235" s="4">
        <v>75</v>
      </c>
      <c r="C235" s="4" t="s">
        <v>11</v>
      </c>
      <c r="D235" s="4" t="s">
        <v>16</v>
      </c>
      <c r="E235" s="4">
        <v>91</v>
      </c>
      <c r="F235" s="4">
        <v>310</v>
      </c>
      <c r="G235" s="4" t="b">
        <v>1</v>
      </c>
      <c r="H235" t="s">
        <v>29</v>
      </c>
      <c r="I235" s="4">
        <v>112</v>
      </c>
      <c r="J235" s="4" t="b">
        <v>0</v>
      </c>
      <c r="K235" s="4">
        <v>2</v>
      </c>
      <c r="L235" t="s">
        <v>38</v>
      </c>
      <c r="M235" s="1" t="b">
        <v>1</v>
      </c>
    </row>
    <row r="236" spans="1:13" x14ac:dyDescent="0.3">
      <c r="A236" s="1">
        <v>5631</v>
      </c>
      <c r="B236" s="4">
        <v>62</v>
      </c>
      <c r="C236" s="4" t="s">
        <v>11</v>
      </c>
      <c r="D236" s="4" t="s">
        <v>15</v>
      </c>
      <c r="E236" s="4">
        <v>105</v>
      </c>
      <c r="F236" s="4">
        <v>203</v>
      </c>
      <c r="G236" s="4" t="b">
        <v>1</v>
      </c>
      <c r="H236" t="s">
        <v>28</v>
      </c>
      <c r="I236" s="4">
        <v>137</v>
      </c>
      <c r="J236" s="4" t="b">
        <v>1</v>
      </c>
      <c r="K236" s="4">
        <v>0.2</v>
      </c>
      <c r="L236" t="s">
        <v>36</v>
      </c>
      <c r="M236" s="1" t="b">
        <v>1</v>
      </c>
    </row>
    <row r="237" spans="1:13" x14ac:dyDescent="0.3">
      <c r="A237" s="1">
        <v>4499</v>
      </c>
      <c r="B237" s="4">
        <v>69</v>
      </c>
      <c r="C237" s="4" t="s">
        <v>11</v>
      </c>
      <c r="D237" s="4" t="s">
        <v>16</v>
      </c>
      <c r="E237" s="4">
        <v>104</v>
      </c>
      <c r="F237" s="4">
        <v>385</v>
      </c>
      <c r="G237" s="4" t="b">
        <v>1</v>
      </c>
      <c r="H237" t="s">
        <v>29</v>
      </c>
      <c r="I237" s="4">
        <v>135</v>
      </c>
      <c r="J237" s="4" t="b">
        <v>1</v>
      </c>
      <c r="K237" s="4">
        <v>0.3</v>
      </c>
      <c r="L237" t="s">
        <v>36</v>
      </c>
      <c r="M237" s="1" t="b">
        <v>1</v>
      </c>
    </row>
    <row r="238" spans="1:13" x14ac:dyDescent="0.3">
      <c r="A238" s="1">
        <v>5895</v>
      </c>
      <c r="B238" s="4">
        <v>49</v>
      </c>
      <c r="C238" s="4" t="s">
        <v>12</v>
      </c>
      <c r="D238" s="4" t="s">
        <v>16</v>
      </c>
      <c r="E238" s="4">
        <v>118</v>
      </c>
      <c r="F238" s="4">
        <v>303</v>
      </c>
      <c r="G238" s="4" t="b">
        <v>1</v>
      </c>
      <c r="H238" t="s">
        <v>28</v>
      </c>
      <c r="I238" s="4">
        <v>159</v>
      </c>
      <c r="J238" s="4" t="b">
        <v>1</v>
      </c>
      <c r="K238" s="4">
        <v>0</v>
      </c>
      <c r="L238" t="s">
        <v>36</v>
      </c>
      <c r="M238" s="1" t="b">
        <v>1</v>
      </c>
    </row>
    <row r="239" spans="1:13" x14ac:dyDescent="0.3">
      <c r="A239" s="1">
        <v>4371</v>
      </c>
      <c r="B239" s="4">
        <v>73</v>
      </c>
      <c r="C239" s="4" t="s">
        <v>12</v>
      </c>
      <c r="D239" s="4" t="s">
        <v>15</v>
      </c>
      <c r="E239" s="4">
        <v>120</v>
      </c>
      <c r="F239" s="4">
        <v>209</v>
      </c>
      <c r="G239" s="4" t="b">
        <v>1</v>
      </c>
      <c r="H239" t="s">
        <v>29</v>
      </c>
      <c r="I239" s="4">
        <v>173</v>
      </c>
      <c r="J239" s="4" t="b">
        <v>1</v>
      </c>
      <c r="K239" s="4">
        <v>0</v>
      </c>
      <c r="L239" t="s">
        <v>37</v>
      </c>
      <c r="M239" s="1" t="b">
        <v>1</v>
      </c>
    </row>
    <row r="240" spans="1:13" x14ac:dyDescent="0.3">
      <c r="A240" s="1">
        <v>4544</v>
      </c>
      <c r="B240" s="4">
        <v>50</v>
      </c>
      <c r="C240" s="4" t="s">
        <v>11</v>
      </c>
      <c r="D240" s="4" t="s">
        <v>15</v>
      </c>
      <c r="E240" s="4">
        <v>104</v>
      </c>
      <c r="F240" s="4">
        <v>232</v>
      </c>
      <c r="G240" s="4" t="b">
        <v>1</v>
      </c>
      <c r="H240" t="s">
        <v>28</v>
      </c>
      <c r="I240" s="4">
        <v>165</v>
      </c>
      <c r="J240" s="4" t="b">
        <v>1</v>
      </c>
      <c r="K240" s="4">
        <v>1.6</v>
      </c>
      <c r="L240" t="s">
        <v>36</v>
      </c>
      <c r="M240" s="1" t="b">
        <v>1</v>
      </c>
    </row>
    <row r="241" spans="1:13" x14ac:dyDescent="0.3">
      <c r="A241" s="1">
        <v>3815</v>
      </c>
      <c r="B241" s="4">
        <v>61</v>
      </c>
      <c r="C241" s="4" t="s">
        <v>12</v>
      </c>
      <c r="D241" s="4" t="s">
        <v>14</v>
      </c>
      <c r="E241" s="4">
        <v>91</v>
      </c>
      <c r="F241" s="4">
        <v>210</v>
      </c>
      <c r="G241" s="4" t="b">
        <v>1</v>
      </c>
      <c r="H241" t="s">
        <v>28</v>
      </c>
      <c r="I241" s="4">
        <v>192</v>
      </c>
      <c r="J241" s="4" t="b">
        <v>1</v>
      </c>
      <c r="K241" s="4">
        <v>0.7</v>
      </c>
      <c r="L241" t="s">
        <v>36</v>
      </c>
      <c r="M241" s="1" t="b">
        <v>1</v>
      </c>
    </row>
    <row r="242" spans="1:13" x14ac:dyDescent="0.3">
      <c r="A242" s="1">
        <v>5222</v>
      </c>
      <c r="B242" s="4">
        <v>72</v>
      </c>
      <c r="C242" s="4" t="s">
        <v>11</v>
      </c>
      <c r="D242" s="4" t="s">
        <v>15</v>
      </c>
      <c r="E242" s="4">
        <v>81</v>
      </c>
      <c r="F242" s="4">
        <v>250</v>
      </c>
      <c r="G242" s="4" t="b">
        <v>1</v>
      </c>
      <c r="H242" t="s">
        <v>29</v>
      </c>
      <c r="I242" s="4">
        <v>179</v>
      </c>
      <c r="J242" s="4" t="b">
        <v>1</v>
      </c>
      <c r="K242" s="4">
        <v>0</v>
      </c>
      <c r="L242" t="s">
        <v>36</v>
      </c>
      <c r="M242" s="1" t="b">
        <v>1</v>
      </c>
    </row>
    <row r="243" spans="1:13" x14ac:dyDescent="0.3">
      <c r="A243" s="1">
        <v>1940</v>
      </c>
      <c r="B243" s="4">
        <v>54</v>
      </c>
      <c r="C243" s="4" t="s">
        <v>12</v>
      </c>
      <c r="D243" s="4" t="s">
        <v>16</v>
      </c>
      <c r="E243" s="4">
        <v>110</v>
      </c>
      <c r="F243" s="4">
        <v>228</v>
      </c>
      <c r="G243" s="4" t="b">
        <v>1</v>
      </c>
      <c r="H243" t="s">
        <v>29</v>
      </c>
      <c r="I243" s="4">
        <v>165</v>
      </c>
      <c r="J243" s="4" t="b">
        <v>0</v>
      </c>
      <c r="K243" s="4">
        <v>1</v>
      </c>
      <c r="L243" t="s">
        <v>37</v>
      </c>
      <c r="M243" s="1" t="b">
        <v>0</v>
      </c>
    </row>
    <row r="244" spans="1:13" x14ac:dyDescent="0.3">
      <c r="A244" s="1">
        <v>1020</v>
      </c>
      <c r="B244" s="4">
        <v>44</v>
      </c>
      <c r="C244" s="4" t="s">
        <v>11</v>
      </c>
      <c r="D244" s="4" t="s">
        <v>16</v>
      </c>
      <c r="E244" s="4">
        <v>87</v>
      </c>
      <c r="F244" s="4">
        <v>298</v>
      </c>
      <c r="G244" s="4" t="b">
        <v>1</v>
      </c>
      <c r="H244" t="s">
        <v>29</v>
      </c>
      <c r="I244" s="4">
        <v>122</v>
      </c>
      <c r="J244" s="4" t="b">
        <v>0</v>
      </c>
      <c r="K244" s="4">
        <v>4.2</v>
      </c>
      <c r="L244" t="s">
        <v>37</v>
      </c>
      <c r="M244" s="1" t="b">
        <v>0</v>
      </c>
    </row>
    <row r="245" spans="1:13" x14ac:dyDescent="0.3">
      <c r="A245" s="1">
        <v>1064</v>
      </c>
      <c r="B245" s="4">
        <v>61</v>
      </c>
      <c r="C245" s="4" t="s">
        <v>11</v>
      </c>
      <c r="D245" s="4" t="s">
        <v>16</v>
      </c>
      <c r="E245" s="4">
        <v>103</v>
      </c>
      <c r="F245" s="4">
        <v>282</v>
      </c>
      <c r="G245" s="4" t="b">
        <v>1</v>
      </c>
      <c r="H245" t="s">
        <v>30</v>
      </c>
      <c r="I245" s="4">
        <v>156</v>
      </c>
      <c r="J245" s="4" t="b">
        <v>0</v>
      </c>
      <c r="K245" s="4">
        <v>0</v>
      </c>
      <c r="L245" t="s">
        <v>36</v>
      </c>
      <c r="M245" s="1" t="b">
        <v>0</v>
      </c>
    </row>
    <row r="246" spans="1:13" x14ac:dyDescent="0.3">
      <c r="A246" s="1">
        <v>5576</v>
      </c>
      <c r="B246" s="4">
        <v>77</v>
      </c>
      <c r="C246" s="4" t="s">
        <v>11</v>
      </c>
      <c r="D246" s="4" t="s">
        <v>15</v>
      </c>
      <c r="E246" s="4">
        <v>95</v>
      </c>
      <c r="F246" s="4">
        <v>227</v>
      </c>
      <c r="G246" s="4" t="b">
        <v>1</v>
      </c>
      <c r="H246" t="s">
        <v>28</v>
      </c>
      <c r="I246" s="4">
        <v>154</v>
      </c>
      <c r="J246" s="4" t="b">
        <v>0</v>
      </c>
      <c r="K246" s="4">
        <v>0</v>
      </c>
      <c r="L246" t="s">
        <v>36</v>
      </c>
      <c r="M246" s="1" t="b">
        <v>1</v>
      </c>
    </row>
    <row r="247" spans="1:13" x14ac:dyDescent="0.3">
      <c r="A247" s="1">
        <v>4676</v>
      </c>
      <c r="B247" s="4">
        <v>55</v>
      </c>
      <c r="C247" s="4" t="s">
        <v>11</v>
      </c>
      <c r="D247" s="4" t="s">
        <v>16</v>
      </c>
      <c r="E247" s="4">
        <v>107</v>
      </c>
      <c r="F247" s="4">
        <v>254</v>
      </c>
      <c r="G247" s="4" t="b">
        <v>1</v>
      </c>
      <c r="H247" t="s">
        <v>29</v>
      </c>
      <c r="I247" s="4">
        <v>127</v>
      </c>
      <c r="J247" s="4" t="b">
        <v>1</v>
      </c>
      <c r="K247" s="4">
        <v>2.8</v>
      </c>
      <c r="L247" t="s">
        <v>37</v>
      </c>
      <c r="M247" s="1" t="b">
        <v>0</v>
      </c>
    </row>
    <row r="248" spans="1:13" x14ac:dyDescent="0.3">
      <c r="A248" s="1">
        <v>3289</v>
      </c>
      <c r="B248" s="4">
        <v>60</v>
      </c>
      <c r="C248" s="4" t="s">
        <v>12</v>
      </c>
      <c r="D248" s="4" t="s">
        <v>13</v>
      </c>
      <c r="E248" s="4">
        <v>90</v>
      </c>
      <c r="F248" s="4">
        <v>283</v>
      </c>
      <c r="G248" s="4" t="b">
        <v>1</v>
      </c>
      <c r="H248" t="s">
        <v>30</v>
      </c>
      <c r="I248" s="4">
        <v>162</v>
      </c>
      <c r="J248" s="4" t="b">
        <v>1</v>
      </c>
      <c r="K248" s="4">
        <v>1</v>
      </c>
      <c r="L248" t="s">
        <v>36</v>
      </c>
      <c r="M248" s="1" t="b">
        <v>1</v>
      </c>
    </row>
    <row r="249" spans="1:13" x14ac:dyDescent="0.3">
      <c r="A249" s="1">
        <v>1265</v>
      </c>
      <c r="B249" s="4">
        <v>48</v>
      </c>
      <c r="C249" s="4" t="s">
        <v>11</v>
      </c>
      <c r="D249" s="4" t="s">
        <v>15</v>
      </c>
      <c r="E249" s="4">
        <v>108</v>
      </c>
      <c r="F249" s="4">
        <v>231</v>
      </c>
      <c r="G249" s="4" t="b">
        <v>0</v>
      </c>
      <c r="H249" t="s">
        <v>30</v>
      </c>
      <c r="I249" s="4">
        <v>146</v>
      </c>
      <c r="J249" s="4" t="b">
        <v>1</v>
      </c>
      <c r="K249" s="4">
        <v>1.8</v>
      </c>
      <c r="L249" t="s">
        <v>37</v>
      </c>
      <c r="M249" s="1" t="b">
        <v>1</v>
      </c>
    </row>
    <row r="250" spans="1:13" x14ac:dyDescent="0.3">
      <c r="A250" s="1">
        <v>2774</v>
      </c>
      <c r="B250" s="4">
        <v>78</v>
      </c>
      <c r="C250" s="4" t="s">
        <v>12</v>
      </c>
      <c r="D250" s="4" t="s">
        <v>16</v>
      </c>
      <c r="E250" s="4">
        <v>108</v>
      </c>
      <c r="F250" s="4">
        <v>234</v>
      </c>
      <c r="G250" s="4" t="b">
        <v>0</v>
      </c>
      <c r="H250" t="s">
        <v>30</v>
      </c>
      <c r="I250" s="4">
        <v>160</v>
      </c>
      <c r="J250" s="4" t="b">
        <v>1</v>
      </c>
      <c r="K250" s="4">
        <v>0</v>
      </c>
      <c r="L250" t="s">
        <v>36</v>
      </c>
      <c r="M250" s="1" t="b">
        <v>1</v>
      </c>
    </row>
    <row r="251" spans="1:13" x14ac:dyDescent="0.3">
      <c r="A251" s="1">
        <v>5811</v>
      </c>
      <c r="B251" s="4">
        <v>69</v>
      </c>
      <c r="C251" s="4" t="s">
        <v>12</v>
      </c>
      <c r="D251" s="4" t="s">
        <v>16</v>
      </c>
      <c r="E251" s="4">
        <v>99</v>
      </c>
      <c r="F251" s="4">
        <v>225</v>
      </c>
      <c r="G251" s="4" t="b">
        <v>0</v>
      </c>
      <c r="H251" t="s">
        <v>30</v>
      </c>
      <c r="I251" s="4">
        <v>146</v>
      </c>
      <c r="J251" s="4" t="b">
        <v>0</v>
      </c>
      <c r="K251" s="4">
        <v>2.8</v>
      </c>
      <c r="L251" t="s">
        <v>37</v>
      </c>
      <c r="M251" s="1" t="b">
        <v>0</v>
      </c>
    </row>
    <row r="252" spans="1:13" x14ac:dyDescent="0.3">
      <c r="A252" s="1">
        <v>1235</v>
      </c>
      <c r="B252" s="4">
        <v>58</v>
      </c>
      <c r="C252" s="4" t="s">
        <v>11</v>
      </c>
      <c r="D252" s="4" t="s">
        <v>14</v>
      </c>
      <c r="E252" s="4">
        <v>114</v>
      </c>
      <c r="F252" s="4">
        <v>220</v>
      </c>
      <c r="G252" s="4" t="b">
        <v>1</v>
      </c>
      <c r="H252" t="s">
        <v>28</v>
      </c>
      <c r="I252" s="4">
        <v>144</v>
      </c>
      <c r="J252" s="4" t="b">
        <v>1</v>
      </c>
      <c r="K252" s="4">
        <v>0.4</v>
      </c>
      <c r="L252" t="s">
        <v>37</v>
      </c>
      <c r="M252" s="1" t="b">
        <v>1</v>
      </c>
    </row>
    <row r="253" spans="1:13" x14ac:dyDescent="0.3">
      <c r="A253" s="1">
        <v>1677</v>
      </c>
      <c r="B253" s="4">
        <v>56</v>
      </c>
      <c r="C253" s="4" t="s">
        <v>11</v>
      </c>
      <c r="D253" s="4" t="s">
        <v>15</v>
      </c>
      <c r="E253" s="4">
        <v>98</v>
      </c>
      <c r="F253" s="4">
        <v>188</v>
      </c>
      <c r="G253" s="4" t="b">
        <v>0</v>
      </c>
      <c r="H253" t="s">
        <v>29</v>
      </c>
      <c r="I253" s="4">
        <v>139</v>
      </c>
      <c r="J253" s="4" t="b">
        <v>1</v>
      </c>
      <c r="K253" s="4">
        <v>2</v>
      </c>
      <c r="L253" t="s">
        <v>36</v>
      </c>
      <c r="M253" s="1" t="b">
        <v>1</v>
      </c>
    </row>
    <row r="254" spans="1:13" x14ac:dyDescent="0.3">
      <c r="A254" s="1">
        <v>1302</v>
      </c>
      <c r="B254" s="4">
        <v>75</v>
      </c>
      <c r="C254" s="4" t="s">
        <v>11</v>
      </c>
      <c r="D254" s="4" t="s">
        <v>14</v>
      </c>
      <c r="E254" s="4">
        <v>94</v>
      </c>
      <c r="F254" s="4">
        <v>232</v>
      </c>
      <c r="G254" s="4" t="b">
        <v>1</v>
      </c>
      <c r="H254" t="s">
        <v>30</v>
      </c>
      <c r="I254" s="4">
        <v>164</v>
      </c>
      <c r="J254" s="4" t="b">
        <v>1</v>
      </c>
      <c r="K254" s="4">
        <v>0</v>
      </c>
      <c r="L254" t="s">
        <v>37</v>
      </c>
      <c r="M254" s="1" t="b">
        <v>1</v>
      </c>
    </row>
    <row r="255" spans="1:13" x14ac:dyDescent="0.3">
      <c r="A255" s="1">
        <v>3262</v>
      </c>
      <c r="B255" s="4">
        <v>70</v>
      </c>
      <c r="C255" s="4" t="s">
        <v>11</v>
      </c>
      <c r="D255" s="4" t="s">
        <v>15</v>
      </c>
      <c r="E255" s="4">
        <v>87</v>
      </c>
      <c r="F255" s="4">
        <v>233</v>
      </c>
      <c r="G255" s="4" t="b">
        <v>1</v>
      </c>
      <c r="H255" t="s">
        <v>30</v>
      </c>
      <c r="I255" s="4">
        <v>163</v>
      </c>
      <c r="J255" s="4" t="b">
        <v>1</v>
      </c>
      <c r="K255" s="4">
        <v>0.6</v>
      </c>
      <c r="L255" t="s">
        <v>36</v>
      </c>
      <c r="M255" s="1" t="b">
        <v>1</v>
      </c>
    </row>
    <row r="256" spans="1:13" x14ac:dyDescent="0.3">
      <c r="A256" s="1">
        <v>4213</v>
      </c>
      <c r="B256" s="4">
        <v>67</v>
      </c>
      <c r="C256" s="4" t="s">
        <v>11</v>
      </c>
      <c r="D256" s="4" t="s">
        <v>13</v>
      </c>
      <c r="E256" s="4">
        <v>86</v>
      </c>
      <c r="F256" s="4">
        <v>282</v>
      </c>
      <c r="G256" s="4" t="b">
        <v>0</v>
      </c>
      <c r="H256" t="s">
        <v>29</v>
      </c>
      <c r="I256" s="4">
        <v>142</v>
      </c>
      <c r="J256" s="4" t="b">
        <v>0</v>
      </c>
      <c r="K256" s="4">
        <v>2.8</v>
      </c>
      <c r="L256" t="s">
        <v>36</v>
      </c>
      <c r="M256" s="1" t="b">
        <v>1</v>
      </c>
    </row>
    <row r="257" spans="1:13" x14ac:dyDescent="0.3">
      <c r="A257" s="1">
        <v>3084</v>
      </c>
      <c r="B257" s="4">
        <v>41</v>
      </c>
      <c r="C257" s="4" t="s">
        <v>12</v>
      </c>
      <c r="D257" s="4" t="s">
        <v>13</v>
      </c>
      <c r="E257" s="4">
        <v>85</v>
      </c>
      <c r="F257" s="4">
        <v>197</v>
      </c>
      <c r="G257" s="4" t="b">
        <v>1</v>
      </c>
      <c r="H257" t="s">
        <v>28</v>
      </c>
      <c r="I257" s="4">
        <v>136</v>
      </c>
      <c r="J257" s="4" t="b">
        <v>0</v>
      </c>
      <c r="K257" s="4">
        <v>0</v>
      </c>
      <c r="L257" t="s">
        <v>36</v>
      </c>
      <c r="M257" s="1" t="b">
        <v>1</v>
      </c>
    </row>
    <row r="258" spans="1:13" x14ac:dyDescent="0.3">
      <c r="A258" s="1">
        <v>1036</v>
      </c>
      <c r="B258" s="4">
        <v>46</v>
      </c>
      <c r="C258" s="4" t="s">
        <v>11</v>
      </c>
      <c r="D258" s="4" t="s">
        <v>16</v>
      </c>
      <c r="E258" s="4">
        <v>118</v>
      </c>
      <c r="F258" s="4">
        <v>199</v>
      </c>
      <c r="G258" s="4" t="b">
        <v>0</v>
      </c>
      <c r="H258" t="s">
        <v>29</v>
      </c>
      <c r="I258" s="4">
        <v>178</v>
      </c>
      <c r="J258" s="4" t="b">
        <v>0</v>
      </c>
      <c r="K258" s="4">
        <v>1.4</v>
      </c>
      <c r="L258" t="s">
        <v>38</v>
      </c>
      <c r="M258" s="1" t="b">
        <v>0</v>
      </c>
    </row>
    <row r="259" spans="1:13" x14ac:dyDescent="0.3">
      <c r="A259" s="1">
        <v>5979</v>
      </c>
      <c r="B259" s="4">
        <v>75</v>
      </c>
      <c r="C259" s="4" t="s">
        <v>12</v>
      </c>
      <c r="D259" s="4" t="s">
        <v>13</v>
      </c>
      <c r="E259" s="4">
        <v>84</v>
      </c>
      <c r="F259" s="4">
        <v>264</v>
      </c>
      <c r="G259" s="4" t="b">
        <v>0</v>
      </c>
      <c r="H259" t="s">
        <v>29</v>
      </c>
      <c r="I259" s="4">
        <v>143</v>
      </c>
      <c r="J259" s="4" t="b">
        <v>1</v>
      </c>
      <c r="K259" s="4">
        <v>0.4</v>
      </c>
      <c r="L259" t="s">
        <v>38</v>
      </c>
      <c r="M259" s="1" t="b">
        <v>0</v>
      </c>
    </row>
    <row r="260" spans="1:13" x14ac:dyDescent="0.3">
      <c r="A260" s="1">
        <v>2367</v>
      </c>
      <c r="B260" s="4">
        <v>69</v>
      </c>
      <c r="C260" s="4" t="s">
        <v>11</v>
      </c>
      <c r="D260" s="4" t="s">
        <v>15</v>
      </c>
      <c r="E260" s="4">
        <v>108</v>
      </c>
      <c r="F260" s="4">
        <v>335</v>
      </c>
      <c r="G260" s="4" t="b">
        <v>0</v>
      </c>
      <c r="H260" t="s">
        <v>28</v>
      </c>
      <c r="I260" s="4">
        <v>158</v>
      </c>
      <c r="J260" s="4" t="b">
        <v>1</v>
      </c>
      <c r="K260" s="4">
        <v>0</v>
      </c>
      <c r="L260" t="s">
        <v>38</v>
      </c>
      <c r="M260" s="1" t="b">
        <v>1</v>
      </c>
    </row>
    <row r="261" spans="1:13" x14ac:dyDescent="0.3">
      <c r="A261" s="1">
        <v>2176</v>
      </c>
      <c r="B261" s="4">
        <v>71</v>
      </c>
      <c r="C261" s="4" t="s">
        <v>11</v>
      </c>
      <c r="D261" s="4" t="s">
        <v>16</v>
      </c>
      <c r="E261" s="4">
        <v>106</v>
      </c>
      <c r="F261" s="4">
        <v>223</v>
      </c>
      <c r="G261" s="4" t="b">
        <v>1</v>
      </c>
      <c r="H261" t="s">
        <v>30</v>
      </c>
      <c r="I261" s="4">
        <v>168</v>
      </c>
      <c r="J261" s="4" t="b">
        <v>1</v>
      </c>
      <c r="K261" s="4">
        <v>0</v>
      </c>
      <c r="L261" t="s">
        <v>36</v>
      </c>
      <c r="M261" s="1" t="b">
        <v>1</v>
      </c>
    </row>
    <row r="262" spans="1:13" x14ac:dyDescent="0.3">
      <c r="A262" s="1">
        <v>4386</v>
      </c>
      <c r="B262" s="4">
        <v>69</v>
      </c>
      <c r="C262" s="4" t="s">
        <v>11</v>
      </c>
      <c r="D262" s="4" t="s">
        <v>16</v>
      </c>
      <c r="E262" s="4">
        <v>81</v>
      </c>
      <c r="F262" s="4">
        <v>307</v>
      </c>
      <c r="G262" s="4" t="b">
        <v>1</v>
      </c>
      <c r="H262" t="s">
        <v>29</v>
      </c>
      <c r="I262" s="4">
        <v>140</v>
      </c>
      <c r="J262" s="4" t="b">
        <v>1</v>
      </c>
      <c r="K262" s="4">
        <v>0</v>
      </c>
      <c r="L262" t="s">
        <v>36</v>
      </c>
      <c r="M262" s="1" t="b">
        <v>1</v>
      </c>
    </row>
    <row r="263" spans="1:13" x14ac:dyDescent="0.3">
      <c r="A263" s="1">
        <v>1364</v>
      </c>
      <c r="B263" s="4">
        <v>68</v>
      </c>
      <c r="C263" s="4" t="s">
        <v>11</v>
      </c>
      <c r="D263" s="4" t="s">
        <v>15</v>
      </c>
      <c r="E263" s="4">
        <v>91</v>
      </c>
      <c r="F263" s="4">
        <v>147</v>
      </c>
      <c r="G263" s="4" t="b">
        <v>0</v>
      </c>
      <c r="H263" t="s">
        <v>29</v>
      </c>
      <c r="I263" s="4">
        <v>146</v>
      </c>
      <c r="J263" s="4" t="b">
        <v>1</v>
      </c>
      <c r="K263" s="4">
        <v>0</v>
      </c>
      <c r="L263" t="s">
        <v>36</v>
      </c>
      <c r="M263" s="1" t="b">
        <v>1</v>
      </c>
    </row>
    <row r="264" spans="1:13" x14ac:dyDescent="0.3">
      <c r="A264" s="1">
        <v>2856</v>
      </c>
      <c r="B264" s="4">
        <v>46</v>
      </c>
      <c r="C264" s="4" t="s">
        <v>12</v>
      </c>
      <c r="D264" s="4" t="s">
        <v>14</v>
      </c>
      <c r="E264" s="4">
        <v>102</v>
      </c>
      <c r="F264" s="4">
        <v>308</v>
      </c>
      <c r="G264" s="4" t="b">
        <v>1</v>
      </c>
      <c r="H264" t="s">
        <v>28</v>
      </c>
      <c r="I264" s="4">
        <v>156</v>
      </c>
      <c r="J264" s="4" t="b">
        <v>1</v>
      </c>
      <c r="K264" s="4">
        <v>2</v>
      </c>
      <c r="L264" t="s">
        <v>36</v>
      </c>
      <c r="M264" s="1" t="b">
        <v>1</v>
      </c>
    </row>
    <row r="265" spans="1:13" x14ac:dyDescent="0.3">
      <c r="A265" s="1">
        <v>2229</v>
      </c>
      <c r="B265" s="4">
        <v>61</v>
      </c>
      <c r="C265" s="4" t="s">
        <v>11</v>
      </c>
      <c r="D265" s="4" t="s">
        <v>15</v>
      </c>
      <c r="E265" s="4">
        <v>90</v>
      </c>
      <c r="F265" s="4">
        <v>211</v>
      </c>
      <c r="G265" s="4" t="b">
        <v>1</v>
      </c>
      <c r="H265" t="s">
        <v>29</v>
      </c>
      <c r="I265" s="4">
        <v>138</v>
      </c>
      <c r="J265" s="4" t="b">
        <v>1</v>
      </c>
      <c r="K265" s="4">
        <v>0</v>
      </c>
      <c r="L265" t="s">
        <v>36</v>
      </c>
      <c r="M265" s="1" t="b">
        <v>1</v>
      </c>
    </row>
    <row r="266" spans="1:13" x14ac:dyDescent="0.3">
      <c r="A266" s="1">
        <v>1411</v>
      </c>
      <c r="B266" s="4">
        <v>56</v>
      </c>
      <c r="C266" s="4" t="s">
        <v>11</v>
      </c>
      <c r="D266" s="4" t="s">
        <v>14</v>
      </c>
      <c r="E266" s="4">
        <v>92</v>
      </c>
      <c r="F266" s="4">
        <v>166</v>
      </c>
      <c r="G266" s="4" t="b">
        <v>1</v>
      </c>
      <c r="H266" t="s">
        <v>28</v>
      </c>
      <c r="I266" s="4">
        <v>140</v>
      </c>
      <c r="J266" s="4" t="b">
        <v>1</v>
      </c>
      <c r="K266" s="4">
        <v>0</v>
      </c>
      <c r="L266" t="s">
        <v>36</v>
      </c>
      <c r="M266" s="1" t="b">
        <v>1</v>
      </c>
    </row>
    <row r="267" spans="1:13" x14ac:dyDescent="0.3">
      <c r="A267" s="1">
        <v>2274</v>
      </c>
      <c r="B267" s="4">
        <v>59</v>
      </c>
      <c r="C267" s="4" t="s">
        <v>11</v>
      </c>
      <c r="D267" s="4" t="s">
        <v>16</v>
      </c>
      <c r="E267" s="4">
        <v>93</v>
      </c>
      <c r="F267" s="4">
        <v>195</v>
      </c>
      <c r="G267" s="4" t="b">
        <v>1</v>
      </c>
      <c r="H267" t="s">
        <v>30</v>
      </c>
      <c r="I267" s="4">
        <v>126</v>
      </c>
      <c r="J267" s="4" t="b">
        <v>1</v>
      </c>
      <c r="K267" s="4">
        <v>0.3</v>
      </c>
      <c r="L267" t="s">
        <v>36</v>
      </c>
      <c r="M267" s="1" t="b">
        <v>1</v>
      </c>
    </row>
    <row r="268" spans="1:13" x14ac:dyDescent="0.3">
      <c r="A268" s="1">
        <v>2149</v>
      </c>
      <c r="B268" s="4">
        <v>45</v>
      </c>
      <c r="C268" s="4" t="s">
        <v>11</v>
      </c>
      <c r="D268" s="4" t="s">
        <v>16</v>
      </c>
      <c r="E268" s="4">
        <v>88</v>
      </c>
      <c r="F268" s="4">
        <v>235</v>
      </c>
      <c r="G268" s="4" t="b">
        <v>1</v>
      </c>
      <c r="H268" t="s">
        <v>30</v>
      </c>
      <c r="I268" s="4">
        <v>120</v>
      </c>
      <c r="J268" s="4" t="b">
        <v>0</v>
      </c>
      <c r="K268" s="4">
        <v>1.5</v>
      </c>
      <c r="L268" t="s">
        <v>37</v>
      </c>
      <c r="M268" s="1" t="b">
        <v>0</v>
      </c>
    </row>
    <row r="269" spans="1:13" x14ac:dyDescent="0.3">
      <c r="A269" s="1">
        <v>1447</v>
      </c>
      <c r="B269" s="4">
        <v>80</v>
      </c>
      <c r="C269" s="4" t="s">
        <v>11</v>
      </c>
      <c r="D269" s="4" t="s">
        <v>16</v>
      </c>
      <c r="E269" s="4">
        <v>82</v>
      </c>
      <c r="F269" s="4">
        <v>218</v>
      </c>
      <c r="G269" s="4" t="b">
        <v>1</v>
      </c>
      <c r="H269" t="s">
        <v>29</v>
      </c>
      <c r="I269" s="4">
        <v>128</v>
      </c>
      <c r="J269" s="4" t="b">
        <v>0</v>
      </c>
      <c r="K269" s="4">
        <v>1.1000000000000001</v>
      </c>
      <c r="L269" t="s">
        <v>37</v>
      </c>
      <c r="M269" s="1" t="b">
        <v>0</v>
      </c>
    </row>
    <row r="270" spans="1:13" x14ac:dyDescent="0.3">
      <c r="A270" s="1">
        <v>5175</v>
      </c>
      <c r="B270" s="4">
        <v>53</v>
      </c>
      <c r="C270" s="4" t="s">
        <v>11</v>
      </c>
      <c r="D270" s="4" t="s">
        <v>15</v>
      </c>
      <c r="E270" s="4">
        <v>117</v>
      </c>
      <c r="F270" s="4">
        <v>271</v>
      </c>
      <c r="G270" s="4" t="b">
        <v>1</v>
      </c>
      <c r="H270" t="s">
        <v>28</v>
      </c>
      <c r="I270" s="4">
        <v>126</v>
      </c>
      <c r="J270" s="4" t="b">
        <v>1</v>
      </c>
      <c r="K270" s="4">
        <v>0.3</v>
      </c>
      <c r="L270" t="s">
        <v>36</v>
      </c>
      <c r="M270" s="1" t="b">
        <v>1</v>
      </c>
    </row>
    <row r="271" spans="1:13" x14ac:dyDescent="0.3">
      <c r="A271" s="1">
        <v>3016</v>
      </c>
      <c r="B271" s="4">
        <v>57</v>
      </c>
      <c r="C271" s="4" t="s">
        <v>11</v>
      </c>
      <c r="D271" s="4" t="s">
        <v>15</v>
      </c>
      <c r="E271" s="4">
        <v>114</v>
      </c>
      <c r="F271" s="4">
        <v>229</v>
      </c>
      <c r="G271" s="4" t="b">
        <v>1</v>
      </c>
      <c r="H271" t="s">
        <v>29</v>
      </c>
      <c r="I271" s="4">
        <v>150</v>
      </c>
      <c r="J271" s="4" t="b">
        <v>1</v>
      </c>
      <c r="K271" s="4">
        <v>0.4</v>
      </c>
      <c r="L271" t="s">
        <v>37</v>
      </c>
      <c r="M271" s="1" t="b">
        <v>0</v>
      </c>
    </row>
    <row r="272" spans="1:13" x14ac:dyDescent="0.3">
      <c r="A272" s="1">
        <v>5275</v>
      </c>
      <c r="B272" s="4">
        <v>72</v>
      </c>
      <c r="C272" s="4" t="s">
        <v>12</v>
      </c>
      <c r="D272" s="4" t="s">
        <v>15</v>
      </c>
      <c r="E272" s="4">
        <v>109</v>
      </c>
      <c r="F272" s="4">
        <v>219</v>
      </c>
      <c r="G272" s="4" t="b">
        <v>1</v>
      </c>
      <c r="H272" t="s">
        <v>28</v>
      </c>
      <c r="I272" s="4">
        <v>158</v>
      </c>
      <c r="J272" s="4" t="b">
        <v>1</v>
      </c>
      <c r="K272" s="4">
        <v>1.6</v>
      </c>
      <c r="L272" t="s">
        <v>37</v>
      </c>
      <c r="M272" s="1" t="b">
        <v>1</v>
      </c>
    </row>
    <row r="273" spans="1:13" x14ac:dyDescent="0.3">
      <c r="A273" s="1">
        <v>1242</v>
      </c>
      <c r="B273" s="4">
        <v>43</v>
      </c>
      <c r="C273" s="4" t="s">
        <v>11</v>
      </c>
      <c r="D273" s="4" t="s">
        <v>13</v>
      </c>
      <c r="E273" s="4">
        <v>91</v>
      </c>
      <c r="F273" s="4">
        <v>193</v>
      </c>
      <c r="G273" s="4" t="b">
        <v>1</v>
      </c>
      <c r="H273" t="s">
        <v>28</v>
      </c>
      <c r="I273" s="4">
        <v>162</v>
      </c>
      <c r="J273" s="4" t="b">
        <v>1</v>
      </c>
      <c r="K273" s="4">
        <v>1.9</v>
      </c>
      <c r="L273" t="s">
        <v>37</v>
      </c>
      <c r="M273" s="1" t="b">
        <v>1</v>
      </c>
    </row>
    <row r="274" spans="1:13" x14ac:dyDescent="0.3">
      <c r="A274" s="1">
        <v>1249</v>
      </c>
      <c r="B274" s="4">
        <v>44</v>
      </c>
      <c r="C274" s="4" t="s">
        <v>11</v>
      </c>
      <c r="D274" s="4" t="s">
        <v>13</v>
      </c>
      <c r="E274" s="4">
        <v>110</v>
      </c>
      <c r="F274" s="4">
        <v>282</v>
      </c>
      <c r="G274" s="4" t="b">
        <v>1</v>
      </c>
      <c r="H274" t="s">
        <v>29</v>
      </c>
      <c r="I274" s="4">
        <v>174</v>
      </c>
      <c r="J274" s="4" t="b">
        <v>1</v>
      </c>
      <c r="K274" s="4">
        <v>1.4</v>
      </c>
      <c r="L274" t="s">
        <v>37</v>
      </c>
      <c r="M274" s="1" t="b">
        <v>0</v>
      </c>
    </row>
    <row r="275" spans="1:13" x14ac:dyDescent="0.3">
      <c r="A275" s="1">
        <v>2610</v>
      </c>
      <c r="B275" s="4">
        <v>63</v>
      </c>
      <c r="C275" s="4" t="s">
        <v>11</v>
      </c>
      <c r="D275" s="4" t="s">
        <v>16</v>
      </c>
      <c r="E275" s="4">
        <v>90</v>
      </c>
      <c r="F275" s="4">
        <v>187</v>
      </c>
      <c r="G275" s="4" t="b">
        <v>0</v>
      </c>
      <c r="H275" t="s">
        <v>29</v>
      </c>
      <c r="I275" s="4">
        <v>144</v>
      </c>
      <c r="J275" s="4" t="b">
        <v>0</v>
      </c>
      <c r="K275" s="4">
        <v>4</v>
      </c>
      <c r="L275" t="s">
        <v>36</v>
      </c>
      <c r="M275" s="1" t="b">
        <v>0</v>
      </c>
    </row>
    <row r="276" spans="1:13" x14ac:dyDescent="0.3">
      <c r="A276" s="1">
        <v>5528</v>
      </c>
      <c r="B276" s="4">
        <v>78</v>
      </c>
      <c r="C276" s="4" t="s">
        <v>12</v>
      </c>
      <c r="D276" s="4" t="s">
        <v>13</v>
      </c>
      <c r="E276" s="4">
        <v>103</v>
      </c>
      <c r="F276" s="4">
        <v>294</v>
      </c>
      <c r="G276" s="4" t="b">
        <v>1</v>
      </c>
      <c r="H276" t="s">
        <v>30</v>
      </c>
      <c r="I276" s="4">
        <v>106</v>
      </c>
      <c r="J276" s="4" t="b">
        <v>1</v>
      </c>
      <c r="K276" s="4">
        <v>1.9</v>
      </c>
      <c r="L276" t="s">
        <v>36</v>
      </c>
      <c r="M276" s="1" t="b">
        <v>1</v>
      </c>
    </row>
    <row r="277" spans="1:13" x14ac:dyDescent="0.3">
      <c r="A277" s="1">
        <v>2233</v>
      </c>
      <c r="B277" s="4">
        <v>61</v>
      </c>
      <c r="C277" s="4" t="s">
        <v>11</v>
      </c>
      <c r="D277" s="4" t="s">
        <v>13</v>
      </c>
      <c r="E277" s="4">
        <v>105</v>
      </c>
      <c r="F277" s="4">
        <v>254</v>
      </c>
      <c r="G277" s="4" t="b">
        <v>0</v>
      </c>
      <c r="H277" t="s">
        <v>28</v>
      </c>
      <c r="I277" s="4">
        <v>147</v>
      </c>
      <c r="J277" s="4" t="b">
        <v>1</v>
      </c>
      <c r="K277" s="4">
        <v>1.4</v>
      </c>
      <c r="L277" t="s">
        <v>36</v>
      </c>
      <c r="M277" s="1" t="b">
        <v>1</v>
      </c>
    </row>
    <row r="278" spans="1:13" x14ac:dyDescent="0.3">
      <c r="A278" s="1">
        <v>3095</v>
      </c>
      <c r="B278" s="4">
        <v>73</v>
      </c>
      <c r="C278" s="4" t="s">
        <v>11</v>
      </c>
      <c r="D278" s="4" t="s">
        <v>13</v>
      </c>
      <c r="E278" s="4">
        <v>110</v>
      </c>
      <c r="F278" s="4">
        <v>172</v>
      </c>
      <c r="G278" s="4" t="b">
        <v>1</v>
      </c>
      <c r="H278" t="s">
        <v>30</v>
      </c>
      <c r="I278" s="4">
        <v>158</v>
      </c>
      <c r="J278" s="4" t="b">
        <v>1</v>
      </c>
      <c r="K278" s="4">
        <v>0</v>
      </c>
      <c r="L278" t="s">
        <v>38</v>
      </c>
      <c r="M278" s="1" t="b">
        <v>1</v>
      </c>
    </row>
    <row r="279" spans="1:13" x14ac:dyDescent="0.3">
      <c r="A279" s="1">
        <v>4032</v>
      </c>
      <c r="B279" s="4">
        <v>61</v>
      </c>
      <c r="C279" s="4" t="s">
        <v>11</v>
      </c>
      <c r="D279" s="4" t="s">
        <v>14</v>
      </c>
      <c r="E279" s="4">
        <v>82</v>
      </c>
      <c r="F279" s="4">
        <v>308</v>
      </c>
      <c r="G279" s="4" t="b">
        <v>1</v>
      </c>
      <c r="H279" t="s">
        <v>28</v>
      </c>
      <c r="I279" s="4">
        <v>170</v>
      </c>
      <c r="J279" s="4" t="b">
        <v>1</v>
      </c>
      <c r="K279" s="4">
        <v>0</v>
      </c>
      <c r="L279" t="s">
        <v>38</v>
      </c>
      <c r="M279" s="1" t="b">
        <v>0</v>
      </c>
    </row>
    <row r="280" spans="1:13" x14ac:dyDescent="0.3">
      <c r="A280" s="1">
        <v>2262</v>
      </c>
      <c r="B280" s="4">
        <v>71</v>
      </c>
      <c r="C280" s="4" t="s">
        <v>11</v>
      </c>
      <c r="D280" s="4" t="s">
        <v>13</v>
      </c>
      <c r="E280" s="4">
        <v>92</v>
      </c>
      <c r="F280" s="4">
        <v>260</v>
      </c>
      <c r="G280" s="4" t="b">
        <v>0</v>
      </c>
      <c r="H280" t="s">
        <v>28</v>
      </c>
      <c r="I280" s="4">
        <v>185</v>
      </c>
      <c r="J280" s="4" t="b">
        <v>1</v>
      </c>
      <c r="K280" s="4">
        <v>0</v>
      </c>
      <c r="L280" t="s">
        <v>38</v>
      </c>
      <c r="M280" s="1" t="b">
        <v>0</v>
      </c>
    </row>
    <row r="281" spans="1:13" x14ac:dyDescent="0.3">
      <c r="A281" s="1">
        <v>5962</v>
      </c>
      <c r="B281" s="4">
        <v>80</v>
      </c>
      <c r="C281" s="4" t="s">
        <v>11</v>
      </c>
      <c r="D281" s="4" t="s">
        <v>13</v>
      </c>
      <c r="E281" s="4">
        <v>96</v>
      </c>
      <c r="F281" s="4">
        <v>311</v>
      </c>
      <c r="G281" s="4" t="b">
        <v>0</v>
      </c>
      <c r="H281" t="s">
        <v>30</v>
      </c>
      <c r="I281" s="4">
        <v>120</v>
      </c>
      <c r="J281" s="4" t="b">
        <v>0</v>
      </c>
      <c r="K281" s="4">
        <v>1.8</v>
      </c>
      <c r="L281" t="s">
        <v>38</v>
      </c>
      <c r="M281" s="1" t="b">
        <v>1</v>
      </c>
    </row>
    <row r="282" spans="1:13" x14ac:dyDescent="0.3">
      <c r="A282" s="1">
        <v>3352</v>
      </c>
      <c r="B282" s="4">
        <v>66</v>
      </c>
      <c r="C282" s="4" t="s">
        <v>12</v>
      </c>
      <c r="D282" s="4" t="s">
        <v>15</v>
      </c>
      <c r="E282" s="4">
        <v>106</v>
      </c>
      <c r="F282" s="4">
        <v>313</v>
      </c>
      <c r="G282" s="4" t="b">
        <v>1</v>
      </c>
      <c r="H282" t="s">
        <v>29</v>
      </c>
      <c r="I282" s="4">
        <v>133</v>
      </c>
      <c r="J282" s="4" t="b">
        <v>1</v>
      </c>
      <c r="K282" s="4">
        <v>0.2</v>
      </c>
      <c r="L282" t="s">
        <v>38</v>
      </c>
      <c r="M282" s="1" t="b">
        <v>0</v>
      </c>
    </row>
    <row r="283" spans="1:13" x14ac:dyDescent="0.3">
      <c r="A283" s="1">
        <v>5201</v>
      </c>
      <c r="B283" s="4">
        <v>76</v>
      </c>
      <c r="C283" s="4" t="s">
        <v>11</v>
      </c>
      <c r="D283" s="4" t="s">
        <v>13</v>
      </c>
      <c r="E283" s="4">
        <v>87</v>
      </c>
      <c r="F283" s="4">
        <v>270</v>
      </c>
      <c r="G283" s="4" t="b">
        <v>1</v>
      </c>
      <c r="H283" t="s">
        <v>29</v>
      </c>
      <c r="I283" s="4">
        <v>111</v>
      </c>
      <c r="J283" s="4" t="b">
        <v>0</v>
      </c>
      <c r="K283" s="4">
        <v>0.8</v>
      </c>
      <c r="L283" t="s">
        <v>38</v>
      </c>
      <c r="M283" s="1" t="b">
        <v>1</v>
      </c>
    </row>
    <row r="284" spans="1:13" x14ac:dyDescent="0.3">
      <c r="A284" s="1">
        <v>4567</v>
      </c>
      <c r="B284" s="4">
        <v>57</v>
      </c>
      <c r="C284" s="4" t="s">
        <v>11</v>
      </c>
      <c r="D284" s="4" t="s">
        <v>15</v>
      </c>
      <c r="E284" s="4">
        <v>107</v>
      </c>
      <c r="F284" s="4">
        <v>199</v>
      </c>
      <c r="G284" s="4" t="b">
        <v>1</v>
      </c>
      <c r="H284" t="s">
        <v>29</v>
      </c>
      <c r="I284" s="4">
        <v>162</v>
      </c>
      <c r="J284" s="4" t="b">
        <v>1</v>
      </c>
      <c r="K284" s="4">
        <v>0.5</v>
      </c>
      <c r="L284" t="s">
        <v>38</v>
      </c>
      <c r="M284" s="1" t="b">
        <v>0</v>
      </c>
    </row>
    <row r="285" spans="1:13" x14ac:dyDescent="0.3">
      <c r="A285" s="1">
        <v>3638</v>
      </c>
      <c r="B285" s="4">
        <v>53</v>
      </c>
      <c r="C285" s="4" t="s">
        <v>12</v>
      </c>
      <c r="D285" s="4" t="s">
        <v>15</v>
      </c>
      <c r="E285" s="4">
        <v>81</v>
      </c>
      <c r="F285" s="4">
        <v>263</v>
      </c>
      <c r="G285" s="4" t="b">
        <v>1</v>
      </c>
      <c r="H285" t="s">
        <v>28</v>
      </c>
      <c r="I285" s="4">
        <v>97</v>
      </c>
      <c r="J285" s="4" t="b">
        <v>1</v>
      </c>
      <c r="K285" s="4">
        <v>1.2</v>
      </c>
      <c r="L285" t="s">
        <v>38</v>
      </c>
      <c r="M285" s="1" t="b">
        <v>1</v>
      </c>
    </row>
    <row r="286" spans="1:13" x14ac:dyDescent="0.3">
      <c r="A286" s="1">
        <v>5141</v>
      </c>
      <c r="B286" s="4">
        <v>77</v>
      </c>
      <c r="C286" s="4" t="s">
        <v>11</v>
      </c>
      <c r="D286" s="4" t="s">
        <v>14</v>
      </c>
      <c r="E286" s="4">
        <v>95</v>
      </c>
      <c r="F286" s="4">
        <v>220</v>
      </c>
      <c r="G286" s="4" t="b">
        <v>1</v>
      </c>
      <c r="H286" t="s">
        <v>28</v>
      </c>
      <c r="I286" s="4">
        <v>144</v>
      </c>
      <c r="J286" s="4" t="b">
        <v>1</v>
      </c>
      <c r="K286" s="4">
        <v>0.4</v>
      </c>
      <c r="L286" t="s">
        <v>38</v>
      </c>
      <c r="M286" s="1" t="b">
        <v>0</v>
      </c>
    </row>
    <row r="287" spans="1:13" x14ac:dyDescent="0.3">
      <c r="A287" s="1">
        <v>4417</v>
      </c>
      <c r="B287" s="4">
        <v>46</v>
      </c>
      <c r="C287" s="4" t="s">
        <v>11</v>
      </c>
      <c r="D287" s="4" t="s">
        <v>16</v>
      </c>
      <c r="E287" s="4">
        <v>94</v>
      </c>
      <c r="F287" s="4">
        <v>282</v>
      </c>
      <c r="G287" s="4" t="b">
        <v>0</v>
      </c>
      <c r="H287" t="s">
        <v>28</v>
      </c>
      <c r="I287" s="4">
        <v>174</v>
      </c>
      <c r="J287" s="4" t="b">
        <v>1</v>
      </c>
      <c r="K287" s="4">
        <v>1.4</v>
      </c>
      <c r="L287" t="s">
        <v>38</v>
      </c>
      <c r="M287" s="1" t="b">
        <v>1</v>
      </c>
    </row>
    <row r="288" spans="1:13" x14ac:dyDescent="0.3">
      <c r="A288" s="1">
        <v>2349</v>
      </c>
      <c r="B288" s="4">
        <v>43</v>
      </c>
      <c r="C288" s="4" t="s">
        <v>11</v>
      </c>
      <c r="D288" s="4" t="s">
        <v>13</v>
      </c>
      <c r="E288" s="4">
        <v>83</v>
      </c>
      <c r="F288" s="4">
        <v>255</v>
      </c>
      <c r="G288" s="4" t="b">
        <v>1</v>
      </c>
      <c r="H288" t="s">
        <v>28</v>
      </c>
      <c r="I288" s="4">
        <v>161</v>
      </c>
      <c r="J288" s="4" t="b">
        <v>0</v>
      </c>
      <c r="K288" s="4">
        <v>0</v>
      </c>
      <c r="L288" t="s">
        <v>38</v>
      </c>
      <c r="M288" s="1" t="b">
        <v>1</v>
      </c>
    </row>
    <row r="289" spans="1:13" x14ac:dyDescent="0.3">
      <c r="A289" s="1">
        <v>5871</v>
      </c>
      <c r="B289" s="4">
        <v>48</v>
      </c>
      <c r="C289" s="4" t="s">
        <v>12</v>
      </c>
      <c r="D289" s="4" t="s">
        <v>15</v>
      </c>
      <c r="E289" s="4">
        <v>110</v>
      </c>
      <c r="F289" s="4">
        <v>180</v>
      </c>
      <c r="G289" s="4" t="b">
        <v>0</v>
      </c>
      <c r="H289" t="s">
        <v>29</v>
      </c>
      <c r="I289" s="4">
        <v>156</v>
      </c>
      <c r="J289" s="4" t="b">
        <v>1</v>
      </c>
      <c r="K289" s="4">
        <v>1</v>
      </c>
      <c r="L289" t="s">
        <v>36</v>
      </c>
      <c r="M289" s="1" t="b">
        <v>0</v>
      </c>
    </row>
    <row r="290" spans="1:13" x14ac:dyDescent="0.3">
      <c r="A290" s="1">
        <v>4489</v>
      </c>
      <c r="B290" s="4">
        <v>70</v>
      </c>
      <c r="C290" s="4" t="s">
        <v>11</v>
      </c>
      <c r="D290" s="4" t="s">
        <v>16</v>
      </c>
      <c r="E290" s="4">
        <v>111</v>
      </c>
      <c r="F290" s="4">
        <v>277</v>
      </c>
      <c r="G290" s="4" t="b">
        <v>0</v>
      </c>
      <c r="H290" t="s">
        <v>28</v>
      </c>
      <c r="I290" s="4">
        <v>125</v>
      </c>
      <c r="J290" s="4" t="b">
        <v>0</v>
      </c>
      <c r="K290" s="4">
        <v>1</v>
      </c>
      <c r="L290" t="s">
        <v>37</v>
      </c>
      <c r="M290" s="1" t="b">
        <v>0</v>
      </c>
    </row>
    <row r="291" spans="1:13" x14ac:dyDescent="0.3">
      <c r="A291" s="1">
        <v>2354</v>
      </c>
      <c r="B291" s="4">
        <v>47</v>
      </c>
      <c r="C291" s="4" t="s">
        <v>11</v>
      </c>
      <c r="D291" s="4" t="s">
        <v>15</v>
      </c>
      <c r="E291" s="4">
        <v>100</v>
      </c>
      <c r="F291" s="4">
        <v>147</v>
      </c>
      <c r="G291" s="4" t="b">
        <v>1</v>
      </c>
      <c r="H291" t="s">
        <v>30</v>
      </c>
      <c r="I291" s="4">
        <v>160</v>
      </c>
      <c r="J291" s="4" t="b">
        <v>1</v>
      </c>
      <c r="K291" s="4">
        <v>0</v>
      </c>
      <c r="L291" t="s">
        <v>36</v>
      </c>
      <c r="M291" s="1" t="b">
        <v>1</v>
      </c>
    </row>
    <row r="292" spans="1:13" x14ac:dyDescent="0.3">
      <c r="A292" s="1">
        <v>1984</v>
      </c>
      <c r="B292" s="4">
        <v>40</v>
      </c>
      <c r="C292" s="4" t="s">
        <v>12</v>
      </c>
      <c r="D292" s="4" t="s">
        <v>13</v>
      </c>
      <c r="E292" s="4">
        <v>97</v>
      </c>
      <c r="F292" s="4">
        <v>160</v>
      </c>
      <c r="G292" s="4" t="b">
        <v>0</v>
      </c>
      <c r="H292" t="s">
        <v>28</v>
      </c>
      <c r="I292" s="4">
        <v>185</v>
      </c>
      <c r="J292" s="4" t="b">
        <v>1</v>
      </c>
      <c r="K292" s="4">
        <v>0</v>
      </c>
      <c r="L292" t="s">
        <v>36</v>
      </c>
      <c r="M292" s="1" t="b">
        <v>1</v>
      </c>
    </row>
    <row r="293" spans="1:13" x14ac:dyDescent="0.3">
      <c r="A293" s="1">
        <v>4058</v>
      </c>
      <c r="B293" s="4">
        <v>60</v>
      </c>
      <c r="C293" s="4" t="s">
        <v>11</v>
      </c>
      <c r="D293" s="4" t="s">
        <v>14</v>
      </c>
      <c r="E293" s="4">
        <v>115</v>
      </c>
      <c r="F293" s="4">
        <v>246</v>
      </c>
      <c r="G293" s="4" t="b">
        <v>1</v>
      </c>
      <c r="H293" t="s">
        <v>30</v>
      </c>
      <c r="I293" s="4">
        <v>110</v>
      </c>
      <c r="J293" s="4" t="b">
        <v>1</v>
      </c>
      <c r="K293" s="4">
        <v>0</v>
      </c>
      <c r="L293" t="s">
        <v>36</v>
      </c>
      <c r="M293" s="1" t="b">
        <v>1</v>
      </c>
    </row>
    <row r="294" spans="1:13" x14ac:dyDescent="0.3">
      <c r="A294" s="1">
        <v>5487</v>
      </c>
      <c r="B294" s="4">
        <v>48</v>
      </c>
      <c r="C294" s="4" t="s">
        <v>11</v>
      </c>
      <c r="D294" s="4" t="s">
        <v>14</v>
      </c>
      <c r="E294" s="4">
        <v>93</v>
      </c>
      <c r="F294" s="4">
        <v>214</v>
      </c>
      <c r="G294" s="4" t="b">
        <v>1</v>
      </c>
      <c r="H294" t="s">
        <v>28</v>
      </c>
      <c r="I294" s="4">
        <v>180</v>
      </c>
      <c r="J294" s="4" t="b">
        <v>1</v>
      </c>
      <c r="K294" s="4">
        <v>0.4</v>
      </c>
      <c r="L294" t="s">
        <v>36</v>
      </c>
      <c r="M294" s="1" t="b">
        <v>1</v>
      </c>
    </row>
    <row r="295" spans="1:13" x14ac:dyDescent="0.3">
      <c r="A295" s="1">
        <v>5464</v>
      </c>
      <c r="B295" s="4">
        <v>68</v>
      </c>
      <c r="C295" s="4" t="s">
        <v>11</v>
      </c>
      <c r="D295" s="4" t="s">
        <v>15</v>
      </c>
      <c r="E295" s="4">
        <v>106</v>
      </c>
      <c r="F295" s="4">
        <v>195</v>
      </c>
      <c r="G295" s="4" t="b">
        <v>1</v>
      </c>
      <c r="H295" t="s">
        <v>30</v>
      </c>
      <c r="I295" s="4">
        <v>132</v>
      </c>
      <c r="J295" s="4" t="b">
        <v>1</v>
      </c>
      <c r="K295" s="4">
        <v>0</v>
      </c>
      <c r="L295" t="s">
        <v>38</v>
      </c>
      <c r="M295" s="1" t="b">
        <v>0</v>
      </c>
    </row>
    <row r="296" spans="1:13" x14ac:dyDescent="0.3">
      <c r="A296" s="1">
        <v>4575</v>
      </c>
      <c r="B296" s="4">
        <v>44</v>
      </c>
      <c r="C296" s="4" t="s">
        <v>11</v>
      </c>
      <c r="D296" s="4" t="s">
        <v>15</v>
      </c>
      <c r="E296" s="4">
        <v>111</v>
      </c>
      <c r="F296" s="4">
        <v>142</v>
      </c>
      <c r="G296" s="4" t="b">
        <v>1</v>
      </c>
      <c r="H296" t="s">
        <v>29</v>
      </c>
      <c r="I296" s="4">
        <v>127</v>
      </c>
      <c r="J296" s="4" t="b">
        <v>0</v>
      </c>
      <c r="K296" s="4">
        <v>1.5</v>
      </c>
      <c r="L296" t="s">
        <v>37</v>
      </c>
      <c r="M296" s="1" t="b">
        <v>0</v>
      </c>
    </row>
    <row r="297" spans="1:13" x14ac:dyDescent="0.3">
      <c r="A297" s="1">
        <v>2557</v>
      </c>
      <c r="B297" s="4">
        <v>76</v>
      </c>
      <c r="C297" s="4" t="s">
        <v>11</v>
      </c>
      <c r="D297" s="4" t="s">
        <v>15</v>
      </c>
      <c r="E297" s="4">
        <v>84</v>
      </c>
      <c r="F297" s="4">
        <v>284</v>
      </c>
      <c r="G297" s="4" t="b">
        <v>1</v>
      </c>
      <c r="H297" t="s">
        <v>28</v>
      </c>
      <c r="I297" s="4">
        <v>123</v>
      </c>
      <c r="J297" s="4" t="b">
        <v>0</v>
      </c>
      <c r="K297" s="4">
        <v>1.3</v>
      </c>
      <c r="L297" t="s">
        <v>37</v>
      </c>
      <c r="M297" s="1" t="b">
        <v>0</v>
      </c>
    </row>
    <row r="298" spans="1:13" x14ac:dyDescent="0.3">
      <c r="A298" s="1">
        <v>4028</v>
      </c>
      <c r="B298" s="4">
        <v>65</v>
      </c>
      <c r="C298" s="4" t="s">
        <v>12</v>
      </c>
      <c r="D298" s="4" t="s">
        <v>15</v>
      </c>
      <c r="E298" s="4">
        <v>102</v>
      </c>
      <c r="F298" s="4">
        <v>564</v>
      </c>
      <c r="G298" s="4" t="b">
        <v>1</v>
      </c>
      <c r="H298" t="s">
        <v>28</v>
      </c>
      <c r="I298" s="4">
        <v>160</v>
      </c>
      <c r="J298" s="4" t="b">
        <v>1</v>
      </c>
      <c r="K298" s="4">
        <v>1.6</v>
      </c>
      <c r="L298" t="s">
        <v>37</v>
      </c>
      <c r="M298" s="1" t="b">
        <v>1</v>
      </c>
    </row>
    <row r="299" spans="1:13" x14ac:dyDescent="0.3">
      <c r="A299" s="1">
        <v>5736</v>
      </c>
      <c r="B299" s="4">
        <v>71</v>
      </c>
      <c r="C299" s="4" t="s">
        <v>11</v>
      </c>
      <c r="D299" s="4" t="s">
        <v>15</v>
      </c>
      <c r="E299" s="4">
        <v>114</v>
      </c>
      <c r="F299" s="4">
        <v>126</v>
      </c>
      <c r="G299" s="4" t="b">
        <v>1</v>
      </c>
      <c r="H299" t="s">
        <v>29</v>
      </c>
      <c r="I299" s="4">
        <v>173</v>
      </c>
      <c r="J299" s="4" t="b">
        <v>1</v>
      </c>
      <c r="K299" s="4">
        <v>0.2</v>
      </c>
      <c r="L299" t="s">
        <v>36</v>
      </c>
      <c r="M299" s="1" t="b">
        <v>1</v>
      </c>
    </row>
    <row r="300" spans="1:13" x14ac:dyDescent="0.3">
      <c r="A300" s="1">
        <v>1953</v>
      </c>
      <c r="B300" s="4">
        <v>71</v>
      </c>
      <c r="C300" s="4" t="s">
        <v>11</v>
      </c>
      <c r="D300" s="4" t="s">
        <v>15</v>
      </c>
      <c r="E300" s="4">
        <v>117</v>
      </c>
      <c r="F300" s="4">
        <v>254</v>
      </c>
      <c r="G300" s="4" t="b">
        <v>1</v>
      </c>
      <c r="H300" t="s">
        <v>30</v>
      </c>
      <c r="I300" s="4">
        <v>146</v>
      </c>
      <c r="J300" s="4" t="b">
        <v>1</v>
      </c>
      <c r="K300" s="4">
        <v>2</v>
      </c>
      <c r="L300" t="s">
        <v>37</v>
      </c>
      <c r="M300" s="1" t="b">
        <v>0</v>
      </c>
    </row>
    <row r="301" spans="1:13" x14ac:dyDescent="0.3">
      <c r="A301" s="1">
        <v>4711</v>
      </c>
      <c r="B301" s="4">
        <v>51</v>
      </c>
      <c r="C301" s="4" t="s">
        <v>11</v>
      </c>
      <c r="D301" s="4" t="s">
        <v>16</v>
      </c>
      <c r="E301" s="4">
        <v>118</v>
      </c>
      <c r="F301" s="4">
        <v>282</v>
      </c>
      <c r="G301" s="4" t="b">
        <v>1</v>
      </c>
      <c r="H301" t="s">
        <v>28</v>
      </c>
      <c r="I301" s="4">
        <v>142</v>
      </c>
      <c r="J301" s="4" t="b">
        <v>0</v>
      </c>
      <c r="K301" s="4">
        <v>2.8</v>
      </c>
      <c r="L301" t="s">
        <v>37</v>
      </c>
      <c r="M301" s="1" t="b">
        <v>0</v>
      </c>
    </row>
    <row r="302" spans="1:13" x14ac:dyDescent="0.3">
      <c r="A302" s="1">
        <v>3656</v>
      </c>
      <c r="B302" s="4">
        <v>75</v>
      </c>
      <c r="C302" s="4" t="s">
        <v>11</v>
      </c>
      <c r="D302" s="4" t="s">
        <v>14</v>
      </c>
      <c r="E302" s="4">
        <v>80</v>
      </c>
      <c r="F302" s="4">
        <v>192</v>
      </c>
      <c r="G302" s="4" t="b">
        <v>0</v>
      </c>
      <c r="H302" t="s">
        <v>30</v>
      </c>
      <c r="I302" s="4">
        <v>174</v>
      </c>
      <c r="J302" s="4" t="b">
        <v>1</v>
      </c>
      <c r="K302" s="4">
        <v>0</v>
      </c>
      <c r="L302" t="s">
        <v>36</v>
      </c>
      <c r="M302" s="1" t="b">
        <v>1</v>
      </c>
    </row>
    <row r="303" spans="1:13" x14ac:dyDescent="0.3">
      <c r="A303" s="1">
        <v>1308</v>
      </c>
      <c r="B303" s="4">
        <v>79</v>
      </c>
      <c r="C303" s="4" t="s">
        <v>11</v>
      </c>
      <c r="D303" s="4" t="s">
        <v>16</v>
      </c>
      <c r="E303" s="4">
        <v>91</v>
      </c>
      <c r="F303" s="4">
        <v>186</v>
      </c>
      <c r="G303" s="4" t="b">
        <v>0</v>
      </c>
      <c r="H303" t="s">
        <v>28</v>
      </c>
      <c r="I303" s="4">
        <v>190</v>
      </c>
      <c r="J303" s="4" t="b">
        <v>1</v>
      </c>
      <c r="K303" s="4">
        <v>0</v>
      </c>
      <c r="L303" t="s">
        <v>36</v>
      </c>
      <c r="M303" s="1" t="b">
        <v>0</v>
      </c>
    </row>
    <row r="304" spans="1:13" x14ac:dyDescent="0.3">
      <c r="A304" s="1">
        <v>1090</v>
      </c>
      <c r="B304" s="4">
        <v>61</v>
      </c>
      <c r="C304" s="4" t="s">
        <v>11</v>
      </c>
      <c r="D304" s="4" t="s">
        <v>16</v>
      </c>
      <c r="E304" s="4">
        <v>103</v>
      </c>
      <c r="F304" s="4">
        <v>231</v>
      </c>
      <c r="G304" s="4" t="b">
        <v>1</v>
      </c>
      <c r="H304" t="s">
        <v>28</v>
      </c>
      <c r="I304" s="4">
        <v>182</v>
      </c>
      <c r="J304" s="4" t="b">
        <v>0</v>
      </c>
      <c r="K304" s="4">
        <v>3.8</v>
      </c>
      <c r="L304" t="s">
        <v>38</v>
      </c>
      <c r="M304" s="1" t="b">
        <v>1</v>
      </c>
    </row>
    <row r="305" spans="1:13" x14ac:dyDescent="0.3">
      <c r="A305" s="1">
        <v>2589</v>
      </c>
      <c r="B305" s="4">
        <v>55</v>
      </c>
      <c r="C305" s="4" t="s">
        <v>11</v>
      </c>
      <c r="D305" s="4" t="s">
        <v>13</v>
      </c>
      <c r="E305" s="4">
        <v>118</v>
      </c>
      <c r="F305" s="4">
        <v>228</v>
      </c>
      <c r="G305" s="4" t="b">
        <v>0</v>
      </c>
      <c r="H305" t="s">
        <v>28</v>
      </c>
      <c r="I305" s="4">
        <v>138</v>
      </c>
      <c r="J305" s="4" t="b">
        <v>1</v>
      </c>
      <c r="K305" s="4">
        <v>2.2999999999999998</v>
      </c>
      <c r="L305" t="s">
        <v>38</v>
      </c>
      <c r="M305" s="1" t="b">
        <v>0</v>
      </c>
    </row>
    <row r="306" spans="1:13" x14ac:dyDescent="0.3">
      <c r="A306" s="1">
        <v>5507</v>
      </c>
      <c r="B306" s="4">
        <v>47</v>
      </c>
      <c r="C306" s="4" t="s">
        <v>12</v>
      </c>
      <c r="D306" s="4" t="s">
        <v>13</v>
      </c>
      <c r="E306" s="4">
        <v>91</v>
      </c>
      <c r="F306" s="4">
        <v>269</v>
      </c>
      <c r="G306" s="4" t="b">
        <v>1</v>
      </c>
      <c r="H306" t="s">
        <v>29</v>
      </c>
      <c r="I306" s="4">
        <v>169</v>
      </c>
      <c r="J306" s="4" t="b">
        <v>0</v>
      </c>
      <c r="K306" s="4">
        <v>1.8</v>
      </c>
      <c r="L306" t="s">
        <v>38</v>
      </c>
      <c r="M306" s="1" t="b">
        <v>1</v>
      </c>
    </row>
    <row r="307" spans="1:13" x14ac:dyDescent="0.3">
      <c r="A307" s="1">
        <v>5507</v>
      </c>
      <c r="B307" s="4">
        <v>78</v>
      </c>
      <c r="C307" s="4" t="s">
        <v>11</v>
      </c>
      <c r="D307" s="4" t="s">
        <v>15</v>
      </c>
      <c r="E307" s="4">
        <v>107</v>
      </c>
      <c r="F307" s="4">
        <v>273</v>
      </c>
      <c r="G307" s="4" t="b">
        <v>1</v>
      </c>
      <c r="H307" t="s">
        <v>28</v>
      </c>
      <c r="I307" s="4">
        <v>152</v>
      </c>
      <c r="J307" s="4" t="b">
        <v>1</v>
      </c>
      <c r="K307" s="4">
        <v>0.5</v>
      </c>
      <c r="L307" t="s">
        <v>38</v>
      </c>
      <c r="M307" s="1" t="b">
        <v>0</v>
      </c>
    </row>
    <row r="308" spans="1:13" x14ac:dyDescent="0.3">
      <c r="A308" s="1">
        <v>3301</v>
      </c>
      <c r="B308" s="4">
        <v>42</v>
      </c>
      <c r="C308" s="4" t="s">
        <v>12</v>
      </c>
      <c r="D308" s="4" t="s">
        <v>15</v>
      </c>
      <c r="E308" s="4">
        <v>112</v>
      </c>
      <c r="F308" s="4">
        <v>268</v>
      </c>
      <c r="G308" s="4" t="b">
        <v>1</v>
      </c>
      <c r="H308" t="s">
        <v>28</v>
      </c>
      <c r="I308" s="4">
        <v>172</v>
      </c>
      <c r="J308" s="4" t="b">
        <v>0</v>
      </c>
      <c r="K308" s="4">
        <v>0</v>
      </c>
      <c r="L308" t="s">
        <v>38</v>
      </c>
      <c r="M308" s="1" t="b">
        <v>0</v>
      </c>
    </row>
    <row r="309" spans="1:13" x14ac:dyDescent="0.3">
      <c r="A309" s="1">
        <v>3975</v>
      </c>
      <c r="B309" s="4">
        <v>80</v>
      </c>
      <c r="C309" s="4" t="s">
        <v>11</v>
      </c>
      <c r="D309" s="4" t="s">
        <v>15</v>
      </c>
      <c r="E309" s="4">
        <v>108</v>
      </c>
      <c r="F309" s="4">
        <v>235</v>
      </c>
      <c r="G309" s="4" t="b">
        <v>0</v>
      </c>
      <c r="H309" t="s">
        <v>29</v>
      </c>
      <c r="I309" s="4">
        <v>180</v>
      </c>
      <c r="J309" s="4" t="b">
        <v>1</v>
      </c>
      <c r="K309" s="4">
        <v>0</v>
      </c>
      <c r="L309" t="s">
        <v>38</v>
      </c>
      <c r="M309" s="1" t="b">
        <v>0</v>
      </c>
    </row>
    <row r="310" spans="1:13" x14ac:dyDescent="0.3">
      <c r="A310" s="1">
        <v>2148</v>
      </c>
      <c r="B310" s="4">
        <v>68</v>
      </c>
      <c r="C310" s="4" t="s">
        <v>11</v>
      </c>
      <c r="D310" s="4" t="s">
        <v>13</v>
      </c>
      <c r="E310" s="4">
        <v>113</v>
      </c>
      <c r="F310" s="4">
        <v>233</v>
      </c>
      <c r="G310" s="4" t="b">
        <v>0</v>
      </c>
      <c r="H310" t="s">
        <v>29</v>
      </c>
      <c r="I310" s="4">
        <v>147</v>
      </c>
      <c r="J310" s="4" t="b">
        <v>1</v>
      </c>
      <c r="K310" s="4">
        <v>0.1</v>
      </c>
      <c r="L310" t="s">
        <v>38</v>
      </c>
      <c r="M310" s="1" t="b">
        <v>0</v>
      </c>
    </row>
    <row r="311" spans="1:13" x14ac:dyDescent="0.3">
      <c r="A311" s="1">
        <v>2709</v>
      </c>
      <c r="B311" s="4">
        <v>60</v>
      </c>
      <c r="C311" s="4" t="s">
        <v>12</v>
      </c>
      <c r="D311" s="4" t="s">
        <v>15</v>
      </c>
      <c r="E311" s="4">
        <v>87</v>
      </c>
      <c r="F311" s="4">
        <v>211</v>
      </c>
      <c r="G311" s="4" t="b">
        <v>1</v>
      </c>
      <c r="H311" t="s">
        <v>28</v>
      </c>
      <c r="I311" s="4">
        <v>137</v>
      </c>
      <c r="J311" s="4" t="b">
        <v>1</v>
      </c>
      <c r="K311" s="4">
        <v>0</v>
      </c>
      <c r="L311" t="s">
        <v>36</v>
      </c>
      <c r="M311" s="1" t="b">
        <v>1</v>
      </c>
    </row>
    <row r="312" spans="1:13" x14ac:dyDescent="0.3">
      <c r="A312" s="1">
        <v>1191</v>
      </c>
      <c r="B312" s="4">
        <v>64</v>
      </c>
      <c r="C312" s="4" t="s">
        <v>11</v>
      </c>
      <c r="D312" s="4" t="s">
        <v>14</v>
      </c>
      <c r="E312" s="4">
        <v>87</v>
      </c>
      <c r="F312" s="4">
        <v>216</v>
      </c>
      <c r="G312" s="4" t="b">
        <v>0</v>
      </c>
      <c r="H312" t="s">
        <v>28</v>
      </c>
      <c r="I312" s="4">
        <v>170</v>
      </c>
      <c r="J312" s="4" t="b">
        <v>1</v>
      </c>
      <c r="K312" s="4">
        <v>0</v>
      </c>
      <c r="L312" t="s">
        <v>36</v>
      </c>
      <c r="M312" s="1" t="b">
        <v>1</v>
      </c>
    </row>
    <row r="313" spans="1:13" x14ac:dyDescent="0.3">
      <c r="A313" s="1">
        <v>2357</v>
      </c>
      <c r="B313" s="4">
        <v>53</v>
      </c>
      <c r="C313" s="4" t="s">
        <v>11</v>
      </c>
      <c r="D313" s="4" t="s">
        <v>16</v>
      </c>
      <c r="E313" s="4">
        <v>86</v>
      </c>
      <c r="F313" s="4">
        <v>229</v>
      </c>
      <c r="G313" s="4" t="b">
        <v>1</v>
      </c>
      <c r="H313" t="s">
        <v>28</v>
      </c>
      <c r="I313" s="4">
        <v>110</v>
      </c>
      <c r="J313" s="4" t="b">
        <v>0</v>
      </c>
      <c r="K313" s="4">
        <v>0.5</v>
      </c>
      <c r="L313" t="s">
        <v>37</v>
      </c>
      <c r="M313" s="1" t="b">
        <v>1</v>
      </c>
    </row>
    <row r="314" spans="1:13" x14ac:dyDescent="0.3">
      <c r="A314" s="1">
        <v>2289</v>
      </c>
      <c r="B314" s="4">
        <v>58</v>
      </c>
      <c r="C314" s="4" t="s">
        <v>11</v>
      </c>
      <c r="D314" s="4" t="s">
        <v>16</v>
      </c>
      <c r="E314" s="4">
        <v>109</v>
      </c>
      <c r="F314" s="4">
        <v>85</v>
      </c>
      <c r="G314" s="4" t="b">
        <v>1</v>
      </c>
      <c r="H314" t="s">
        <v>29</v>
      </c>
      <c r="I314" s="4">
        <v>140</v>
      </c>
      <c r="J314" s="4" t="b">
        <v>1</v>
      </c>
      <c r="K314" s="4">
        <v>0</v>
      </c>
      <c r="L314" t="s">
        <v>36</v>
      </c>
      <c r="M314" s="1" t="b">
        <v>1</v>
      </c>
    </row>
    <row r="315" spans="1:13" x14ac:dyDescent="0.3">
      <c r="A315" s="1">
        <v>2944</v>
      </c>
      <c r="B315" s="4">
        <v>65</v>
      </c>
      <c r="C315" s="4" t="s">
        <v>12</v>
      </c>
      <c r="D315" s="4" t="s">
        <v>14</v>
      </c>
      <c r="E315" s="4">
        <v>112</v>
      </c>
      <c r="F315" s="4">
        <v>279</v>
      </c>
      <c r="G315" s="4" t="b">
        <v>1</v>
      </c>
      <c r="H315" t="s">
        <v>28</v>
      </c>
      <c r="I315" s="4">
        <v>150</v>
      </c>
      <c r="J315" s="4" t="b">
        <v>1</v>
      </c>
      <c r="K315" s="4">
        <v>1</v>
      </c>
      <c r="L315" t="s">
        <v>37</v>
      </c>
      <c r="M315" s="1" t="b">
        <v>0</v>
      </c>
    </row>
    <row r="316" spans="1:13" x14ac:dyDescent="0.3">
      <c r="A316" s="1">
        <v>4798</v>
      </c>
      <c r="B316" s="4">
        <v>45</v>
      </c>
      <c r="C316" s="4" t="s">
        <v>12</v>
      </c>
      <c r="D316" s="4" t="s">
        <v>14</v>
      </c>
      <c r="E316" s="4">
        <v>84</v>
      </c>
      <c r="F316" s="4">
        <v>312</v>
      </c>
      <c r="G316" s="4" t="b">
        <v>1</v>
      </c>
      <c r="H316" t="s">
        <v>30</v>
      </c>
      <c r="I316" s="4">
        <v>130</v>
      </c>
      <c r="J316" s="4" t="b">
        <v>1</v>
      </c>
      <c r="K316" s="4">
        <v>0</v>
      </c>
      <c r="L316" t="s">
        <v>36</v>
      </c>
      <c r="M316" s="1" t="b">
        <v>1</v>
      </c>
    </row>
    <row r="317" spans="1:13" x14ac:dyDescent="0.3">
      <c r="A317" s="1">
        <v>5316</v>
      </c>
      <c r="B317" s="4">
        <v>65</v>
      </c>
      <c r="C317" s="4" t="s">
        <v>12</v>
      </c>
      <c r="D317" s="4" t="s">
        <v>14</v>
      </c>
      <c r="E317" s="4">
        <v>89</v>
      </c>
      <c r="F317" s="4">
        <v>221</v>
      </c>
      <c r="G317" s="4" t="b">
        <v>1</v>
      </c>
      <c r="H317" t="s">
        <v>28</v>
      </c>
      <c r="I317" s="4">
        <v>138</v>
      </c>
      <c r="J317" s="4" t="b">
        <v>1</v>
      </c>
      <c r="K317" s="4">
        <v>1</v>
      </c>
      <c r="L317" t="s">
        <v>36</v>
      </c>
      <c r="M317" s="1" t="b">
        <v>1</v>
      </c>
    </row>
    <row r="318" spans="1:13" x14ac:dyDescent="0.3">
      <c r="A318" s="1">
        <v>2086</v>
      </c>
      <c r="B318" s="4">
        <v>73</v>
      </c>
      <c r="C318" s="4" t="s">
        <v>11</v>
      </c>
      <c r="D318" s="4" t="s">
        <v>16</v>
      </c>
      <c r="E318" s="4">
        <v>95</v>
      </c>
      <c r="F318" s="4">
        <v>220</v>
      </c>
      <c r="G318" s="4" t="b">
        <v>1</v>
      </c>
      <c r="H318" t="s">
        <v>30</v>
      </c>
      <c r="I318" s="4">
        <v>86</v>
      </c>
      <c r="J318" s="4" t="b">
        <v>1</v>
      </c>
      <c r="K318" s="4">
        <v>0</v>
      </c>
      <c r="L318" t="s">
        <v>36</v>
      </c>
      <c r="M318" s="1" t="b">
        <v>1</v>
      </c>
    </row>
    <row r="319" spans="1:13" x14ac:dyDescent="0.3">
      <c r="A319" s="1">
        <v>4966</v>
      </c>
      <c r="B319" s="4">
        <v>54</v>
      </c>
      <c r="C319" s="4" t="s">
        <v>11</v>
      </c>
      <c r="D319" s="4" t="s">
        <v>16</v>
      </c>
      <c r="E319" s="4">
        <v>85</v>
      </c>
      <c r="F319" s="4">
        <v>203</v>
      </c>
      <c r="G319" s="4" t="b">
        <v>1</v>
      </c>
      <c r="H319" t="s">
        <v>29</v>
      </c>
      <c r="I319" s="4">
        <v>123</v>
      </c>
      <c r="J319" s="4" t="b">
        <v>0</v>
      </c>
      <c r="K319" s="4">
        <v>1.2</v>
      </c>
      <c r="L319" t="s">
        <v>37</v>
      </c>
      <c r="M319" s="1" t="b">
        <v>0</v>
      </c>
    </row>
    <row r="320" spans="1:13" x14ac:dyDescent="0.3">
      <c r="A320" s="1">
        <v>2226</v>
      </c>
      <c r="B320" s="4">
        <v>46</v>
      </c>
      <c r="C320" s="4" t="s">
        <v>11</v>
      </c>
      <c r="D320" s="4" t="s">
        <v>15</v>
      </c>
      <c r="E320" s="4">
        <v>115</v>
      </c>
      <c r="F320" s="4">
        <v>316</v>
      </c>
      <c r="G320" s="4" t="b">
        <v>1</v>
      </c>
      <c r="H320" t="s">
        <v>30</v>
      </c>
      <c r="I320" s="4">
        <v>122</v>
      </c>
      <c r="J320" s="4" t="b">
        <v>0</v>
      </c>
      <c r="K320" s="4">
        <v>1.7</v>
      </c>
      <c r="L320" t="s">
        <v>37</v>
      </c>
      <c r="M320" s="1" t="b">
        <v>0</v>
      </c>
    </row>
    <row r="321" spans="1:13" x14ac:dyDescent="0.3">
      <c r="A321" s="1">
        <v>2211</v>
      </c>
      <c r="B321" s="4">
        <v>46</v>
      </c>
      <c r="C321" s="4" t="s">
        <v>11</v>
      </c>
      <c r="D321" s="4" t="s">
        <v>16</v>
      </c>
      <c r="E321" s="4">
        <v>114</v>
      </c>
      <c r="F321" s="4">
        <v>272</v>
      </c>
      <c r="G321" s="4" t="b">
        <v>1</v>
      </c>
      <c r="H321" t="s">
        <v>29</v>
      </c>
      <c r="I321" s="4">
        <v>139</v>
      </c>
      <c r="J321" s="4" t="b">
        <v>1</v>
      </c>
      <c r="K321" s="4">
        <v>0.2</v>
      </c>
      <c r="L321" t="s">
        <v>36</v>
      </c>
      <c r="M321" s="1" t="b">
        <v>1</v>
      </c>
    </row>
    <row r="322" spans="1:13" x14ac:dyDescent="0.3">
      <c r="A322" s="1">
        <v>3179</v>
      </c>
      <c r="B322" s="4">
        <v>59</v>
      </c>
      <c r="C322" s="4" t="s">
        <v>11</v>
      </c>
      <c r="D322" s="4" t="s">
        <v>16</v>
      </c>
      <c r="E322" s="4">
        <v>120</v>
      </c>
      <c r="F322" s="4">
        <v>274</v>
      </c>
      <c r="G322" s="4" t="b">
        <v>1</v>
      </c>
      <c r="H322" t="s">
        <v>29</v>
      </c>
      <c r="I322" s="4">
        <v>154</v>
      </c>
      <c r="J322" s="4" t="b">
        <v>0</v>
      </c>
      <c r="K322" s="4">
        <v>2</v>
      </c>
      <c r="L322" t="s">
        <v>37</v>
      </c>
      <c r="M322" s="1" t="b">
        <v>1</v>
      </c>
    </row>
    <row r="323" spans="1:13" x14ac:dyDescent="0.3">
      <c r="A323" s="1">
        <v>1940</v>
      </c>
      <c r="B323" s="4">
        <v>48</v>
      </c>
      <c r="C323" s="4" t="s">
        <v>12</v>
      </c>
      <c r="D323" s="4" t="s">
        <v>16</v>
      </c>
      <c r="E323" s="4">
        <v>109</v>
      </c>
      <c r="F323" s="4">
        <v>333</v>
      </c>
      <c r="G323" s="4" t="b">
        <v>1</v>
      </c>
      <c r="H323" t="s">
        <v>29</v>
      </c>
      <c r="I323" s="4">
        <v>154</v>
      </c>
      <c r="J323" s="4" t="b">
        <v>1</v>
      </c>
      <c r="K323" s="4">
        <v>0</v>
      </c>
      <c r="L323" t="s">
        <v>37</v>
      </c>
      <c r="M323" s="1" t="b">
        <v>0</v>
      </c>
    </row>
    <row r="324" spans="1:13" x14ac:dyDescent="0.3">
      <c r="A324" s="1">
        <v>3353</v>
      </c>
      <c r="B324" s="4">
        <v>50</v>
      </c>
      <c r="C324" s="4" t="s">
        <v>11</v>
      </c>
      <c r="D324" s="4" t="s">
        <v>16</v>
      </c>
      <c r="E324" s="4">
        <v>107</v>
      </c>
      <c r="F324" s="4">
        <v>260</v>
      </c>
      <c r="G324" s="4" t="b">
        <v>1</v>
      </c>
      <c r="H324" t="s">
        <v>28</v>
      </c>
      <c r="I324" s="4">
        <v>140</v>
      </c>
      <c r="J324" s="4" t="b">
        <v>0</v>
      </c>
      <c r="K324" s="4">
        <v>3.6</v>
      </c>
      <c r="L324" t="s">
        <v>37</v>
      </c>
      <c r="M324" s="1" t="b">
        <v>0</v>
      </c>
    </row>
    <row r="325" spans="1:13" x14ac:dyDescent="0.3">
      <c r="A325" s="1">
        <v>3735</v>
      </c>
      <c r="B325" s="4">
        <v>45</v>
      </c>
      <c r="C325" s="4" t="s">
        <v>12</v>
      </c>
      <c r="D325" s="4" t="s">
        <v>16</v>
      </c>
      <c r="E325" s="4">
        <v>86</v>
      </c>
      <c r="F325" s="4">
        <v>327</v>
      </c>
      <c r="G325" s="4" t="b">
        <v>1</v>
      </c>
      <c r="H325" t="s">
        <v>30</v>
      </c>
      <c r="I325" s="4">
        <v>117</v>
      </c>
      <c r="J325" s="4" t="b">
        <v>0</v>
      </c>
      <c r="K325" s="4">
        <v>3.4</v>
      </c>
      <c r="L325" t="s">
        <v>37</v>
      </c>
      <c r="M325" s="1" t="b">
        <v>0</v>
      </c>
    </row>
    <row r="326" spans="1:13" x14ac:dyDescent="0.3">
      <c r="A326" s="1">
        <v>5005</v>
      </c>
      <c r="B326" s="4">
        <v>68</v>
      </c>
      <c r="C326" s="4" t="s">
        <v>12</v>
      </c>
      <c r="D326" s="4" t="s">
        <v>15</v>
      </c>
      <c r="E326" s="4">
        <v>107</v>
      </c>
      <c r="F326" s="4">
        <v>360</v>
      </c>
      <c r="G326" s="4" t="b">
        <v>1</v>
      </c>
      <c r="H326" t="s">
        <v>30</v>
      </c>
      <c r="I326" s="4">
        <v>151</v>
      </c>
      <c r="J326" s="4" t="b">
        <v>1</v>
      </c>
      <c r="K326" s="4">
        <v>0.8</v>
      </c>
      <c r="L326" t="s">
        <v>36</v>
      </c>
      <c r="M326" s="1" t="b">
        <v>1</v>
      </c>
    </row>
    <row r="327" spans="1:13" x14ac:dyDescent="0.3">
      <c r="A327" s="1">
        <v>5507</v>
      </c>
      <c r="B327" s="4">
        <v>52</v>
      </c>
      <c r="C327" s="4" t="s">
        <v>12</v>
      </c>
      <c r="D327" s="4" t="s">
        <v>15</v>
      </c>
      <c r="E327" s="4">
        <v>116</v>
      </c>
      <c r="F327" s="4">
        <v>201</v>
      </c>
      <c r="G327" s="4" t="b">
        <v>1</v>
      </c>
      <c r="H327" t="s">
        <v>29</v>
      </c>
      <c r="I327" s="4">
        <v>163</v>
      </c>
      <c r="J327" s="4" t="b">
        <v>1</v>
      </c>
      <c r="K327" s="4">
        <v>0</v>
      </c>
      <c r="L327" t="s">
        <v>36</v>
      </c>
      <c r="M327" s="1" t="b">
        <v>1</v>
      </c>
    </row>
    <row r="328" spans="1:13" x14ac:dyDescent="0.3">
      <c r="A328" s="1">
        <v>4720</v>
      </c>
      <c r="B328" s="4">
        <v>60</v>
      </c>
      <c r="C328" s="4" t="s">
        <v>12</v>
      </c>
      <c r="D328" s="4" t="s">
        <v>14</v>
      </c>
      <c r="E328" s="4">
        <v>105</v>
      </c>
      <c r="F328" s="4">
        <v>204</v>
      </c>
      <c r="G328" s="4" t="b">
        <v>1</v>
      </c>
      <c r="H328" t="s">
        <v>30</v>
      </c>
      <c r="I328" s="4">
        <v>172</v>
      </c>
      <c r="J328" s="4" t="b">
        <v>1</v>
      </c>
      <c r="K328" s="4">
        <v>0</v>
      </c>
      <c r="L328" t="s">
        <v>36</v>
      </c>
      <c r="M328" s="1" t="b">
        <v>1</v>
      </c>
    </row>
    <row r="329" spans="1:13" x14ac:dyDescent="0.3">
      <c r="A329" s="1">
        <v>1768</v>
      </c>
      <c r="B329" s="4">
        <v>78</v>
      </c>
      <c r="C329" s="4" t="s">
        <v>11</v>
      </c>
      <c r="D329" s="4" t="s">
        <v>16</v>
      </c>
      <c r="E329" s="4">
        <v>98</v>
      </c>
      <c r="F329" s="4">
        <v>174</v>
      </c>
      <c r="G329" s="4" t="b">
        <v>1</v>
      </c>
      <c r="H329" t="s">
        <v>28</v>
      </c>
      <c r="I329" s="4">
        <v>125</v>
      </c>
      <c r="J329" s="4" t="b">
        <v>0</v>
      </c>
      <c r="K329" s="4">
        <v>2.6</v>
      </c>
      <c r="L329" t="s">
        <v>38</v>
      </c>
      <c r="M329" s="1" t="b">
        <v>0</v>
      </c>
    </row>
    <row r="330" spans="1:13" x14ac:dyDescent="0.3">
      <c r="A330" s="1">
        <v>4354</v>
      </c>
      <c r="B330" s="4">
        <v>47</v>
      </c>
      <c r="C330" s="4" t="s">
        <v>11</v>
      </c>
      <c r="D330" s="4" t="s">
        <v>15</v>
      </c>
      <c r="E330" s="4">
        <v>86</v>
      </c>
      <c r="F330" s="4">
        <v>335</v>
      </c>
      <c r="G330" s="4" t="b">
        <v>0</v>
      </c>
      <c r="H330" t="s">
        <v>29</v>
      </c>
      <c r="I330" s="4">
        <v>158</v>
      </c>
      <c r="J330" s="4" t="b">
        <v>1</v>
      </c>
      <c r="K330" s="4">
        <v>0</v>
      </c>
      <c r="L330" t="s">
        <v>36</v>
      </c>
      <c r="M330" s="1" t="b">
        <v>0</v>
      </c>
    </row>
    <row r="331" spans="1:13" x14ac:dyDescent="0.3">
      <c r="A331" s="1">
        <v>1105</v>
      </c>
      <c r="B331" s="4">
        <v>41</v>
      </c>
      <c r="C331" s="4" t="s">
        <v>12</v>
      </c>
      <c r="D331" s="4" t="s">
        <v>14</v>
      </c>
      <c r="E331" s="4">
        <v>85</v>
      </c>
      <c r="F331" s="4">
        <v>198</v>
      </c>
      <c r="G331" s="4" t="b">
        <v>1</v>
      </c>
      <c r="H331" t="s">
        <v>30</v>
      </c>
      <c r="I331" s="4">
        <v>168</v>
      </c>
      <c r="J331" s="4" t="b">
        <v>1</v>
      </c>
      <c r="K331" s="4">
        <v>0</v>
      </c>
      <c r="L331" t="s">
        <v>38</v>
      </c>
      <c r="M331" s="1" t="b">
        <v>0</v>
      </c>
    </row>
    <row r="332" spans="1:13" x14ac:dyDescent="0.3">
      <c r="A332" s="1">
        <v>4672</v>
      </c>
      <c r="B332" s="4">
        <v>44</v>
      </c>
      <c r="C332" s="4" t="s">
        <v>11</v>
      </c>
      <c r="D332" s="4" t="s">
        <v>15</v>
      </c>
      <c r="E332" s="4">
        <v>118</v>
      </c>
      <c r="F332" s="4">
        <v>274</v>
      </c>
      <c r="G332" s="4" t="b">
        <v>0</v>
      </c>
      <c r="H332" t="s">
        <v>29</v>
      </c>
      <c r="I332" s="4">
        <v>150</v>
      </c>
      <c r="J332" s="4" t="b">
        <v>0</v>
      </c>
      <c r="K332" s="4">
        <v>1.6</v>
      </c>
      <c r="L332" t="s">
        <v>38</v>
      </c>
      <c r="M332" s="1" t="b">
        <v>1</v>
      </c>
    </row>
    <row r="333" spans="1:13" x14ac:dyDescent="0.3">
      <c r="A333" s="1">
        <v>3673</v>
      </c>
      <c r="B333" s="4">
        <v>80</v>
      </c>
      <c r="C333" s="4" t="s">
        <v>11</v>
      </c>
      <c r="D333" s="4" t="s">
        <v>14</v>
      </c>
      <c r="E333" s="4">
        <v>105</v>
      </c>
      <c r="F333" s="4">
        <v>264</v>
      </c>
      <c r="G333" s="4" t="b">
        <v>1</v>
      </c>
      <c r="H333" t="s">
        <v>28</v>
      </c>
      <c r="I333" s="4">
        <v>168</v>
      </c>
      <c r="J333" s="4" t="b">
        <v>1</v>
      </c>
      <c r="K333" s="4">
        <v>0</v>
      </c>
      <c r="L333" t="s">
        <v>36</v>
      </c>
      <c r="M333" s="1" t="b">
        <v>1</v>
      </c>
    </row>
    <row r="334" spans="1:13" x14ac:dyDescent="0.3">
      <c r="A334" s="1">
        <v>3422</v>
      </c>
      <c r="B334" s="4">
        <v>74</v>
      </c>
      <c r="C334" s="4" t="s">
        <v>12</v>
      </c>
      <c r="D334" s="4" t="s">
        <v>16</v>
      </c>
      <c r="E334" s="4">
        <v>103</v>
      </c>
      <c r="F334" s="4">
        <v>238</v>
      </c>
      <c r="G334" s="4" t="b">
        <v>0</v>
      </c>
      <c r="H334" t="s">
        <v>29</v>
      </c>
      <c r="I334" s="4">
        <v>90</v>
      </c>
      <c r="J334" s="4" t="b">
        <v>1</v>
      </c>
      <c r="K334" s="4">
        <v>0</v>
      </c>
      <c r="L334" t="s">
        <v>36</v>
      </c>
      <c r="M334" s="1" t="b">
        <v>1</v>
      </c>
    </row>
    <row r="335" spans="1:13" x14ac:dyDescent="0.3">
      <c r="A335" s="1">
        <v>3849</v>
      </c>
      <c r="B335" s="4">
        <v>43</v>
      </c>
      <c r="C335" s="4" t="s">
        <v>12</v>
      </c>
      <c r="D335" s="4" t="s">
        <v>13</v>
      </c>
      <c r="E335" s="4">
        <v>101</v>
      </c>
      <c r="F335" s="4">
        <v>193</v>
      </c>
      <c r="G335" s="4" t="b">
        <v>1</v>
      </c>
      <c r="H335" t="s">
        <v>29</v>
      </c>
      <c r="I335" s="4">
        <v>116</v>
      </c>
      <c r="J335" s="4" t="b">
        <v>1</v>
      </c>
      <c r="K335" s="4">
        <v>0</v>
      </c>
      <c r="L335" t="s">
        <v>36</v>
      </c>
      <c r="M335" s="1" t="b">
        <v>1</v>
      </c>
    </row>
    <row r="336" spans="1:13" x14ac:dyDescent="0.3">
      <c r="A336" s="1">
        <v>1692</v>
      </c>
      <c r="B336" s="4">
        <v>51</v>
      </c>
      <c r="C336" s="4" t="s">
        <v>12</v>
      </c>
      <c r="D336" s="4" t="s">
        <v>14</v>
      </c>
      <c r="E336" s="4">
        <v>89</v>
      </c>
      <c r="F336" s="4">
        <v>219</v>
      </c>
      <c r="G336" s="4" t="b">
        <v>1</v>
      </c>
      <c r="H336" t="s">
        <v>29</v>
      </c>
      <c r="I336" s="4">
        <v>150</v>
      </c>
      <c r="J336" s="4" t="b">
        <v>1</v>
      </c>
      <c r="K336" s="4">
        <v>0</v>
      </c>
      <c r="L336" t="s">
        <v>36</v>
      </c>
      <c r="M336" s="1" t="b">
        <v>1</v>
      </c>
    </row>
    <row r="337" spans="1:13" x14ac:dyDescent="0.3">
      <c r="A337" s="1">
        <v>1282</v>
      </c>
      <c r="B337" s="4">
        <v>56</v>
      </c>
      <c r="C337" s="4" t="s">
        <v>11</v>
      </c>
      <c r="D337" s="4" t="s">
        <v>16</v>
      </c>
      <c r="E337" s="4">
        <v>115</v>
      </c>
      <c r="F337" s="4">
        <v>336</v>
      </c>
      <c r="G337" s="4" t="b">
        <v>0</v>
      </c>
      <c r="H337" t="s">
        <v>29</v>
      </c>
      <c r="I337" s="4">
        <v>118</v>
      </c>
      <c r="J337" s="4" t="b">
        <v>0</v>
      </c>
      <c r="K337" s="4">
        <v>3</v>
      </c>
      <c r="L337" t="s">
        <v>37</v>
      </c>
      <c r="M337" s="1" t="b">
        <v>0</v>
      </c>
    </row>
    <row r="338" spans="1:13" x14ac:dyDescent="0.3">
      <c r="A338" s="1">
        <v>4464</v>
      </c>
      <c r="B338" s="4">
        <v>42</v>
      </c>
      <c r="C338" s="4" t="s">
        <v>11</v>
      </c>
      <c r="D338" s="4" t="s">
        <v>16</v>
      </c>
      <c r="E338" s="4">
        <v>92</v>
      </c>
      <c r="F338" s="4">
        <v>153</v>
      </c>
      <c r="G338" s="4" t="b">
        <v>1</v>
      </c>
      <c r="H338" t="s">
        <v>28</v>
      </c>
      <c r="I338" s="4">
        <v>97</v>
      </c>
      <c r="J338" s="4" t="b">
        <v>0</v>
      </c>
      <c r="K338" s="4">
        <v>1.6</v>
      </c>
      <c r="L338" t="s">
        <v>36</v>
      </c>
      <c r="M338" s="1" t="b">
        <v>0</v>
      </c>
    </row>
    <row r="339" spans="1:13" x14ac:dyDescent="0.3">
      <c r="A339" s="1">
        <v>2306</v>
      </c>
      <c r="B339" s="4">
        <v>72</v>
      </c>
      <c r="C339" s="4" t="s">
        <v>11</v>
      </c>
      <c r="D339" s="4" t="s">
        <v>13</v>
      </c>
      <c r="E339" s="4">
        <v>81</v>
      </c>
      <c r="F339" s="4">
        <v>199</v>
      </c>
      <c r="G339" s="4" t="b">
        <v>1</v>
      </c>
      <c r="H339" t="s">
        <v>29</v>
      </c>
      <c r="I339" s="4">
        <v>178</v>
      </c>
      <c r="J339" s="4" t="b">
        <v>0</v>
      </c>
      <c r="K339" s="4">
        <v>1.4</v>
      </c>
      <c r="L339" t="s">
        <v>36</v>
      </c>
      <c r="M339" s="1" t="b">
        <v>1</v>
      </c>
    </row>
    <row r="340" spans="1:13" x14ac:dyDescent="0.3">
      <c r="A340" s="1">
        <v>2712</v>
      </c>
      <c r="B340" s="4">
        <v>66</v>
      </c>
      <c r="C340" s="4" t="s">
        <v>12</v>
      </c>
      <c r="D340" s="4" t="s">
        <v>16</v>
      </c>
      <c r="E340" s="4">
        <v>97</v>
      </c>
      <c r="F340" s="4">
        <v>209</v>
      </c>
      <c r="G340" s="4" t="b">
        <v>1</v>
      </c>
      <c r="H340" t="s">
        <v>28</v>
      </c>
      <c r="I340" s="4">
        <v>163</v>
      </c>
      <c r="J340" s="4" t="b">
        <v>1</v>
      </c>
      <c r="K340" s="4">
        <v>0</v>
      </c>
      <c r="L340" t="s">
        <v>36</v>
      </c>
      <c r="M340" s="1" t="b">
        <v>1</v>
      </c>
    </row>
    <row r="341" spans="1:13" x14ac:dyDescent="0.3">
      <c r="A341" s="1">
        <v>1919</v>
      </c>
      <c r="B341" s="4">
        <v>43</v>
      </c>
      <c r="C341" s="4" t="s">
        <v>12</v>
      </c>
      <c r="D341" s="4" t="s">
        <v>15</v>
      </c>
      <c r="E341" s="4">
        <v>107</v>
      </c>
      <c r="F341" s="4">
        <v>242</v>
      </c>
      <c r="G341" s="4" t="b">
        <v>1</v>
      </c>
      <c r="H341" t="s">
        <v>30</v>
      </c>
      <c r="I341" s="4">
        <v>149</v>
      </c>
      <c r="J341" s="4" t="b">
        <v>1</v>
      </c>
      <c r="K341" s="4">
        <v>0.3</v>
      </c>
      <c r="L341" t="s">
        <v>37</v>
      </c>
      <c r="M341" s="1" t="b">
        <v>1</v>
      </c>
    </row>
    <row r="342" spans="1:13" x14ac:dyDescent="0.3">
      <c r="A342" s="1">
        <v>3682</v>
      </c>
      <c r="B342" s="4">
        <v>80</v>
      </c>
      <c r="C342" s="4" t="s">
        <v>12</v>
      </c>
      <c r="D342" s="4" t="s">
        <v>15</v>
      </c>
      <c r="E342" s="4">
        <v>97</v>
      </c>
      <c r="F342" s="4">
        <v>197</v>
      </c>
      <c r="G342" s="4" t="b">
        <v>1</v>
      </c>
      <c r="H342" t="s">
        <v>30</v>
      </c>
      <c r="I342" s="4">
        <v>116</v>
      </c>
      <c r="J342" s="4" t="b">
        <v>1</v>
      </c>
      <c r="K342" s="4">
        <v>1.1000000000000001</v>
      </c>
      <c r="L342" t="s">
        <v>37</v>
      </c>
      <c r="M342" s="1" t="b">
        <v>1</v>
      </c>
    </row>
    <row r="343" spans="1:13" x14ac:dyDescent="0.3">
      <c r="A343" s="1">
        <v>4771</v>
      </c>
      <c r="B343" s="4">
        <v>49</v>
      </c>
      <c r="C343" s="4" t="s">
        <v>11</v>
      </c>
      <c r="D343" s="4" t="s">
        <v>16</v>
      </c>
      <c r="E343" s="4">
        <v>98</v>
      </c>
      <c r="F343" s="4">
        <v>243</v>
      </c>
      <c r="G343" s="4" t="b">
        <v>1</v>
      </c>
      <c r="H343" t="s">
        <v>29</v>
      </c>
      <c r="I343" s="4">
        <v>128</v>
      </c>
      <c r="J343" s="4" t="b">
        <v>1</v>
      </c>
      <c r="K343" s="4">
        <v>2.6</v>
      </c>
      <c r="L343" t="s">
        <v>37</v>
      </c>
      <c r="M343" s="1" t="b">
        <v>0</v>
      </c>
    </row>
    <row r="344" spans="1:13" x14ac:dyDescent="0.3">
      <c r="A344" s="1">
        <v>3367</v>
      </c>
      <c r="B344" s="4">
        <v>67</v>
      </c>
      <c r="C344" s="4" t="s">
        <v>11</v>
      </c>
      <c r="D344" s="4" t="s">
        <v>14</v>
      </c>
      <c r="E344" s="4">
        <v>119</v>
      </c>
      <c r="F344" s="4">
        <v>201</v>
      </c>
      <c r="G344" s="4" t="b">
        <v>1</v>
      </c>
      <c r="H344" t="s">
        <v>30</v>
      </c>
      <c r="I344" s="4">
        <v>158</v>
      </c>
      <c r="J344" s="4" t="b">
        <v>1</v>
      </c>
      <c r="K344" s="4">
        <v>0.8</v>
      </c>
      <c r="L344" t="s">
        <v>36</v>
      </c>
      <c r="M344" s="1" t="b">
        <v>1</v>
      </c>
    </row>
    <row r="345" spans="1:13" x14ac:dyDescent="0.3">
      <c r="A345" s="1">
        <v>2491</v>
      </c>
      <c r="B345" s="4">
        <v>59</v>
      </c>
      <c r="C345" s="4" t="s">
        <v>11</v>
      </c>
      <c r="D345" s="4" t="s">
        <v>16</v>
      </c>
      <c r="E345" s="4">
        <v>87</v>
      </c>
      <c r="F345" s="4">
        <v>226</v>
      </c>
      <c r="G345" s="4" t="b">
        <v>1</v>
      </c>
      <c r="H345" t="s">
        <v>28</v>
      </c>
      <c r="I345" s="4">
        <v>178</v>
      </c>
      <c r="J345" s="4" t="b">
        <v>1</v>
      </c>
      <c r="K345" s="4">
        <v>0</v>
      </c>
      <c r="L345" t="s">
        <v>36</v>
      </c>
      <c r="M345" s="1" t="b">
        <v>1</v>
      </c>
    </row>
    <row r="346" spans="1:13" x14ac:dyDescent="0.3">
      <c r="A346" s="1">
        <v>2543</v>
      </c>
      <c r="B346" s="4">
        <v>63</v>
      </c>
      <c r="C346" s="4" t="s">
        <v>11</v>
      </c>
      <c r="D346" s="4" t="s">
        <v>15</v>
      </c>
      <c r="E346" s="4">
        <v>82</v>
      </c>
      <c r="F346" s="4">
        <v>315</v>
      </c>
      <c r="G346" s="4" t="b">
        <v>1</v>
      </c>
      <c r="H346" t="s">
        <v>29</v>
      </c>
      <c r="I346" s="4">
        <v>162</v>
      </c>
      <c r="J346" s="4" t="b">
        <v>1</v>
      </c>
      <c r="K346" s="4">
        <v>1.9</v>
      </c>
      <c r="L346" t="s">
        <v>36</v>
      </c>
      <c r="M346" s="1" t="b">
        <v>1</v>
      </c>
    </row>
    <row r="347" spans="1:13" x14ac:dyDescent="0.3">
      <c r="A347" s="1">
        <v>4375</v>
      </c>
      <c r="B347" s="4">
        <v>77</v>
      </c>
      <c r="C347" s="4" t="s">
        <v>11</v>
      </c>
      <c r="D347" s="4" t="s">
        <v>16</v>
      </c>
      <c r="E347" s="4">
        <v>88</v>
      </c>
      <c r="F347" s="4">
        <v>219</v>
      </c>
      <c r="G347" s="4" t="b">
        <v>1</v>
      </c>
      <c r="H347" t="s">
        <v>28</v>
      </c>
      <c r="I347" s="4">
        <v>140</v>
      </c>
      <c r="J347" s="4" t="b">
        <v>1</v>
      </c>
      <c r="K347" s="4">
        <v>1.2</v>
      </c>
      <c r="L347" t="s">
        <v>37</v>
      </c>
      <c r="M347" s="1" t="b">
        <v>0</v>
      </c>
    </row>
    <row r="348" spans="1:13" x14ac:dyDescent="0.3">
      <c r="A348" s="1">
        <v>1367</v>
      </c>
      <c r="B348" s="4">
        <v>49</v>
      </c>
      <c r="C348" s="4" t="s">
        <v>11</v>
      </c>
      <c r="D348" s="4" t="s">
        <v>16</v>
      </c>
      <c r="E348" s="4">
        <v>118</v>
      </c>
      <c r="F348" s="4">
        <v>335</v>
      </c>
      <c r="G348" s="4" t="b">
        <v>1</v>
      </c>
      <c r="H348" t="s">
        <v>30</v>
      </c>
      <c r="I348" s="4">
        <v>143</v>
      </c>
      <c r="J348" s="4" t="b">
        <v>0</v>
      </c>
      <c r="K348" s="4">
        <v>3</v>
      </c>
      <c r="L348" t="s">
        <v>37</v>
      </c>
      <c r="M348" s="1" t="b">
        <v>0</v>
      </c>
    </row>
    <row r="349" spans="1:13" x14ac:dyDescent="0.3">
      <c r="A349" s="1">
        <v>5927</v>
      </c>
      <c r="B349" s="4">
        <v>70</v>
      </c>
      <c r="C349" s="4" t="s">
        <v>12</v>
      </c>
      <c r="D349" s="4" t="s">
        <v>14</v>
      </c>
      <c r="E349" s="4">
        <v>107</v>
      </c>
      <c r="F349" s="4">
        <v>210</v>
      </c>
      <c r="G349" s="4" t="b">
        <v>1</v>
      </c>
      <c r="H349" t="s">
        <v>28</v>
      </c>
      <c r="I349" s="4">
        <v>192</v>
      </c>
      <c r="J349" s="4" t="b">
        <v>1</v>
      </c>
      <c r="K349" s="4">
        <v>0.7</v>
      </c>
      <c r="L349" t="s">
        <v>37</v>
      </c>
      <c r="M349" s="1" t="b">
        <v>0</v>
      </c>
    </row>
    <row r="350" spans="1:13" x14ac:dyDescent="0.3">
      <c r="A350" s="1">
        <v>3969</v>
      </c>
      <c r="B350" s="4">
        <v>60</v>
      </c>
      <c r="C350" s="4" t="s">
        <v>11</v>
      </c>
      <c r="D350" s="4" t="s">
        <v>14</v>
      </c>
      <c r="E350" s="4">
        <v>86</v>
      </c>
      <c r="F350" s="4">
        <v>201</v>
      </c>
      <c r="G350" s="4" t="b">
        <v>1</v>
      </c>
      <c r="H350" t="s">
        <v>28</v>
      </c>
      <c r="I350" s="4">
        <v>158</v>
      </c>
      <c r="J350" s="4" t="b">
        <v>1</v>
      </c>
      <c r="K350" s="4">
        <v>0.8</v>
      </c>
      <c r="L350" t="s">
        <v>37</v>
      </c>
      <c r="M350" s="1" t="b">
        <v>0</v>
      </c>
    </row>
    <row r="351" spans="1:13" x14ac:dyDescent="0.3">
      <c r="A351" s="1">
        <v>4287</v>
      </c>
      <c r="B351" s="4">
        <v>54</v>
      </c>
      <c r="C351" s="4" t="s">
        <v>11</v>
      </c>
      <c r="D351" s="4" t="s">
        <v>13</v>
      </c>
      <c r="E351" s="4">
        <v>98</v>
      </c>
      <c r="F351" s="4">
        <v>248</v>
      </c>
      <c r="G351" s="4" t="b">
        <v>1</v>
      </c>
      <c r="H351" t="s">
        <v>29</v>
      </c>
      <c r="I351" s="4">
        <v>158</v>
      </c>
      <c r="J351" s="4" t="b">
        <v>1</v>
      </c>
      <c r="K351" s="4">
        <v>0.6</v>
      </c>
      <c r="L351" t="s">
        <v>37</v>
      </c>
      <c r="M351" s="1" t="b">
        <v>1</v>
      </c>
    </row>
    <row r="352" spans="1:13" x14ac:dyDescent="0.3">
      <c r="A352" s="1">
        <v>1567</v>
      </c>
      <c r="B352" s="4">
        <v>61</v>
      </c>
      <c r="C352" s="4" t="s">
        <v>12</v>
      </c>
      <c r="D352" s="4" t="s">
        <v>13</v>
      </c>
      <c r="E352" s="4">
        <v>94</v>
      </c>
      <c r="F352" s="4">
        <v>394</v>
      </c>
      <c r="G352" s="4" t="b">
        <v>0</v>
      </c>
      <c r="H352" t="s">
        <v>28</v>
      </c>
      <c r="I352" s="4">
        <v>157</v>
      </c>
      <c r="J352" s="4" t="b">
        <v>1</v>
      </c>
      <c r="K352" s="4">
        <v>1.2</v>
      </c>
      <c r="L352" t="s">
        <v>38</v>
      </c>
      <c r="M352" s="1" t="b">
        <v>0</v>
      </c>
    </row>
    <row r="353" spans="1:13" x14ac:dyDescent="0.3">
      <c r="A353" s="1">
        <v>1402</v>
      </c>
      <c r="B353" s="4">
        <v>56</v>
      </c>
      <c r="C353" s="4" t="s">
        <v>11</v>
      </c>
      <c r="D353" s="4" t="s">
        <v>13</v>
      </c>
      <c r="E353" s="4">
        <v>85</v>
      </c>
      <c r="F353" s="4">
        <v>290</v>
      </c>
      <c r="G353" s="4" t="b">
        <v>1</v>
      </c>
      <c r="H353" t="s">
        <v>29</v>
      </c>
      <c r="I353" s="4">
        <v>153</v>
      </c>
      <c r="J353" s="4" t="b">
        <v>1</v>
      </c>
      <c r="K353" s="4">
        <v>0</v>
      </c>
      <c r="L353" t="s">
        <v>38</v>
      </c>
      <c r="M353" s="1" t="b">
        <v>1</v>
      </c>
    </row>
    <row r="354" spans="1:13" x14ac:dyDescent="0.3">
      <c r="A354" s="1">
        <v>5749</v>
      </c>
      <c r="B354" s="4">
        <v>80</v>
      </c>
      <c r="C354" s="4" t="s">
        <v>11</v>
      </c>
      <c r="D354" s="4" t="s">
        <v>14</v>
      </c>
      <c r="E354" s="4">
        <v>109</v>
      </c>
      <c r="F354" s="4">
        <v>164</v>
      </c>
      <c r="G354" s="4" t="b">
        <v>1</v>
      </c>
      <c r="H354" t="s">
        <v>28</v>
      </c>
      <c r="I354" s="4">
        <v>99</v>
      </c>
      <c r="J354" s="4" t="b">
        <v>0</v>
      </c>
      <c r="K354" s="4">
        <v>2</v>
      </c>
      <c r="L354" t="s">
        <v>36</v>
      </c>
      <c r="M354" s="1" t="b">
        <v>0</v>
      </c>
    </row>
    <row r="355" spans="1:13" x14ac:dyDescent="0.3">
      <c r="A355" s="1">
        <v>3576</v>
      </c>
      <c r="B355" s="4">
        <v>64</v>
      </c>
      <c r="C355" s="4" t="s">
        <v>11</v>
      </c>
      <c r="D355" s="4" t="s">
        <v>16</v>
      </c>
      <c r="E355" s="4">
        <v>111</v>
      </c>
      <c r="F355" s="4">
        <v>179</v>
      </c>
      <c r="G355" s="4" t="b">
        <v>1</v>
      </c>
      <c r="H355" t="s">
        <v>28</v>
      </c>
      <c r="I355" s="4">
        <v>100</v>
      </c>
      <c r="J355" s="4" t="b">
        <v>1</v>
      </c>
      <c r="K355" s="4">
        <v>0</v>
      </c>
      <c r="L355" t="s">
        <v>36</v>
      </c>
      <c r="M355" s="1" t="b">
        <v>1</v>
      </c>
    </row>
    <row r="356" spans="1:13" x14ac:dyDescent="0.3">
      <c r="A356" s="1">
        <v>3791</v>
      </c>
      <c r="B356" s="4">
        <v>78</v>
      </c>
      <c r="C356" s="4" t="s">
        <v>11</v>
      </c>
      <c r="D356" s="4" t="s">
        <v>14</v>
      </c>
      <c r="E356" s="4">
        <v>106</v>
      </c>
      <c r="F356" s="4">
        <v>260</v>
      </c>
      <c r="G356" s="4" t="b">
        <v>0</v>
      </c>
      <c r="H356" t="s">
        <v>29</v>
      </c>
      <c r="I356" s="4">
        <v>140</v>
      </c>
      <c r="J356" s="4" t="b">
        <v>1</v>
      </c>
      <c r="K356" s="4">
        <v>0</v>
      </c>
      <c r="L356" t="s">
        <v>36</v>
      </c>
      <c r="M356" s="1" t="b">
        <v>1</v>
      </c>
    </row>
    <row r="357" spans="1:13" x14ac:dyDescent="0.3">
      <c r="A357" s="1">
        <v>4585</v>
      </c>
      <c r="B357" s="4">
        <v>50</v>
      </c>
      <c r="C357" s="4" t="s">
        <v>11</v>
      </c>
      <c r="D357" s="4" t="s">
        <v>16</v>
      </c>
      <c r="E357" s="4">
        <v>81</v>
      </c>
      <c r="F357" s="4">
        <v>266</v>
      </c>
      <c r="G357" s="4" t="b">
        <v>0</v>
      </c>
      <c r="H357" t="s">
        <v>28</v>
      </c>
      <c r="I357" s="4">
        <v>134</v>
      </c>
      <c r="J357" s="4" t="b">
        <v>0</v>
      </c>
      <c r="K357" s="4">
        <v>2</v>
      </c>
      <c r="L357" t="s">
        <v>37</v>
      </c>
      <c r="M357" s="1" t="b">
        <v>0</v>
      </c>
    </row>
    <row r="358" spans="1:13" x14ac:dyDescent="0.3">
      <c r="A358" s="1">
        <v>4410</v>
      </c>
      <c r="B358" s="4">
        <v>68</v>
      </c>
      <c r="C358" s="4" t="s">
        <v>11</v>
      </c>
      <c r="D358" s="4" t="s">
        <v>15</v>
      </c>
      <c r="E358" s="4">
        <v>87</v>
      </c>
      <c r="F358" s="4">
        <v>237</v>
      </c>
      <c r="G358" s="4" t="b">
        <v>1</v>
      </c>
      <c r="H358" t="s">
        <v>28</v>
      </c>
      <c r="I358" s="4">
        <v>150</v>
      </c>
      <c r="J358" s="4" t="b">
        <v>0</v>
      </c>
      <c r="K358" s="4">
        <v>1.5</v>
      </c>
      <c r="L358" t="s">
        <v>37</v>
      </c>
      <c r="M358" s="1" t="b">
        <v>0</v>
      </c>
    </row>
    <row r="359" spans="1:13" x14ac:dyDescent="0.3">
      <c r="A359" s="1">
        <v>5590</v>
      </c>
      <c r="B359" s="4">
        <v>49</v>
      </c>
      <c r="C359" s="4" t="s">
        <v>11</v>
      </c>
      <c r="D359" s="4" t="s">
        <v>16</v>
      </c>
      <c r="E359" s="4">
        <v>116</v>
      </c>
      <c r="F359" s="4">
        <v>169</v>
      </c>
      <c r="G359" s="4" t="b">
        <v>0</v>
      </c>
      <c r="H359" t="s">
        <v>28</v>
      </c>
      <c r="I359" s="4">
        <v>140</v>
      </c>
      <c r="J359" s="4" t="b">
        <v>1</v>
      </c>
      <c r="K359" s="4">
        <v>0</v>
      </c>
      <c r="L359" t="s">
        <v>36</v>
      </c>
      <c r="M359" s="1" t="b">
        <v>1</v>
      </c>
    </row>
    <row r="360" spans="1:13" x14ac:dyDescent="0.3">
      <c r="A360" s="1">
        <v>5225</v>
      </c>
      <c r="B360" s="4">
        <v>48</v>
      </c>
      <c r="C360" s="4" t="s">
        <v>11</v>
      </c>
      <c r="D360" s="4" t="s">
        <v>16</v>
      </c>
      <c r="E360" s="4">
        <v>106</v>
      </c>
      <c r="F360" s="4">
        <v>384</v>
      </c>
      <c r="G360" s="4" t="b">
        <v>1</v>
      </c>
      <c r="H360" t="s">
        <v>30</v>
      </c>
      <c r="I360" s="4">
        <v>130</v>
      </c>
      <c r="J360" s="4" t="b">
        <v>0</v>
      </c>
      <c r="K360" s="4">
        <v>0</v>
      </c>
      <c r="L360" t="s">
        <v>37</v>
      </c>
      <c r="M360" s="1" t="b">
        <v>0</v>
      </c>
    </row>
    <row r="361" spans="1:13" x14ac:dyDescent="0.3">
      <c r="A361" s="1">
        <v>5773</v>
      </c>
      <c r="B361" s="4">
        <v>73</v>
      </c>
      <c r="C361" s="4" t="s">
        <v>11</v>
      </c>
      <c r="D361" s="4" t="s">
        <v>13</v>
      </c>
      <c r="E361" s="4">
        <v>80</v>
      </c>
      <c r="F361" s="4">
        <v>258</v>
      </c>
      <c r="G361" s="4" t="b">
        <v>1</v>
      </c>
      <c r="H361" t="s">
        <v>28</v>
      </c>
      <c r="I361" s="4">
        <v>150</v>
      </c>
      <c r="J361" s="4" t="b">
        <v>0</v>
      </c>
      <c r="K361" s="4">
        <v>1.3</v>
      </c>
      <c r="L361" t="s">
        <v>37</v>
      </c>
      <c r="M361" s="1" t="b">
        <v>0</v>
      </c>
    </row>
    <row r="362" spans="1:13" x14ac:dyDescent="0.3">
      <c r="A362" s="1">
        <v>5507</v>
      </c>
      <c r="B362" s="4">
        <v>47</v>
      </c>
      <c r="C362" s="4" t="s">
        <v>12</v>
      </c>
      <c r="D362" s="4" t="s">
        <v>14</v>
      </c>
      <c r="E362" s="4">
        <v>111</v>
      </c>
      <c r="F362" s="4">
        <v>298</v>
      </c>
      <c r="G362" s="4" t="b">
        <v>1</v>
      </c>
      <c r="H362" t="s">
        <v>30</v>
      </c>
      <c r="I362" s="4">
        <v>120</v>
      </c>
      <c r="J362" s="4" t="b">
        <v>0</v>
      </c>
      <c r="K362" s="4">
        <v>0</v>
      </c>
      <c r="L362" t="s">
        <v>36</v>
      </c>
      <c r="M362" s="1" t="b">
        <v>1</v>
      </c>
    </row>
    <row r="363" spans="1:13" x14ac:dyDescent="0.3">
      <c r="A363" s="1">
        <v>4974</v>
      </c>
      <c r="B363" s="4">
        <v>43</v>
      </c>
      <c r="C363" s="4" t="s">
        <v>11</v>
      </c>
      <c r="D363" s="4" t="s">
        <v>16</v>
      </c>
      <c r="E363" s="4">
        <v>82</v>
      </c>
      <c r="F363" s="4">
        <v>170</v>
      </c>
      <c r="G363" s="4" t="b">
        <v>1</v>
      </c>
      <c r="H363" t="s">
        <v>28</v>
      </c>
      <c r="I363" s="4">
        <v>138</v>
      </c>
      <c r="J363" s="4" t="b">
        <v>0</v>
      </c>
      <c r="K363" s="4">
        <v>0</v>
      </c>
      <c r="L363" t="s">
        <v>37</v>
      </c>
      <c r="M363" s="1" t="b">
        <v>0</v>
      </c>
    </row>
    <row r="364" spans="1:13" x14ac:dyDescent="0.3">
      <c r="A364" s="1">
        <v>2132</v>
      </c>
      <c r="B364" s="4">
        <v>74</v>
      </c>
      <c r="C364" s="4" t="s">
        <v>12</v>
      </c>
      <c r="D364" s="4" t="s">
        <v>15</v>
      </c>
      <c r="E364" s="4">
        <v>86</v>
      </c>
      <c r="F364" s="4">
        <v>265</v>
      </c>
      <c r="G364" s="4" t="b">
        <v>1</v>
      </c>
      <c r="H364" t="s">
        <v>28</v>
      </c>
      <c r="I364" s="4">
        <v>130</v>
      </c>
      <c r="J364" s="4" t="b">
        <v>1</v>
      </c>
      <c r="K364" s="4">
        <v>0</v>
      </c>
      <c r="L364" t="s">
        <v>36</v>
      </c>
      <c r="M364" s="1" t="b">
        <v>1</v>
      </c>
    </row>
    <row r="365" spans="1:13" x14ac:dyDescent="0.3">
      <c r="A365" s="1">
        <v>2406</v>
      </c>
      <c r="B365" s="4">
        <v>77</v>
      </c>
      <c r="C365" s="4" t="s">
        <v>11</v>
      </c>
      <c r="D365" s="4" t="s">
        <v>15</v>
      </c>
      <c r="E365" s="4">
        <v>88</v>
      </c>
      <c r="F365" s="4">
        <v>180</v>
      </c>
      <c r="G365" s="4" t="b">
        <v>1</v>
      </c>
      <c r="H365" t="s">
        <v>30</v>
      </c>
      <c r="I365" s="4">
        <v>150</v>
      </c>
      <c r="J365" s="4" t="b">
        <v>1</v>
      </c>
      <c r="K365" s="4">
        <v>0</v>
      </c>
      <c r="L365" t="s">
        <v>36</v>
      </c>
      <c r="M365" s="1" t="b">
        <v>1</v>
      </c>
    </row>
    <row r="366" spans="1:13" x14ac:dyDescent="0.3">
      <c r="A366" s="1">
        <v>3541</v>
      </c>
      <c r="B366" s="4">
        <v>73</v>
      </c>
      <c r="C366" s="4" t="s">
        <v>12</v>
      </c>
      <c r="D366" s="4" t="s">
        <v>15</v>
      </c>
      <c r="E366" s="4">
        <v>101</v>
      </c>
      <c r="F366" s="4">
        <v>304</v>
      </c>
      <c r="G366" s="4" t="b">
        <v>1</v>
      </c>
      <c r="H366" t="s">
        <v>30</v>
      </c>
      <c r="I366" s="4">
        <v>170</v>
      </c>
      <c r="J366" s="4" t="b">
        <v>1</v>
      </c>
      <c r="K366" s="4">
        <v>0</v>
      </c>
      <c r="L366" t="s">
        <v>36</v>
      </c>
      <c r="M366" s="1" t="b">
        <v>1</v>
      </c>
    </row>
    <row r="367" spans="1:13" x14ac:dyDescent="0.3">
      <c r="A367" s="1">
        <v>4139</v>
      </c>
      <c r="B367" s="4">
        <v>55</v>
      </c>
      <c r="C367" s="4" t="s">
        <v>11</v>
      </c>
      <c r="D367" s="4" t="s">
        <v>13</v>
      </c>
      <c r="E367" s="4">
        <v>119</v>
      </c>
      <c r="F367" s="4">
        <v>186</v>
      </c>
      <c r="G367" s="4" t="b">
        <v>1</v>
      </c>
      <c r="H367" t="s">
        <v>28</v>
      </c>
      <c r="I367" s="4">
        <v>190</v>
      </c>
      <c r="J367" s="4" t="b">
        <v>1</v>
      </c>
      <c r="K367" s="4">
        <v>0</v>
      </c>
      <c r="L367" t="s">
        <v>37</v>
      </c>
      <c r="M367" s="1" t="b">
        <v>1</v>
      </c>
    </row>
    <row r="368" spans="1:13" x14ac:dyDescent="0.3">
      <c r="A368" s="1">
        <v>3392</v>
      </c>
      <c r="B368" s="4">
        <v>64</v>
      </c>
      <c r="C368" s="4" t="s">
        <v>12</v>
      </c>
      <c r="D368" s="4" t="s">
        <v>16</v>
      </c>
      <c r="E368" s="4">
        <v>90</v>
      </c>
      <c r="F368" s="4">
        <v>164</v>
      </c>
      <c r="G368" s="4" t="b">
        <v>0</v>
      </c>
      <c r="H368" t="s">
        <v>30</v>
      </c>
      <c r="I368" s="4">
        <v>145</v>
      </c>
      <c r="J368" s="4" t="b">
        <v>1</v>
      </c>
      <c r="K368" s="4">
        <v>6.2</v>
      </c>
      <c r="L368" t="s">
        <v>38</v>
      </c>
      <c r="M368" s="1" t="b">
        <v>0</v>
      </c>
    </row>
    <row r="369" spans="1:13" x14ac:dyDescent="0.3">
      <c r="A369" s="1">
        <v>1938</v>
      </c>
      <c r="B369" s="4">
        <v>48</v>
      </c>
      <c r="C369" s="4" t="s">
        <v>11</v>
      </c>
      <c r="D369" s="4" t="s">
        <v>15</v>
      </c>
      <c r="E369" s="4">
        <v>93</v>
      </c>
      <c r="F369" s="4">
        <v>175</v>
      </c>
      <c r="G369" s="4" t="b">
        <v>0</v>
      </c>
      <c r="H369" t="s">
        <v>28</v>
      </c>
      <c r="I369" s="4">
        <v>123</v>
      </c>
      <c r="J369" s="4" t="b">
        <v>1</v>
      </c>
      <c r="K369" s="4">
        <v>0.6</v>
      </c>
      <c r="L369" t="s">
        <v>36</v>
      </c>
      <c r="M369" s="1" t="b">
        <v>1</v>
      </c>
    </row>
    <row r="370" spans="1:13" x14ac:dyDescent="0.3">
      <c r="A370" s="1">
        <v>5887</v>
      </c>
      <c r="B370" s="4">
        <v>45</v>
      </c>
      <c r="C370" s="4" t="s">
        <v>11</v>
      </c>
      <c r="D370" s="4" t="s">
        <v>15</v>
      </c>
      <c r="E370" s="4">
        <v>110</v>
      </c>
      <c r="F370" s="4">
        <v>199</v>
      </c>
      <c r="G370" s="4" t="b">
        <v>1</v>
      </c>
      <c r="H370" t="s">
        <v>28</v>
      </c>
      <c r="I370" s="4">
        <v>162</v>
      </c>
      <c r="J370" s="4" t="b">
        <v>1</v>
      </c>
      <c r="K370" s="4">
        <v>0.5</v>
      </c>
      <c r="L370" t="s">
        <v>36</v>
      </c>
      <c r="M370" s="1" t="b">
        <v>1</v>
      </c>
    </row>
    <row r="371" spans="1:13" x14ac:dyDescent="0.3">
      <c r="A371" s="1">
        <v>1379</v>
      </c>
      <c r="B371" s="4">
        <v>53</v>
      </c>
      <c r="C371" s="4" t="s">
        <v>12</v>
      </c>
      <c r="D371" s="4" t="s">
        <v>15</v>
      </c>
      <c r="E371" s="4">
        <v>84</v>
      </c>
      <c r="F371" s="4">
        <v>278</v>
      </c>
      <c r="G371" s="4" t="b">
        <v>0</v>
      </c>
      <c r="H371" t="s">
        <v>29</v>
      </c>
      <c r="I371" s="4">
        <v>152</v>
      </c>
      <c r="J371" s="4" t="b">
        <v>1</v>
      </c>
      <c r="K371" s="4">
        <v>0</v>
      </c>
      <c r="L371" t="s">
        <v>37</v>
      </c>
      <c r="M371" s="1" t="b">
        <v>1</v>
      </c>
    </row>
    <row r="372" spans="1:13" x14ac:dyDescent="0.3">
      <c r="A372" s="1">
        <v>5570</v>
      </c>
      <c r="B372" s="4">
        <v>59</v>
      </c>
      <c r="C372" s="4" t="s">
        <v>11</v>
      </c>
      <c r="D372" s="4" t="s">
        <v>15</v>
      </c>
      <c r="E372" s="4">
        <v>97</v>
      </c>
      <c r="F372" s="4">
        <v>256</v>
      </c>
      <c r="G372" s="4" t="b">
        <v>1</v>
      </c>
      <c r="H372" t="s">
        <v>29</v>
      </c>
      <c r="I372" s="4">
        <v>142</v>
      </c>
      <c r="J372" s="4" t="b">
        <v>0</v>
      </c>
      <c r="K372" s="4">
        <v>0.6</v>
      </c>
      <c r="L372" t="s">
        <v>36</v>
      </c>
      <c r="M372" s="1" t="b">
        <v>1</v>
      </c>
    </row>
    <row r="373" spans="1:13" x14ac:dyDescent="0.3">
      <c r="A373" s="1">
        <v>5274</v>
      </c>
      <c r="B373" s="4">
        <v>48</v>
      </c>
      <c r="C373" s="4" t="s">
        <v>11</v>
      </c>
      <c r="D373" s="4" t="s">
        <v>13</v>
      </c>
      <c r="E373" s="4">
        <v>81</v>
      </c>
      <c r="F373" s="4">
        <v>300</v>
      </c>
      <c r="G373" s="4" t="b">
        <v>1</v>
      </c>
      <c r="H373" t="s">
        <v>30</v>
      </c>
      <c r="I373" s="4">
        <v>171</v>
      </c>
      <c r="J373" s="4" t="b">
        <v>1</v>
      </c>
      <c r="K373" s="4">
        <v>0</v>
      </c>
      <c r="L373" t="s">
        <v>38</v>
      </c>
      <c r="M373" s="1" t="b">
        <v>1</v>
      </c>
    </row>
    <row r="374" spans="1:13" x14ac:dyDescent="0.3">
      <c r="A374" s="1">
        <v>5359</v>
      </c>
      <c r="B374" s="4">
        <v>44</v>
      </c>
      <c r="C374" s="4" t="s">
        <v>11</v>
      </c>
      <c r="D374" s="4" t="s">
        <v>15</v>
      </c>
      <c r="E374" s="4">
        <v>101</v>
      </c>
      <c r="F374" s="4">
        <v>315</v>
      </c>
      <c r="G374" s="4" t="b">
        <v>1</v>
      </c>
      <c r="H374" t="s">
        <v>30</v>
      </c>
      <c r="I374" s="4">
        <v>162</v>
      </c>
      <c r="J374" s="4" t="b">
        <v>1</v>
      </c>
      <c r="K374" s="4">
        <v>1.9</v>
      </c>
      <c r="L374" t="s">
        <v>38</v>
      </c>
      <c r="M374" s="1" t="b">
        <v>0</v>
      </c>
    </row>
    <row r="375" spans="1:13" x14ac:dyDescent="0.3">
      <c r="A375" s="1">
        <v>1622</v>
      </c>
      <c r="B375" s="4">
        <v>51</v>
      </c>
      <c r="C375" s="4" t="s">
        <v>12</v>
      </c>
      <c r="D375" s="4" t="s">
        <v>13</v>
      </c>
      <c r="E375" s="4">
        <v>95</v>
      </c>
      <c r="F375" s="4">
        <v>409</v>
      </c>
      <c r="G375" s="4" t="b">
        <v>1</v>
      </c>
      <c r="H375" t="s">
        <v>30</v>
      </c>
      <c r="I375" s="4">
        <v>150</v>
      </c>
      <c r="J375" s="4" t="b">
        <v>0</v>
      </c>
      <c r="K375" s="4">
        <v>1.9</v>
      </c>
      <c r="L375" t="s">
        <v>38</v>
      </c>
      <c r="M375" s="1" t="b">
        <v>1</v>
      </c>
    </row>
    <row r="376" spans="1:13" x14ac:dyDescent="0.3">
      <c r="A376" s="1">
        <v>1589</v>
      </c>
      <c r="B376" s="4">
        <v>57</v>
      </c>
      <c r="C376" s="4" t="s">
        <v>12</v>
      </c>
      <c r="D376" s="4" t="s">
        <v>14</v>
      </c>
      <c r="E376" s="4">
        <v>118</v>
      </c>
      <c r="F376" s="4">
        <v>234</v>
      </c>
      <c r="G376" s="4" t="b">
        <v>0</v>
      </c>
      <c r="H376" t="s">
        <v>30</v>
      </c>
      <c r="I376" s="4">
        <v>175</v>
      </c>
      <c r="J376" s="4" t="b">
        <v>1</v>
      </c>
      <c r="K376" s="4">
        <v>0.6</v>
      </c>
      <c r="L376" t="s">
        <v>38</v>
      </c>
      <c r="M376" s="1" t="b">
        <v>0</v>
      </c>
    </row>
    <row r="377" spans="1:13" x14ac:dyDescent="0.3">
      <c r="A377" s="1">
        <v>2345</v>
      </c>
      <c r="B377" s="4">
        <v>68</v>
      </c>
      <c r="C377" s="4" t="s">
        <v>12</v>
      </c>
      <c r="D377" s="4" t="s">
        <v>15</v>
      </c>
      <c r="E377" s="4">
        <v>95</v>
      </c>
      <c r="F377" s="4">
        <v>216</v>
      </c>
      <c r="G377" s="4" t="b">
        <v>0</v>
      </c>
      <c r="H377" t="s">
        <v>30</v>
      </c>
      <c r="I377" s="4">
        <v>115</v>
      </c>
      <c r="J377" s="4" t="b">
        <v>1</v>
      </c>
      <c r="K377" s="4">
        <v>0</v>
      </c>
      <c r="L377" t="s">
        <v>38</v>
      </c>
      <c r="M377" s="1" t="b">
        <v>0</v>
      </c>
    </row>
    <row r="378" spans="1:13" x14ac:dyDescent="0.3">
      <c r="A378" s="1">
        <v>4100</v>
      </c>
      <c r="B378" s="4">
        <v>77</v>
      </c>
      <c r="C378" s="4" t="s">
        <v>12</v>
      </c>
      <c r="D378" s="4" t="s">
        <v>15</v>
      </c>
      <c r="E378" s="4">
        <v>101</v>
      </c>
      <c r="F378" s="4">
        <v>214</v>
      </c>
      <c r="G378" s="4" t="b">
        <v>1</v>
      </c>
      <c r="H378" t="s">
        <v>29</v>
      </c>
      <c r="I378" s="4">
        <v>158</v>
      </c>
      <c r="J378" s="4" t="b">
        <v>1</v>
      </c>
      <c r="K378" s="4">
        <v>1.6</v>
      </c>
      <c r="L378" t="s">
        <v>38</v>
      </c>
      <c r="M378" s="1" t="b">
        <v>0</v>
      </c>
    </row>
    <row r="379" spans="1:13" x14ac:dyDescent="0.3">
      <c r="A379" s="1">
        <v>3538</v>
      </c>
      <c r="B379" s="4">
        <v>67</v>
      </c>
      <c r="C379" s="4" t="s">
        <v>12</v>
      </c>
      <c r="D379" s="4" t="s">
        <v>13</v>
      </c>
      <c r="E379" s="4">
        <v>120</v>
      </c>
      <c r="F379" s="4">
        <v>205</v>
      </c>
      <c r="G379" s="4" t="b">
        <v>1</v>
      </c>
      <c r="H379" t="s">
        <v>29</v>
      </c>
      <c r="I379" s="4">
        <v>130</v>
      </c>
      <c r="J379" s="4" t="b">
        <v>0</v>
      </c>
      <c r="K379" s="4">
        <v>2</v>
      </c>
      <c r="L379" t="s">
        <v>38</v>
      </c>
      <c r="M379" s="1" t="b">
        <v>1</v>
      </c>
    </row>
    <row r="380" spans="1:13" x14ac:dyDescent="0.3">
      <c r="A380" s="1">
        <v>2444</v>
      </c>
      <c r="B380" s="4">
        <v>60</v>
      </c>
      <c r="C380" s="4" t="s">
        <v>11</v>
      </c>
      <c r="D380" s="4" t="s">
        <v>15</v>
      </c>
      <c r="E380" s="4">
        <v>95</v>
      </c>
      <c r="F380" s="4">
        <v>339</v>
      </c>
      <c r="G380" s="4" t="b">
        <v>1</v>
      </c>
      <c r="H380" t="s">
        <v>30</v>
      </c>
      <c r="I380" s="4">
        <v>170</v>
      </c>
      <c r="J380" s="4" t="b">
        <v>1</v>
      </c>
      <c r="K380" s="4">
        <v>0</v>
      </c>
      <c r="L380" t="s">
        <v>36</v>
      </c>
      <c r="M380" s="1" t="b">
        <v>1</v>
      </c>
    </row>
    <row r="381" spans="1:13" x14ac:dyDescent="0.3">
      <c r="A381" s="1">
        <v>2031</v>
      </c>
      <c r="B381" s="4">
        <v>65</v>
      </c>
      <c r="C381" s="4" t="s">
        <v>11</v>
      </c>
      <c r="D381" s="4" t="s">
        <v>14</v>
      </c>
      <c r="E381" s="4">
        <v>83</v>
      </c>
      <c r="F381" s="4">
        <v>184</v>
      </c>
      <c r="G381" s="4" t="b">
        <v>0</v>
      </c>
      <c r="H381" t="s">
        <v>28</v>
      </c>
      <c r="I381" s="4">
        <v>142</v>
      </c>
      <c r="J381" s="4" t="b">
        <v>1</v>
      </c>
      <c r="K381" s="4">
        <v>1</v>
      </c>
      <c r="L381" t="s">
        <v>36</v>
      </c>
      <c r="M381" s="1" t="b">
        <v>1</v>
      </c>
    </row>
    <row r="382" spans="1:13" x14ac:dyDescent="0.3">
      <c r="A382" s="1">
        <v>3655</v>
      </c>
      <c r="B382" s="4">
        <v>46</v>
      </c>
      <c r="C382" s="4" t="s">
        <v>11</v>
      </c>
      <c r="D382" s="4" t="s">
        <v>16</v>
      </c>
      <c r="E382" s="4">
        <v>86</v>
      </c>
      <c r="F382" s="4">
        <v>466</v>
      </c>
      <c r="G382" s="4" t="b">
        <v>1</v>
      </c>
      <c r="H382" t="s">
        <v>29</v>
      </c>
      <c r="I382" s="4">
        <v>152</v>
      </c>
      <c r="J382" s="4" t="b">
        <v>0</v>
      </c>
      <c r="K382" s="4">
        <v>1</v>
      </c>
      <c r="L382" t="s">
        <v>37</v>
      </c>
      <c r="M382" s="1" t="b">
        <v>0</v>
      </c>
    </row>
    <row r="383" spans="1:13" x14ac:dyDescent="0.3">
      <c r="A383" s="1">
        <v>3192</v>
      </c>
      <c r="B383" s="4">
        <v>56</v>
      </c>
      <c r="C383" s="4" t="s">
        <v>11</v>
      </c>
      <c r="D383" s="4" t="s">
        <v>15</v>
      </c>
      <c r="E383" s="4">
        <v>81</v>
      </c>
      <c r="F383" s="4">
        <v>220</v>
      </c>
      <c r="G383" s="4" t="b">
        <v>1</v>
      </c>
      <c r="H383" t="s">
        <v>30</v>
      </c>
      <c r="I383" s="4">
        <v>134</v>
      </c>
      <c r="J383" s="4" t="b">
        <v>1</v>
      </c>
      <c r="K383" s="4">
        <v>0</v>
      </c>
      <c r="L383" t="s">
        <v>36</v>
      </c>
      <c r="M383" s="1" t="b">
        <v>1</v>
      </c>
    </row>
    <row r="384" spans="1:13" x14ac:dyDescent="0.3">
      <c r="A384" s="1">
        <v>5456</v>
      </c>
      <c r="B384" s="4">
        <v>57</v>
      </c>
      <c r="C384" s="4" t="s">
        <v>11</v>
      </c>
      <c r="D384" s="4" t="s">
        <v>16</v>
      </c>
      <c r="E384" s="4">
        <v>85</v>
      </c>
      <c r="F384" s="4">
        <v>209</v>
      </c>
      <c r="G384" s="4" t="b">
        <v>1</v>
      </c>
      <c r="H384" t="s">
        <v>28</v>
      </c>
      <c r="I384" s="4">
        <v>127</v>
      </c>
      <c r="J384" s="4" t="b">
        <v>1</v>
      </c>
      <c r="K384" s="4">
        <v>0</v>
      </c>
      <c r="L384" t="s">
        <v>36</v>
      </c>
      <c r="M384" s="1" t="b">
        <v>1</v>
      </c>
    </row>
    <row r="385" spans="1:13" x14ac:dyDescent="0.3">
      <c r="A385" s="1">
        <v>2658</v>
      </c>
      <c r="B385" s="4">
        <v>59</v>
      </c>
      <c r="C385" s="4" t="s">
        <v>11</v>
      </c>
      <c r="D385" s="4" t="s">
        <v>16</v>
      </c>
      <c r="E385" s="4">
        <v>101</v>
      </c>
      <c r="F385" s="4">
        <v>241</v>
      </c>
      <c r="G385" s="4" t="b">
        <v>1</v>
      </c>
      <c r="H385" t="s">
        <v>29</v>
      </c>
      <c r="I385" s="4">
        <v>148</v>
      </c>
      <c r="J385" s="4" t="b">
        <v>0</v>
      </c>
      <c r="K385" s="4">
        <v>3</v>
      </c>
      <c r="L385" t="s">
        <v>38</v>
      </c>
      <c r="M385" s="1" t="b">
        <v>0</v>
      </c>
    </row>
    <row r="386" spans="1:13" x14ac:dyDescent="0.3">
      <c r="A386" s="1">
        <v>4522</v>
      </c>
      <c r="B386" s="4">
        <v>76</v>
      </c>
      <c r="C386" s="4" t="s">
        <v>11</v>
      </c>
      <c r="D386" s="4" t="s">
        <v>16</v>
      </c>
      <c r="E386" s="4">
        <v>94</v>
      </c>
      <c r="F386" s="4">
        <v>261</v>
      </c>
      <c r="G386" s="4" t="b">
        <v>1</v>
      </c>
      <c r="H386" t="s">
        <v>29</v>
      </c>
      <c r="I386" s="4">
        <v>140</v>
      </c>
      <c r="J386" s="4" t="b">
        <v>1</v>
      </c>
      <c r="K386" s="4">
        <v>1.5</v>
      </c>
      <c r="L386" t="s">
        <v>36</v>
      </c>
      <c r="M386" s="1" t="b">
        <v>0</v>
      </c>
    </row>
    <row r="387" spans="1:13" x14ac:dyDescent="0.3">
      <c r="A387" s="1">
        <v>1928</v>
      </c>
      <c r="B387" s="4">
        <v>78</v>
      </c>
      <c r="C387" s="4" t="s">
        <v>11</v>
      </c>
      <c r="D387" s="4" t="s">
        <v>13</v>
      </c>
      <c r="E387" s="4">
        <v>107</v>
      </c>
      <c r="F387" s="4">
        <v>270</v>
      </c>
      <c r="G387" s="4" t="b">
        <v>1</v>
      </c>
      <c r="H387" t="s">
        <v>28</v>
      </c>
      <c r="I387" s="4">
        <v>145</v>
      </c>
      <c r="J387" s="4" t="b">
        <v>1</v>
      </c>
      <c r="K387" s="4">
        <v>4.2</v>
      </c>
      <c r="L387" t="s">
        <v>38</v>
      </c>
      <c r="M387" s="1" t="b">
        <v>1</v>
      </c>
    </row>
    <row r="388" spans="1:13" x14ac:dyDescent="0.3">
      <c r="A388" s="1">
        <v>1907</v>
      </c>
      <c r="B388" s="4">
        <v>59</v>
      </c>
      <c r="C388" s="4" t="s">
        <v>12</v>
      </c>
      <c r="D388" s="4" t="s">
        <v>13</v>
      </c>
      <c r="E388" s="4">
        <v>106</v>
      </c>
      <c r="F388" s="4">
        <v>226</v>
      </c>
      <c r="G388" s="4" t="b">
        <v>1</v>
      </c>
      <c r="H388" t="s">
        <v>30</v>
      </c>
      <c r="I388" s="4">
        <v>114</v>
      </c>
      <c r="J388" s="4" t="b">
        <v>1</v>
      </c>
      <c r="K388" s="4">
        <v>2.6</v>
      </c>
      <c r="L388" t="s">
        <v>38</v>
      </c>
      <c r="M388" s="1" t="b">
        <v>1</v>
      </c>
    </row>
    <row r="389" spans="1:13" x14ac:dyDescent="0.3">
      <c r="A389" s="1">
        <v>4273</v>
      </c>
      <c r="B389" s="4">
        <v>48</v>
      </c>
      <c r="C389" s="4" t="s">
        <v>12</v>
      </c>
      <c r="D389" s="4" t="s">
        <v>15</v>
      </c>
      <c r="E389" s="4">
        <v>88</v>
      </c>
      <c r="F389" s="4">
        <v>277</v>
      </c>
      <c r="G389" s="4" t="b">
        <v>1</v>
      </c>
      <c r="H389" t="s">
        <v>30</v>
      </c>
      <c r="I389" s="4">
        <v>172</v>
      </c>
      <c r="J389" s="4" t="b">
        <v>1</v>
      </c>
      <c r="K389" s="4">
        <v>0</v>
      </c>
      <c r="L389" t="s">
        <v>36</v>
      </c>
      <c r="M389" s="1" t="b">
        <v>1</v>
      </c>
    </row>
    <row r="390" spans="1:13" x14ac:dyDescent="0.3">
      <c r="A390" s="1">
        <v>4587</v>
      </c>
      <c r="B390" s="4">
        <v>62</v>
      </c>
      <c r="C390" s="4" t="s">
        <v>12</v>
      </c>
      <c r="D390" s="4" t="s">
        <v>16</v>
      </c>
      <c r="E390" s="4">
        <v>98</v>
      </c>
      <c r="F390" s="4">
        <v>325</v>
      </c>
      <c r="G390" s="4" t="b">
        <v>1</v>
      </c>
      <c r="H390" t="s">
        <v>28</v>
      </c>
      <c r="I390" s="4">
        <v>154</v>
      </c>
      <c r="J390" s="4" t="b">
        <v>0</v>
      </c>
      <c r="K390" s="4">
        <v>0</v>
      </c>
      <c r="L390" t="s">
        <v>36</v>
      </c>
      <c r="M390" s="1" t="b">
        <v>1</v>
      </c>
    </row>
    <row r="391" spans="1:13" x14ac:dyDescent="0.3">
      <c r="A391" s="1">
        <v>4824</v>
      </c>
      <c r="B391" s="4">
        <v>79</v>
      </c>
      <c r="C391" s="4" t="s">
        <v>11</v>
      </c>
      <c r="D391" s="4" t="s">
        <v>13</v>
      </c>
      <c r="E391" s="4">
        <v>90</v>
      </c>
      <c r="F391" s="4">
        <v>182</v>
      </c>
      <c r="G391" s="4" t="b">
        <v>1</v>
      </c>
      <c r="H391" t="s">
        <v>30</v>
      </c>
      <c r="I391" s="4">
        <v>174</v>
      </c>
      <c r="J391" s="4" t="b">
        <v>1</v>
      </c>
      <c r="K391" s="4">
        <v>0</v>
      </c>
      <c r="L391" t="s">
        <v>36</v>
      </c>
      <c r="M391" s="1" t="b">
        <v>1</v>
      </c>
    </row>
    <row r="392" spans="1:13" x14ac:dyDescent="0.3">
      <c r="A392" s="1">
        <v>4771</v>
      </c>
      <c r="B392" s="4">
        <v>70</v>
      </c>
      <c r="C392" s="4" t="s">
        <v>11</v>
      </c>
      <c r="D392" s="4" t="s">
        <v>15</v>
      </c>
      <c r="E392" s="4">
        <v>103</v>
      </c>
      <c r="F392" s="4">
        <v>269</v>
      </c>
      <c r="G392" s="4" t="b">
        <v>1</v>
      </c>
      <c r="H392" t="s">
        <v>28</v>
      </c>
      <c r="I392" s="4">
        <v>112</v>
      </c>
      <c r="J392" s="4" t="b">
        <v>0</v>
      </c>
      <c r="K392" s="4">
        <v>2.9</v>
      </c>
      <c r="L392" t="s">
        <v>37</v>
      </c>
      <c r="M392" s="1" t="b">
        <v>0</v>
      </c>
    </row>
    <row r="393" spans="1:13" x14ac:dyDescent="0.3">
      <c r="A393" s="1">
        <v>1240</v>
      </c>
      <c r="B393" s="4">
        <v>74</v>
      </c>
      <c r="C393" s="4" t="s">
        <v>11</v>
      </c>
      <c r="D393" s="4" t="s">
        <v>16</v>
      </c>
      <c r="E393" s="4">
        <v>88</v>
      </c>
      <c r="F393" s="4">
        <v>177</v>
      </c>
      <c r="G393" s="4" t="b">
        <v>1</v>
      </c>
      <c r="H393" t="s">
        <v>29</v>
      </c>
      <c r="I393" s="4">
        <v>120</v>
      </c>
      <c r="J393" s="4" t="b">
        <v>0</v>
      </c>
      <c r="K393" s="4">
        <v>2.5</v>
      </c>
      <c r="L393" t="s">
        <v>37</v>
      </c>
      <c r="M393" s="1" t="b">
        <v>0</v>
      </c>
    </row>
    <row r="394" spans="1:13" x14ac:dyDescent="0.3">
      <c r="A394" s="1">
        <v>2006</v>
      </c>
      <c r="B394" s="4">
        <v>73</v>
      </c>
      <c r="C394" s="4" t="s">
        <v>12</v>
      </c>
      <c r="D394" s="4" t="s">
        <v>15</v>
      </c>
      <c r="E394" s="4">
        <v>116</v>
      </c>
      <c r="F394" s="4">
        <v>269</v>
      </c>
      <c r="G394" s="4" t="b">
        <v>0</v>
      </c>
      <c r="H394" t="s">
        <v>30</v>
      </c>
      <c r="I394" s="4">
        <v>148</v>
      </c>
      <c r="J394" s="4" t="b">
        <v>1</v>
      </c>
      <c r="K394" s="4">
        <v>0.8</v>
      </c>
      <c r="L394" t="s">
        <v>36</v>
      </c>
      <c r="M394" s="1" t="b">
        <v>1</v>
      </c>
    </row>
    <row r="395" spans="1:13" x14ac:dyDescent="0.3">
      <c r="A395" s="1">
        <v>4729</v>
      </c>
      <c r="B395" s="4">
        <v>42</v>
      </c>
      <c r="C395" s="4" t="s">
        <v>11</v>
      </c>
      <c r="D395" s="4" t="s">
        <v>14</v>
      </c>
      <c r="E395" s="4">
        <v>90</v>
      </c>
      <c r="F395" s="4">
        <v>221</v>
      </c>
      <c r="G395" s="4" t="b">
        <v>0</v>
      </c>
      <c r="H395" t="s">
        <v>28</v>
      </c>
      <c r="I395" s="4">
        <v>163</v>
      </c>
      <c r="J395" s="4" t="b">
        <v>1</v>
      </c>
      <c r="K395" s="4">
        <v>0</v>
      </c>
      <c r="L395" t="s">
        <v>36</v>
      </c>
      <c r="M395" s="1" t="b">
        <v>1</v>
      </c>
    </row>
    <row r="396" spans="1:13" x14ac:dyDescent="0.3">
      <c r="A396" s="1">
        <v>5884</v>
      </c>
      <c r="B396" s="4">
        <v>77</v>
      </c>
      <c r="C396" s="4" t="s">
        <v>11</v>
      </c>
      <c r="D396" s="4" t="s">
        <v>14</v>
      </c>
      <c r="E396" s="4">
        <v>101</v>
      </c>
      <c r="F396" s="4">
        <v>240</v>
      </c>
      <c r="G396" s="4" t="b">
        <v>0</v>
      </c>
      <c r="H396" t="s">
        <v>28</v>
      </c>
      <c r="I396" s="4">
        <v>169</v>
      </c>
      <c r="J396" s="4" t="b">
        <v>1</v>
      </c>
      <c r="K396" s="4">
        <v>0</v>
      </c>
      <c r="L396" t="s">
        <v>38</v>
      </c>
      <c r="M396" s="1" t="b">
        <v>1</v>
      </c>
    </row>
    <row r="397" spans="1:13" x14ac:dyDescent="0.3">
      <c r="A397" s="1">
        <v>1930</v>
      </c>
      <c r="B397" s="4">
        <v>71</v>
      </c>
      <c r="C397" s="4" t="s">
        <v>11</v>
      </c>
      <c r="D397" s="4" t="s">
        <v>13</v>
      </c>
      <c r="E397" s="4">
        <v>91</v>
      </c>
      <c r="F397" s="4">
        <v>298</v>
      </c>
      <c r="G397" s="4" t="b">
        <v>1</v>
      </c>
      <c r="H397" t="s">
        <v>29</v>
      </c>
      <c r="I397" s="4">
        <v>122</v>
      </c>
      <c r="J397" s="4" t="b">
        <v>0</v>
      </c>
      <c r="K397" s="4">
        <v>4.2</v>
      </c>
      <c r="L397" t="s">
        <v>36</v>
      </c>
      <c r="M397" s="1" t="b">
        <v>1</v>
      </c>
    </row>
    <row r="398" spans="1:13" x14ac:dyDescent="0.3">
      <c r="A398" s="1">
        <v>5748</v>
      </c>
      <c r="B398" s="4">
        <v>41</v>
      </c>
      <c r="C398" s="4" t="s">
        <v>11</v>
      </c>
      <c r="D398" s="4" t="s">
        <v>15</v>
      </c>
      <c r="E398" s="4">
        <v>104</v>
      </c>
      <c r="F398" s="4">
        <v>231</v>
      </c>
      <c r="G398" s="4" t="b">
        <v>1</v>
      </c>
      <c r="H398" t="s">
        <v>29</v>
      </c>
      <c r="I398" s="4">
        <v>147</v>
      </c>
      <c r="J398" s="4" t="b">
        <v>1</v>
      </c>
      <c r="K398" s="4">
        <v>3.6</v>
      </c>
      <c r="L398" t="s">
        <v>36</v>
      </c>
      <c r="M398" s="1" t="b">
        <v>1</v>
      </c>
    </row>
    <row r="399" spans="1:13" x14ac:dyDescent="0.3">
      <c r="A399" s="1">
        <v>3455</v>
      </c>
      <c r="B399" s="4">
        <v>51</v>
      </c>
      <c r="C399" s="4" t="s">
        <v>12</v>
      </c>
      <c r="D399" s="4" t="s">
        <v>15</v>
      </c>
      <c r="E399" s="4">
        <v>101</v>
      </c>
      <c r="F399" s="4">
        <v>215</v>
      </c>
      <c r="G399" s="4" t="b">
        <v>0</v>
      </c>
      <c r="H399" t="s">
        <v>30</v>
      </c>
      <c r="I399" s="4">
        <v>170</v>
      </c>
      <c r="J399" s="4" t="b">
        <v>1</v>
      </c>
      <c r="K399" s="4">
        <v>0</v>
      </c>
      <c r="L399" t="s">
        <v>37</v>
      </c>
      <c r="M399" s="1" t="b">
        <v>0</v>
      </c>
    </row>
    <row r="400" spans="1:13" x14ac:dyDescent="0.3">
      <c r="A400" s="1">
        <v>3396</v>
      </c>
      <c r="B400" s="4">
        <v>69</v>
      </c>
      <c r="C400" s="4" t="s">
        <v>11</v>
      </c>
      <c r="D400" s="4" t="s">
        <v>13</v>
      </c>
      <c r="E400" s="4">
        <v>101</v>
      </c>
      <c r="F400" s="4">
        <v>207</v>
      </c>
      <c r="G400" s="4" t="b">
        <v>1</v>
      </c>
      <c r="H400" t="s">
        <v>28</v>
      </c>
      <c r="I400" s="4">
        <v>138</v>
      </c>
      <c r="J400" s="4" t="b">
        <v>0</v>
      </c>
      <c r="K400" s="4">
        <v>1.9</v>
      </c>
      <c r="L400" t="s">
        <v>37</v>
      </c>
      <c r="M400" s="1" t="b">
        <v>1</v>
      </c>
    </row>
    <row r="401" spans="1:13" x14ac:dyDescent="0.3">
      <c r="A401" s="1">
        <v>3798</v>
      </c>
      <c r="B401" s="4">
        <v>52</v>
      </c>
      <c r="C401" s="4" t="s">
        <v>11</v>
      </c>
      <c r="D401" s="4" t="s">
        <v>13</v>
      </c>
      <c r="E401" s="4">
        <v>113</v>
      </c>
      <c r="F401" s="4">
        <v>260</v>
      </c>
      <c r="G401" s="4" t="b">
        <v>0</v>
      </c>
      <c r="H401" t="s">
        <v>28</v>
      </c>
      <c r="I401" s="4">
        <v>140</v>
      </c>
      <c r="J401" s="4" t="b">
        <v>0</v>
      </c>
      <c r="K401" s="4">
        <v>3.6</v>
      </c>
      <c r="L401" t="s">
        <v>36</v>
      </c>
      <c r="M401" s="1" t="b">
        <v>1</v>
      </c>
    </row>
    <row r="402" spans="1:13" x14ac:dyDescent="0.3">
      <c r="A402" s="1">
        <v>2415</v>
      </c>
      <c r="B402" s="4">
        <v>58</v>
      </c>
      <c r="C402" s="4" t="s">
        <v>12</v>
      </c>
      <c r="D402" s="4" t="s">
        <v>15</v>
      </c>
      <c r="E402" s="4">
        <v>114</v>
      </c>
      <c r="F402" s="4">
        <v>256</v>
      </c>
      <c r="G402" s="4" t="b">
        <v>1</v>
      </c>
      <c r="H402" t="s">
        <v>30</v>
      </c>
      <c r="I402" s="4">
        <v>149</v>
      </c>
      <c r="J402" s="4" t="b">
        <v>1</v>
      </c>
      <c r="K402" s="4">
        <v>0.5</v>
      </c>
      <c r="L402" t="s">
        <v>37</v>
      </c>
      <c r="M402" s="1" t="b">
        <v>0</v>
      </c>
    </row>
    <row r="403" spans="1:13" x14ac:dyDescent="0.3">
      <c r="A403" s="1">
        <v>5330</v>
      </c>
      <c r="B403" s="4">
        <v>54</v>
      </c>
      <c r="C403" s="4" t="s">
        <v>11</v>
      </c>
      <c r="D403" s="4" t="s">
        <v>13</v>
      </c>
      <c r="E403" s="4">
        <v>102</v>
      </c>
      <c r="F403" s="4">
        <v>247</v>
      </c>
      <c r="G403" s="4" t="b">
        <v>1</v>
      </c>
      <c r="H403" t="s">
        <v>30</v>
      </c>
      <c r="I403" s="4">
        <v>171</v>
      </c>
      <c r="J403" s="4" t="b">
        <v>1</v>
      </c>
      <c r="K403" s="4">
        <v>1.5</v>
      </c>
      <c r="L403" t="s">
        <v>38</v>
      </c>
      <c r="M403" s="1" t="b">
        <v>0</v>
      </c>
    </row>
    <row r="404" spans="1:13" x14ac:dyDescent="0.3">
      <c r="A404" s="1">
        <v>1839</v>
      </c>
      <c r="B404" s="4">
        <v>78</v>
      </c>
      <c r="C404" s="4" t="s">
        <v>11</v>
      </c>
      <c r="D404" s="4" t="s">
        <v>16</v>
      </c>
      <c r="E404" s="4">
        <v>81</v>
      </c>
      <c r="F404" s="4">
        <v>234</v>
      </c>
      <c r="G404" s="4" t="b">
        <v>0</v>
      </c>
      <c r="H404" t="s">
        <v>30</v>
      </c>
      <c r="I404" s="4">
        <v>131</v>
      </c>
      <c r="J404" s="4" t="b">
        <v>1</v>
      </c>
      <c r="K404" s="4">
        <v>0.1</v>
      </c>
      <c r="L404" t="s">
        <v>38</v>
      </c>
      <c r="M404" s="1" t="b">
        <v>0</v>
      </c>
    </row>
    <row r="405" spans="1:13" x14ac:dyDescent="0.3">
      <c r="A405" s="1">
        <v>5446</v>
      </c>
      <c r="B405" s="4">
        <v>43</v>
      </c>
      <c r="C405" s="4" t="s">
        <v>12</v>
      </c>
      <c r="D405" s="4" t="s">
        <v>15</v>
      </c>
      <c r="E405" s="4">
        <v>116</v>
      </c>
      <c r="F405" s="4">
        <v>211</v>
      </c>
      <c r="G405" s="4" t="b">
        <v>1</v>
      </c>
      <c r="H405" t="s">
        <v>29</v>
      </c>
      <c r="I405" s="4">
        <v>142</v>
      </c>
      <c r="J405" s="4" t="b">
        <v>1</v>
      </c>
      <c r="K405" s="4">
        <v>0</v>
      </c>
      <c r="L405" t="s">
        <v>36</v>
      </c>
      <c r="M405" s="1" t="b">
        <v>1</v>
      </c>
    </row>
    <row r="406" spans="1:13" x14ac:dyDescent="0.3">
      <c r="A406" s="1">
        <v>2298</v>
      </c>
      <c r="B406" s="4">
        <v>42</v>
      </c>
      <c r="C406" s="4" t="s">
        <v>11</v>
      </c>
      <c r="D406" s="4" t="s">
        <v>16</v>
      </c>
      <c r="E406" s="4">
        <v>80</v>
      </c>
      <c r="F406" s="4">
        <v>329</v>
      </c>
      <c r="G406" s="4" t="b">
        <v>0</v>
      </c>
      <c r="H406" t="s">
        <v>30</v>
      </c>
      <c r="I406" s="4">
        <v>92</v>
      </c>
      <c r="J406" s="4" t="b">
        <v>0</v>
      </c>
      <c r="K406" s="4">
        <v>1.5</v>
      </c>
      <c r="L406" t="s">
        <v>37</v>
      </c>
      <c r="M406" s="1" t="b">
        <v>0</v>
      </c>
    </row>
    <row r="407" spans="1:13" x14ac:dyDescent="0.3">
      <c r="A407" s="1">
        <v>1820</v>
      </c>
      <c r="B407" s="4">
        <v>67</v>
      </c>
      <c r="C407" s="4" t="s">
        <v>12</v>
      </c>
      <c r="D407" s="4" t="s">
        <v>16</v>
      </c>
      <c r="E407" s="4">
        <v>98</v>
      </c>
      <c r="F407" s="4">
        <v>163</v>
      </c>
      <c r="G407" s="4" t="b">
        <v>0</v>
      </c>
      <c r="H407" t="s">
        <v>29</v>
      </c>
      <c r="I407" s="4">
        <v>175</v>
      </c>
      <c r="J407" s="4" t="b">
        <v>1</v>
      </c>
      <c r="K407" s="4">
        <v>2</v>
      </c>
      <c r="L407" t="s">
        <v>36</v>
      </c>
      <c r="M407" s="1" t="b">
        <v>1</v>
      </c>
    </row>
    <row r="408" spans="1:13" x14ac:dyDescent="0.3">
      <c r="A408" s="1">
        <v>3775</v>
      </c>
      <c r="B408" s="4">
        <v>45</v>
      </c>
      <c r="C408" s="4" t="s">
        <v>12</v>
      </c>
      <c r="D408" s="4" t="s">
        <v>14</v>
      </c>
      <c r="E408" s="4">
        <v>86</v>
      </c>
      <c r="F408" s="4">
        <v>230</v>
      </c>
      <c r="G408" s="4" t="b">
        <v>0</v>
      </c>
      <c r="H408" t="s">
        <v>29</v>
      </c>
      <c r="I408" s="4">
        <v>140</v>
      </c>
      <c r="J408" s="4" t="b">
        <v>1</v>
      </c>
      <c r="K408" s="4">
        <v>0</v>
      </c>
      <c r="L408" t="s">
        <v>36</v>
      </c>
      <c r="M408" s="1" t="b">
        <v>1</v>
      </c>
    </row>
    <row r="409" spans="1:13" x14ac:dyDescent="0.3">
      <c r="A409" s="1">
        <v>1962</v>
      </c>
      <c r="B409" s="4">
        <v>74</v>
      </c>
      <c r="C409" s="4" t="s">
        <v>11</v>
      </c>
      <c r="D409" s="4" t="s">
        <v>14</v>
      </c>
      <c r="E409" s="4">
        <v>107</v>
      </c>
      <c r="F409" s="4">
        <v>198</v>
      </c>
      <c r="G409" s="4" t="b">
        <v>0</v>
      </c>
      <c r="H409" t="s">
        <v>29</v>
      </c>
      <c r="I409" s="4">
        <v>155</v>
      </c>
      <c r="J409" s="4" t="b">
        <v>1</v>
      </c>
      <c r="K409" s="4">
        <v>0</v>
      </c>
      <c r="L409" t="s">
        <v>36</v>
      </c>
      <c r="M409" s="1" t="b">
        <v>1</v>
      </c>
    </row>
    <row r="410" spans="1:13" x14ac:dyDescent="0.3">
      <c r="A410" s="1">
        <v>1518</v>
      </c>
      <c r="B410" s="4">
        <v>49</v>
      </c>
      <c r="C410" s="4" t="s">
        <v>11</v>
      </c>
      <c r="D410" s="4" t="s">
        <v>14</v>
      </c>
      <c r="E410" s="4">
        <v>82</v>
      </c>
      <c r="F410" s="4">
        <v>238</v>
      </c>
      <c r="G410" s="4" t="b">
        <v>1</v>
      </c>
      <c r="H410" t="s">
        <v>30</v>
      </c>
      <c r="I410" s="4">
        <v>118</v>
      </c>
      <c r="J410" s="4" t="b">
        <v>1</v>
      </c>
      <c r="K410" s="4">
        <v>0</v>
      </c>
      <c r="L410" t="s">
        <v>36</v>
      </c>
      <c r="M410" s="1" t="b">
        <v>1</v>
      </c>
    </row>
    <row r="411" spans="1:13" x14ac:dyDescent="0.3">
      <c r="A411" s="1">
        <v>3340</v>
      </c>
      <c r="B411" s="4">
        <v>40</v>
      </c>
      <c r="C411" s="4" t="s">
        <v>11</v>
      </c>
      <c r="D411" s="4" t="s">
        <v>14</v>
      </c>
      <c r="E411" s="4">
        <v>89</v>
      </c>
      <c r="F411" s="4">
        <v>224</v>
      </c>
      <c r="G411" s="4" t="b">
        <v>0</v>
      </c>
      <c r="H411" t="s">
        <v>30</v>
      </c>
      <c r="I411" s="4">
        <v>150</v>
      </c>
      <c r="J411" s="4" t="b">
        <v>1</v>
      </c>
      <c r="K411" s="4">
        <v>0</v>
      </c>
      <c r="L411" t="s">
        <v>36</v>
      </c>
      <c r="M411" s="1" t="b">
        <v>1</v>
      </c>
    </row>
    <row r="412" spans="1:13" x14ac:dyDescent="0.3">
      <c r="A412" s="1">
        <v>5906</v>
      </c>
      <c r="B412" s="4">
        <v>55</v>
      </c>
      <c r="C412" s="4" t="s">
        <v>11</v>
      </c>
      <c r="D412" s="4" t="s">
        <v>16</v>
      </c>
      <c r="E412" s="4">
        <v>93</v>
      </c>
      <c r="F412" s="4">
        <v>237</v>
      </c>
      <c r="G412" s="4" t="b">
        <v>0</v>
      </c>
      <c r="H412" t="s">
        <v>30</v>
      </c>
      <c r="I412" s="4">
        <v>138</v>
      </c>
      <c r="J412" s="4" t="b">
        <v>0</v>
      </c>
      <c r="K412" s="4">
        <v>1</v>
      </c>
      <c r="L412" t="s">
        <v>37</v>
      </c>
      <c r="M412" s="1" t="b">
        <v>0</v>
      </c>
    </row>
    <row r="413" spans="1:13" x14ac:dyDescent="0.3">
      <c r="A413" s="1">
        <v>4513</v>
      </c>
      <c r="B413" s="4">
        <v>63</v>
      </c>
      <c r="C413" s="4" t="s">
        <v>12</v>
      </c>
      <c r="D413" s="4" t="s">
        <v>14</v>
      </c>
      <c r="E413" s="4">
        <v>93</v>
      </c>
      <c r="F413" s="4">
        <v>309</v>
      </c>
      <c r="G413" s="4" t="b">
        <v>0</v>
      </c>
      <c r="H413" t="s">
        <v>29</v>
      </c>
      <c r="I413" s="4">
        <v>140</v>
      </c>
      <c r="J413" s="4" t="b">
        <v>1</v>
      </c>
      <c r="K413" s="4">
        <v>0</v>
      </c>
      <c r="L413" t="s">
        <v>36</v>
      </c>
      <c r="M413" s="1" t="b">
        <v>1</v>
      </c>
    </row>
    <row r="414" spans="1:13" x14ac:dyDescent="0.3">
      <c r="A414" s="1">
        <v>2236</v>
      </c>
      <c r="B414" s="4">
        <v>66</v>
      </c>
      <c r="C414" s="4" t="s">
        <v>11</v>
      </c>
      <c r="D414" s="4" t="s">
        <v>16</v>
      </c>
      <c r="E414" s="4">
        <v>110</v>
      </c>
      <c r="F414" s="4">
        <v>203</v>
      </c>
      <c r="G414" s="4" t="b">
        <v>1</v>
      </c>
      <c r="H414" t="s">
        <v>30</v>
      </c>
      <c r="I414" s="4">
        <v>108</v>
      </c>
      <c r="J414" s="4" t="b">
        <v>1</v>
      </c>
      <c r="K414" s="4">
        <v>0</v>
      </c>
      <c r="L414" t="s">
        <v>37</v>
      </c>
      <c r="M414" s="1" t="b">
        <v>0</v>
      </c>
    </row>
    <row r="415" spans="1:13" x14ac:dyDescent="0.3">
      <c r="A415" s="1">
        <v>4657</v>
      </c>
      <c r="B415" s="4">
        <v>55</v>
      </c>
      <c r="C415" s="4" t="s">
        <v>11</v>
      </c>
      <c r="D415" s="4" t="s">
        <v>16</v>
      </c>
      <c r="E415" s="4">
        <v>107</v>
      </c>
      <c r="F415" s="4">
        <v>227</v>
      </c>
      <c r="G415" s="4" t="b">
        <v>1</v>
      </c>
      <c r="H415" t="s">
        <v>30</v>
      </c>
      <c r="I415" s="4">
        <v>138</v>
      </c>
      <c r="J415" s="4" t="b">
        <v>1</v>
      </c>
      <c r="K415" s="4">
        <v>0.2</v>
      </c>
      <c r="L415" t="s">
        <v>36</v>
      </c>
      <c r="M415" s="1" t="b">
        <v>1</v>
      </c>
    </row>
    <row r="416" spans="1:13" x14ac:dyDescent="0.3">
      <c r="A416" s="1">
        <v>5211</v>
      </c>
      <c r="B416" s="4">
        <v>75</v>
      </c>
      <c r="C416" s="4" t="s">
        <v>11</v>
      </c>
      <c r="D416" s="4" t="s">
        <v>16</v>
      </c>
      <c r="E416" s="4">
        <v>105</v>
      </c>
      <c r="F416" s="4">
        <v>186</v>
      </c>
      <c r="G416" s="4" t="b">
        <v>1</v>
      </c>
      <c r="H416" t="s">
        <v>28</v>
      </c>
      <c r="I416" s="4">
        <v>102</v>
      </c>
      <c r="J416" s="4" t="b">
        <v>1</v>
      </c>
      <c r="K416" s="4">
        <v>0</v>
      </c>
      <c r="L416" t="s">
        <v>37</v>
      </c>
      <c r="M416" s="1" t="b">
        <v>0</v>
      </c>
    </row>
    <row r="417" spans="1:13" x14ac:dyDescent="0.3">
      <c r="A417" s="1">
        <v>1042</v>
      </c>
      <c r="B417" s="4">
        <v>65</v>
      </c>
      <c r="C417" s="4" t="s">
        <v>11</v>
      </c>
      <c r="D417" s="4" t="s">
        <v>16</v>
      </c>
      <c r="E417" s="4">
        <v>106</v>
      </c>
      <c r="F417" s="4">
        <v>171</v>
      </c>
      <c r="G417" s="4" t="b">
        <v>1</v>
      </c>
      <c r="H417" t="s">
        <v>28</v>
      </c>
      <c r="I417" s="4">
        <v>128</v>
      </c>
      <c r="J417" s="4" t="b">
        <v>0</v>
      </c>
      <c r="K417" s="4">
        <v>1.5</v>
      </c>
      <c r="L417" t="s">
        <v>37</v>
      </c>
      <c r="M417" s="1" t="b">
        <v>1</v>
      </c>
    </row>
    <row r="418" spans="1:13" x14ac:dyDescent="0.3">
      <c r="A418" s="1">
        <v>4121</v>
      </c>
      <c r="B418" s="4">
        <v>73</v>
      </c>
      <c r="C418" s="4" t="s">
        <v>11</v>
      </c>
      <c r="D418" s="4" t="s">
        <v>16</v>
      </c>
      <c r="E418" s="4">
        <v>120</v>
      </c>
      <c r="F418" s="4">
        <v>244</v>
      </c>
      <c r="G418" s="4" t="b">
        <v>1</v>
      </c>
      <c r="H418" t="s">
        <v>28</v>
      </c>
      <c r="I418" s="4">
        <v>116</v>
      </c>
      <c r="J418" s="4" t="b">
        <v>0</v>
      </c>
      <c r="K418" s="4">
        <v>1.5</v>
      </c>
      <c r="L418" t="s">
        <v>37</v>
      </c>
      <c r="M418" s="1" t="b">
        <v>0</v>
      </c>
    </row>
    <row r="419" spans="1:13" x14ac:dyDescent="0.3">
      <c r="A419" s="1">
        <v>2416</v>
      </c>
      <c r="B419" s="4">
        <v>63</v>
      </c>
      <c r="C419" s="4" t="s">
        <v>11</v>
      </c>
      <c r="D419" s="4" t="s">
        <v>16</v>
      </c>
      <c r="E419" s="4">
        <v>119</v>
      </c>
      <c r="F419" s="4">
        <v>203</v>
      </c>
      <c r="G419" s="4" t="b">
        <v>1</v>
      </c>
      <c r="H419" t="s">
        <v>29</v>
      </c>
      <c r="I419" s="4">
        <v>155</v>
      </c>
      <c r="J419" s="4" t="b">
        <v>0</v>
      </c>
      <c r="K419" s="4">
        <v>3.1</v>
      </c>
      <c r="L419" t="s">
        <v>38</v>
      </c>
      <c r="M419" s="1" t="b">
        <v>0</v>
      </c>
    </row>
    <row r="420" spans="1:13" x14ac:dyDescent="0.3">
      <c r="A420" s="1">
        <v>1865</v>
      </c>
      <c r="B420" s="4">
        <v>44</v>
      </c>
      <c r="C420" s="4" t="s">
        <v>11</v>
      </c>
      <c r="D420" s="4" t="s">
        <v>15</v>
      </c>
      <c r="E420" s="4">
        <v>99</v>
      </c>
      <c r="F420" s="4">
        <v>211</v>
      </c>
      <c r="G420" s="4" t="b">
        <v>1</v>
      </c>
      <c r="H420" t="s">
        <v>30</v>
      </c>
      <c r="I420" s="4">
        <v>165</v>
      </c>
      <c r="J420" s="4" t="b">
        <v>1</v>
      </c>
      <c r="K420" s="4">
        <v>0</v>
      </c>
      <c r="L420" t="s">
        <v>36</v>
      </c>
      <c r="M420" s="1" t="b">
        <v>1</v>
      </c>
    </row>
    <row r="421" spans="1:13" x14ac:dyDescent="0.3">
      <c r="A421" s="1">
        <v>1821</v>
      </c>
      <c r="B421" s="4">
        <v>56</v>
      </c>
      <c r="C421" s="4" t="s">
        <v>11</v>
      </c>
      <c r="D421" s="4" t="s">
        <v>15</v>
      </c>
      <c r="E421" s="4">
        <v>102</v>
      </c>
      <c r="F421" s="4">
        <v>250</v>
      </c>
      <c r="G421" s="4" t="b">
        <v>1</v>
      </c>
      <c r="H421" t="s">
        <v>29</v>
      </c>
      <c r="I421" s="4">
        <v>187</v>
      </c>
      <c r="J421" s="4" t="b">
        <v>1</v>
      </c>
      <c r="K421" s="4">
        <v>3.5</v>
      </c>
      <c r="L421" t="s">
        <v>38</v>
      </c>
      <c r="M421" s="1" t="b">
        <v>1</v>
      </c>
    </row>
    <row r="422" spans="1:13" x14ac:dyDescent="0.3">
      <c r="A422" s="1">
        <v>2670</v>
      </c>
      <c r="B422" s="4">
        <v>53</v>
      </c>
      <c r="C422" s="4" t="s">
        <v>11</v>
      </c>
      <c r="D422" s="4" t="s">
        <v>15</v>
      </c>
      <c r="E422" s="4">
        <v>103</v>
      </c>
      <c r="F422" s="4">
        <v>274</v>
      </c>
      <c r="G422" s="4" t="b">
        <v>1</v>
      </c>
      <c r="H422" t="s">
        <v>30</v>
      </c>
      <c r="I422" s="4">
        <v>150</v>
      </c>
      <c r="J422" s="4" t="b">
        <v>0</v>
      </c>
      <c r="K422" s="4">
        <v>1.6</v>
      </c>
      <c r="L422" t="s">
        <v>37</v>
      </c>
      <c r="M422" s="1" t="b">
        <v>0</v>
      </c>
    </row>
    <row r="423" spans="1:13" x14ac:dyDescent="0.3">
      <c r="A423" s="1">
        <v>4868</v>
      </c>
      <c r="B423" s="4">
        <v>73</v>
      </c>
      <c r="C423" s="4" t="s">
        <v>12</v>
      </c>
      <c r="D423" s="4" t="s">
        <v>14</v>
      </c>
      <c r="E423" s="4">
        <v>114</v>
      </c>
      <c r="F423" s="4">
        <v>342</v>
      </c>
      <c r="G423" s="4" t="b">
        <v>1</v>
      </c>
      <c r="H423" t="s">
        <v>28</v>
      </c>
      <c r="I423" s="4">
        <v>166</v>
      </c>
      <c r="J423" s="4" t="b">
        <v>1</v>
      </c>
      <c r="K423" s="4">
        <v>1.2</v>
      </c>
      <c r="L423" t="s">
        <v>36</v>
      </c>
      <c r="M423" s="1" t="b">
        <v>1</v>
      </c>
    </row>
    <row r="424" spans="1:13" x14ac:dyDescent="0.3">
      <c r="A424" s="1">
        <v>4044</v>
      </c>
      <c r="B424" s="4">
        <v>60</v>
      </c>
      <c r="C424" s="4" t="s">
        <v>12</v>
      </c>
      <c r="D424" s="4" t="s">
        <v>13</v>
      </c>
      <c r="E424" s="4">
        <v>92</v>
      </c>
      <c r="F424" s="4">
        <v>325</v>
      </c>
      <c r="G424" s="4" t="b">
        <v>0</v>
      </c>
      <c r="H424" t="s">
        <v>29</v>
      </c>
      <c r="I424" s="4">
        <v>154</v>
      </c>
      <c r="J424" s="4" t="b">
        <v>0</v>
      </c>
      <c r="K424" s="4">
        <v>0</v>
      </c>
      <c r="L424" t="s">
        <v>37</v>
      </c>
      <c r="M424" s="1" t="b">
        <v>0</v>
      </c>
    </row>
    <row r="425" spans="1:13" x14ac:dyDescent="0.3">
      <c r="A425" s="1">
        <v>3785</v>
      </c>
      <c r="B425" s="4">
        <v>67</v>
      </c>
      <c r="C425" s="4" t="s">
        <v>11</v>
      </c>
      <c r="D425" s="4" t="s">
        <v>13</v>
      </c>
      <c r="E425" s="4">
        <v>109</v>
      </c>
      <c r="F425" s="4">
        <v>309</v>
      </c>
      <c r="G425" s="4" t="b">
        <v>0</v>
      </c>
      <c r="H425" t="s">
        <v>30</v>
      </c>
      <c r="I425" s="4">
        <v>147</v>
      </c>
      <c r="J425" s="4" t="b">
        <v>0</v>
      </c>
      <c r="K425" s="4">
        <v>0</v>
      </c>
      <c r="L425" t="s">
        <v>38</v>
      </c>
      <c r="M425" s="1" t="b">
        <v>1</v>
      </c>
    </row>
    <row r="426" spans="1:13" x14ac:dyDescent="0.3">
      <c r="A426" s="1">
        <v>3566</v>
      </c>
      <c r="B426" s="4">
        <v>41</v>
      </c>
      <c r="C426" s="4" t="s">
        <v>11</v>
      </c>
      <c r="D426" s="4" t="s">
        <v>13</v>
      </c>
      <c r="E426" s="4">
        <v>115</v>
      </c>
      <c r="F426" s="4">
        <v>229</v>
      </c>
      <c r="G426" s="4" t="b">
        <v>0</v>
      </c>
      <c r="H426" t="s">
        <v>29</v>
      </c>
      <c r="I426" s="4">
        <v>129</v>
      </c>
      <c r="J426" s="4" t="b">
        <v>0</v>
      </c>
      <c r="K426" s="4">
        <v>2.6</v>
      </c>
      <c r="L426" t="s">
        <v>38</v>
      </c>
      <c r="M426" s="1" t="b">
        <v>1</v>
      </c>
    </row>
    <row r="427" spans="1:13" x14ac:dyDescent="0.3">
      <c r="A427" s="1">
        <v>5591</v>
      </c>
      <c r="B427" s="4">
        <v>66</v>
      </c>
      <c r="C427" s="4" t="s">
        <v>11</v>
      </c>
      <c r="D427" s="4" t="s">
        <v>15</v>
      </c>
      <c r="E427" s="4">
        <v>92</v>
      </c>
      <c r="F427" s="4">
        <v>277</v>
      </c>
      <c r="G427" s="4" t="b">
        <v>1</v>
      </c>
      <c r="H427" t="s">
        <v>29</v>
      </c>
      <c r="I427" s="4">
        <v>151</v>
      </c>
      <c r="J427" s="4" t="b">
        <v>1</v>
      </c>
      <c r="K427" s="4">
        <v>1</v>
      </c>
      <c r="L427" t="s">
        <v>38</v>
      </c>
      <c r="M427" s="1" t="b">
        <v>0</v>
      </c>
    </row>
    <row r="428" spans="1:13" x14ac:dyDescent="0.3">
      <c r="A428" s="1">
        <v>5107</v>
      </c>
      <c r="B428" s="4">
        <v>79</v>
      </c>
      <c r="C428" s="4" t="s">
        <v>11</v>
      </c>
      <c r="D428" s="4" t="s">
        <v>14</v>
      </c>
      <c r="E428" s="4">
        <v>99</v>
      </c>
      <c r="F428" s="4">
        <v>197</v>
      </c>
      <c r="G428" s="4" t="b">
        <v>0</v>
      </c>
      <c r="H428" t="s">
        <v>30</v>
      </c>
      <c r="I428" s="4">
        <v>156</v>
      </c>
      <c r="J428" s="4" t="b">
        <v>1</v>
      </c>
      <c r="K428" s="4">
        <v>0</v>
      </c>
      <c r="L428" t="s">
        <v>38</v>
      </c>
      <c r="M428" s="1" t="b">
        <v>0</v>
      </c>
    </row>
    <row r="429" spans="1:13" x14ac:dyDescent="0.3">
      <c r="A429" s="1">
        <v>1044</v>
      </c>
      <c r="B429" s="4">
        <v>78</v>
      </c>
      <c r="C429" s="4" t="s">
        <v>11</v>
      </c>
      <c r="D429" s="4" t="s">
        <v>13</v>
      </c>
      <c r="E429" s="4">
        <v>112</v>
      </c>
      <c r="F429" s="4">
        <v>212</v>
      </c>
      <c r="G429" s="4" t="b">
        <v>0</v>
      </c>
      <c r="H429" t="s">
        <v>28</v>
      </c>
      <c r="I429" s="4">
        <v>132</v>
      </c>
      <c r="J429" s="4" t="b">
        <v>1</v>
      </c>
      <c r="K429" s="4">
        <v>2</v>
      </c>
      <c r="L429" t="s">
        <v>38</v>
      </c>
      <c r="M429" s="1" t="b">
        <v>1</v>
      </c>
    </row>
    <row r="430" spans="1:13" x14ac:dyDescent="0.3">
      <c r="A430" s="1">
        <v>4295</v>
      </c>
      <c r="B430" s="4">
        <v>63</v>
      </c>
      <c r="C430" s="4" t="s">
        <v>12</v>
      </c>
      <c r="D430" s="4" t="s">
        <v>15</v>
      </c>
      <c r="E430" s="4">
        <v>119</v>
      </c>
      <c r="F430" s="4">
        <v>141</v>
      </c>
      <c r="G430" s="4" t="b">
        <v>0</v>
      </c>
      <c r="H430" t="s">
        <v>30</v>
      </c>
      <c r="I430" s="4">
        <v>175</v>
      </c>
      <c r="J430" s="4" t="b">
        <v>1</v>
      </c>
      <c r="K430" s="4">
        <v>0.6</v>
      </c>
      <c r="L430" t="s">
        <v>38</v>
      </c>
      <c r="M430" s="1" t="b">
        <v>0</v>
      </c>
    </row>
    <row r="431" spans="1:13" x14ac:dyDescent="0.3">
      <c r="A431" s="1">
        <v>2813</v>
      </c>
      <c r="B431" s="4">
        <v>73</v>
      </c>
      <c r="C431" s="4" t="s">
        <v>12</v>
      </c>
      <c r="D431" s="4" t="s">
        <v>16</v>
      </c>
      <c r="E431" s="4">
        <v>112</v>
      </c>
      <c r="F431" s="4">
        <v>214</v>
      </c>
      <c r="G431" s="4" t="b">
        <v>1</v>
      </c>
      <c r="H431" t="s">
        <v>28</v>
      </c>
      <c r="I431" s="4">
        <v>108</v>
      </c>
      <c r="J431" s="4" t="b">
        <v>0</v>
      </c>
      <c r="K431" s="4">
        <v>1.5</v>
      </c>
      <c r="L431" t="s">
        <v>36</v>
      </c>
      <c r="M431" s="1" t="b">
        <v>0</v>
      </c>
    </row>
    <row r="432" spans="1:13" x14ac:dyDescent="0.3">
      <c r="A432" s="1">
        <v>1191</v>
      </c>
      <c r="B432" s="4">
        <v>58</v>
      </c>
      <c r="C432" s="4" t="s">
        <v>12</v>
      </c>
      <c r="D432" s="4" t="s">
        <v>14</v>
      </c>
      <c r="E432" s="4">
        <v>101</v>
      </c>
      <c r="F432" s="4">
        <v>245</v>
      </c>
      <c r="G432" s="4" t="b">
        <v>1</v>
      </c>
      <c r="H432" t="s">
        <v>30</v>
      </c>
      <c r="I432" s="4">
        <v>150</v>
      </c>
      <c r="J432" s="4" t="b">
        <v>1</v>
      </c>
      <c r="K432" s="4">
        <v>0</v>
      </c>
      <c r="L432" t="s">
        <v>36</v>
      </c>
      <c r="M432" s="1" t="b">
        <v>1</v>
      </c>
    </row>
    <row r="433" spans="1:13" x14ac:dyDescent="0.3">
      <c r="A433" s="1">
        <v>2052</v>
      </c>
      <c r="B433" s="4">
        <v>48</v>
      </c>
      <c r="C433" s="4" t="s">
        <v>11</v>
      </c>
      <c r="D433" s="4" t="s">
        <v>16</v>
      </c>
      <c r="E433" s="4">
        <v>118</v>
      </c>
      <c r="F433" s="4">
        <v>186</v>
      </c>
      <c r="G433" s="4" t="b">
        <v>0</v>
      </c>
      <c r="H433" t="s">
        <v>29</v>
      </c>
      <c r="I433" s="4">
        <v>124</v>
      </c>
      <c r="J433" s="4" t="b">
        <v>1</v>
      </c>
      <c r="K433" s="4">
        <v>0</v>
      </c>
      <c r="L433" t="s">
        <v>37</v>
      </c>
      <c r="M433" s="1" t="b">
        <v>0</v>
      </c>
    </row>
    <row r="434" spans="1:13" x14ac:dyDescent="0.3">
      <c r="A434" s="1">
        <v>1635</v>
      </c>
      <c r="B434" s="4">
        <v>77</v>
      </c>
      <c r="C434" s="4" t="s">
        <v>11</v>
      </c>
      <c r="D434" s="4" t="s">
        <v>14</v>
      </c>
      <c r="E434" s="4">
        <v>82</v>
      </c>
      <c r="F434" s="4">
        <v>251</v>
      </c>
      <c r="G434" s="4" t="b">
        <v>0</v>
      </c>
      <c r="H434" t="s">
        <v>28</v>
      </c>
      <c r="I434" s="4">
        <v>110</v>
      </c>
      <c r="J434" s="4" t="b">
        <v>1</v>
      </c>
      <c r="K434" s="4">
        <v>0</v>
      </c>
      <c r="L434" t="s">
        <v>36</v>
      </c>
      <c r="M434" s="1" t="b">
        <v>1</v>
      </c>
    </row>
    <row r="435" spans="1:13" x14ac:dyDescent="0.3">
      <c r="A435" s="1">
        <v>2849</v>
      </c>
      <c r="B435" s="4">
        <v>74</v>
      </c>
      <c r="C435" s="4" t="s">
        <v>11</v>
      </c>
      <c r="D435" s="4" t="s">
        <v>16</v>
      </c>
      <c r="E435" s="4">
        <v>104</v>
      </c>
      <c r="F435" s="4">
        <v>246</v>
      </c>
      <c r="G435" s="4" t="b">
        <v>1</v>
      </c>
      <c r="H435" t="s">
        <v>30</v>
      </c>
      <c r="I435" s="4">
        <v>116</v>
      </c>
      <c r="J435" s="4" t="b">
        <v>0</v>
      </c>
      <c r="K435" s="4">
        <v>0</v>
      </c>
      <c r="L435" t="s">
        <v>37</v>
      </c>
      <c r="M435" s="1" t="b">
        <v>0</v>
      </c>
    </row>
    <row r="436" spans="1:13" x14ac:dyDescent="0.3">
      <c r="A436" s="1">
        <v>2085</v>
      </c>
      <c r="B436" s="4">
        <v>45</v>
      </c>
      <c r="C436" s="4" t="s">
        <v>11</v>
      </c>
      <c r="D436" s="4" t="s">
        <v>14</v>
      </c>
      <c r="E436" s="4">
        <v>99</v>
      </c>
      <c r="F436" s="4">
        <v>184</v>
      </c>
      <c r="G436" s="4" t="b">
        <v>1</v>
      </c>
      <c r="H436" t="s">
        <v>28</v>
      </c>
      <c r="I436" s="4">
        <v>100</v>
      </c>
      <c r="J436" s="4" t="b">
        <v>1</v>
      </c>
      <c r="K436" s="4">
        <v>0</v>
      </c>
      <c r="L436" t="s">
        <v>36</v>
      </c>
      <c r="M436" s="1" t="b">
        <v>1</v>
      </c>
    </row>
    <row r="437" spans="1:13" x14ac:dyDescent="0.3">
      <c r="A437" s="1">
        <v>1794</v>
      </c>
      <c r="B437" s="4">
        <v>80</v>
      </c>
      <c r="C437" s="4" t="s">
        <v>11</v>
      </c>
      <c r="D437" s="4" t="s">
        <v>16</v>
      </c>
      <c r="E437" s="4">
        <v>116</v>
      </c>
      <c r="F437" s="4">
        <v>222</v>
      </c>
      <c r="G437" s="4" t="b">
        <v>1</v>
      </c>
      <c r="H437" t="s">
        <v>28</v>
      </c>
      <c r="I437" s="4">
        <v>112</v>
      </c>
      <c r="J437" s="4" t="b">
        <v>1</v>
      </c>
      <c r="K437" s="4">
        <v>0</v>
      </c>
      <c r="L437" t="s">
        <v>37</v>
      </c>
      <c r="M437" s="1" t="b">
        <v>0</v>
      </c>
    </row>
    <row r="438" spans="1:13" x14ac:dyDescent="0.3">
      <c r="A438" s="1">
        <v>1479</v>
      </c>
      <c r="B438" s="4">
        <v>51</v>
      </c>
      <c r="C438" s="4" t="s">
        <v>12</v>
      </c>
      <c r="D438" s="4" t="s">
        <v>15</v>
      </c>
      <c r="E438" s="4">
        <v>87</v>
      </c>
      <c r="F438" s="4">
        <v>274</v>
      </c>
      <c r="G438" s="4" t="b">
        <v>0</v>
      </c>
      <c r="H438" t="s">
        <v>30</v>
      </c>
      <c r="I438" s="4">
        <v>130</v>
      </c>
      <c r="J438" s="4" t="b">
        <v>1</v>
      </c>
      <c r="K438" s="4">
        <v>0</v>
      </c>
      <c r="L438" t="s">
        <v>36</v>
      </c>
      <c r="M438" s="1" t="b">
        <v>1</v>
      </c>
    </row>
    <row r="439" spans="1:13" x14ac:dyDescent="0.3">
      <c r="A439" s="1">
        <v>4436</v>
      </c>
      <c r="B439" s="4">
        <v>57</v>
      </c>
      <c r="C439" s="4" t="s">
        <v>11</v>
      </c>
      <c r="D439" s="4" t="s">
        <v>14</v>
      </c>
      <c r="E439" s="4">
        <v>97</v>
      </c>
      <c r="F439" s="4">
        <v>267</v>
      </c>
      <c r="G439" s="4" t="b">
        <v>1</v>
      </c>
      <c r="H439" t="s">
        <v>28</v>
      </c>
      <c r="I439" s="4">
        <v>157</v>
      </c>
      <c r="J439" s="4" t="b">
        <v>1</v>
      </c>
      <c r="K439" s="4">
        <v>0.5</v>
      </c>
      <c r="L439" t="s">
        <v>37</v>
      </c>
      <c r="M439" s="1" t="b">
        <v>0</v>
      </c>
    </row>
    <row r="440" spans="1:13" x14ac:dyDescent="0.3">
      <c r="A440" s="1">
        <v>5537</v>
      </c>
      <c r="B440" s="4">
        <v>80</v>
      </c>
      <c r="C440" s="4" t="s">
        <v>11</v>
      </c>
      <c r="D440" s="4" t="s">
        <v>16</v>
      </c>
      <c r="E440" s="4">
        <v>85</v>
      </c>
      <c r="F440" s="4">
        <v>214</v>
      </c>
      <c r="G440" s="4" t="b">
        <v>1</v>
      </c>
      <c r="H440" t="s">
        <v>28</v>
      </c>
      <c r="I440" s="4">
        <v>144</v>
      </c>
      <c r="J440" s="4" t="b">
        <v>0</v>
      </c>
      <c r="K440" s="4">
        <v>2</v>
      </c>
      <c r="L440" t="s">
        <v>37</v>
      </c>
      <c r="M440" s="1" t="b">
        <v>0</v>
      </c>
    </row>
    <row r="441" spans="1:13" x14ac:dyDescent="0.3">
      <c r="A441" s="1">
        <v>1486</v>
      </c>
      <c r="B441" s="4">
        <v>73</v>
      </c>
      <c r="C441" s="4" t="s">
        <v>11</v>
      </c>
      <c r="D441" s="4" t="s">
        <v>15</v>
      </c>
      <c r="E441" s="4">
        <v>117</v>
      </c>
      <c r="F441" s="4">
        <v>214</v>
      </c>
      <c r="G441" s="4" t="b">
        <v>1</v>
      </c>
      <c r="H441" t="s">
        <v>29</v>
      </c>
      <c r="I441" s="4">
        <v>102</v>
      </c>
      <c r="J441" s="4" t="b">
        <v>0</v>
      </c>
      <c r="K441" s="4">
        <v>1</v>
      </c>
      <c r="L441" t="s">
        <v>37</v>
      </c>
      <c r="M441" s="1" t="b">
        <v>0</v>
      </c>
    </row>
    <row r="442" spans="1:13" x14ac:dyDescent="0.3">
      <c r="A442" s="1">
        <v>5601</v>
      </c>
      <c r="B442" s="4">
        <v>74</v>
      </c>
      <c r="C442" s="4" t="s">
        <v>11</v>
      </c>
      <c r="D442" s="4" t="s">
        <v>15</v>
      </c>
      <c r="E442" s="4">
        <v>97</v>
      </c>
      <c r="F442" s="4">
        <v>240</v>
      </c>
      <c r="G442" s="4" t="b">
        <v>1</v>
      </c>
      <c r="H442" t="s">
        <v>28</v>
      </c>
      <c r="I442" s="4">
        <v>80</v>
      </c>
      <c r="J442" s="4" t="b">
        <v>0</v>
      </c>
      <c r="K442" s="4">
        <v>0</v>
      </c>
      <c r="L442" t="s">
        <v>36</v>
      </c>
      <c r="M442" s="1" t="b">
        <v>1</v>
      </c>
    </row>
    <row r="443" spans="1:13" x14ac:dyDescent="0.3">
      <c r="A443" s="1">
        <v>4868</v>
      </c>
      <c r="B443" s="4">
        <v>60</v>
      </c>
      <c r="C443" s="4" t="s">
        <v>11</v>
      </c>
      <c r="D443" s="4" t="s">
        <v>15</v>
      </c>
      <c r="E443" s="4">
        <v>110</v>
      </c>
      <c r="F443" s="4">
        <v>161</v>
      </c>
      <c r="G443" s="4" t="b">
        <v>1</v>
      </c>
      <c r="H443" t="s">
        <v>29</v>
      </c>
      <c r="I443" s="4">
        <v>153</v>
      </c>
      <c r="J443" s="4" t="b">
        <v>1</v>
      </c>
      <c r="K443" s="4">
        <v>-0.1</v>
      </c>
      <c r="L443" t="s">
        <v>36</v>
      </c>
      <c r="M443" s="1" t="b">
        <v>1</v>
      </c>
    </row>
    <row r="444" spans="1:13" x14ac:dyDescent="0.3">
      <c r="A444" s="1">
        <v>5816</v>
      </c>
      <c r="B444" s="4">
        <v>49</v>
      </c>
      <c r="C444" s="4" t="s">
        <v>11</v>
      </c>
      <c r="D444" s="4" t="s">
        <v>16</v>
      </c>
      <c r="E444" s="4">
        <v>82</v>
      </c>
      <c r="F444" s="4">
        <v>160</v>
      </c>
      <c r="G444" s="4" t="b">
        <v>1</v>
      </c>
      <c r="H444" t="s">
        <v>28</v>
      </c>
      <c r="I444" s="4">
        <v>117</v>
      </c>
      <c r="J444" s="4" t="b">
        <v>0</v>
      </c>
      <c r="K444" s="4">
        <v>1</v>
      </c>
      <c r="L444" t="s">
        <v>37</v>
      </c>
      <c r="M444" s="1" t="b">
        <v>0</v>
      </c>
    </row>
    <row r="445" spans="1:13" x14ac:dyDescent="0.3">
      <c r="A445" s="1">
        <v>4381</v>
      </c>
      <c r="B445" s="4">
        <v>60</v>
      </c>
      <c r="C445" s="4" t="s">
        <v>11</v>
      </c>
      <c r="D445" s="4" t="s">
        <v>16</v>
      </c>
      <c r="E445" s="4">
        <v>86</v>
      </c>
      <c r="F445" s="4">
        <v>222</v>
      </c>
      <c r="G445" s="4" t="b">
        <v>1</v>
      </c>
      <c r="H445" t="s">
        <v>28</v>
      </c>
      <c r="I445" s="4">
        <v>135</v>
      </c>
      <c r="J445" s="4" t="b">
        <v>0</v>
      </c>
      <c r="K445" s="4">
        <v>2.5</v>
      </c>
      <c r="L445" t="s">
        <v>38</v>
      </c>
      <c r="M445" s="1" t="b">
        <v>0</v>
      </c>
    </row>
    <row r="446" spans="1:13" x14ac:dyDescent="0.3">
      <c r="A446" s="1">
        <v>1001</v>
      </c>
      <c r="B446" s="4">
        <v>72</v>
      </c>
      <c r="C446" s="4" t="s">
        <v>11</v>
      </c>
      <c r="D446" s="4" t="s">
        <v>15</v>
      </c>
      <c r="E446" s="4">
        <v>115</v>
      </c>
      <c r="F446" s="4">
        <v>219</v>
      </c>
      <c r="G446" s="4" t="b">
        <v>1</v>
      </c>
      <c r="H446" t="s">
        <v>28</v>
      </c>
      <c r="I446" s="4">
        <v>118</v>
      </c>
      <c r="J446" s="4" t="b">
        <v>0</v>
      </c>
      <c r="K446" s="4">
        <v>0</v>
      </c>
      <c r="L446" t="s">
        <v>37</v>
      </c>
      <c r="M446" s="1" t="b">
        <v>0</v>
      </c>
    </row>
    <row r="447" spans="1:13" x14ac:dyDescent="0.3">
      <c r="A447" s="1">
        <v>5658</v>
      </c>
      <c r="B447" s="4">
        <v>42</v>
      </c>
      <c r="C447" s="4" t="s">
        <v>11</v>
      </c>
      <c r="D447" s="4" t="s">
        <v>16</v>
      </c>
      <c r="E447" s="4">
        <v>101</v>
      </c>
      <c r="F447" s="4">
        <v>223</v>
      </c>
      <c r="G447" s="4" t="b">
        <v>1</v>
      </c>
      <c r="H447" t="s">
        <v>28</v>
      </c>
      <c r="I447" s="4">
        <v>119</v>
      </c>
      <c r="J447" s="4" t="b">
        <v>0</v>
      </c>
      <c r="K447" s="4">
        <v>2</v>
      </c>
      <c r="L447" t="s">
        <v>38</v>
      </c>
      <c r="M447" s="1" t="b">
        <v>0</v>
      </c>
    </row>
    <row r="448" spans="1:13" x14ac:dyDescent="0.3">
      <c r="A448" s="1">
        <v>4389</v>
      </c>
      <c r="B448" s="4">
        <v>43</v>
      </c>
      <c r="C448" s="4" t="s">
        <v>11</v>
      </c>
      <c r="D448" s="4" t="s">
        <v>16</v>
      </c>
      <c r="E448" s="4">
        <v>115</v>
      </c>
      <c r="F448" s="4">
        <v>186</v>
      </c>
      <c r="G448" s="4" t="b">
        <v>1</v>
      </c>
      <c r="H448" t="s">
        <v>28</v>
      </c>
      <c r="I448" s="4">
        <v>140</v>
      </c>
      <c r="J448" s="4" t="b">
        <v>0</v>
      </c>
      <c r="K448" s="4">
        <v>0.5</v>
      </c>
      <c r="L448" t="s">
        <v>37</v>
      </c>
      <c r="M448" s="1" t="b">
        <v>0</v>
      </c>
    </row>
    <row r="449" spans="1:13" x14ac:dyDescent="0.3">
      <c r="A449" s="1">
        <v>3680</v>
      </c>
      <c r="B449" s="4">
        <v>78</v>
      </c>
      <c r="C449" s="4" t="s">
        <v>11</v>
      </c>
      <c r="D449" s="4" t="s">
        <v>16</v>
      </c>
      <c r="E449" s="4">
        <v>107</v>
      </c>
      <c r="F449" s="4">
        <v>207</v>
      </c>
      <c r="G449" s="4" t="b">
        <v>1</v>
      </c>
      <c r="H449" t="s">
        <v>28</v>
      </c>
      <c r="I449" s="4">
        <v>96</v>
      </c>
      <c r="J449" s="4" t="b">
        <v>0</v>
      </c>
      <c r="K449" s="4">
        <v>1</v>
      </c>
      <c r="L449" t="s">
        <v>37</v>
      </c>
      <c r="M449" s="1" t="b">
        <v>1</v>
      </c>
    </row>
    <row r="450" spans="1:13" x14ac:dyDescent="0.3">
      <c r="A450" s="1">
        <v>1498</v>
      </c>
      <c r="B450" s="4">
        <v>75</v>
      </c>
      <c r="C450" s="4" t="s">
        <v>11</v>
      </c>
      <c r="D450" s="4" t="s">
        <v>16</v>
      </c>
      <c r="E450" s="4">
        <v>120</v>
      </c>
      <c r="F450" s="4">
        <v>177</v>
      </c>
      <c r="G450" s="4" t="b">
        <v>1</v>
      </c>
      <c r="H450" t="s">
        <v>30</v>
      </c>
      <c r="I450" s="4">
        <v>140</v>
      </c>
      <c r="J450" s="4" t="b">
        <v>1</v>
      </c>
      <c r="K450" s="4">
        <v>0.4</v>
      </c>
      <c r="L450" t="s">
        <v>36</v>
      </c>
      <c r="M450" s="1" t="b">
        <v>1</v>
      </c>
    </row>
    <row r="451" spans="1:13" x14ac:dyDescent="0.3">
      <c r="A451" s="1">
        <v>5076</v>
      </c>
      <c r="B451" s="4">
        <v>71</v>
      </c>
      <c r="C451" s="4" t="s">
        <v>12</v>
      </c>
      <c r="D451" s="4" t="s">
        <v>15</v>
      </c>
      <c r="E451" s="4">
        <v>116</v>
      </c>
      <c r="F451" s="4">
        <v>275</v>
      </c>
      <c r="G451" s="4" t="b">
        <v>1</v>
      </c>
      <c r="H451" t="s">
        <v>28</v>
      </c>
      <c r="I451" s="4">
        <v>139</v>
      </c>
      <c r="J451" s="4" t="b">
        <v>1</v>
      </c>
      <c r="K451" s="4">
        <v>0.2</v>
      </c>
      <c r="L451" t="s">
        <v>36</v>
      </c>
      <c r="M451" s="1" t="b">
        <v>1</v>
      </c>
    </row>
    <row r="452" spans="1:13" x14ac:dyDescent="0.3">
      <c r="A452" s="1">
        <v>3557</v>
      </c>
      <c r="B452" s="4">
        <v>57</v>
      </c>
      <c r="C452" s="4" t="s">
        <v>11</v>
      </c>
      <c r="D452" s="4" t="s">
        <v>16</v>
      </c>
      <c r="E452" s="4">
        <v>81</v>
      </c>
      <c r="F452" s="4">
        <v>326</v>
      </c>
      <c r="G452" s="4" t="b">
        <v>1</v>
      </c>
      <c r="H452" t="s">
        <v>28</v>
      </c>
      <c r="I452" s="4">
        <v>140</v>
      </c>
      <c r="J452" s="4" t="b">
        <v>0</v>
      </c>
      <c r="K452" s="4">
        <v>3.4</v>
      </c>
      <c r="L452" t="s">
        <v>38</v>
      </c>
      <c r="M452" s="1" t="b">
        <v>0</v>
      </c>
    </row>
    <row r="453" spans="1:13" x14ac:dyDescent="0.3">
      <c r="A453" s="1">
        <v>4053</v>
      </c>
      <c r="B453" s="4">
        <v>58</v>
      </c>
      <c r="C453" s="4" t="s">
        <v>11</v>
      </c>
      <c r="D453" s="4" t="s">
        <v>16</v>
      </c>
      <c r="E453" s="4">
        <v>91</v>
      </c>
      <c r="F453" s="4">
        <v>289</v>
      </c>
      <c r="G453" s="4" t="b">
        <v>1</v>
      </c>
      <c r="H453" t="s">
        <v>29</v>
      </c>
      <c r="I453" s="4">
        <v>124</v>
      </c>
      <c r="J453" s="4" t="b">
        <v>1</v>
      </c>
      <c r="K453" s="4">
        <v>1</v>
      </c>
      <c r="L453" t="s">
        <v>37</v>
      </c>
      <c r="M453" s="1" t="b">
        <v>0</v>
      </c>
    </row>
    <row r="454" spans="1:13" x14ac:dyDescent="0.3">
      <c r="A454" s="1">
        <v>2580</v>
      </c>
      <c r="B454" s="4">
        <v>79</v>
      </c>
      <c r="C454" s="4" t="s">
        <v>11</v>
      </c>
      <c r="D454" s="4" t="s">
        <v>15</v>
      </c>
      <c r="E454" s="4">
        <v>82</v>
      </c>
      <c r="F454" s="4">
        <v>309</v>
      </c>
      <c r="G454" s="4" t="b">
        <v>1</v>
      </c>
      <c r="H454" t="s">
        <v>30</v>
      </c>
      <c r="I454" s="4">
        <v>131</v>
      </c>
      <c r="J454" s="4" t="b">
        <v>0</v>
      </c>
      <c r="K454" s="4">
        <v>1.8</v>
      </c>
      <c r="L454" t="s">
        <v>37</v>
      </c>
      <c r="M454" s="1" t="b">
        <v>0</v>
      </c>
    </row>
    <row r="455" spans="1:13" x14ac:dyDescent="0.3">
      <c r="A455" s="1">
        <v>4879</v>
      </c>
      <c r="B455" s="4">
        <v>51</v>
      </c>
      <c r="C455" s="4" t="s">
        <v>11</v>
      </c>
      <c r="D455" s="4" t="s">
        <v>15</v>
      </c>
      <c r="E455" s="4">
        <v>112</v>
      </c>
      <c r="F455" s="4">
        <v>245</v>
      </c>
      <c r="G455" s="4" t="b">
        <v>1</v>
      </c>
      <c r="H455" t="s">
        <v>30</v>
      </c>
      <c r="I455" s="4">
        <v>166</v>
      </c>
      <c r="J455" s="4" t="b">
        <v>1</v>
      </c>
      <c r="K455" s="4">
        <v>2.4</v>
      </c>
      <c r="L455" t="s">
        <v>37</v>
      </c>
      <c r="M455" s="1" t="b">
        <v>1</v>
      </c>
    </row>
    <row r="456" spans="1:13" x14ac:dyDescent="0.3">
      <c r="A456" s="1">
        <v>3366</v>
      </c>
      <c r="B456" s="4">
        <v>77</v>
      </c>
      <c r="C456" s="4" t="s">
        <v>11</v>
      </c>
      <c r="D456" s="4" t="s">
        <v>15</v>
      </c>
      <c r="E456" s="4">
        <v>112</v>
      </c>
      <c r="F456" s="4">
        <v>258</v>
      </c>
      <c r="G456" s="4" t="b">
        <v>1</v>
      </c>
      <c r="H456" t="s">
        <v>29</v>
      </c>
      <c r="I456" s="4">
        <v>147</v>
      </c>
      <c r="J456" s="4" t="b">
        <v>1</v>
      </c>
      <c r="K456" s="4">
        <v>0.4</v>
      </c>
      <c r="L456" t="s">
        <v>37</v>
      </c>
      <c r="M456" s="1" t="b">
        <v>1</v>
      </c>
    </row>
    <row r="457" spans="1:13" x14ac:dyDescent="0.3">
      <c r="A457" s="1">
        <v>4619</v>
      </c>
      <c r="B457" s="4">
        <v>75</v>
      </c>
      <c r="C457" s="4" t="s">
        <v>11</v>
      </c>
      <c r="D457" s="4" t="s">
        <v>15</v>
      </c>
      <c r="E457" s="4">
        <v>93</v>
      </c>
      <c r="F457" s="4">
        <v>321</v>
      </c>
      <c r="G457" s="4" t="b">
        <v>0</v>
      </c>
      <c r="H457" t="s">
        <v>28</v>
      </c>
      <c r="I457" s="4">
        <v>182</v>
      </c>
      <c r="J457" s="4" t="b">
        <v>1</v>
      </c>
      <c r="K457" s="4">
        <v>0</v>
      </c>
      <c r="L457" t="s">
        <v>36</v>
      </c>
      <c r="M457" s="1" t="b">
        <v>1</v>
      </c>
    </row>
    <row r="458" spans="1:13" x14ac:dyDescent="0.3">
      <c r="A458" s="1">
        <v>3745</v>
      </c>
      <c r="B458" s="4">
        <v>52</v>
      </c>
      <c r="C458" s="4" t="s">
        <v>11</v>
      </c>
      <c r="D458" s="4" t="s">
        <v>16</v>
      </c>
      <c r="E458" s="4">
        <v>84</v>
      </c>
      <c r="F458" s="4">
        <v>193</v>
      </c>
      <c r="G458" s="4" t="b">
        <v>0</v>
      </c>
      <c r="H458" t="s">
        <v>30</v>
      </c>
      <c r="I458" s="4">
        <v>141</v>
      </c>
      <c r="J458" s="4" t="b">
        <v>1</v>
      </c>
      <c r="K458" s="4">
        <v>3.4</v>
      </c>
      <c r="L458" t="s">
        <v>37</v>
      </c>
      <c r="M458" s="1" t="b">
        <v>0</v>
      </c>
    </row>
    <row r="459" spans="1:13" x14ac:dyDescent="0.3">
      <c r="A459" s="1">
        <v>3436</v>
      </c>
      <c r="B459" s="4">
        <v>42</v>
      </c>
      <c r="C459" s="4" t="s">
        <v>11</v>
      </c>
      <c r="D459" s="4" t="s">
        <v>15</v>
      </c>
      <c r="E459" s="4">
        <v>118</v>
      </c>
      <c r="F459" s="4">
        <v>211</v>
      </c>
      <c r="G459" s="4" t="b">
        <v>0</v>
      </c>
      <c r="H459" t="s">
        <v>29</v>
      </c>
      <c r="I459" s="4">
        <v>165</v>
      </c>
      <c r="J459" s="4" t="b">
        <v>1</v>
      </c>
      <c r="K459" s="4">
        <v>0</v>
      </c>
      <c r="L459" t="s">
        <v>37</v>
      </c>
      <c r="M459" s="1" t="b">
        <v>0</v>
      </c>
    </row>
    <row r="460" spans="1:13" x14ac:dyDescent="0.3">
      <c r="A460" s="1">
        <v>5729</v>
      </c>
      <c r="B460" s="4">
        <v>70</v>
      </c>
      <c r="C460" s="4" t="s">
        <v>11</v>
      </c>
      <c r="D460" s="4" t="s">
        <v>15</v>
      </c>
      <c r="E460" s="4">
        <v>101</v>
      </c>
      <c r="F460" s="4">
        <v>185</v>
      </c>
      <c r="G460" s="4" t="b">
        <v>1</v>
      </c>
      <c r="H460" t="s">
        <v>30</v>
      </c>
      <c r="I460" s="4">
        <v>155</v>
      </c>
      <c r="J460" s="4" t="b">
        <v>1</v>
      </c>
      <c r="K460" s="4">
        <v>3</v>
      </c>
      <c r="L460" t="s">
        <v>36</v>
      </c>
      <c r="M460" s="1" t="b">
        <v>1</v>
      </c>
    </row>
    <row r="461" spans="1:13" x14ac:dyDescent="0.3">
      <c r="A461" s="1">
        <v>2715</v>
      </c>
      <c r="B461" s="4">
        <v>71</v>
      </c>
      <c r="C461" s="4" t="s">
        <v>12</v>
      </c>
      <c r="D461" s="4" t="s">
        <v>14</v>
      </c>
      <c r="E461" s="4">
        <v>117</v>
      </c>
      <c r="F461" s="4">
        <v>342</v>
      </c>
      <c r="G461" s="4" t="b">
        <v>0</v>
      </c>
      <c r="H461" t="s">
        <v>29</v>
      </c>
      <c r="I461" s="4">
        <v>166</v>
      </c>
      <c r="J461" s="4" t="b">
        <v>1</v>
      </c>
      <c r="K461" s="4">
        <v>1.2</v>
      </c>
      <c r="L461" t="s">
        <v>37</v>
      </c>
      <c r="M461" s="1" t="b">
        <v>0</v>
      </c>
    </row>
    <row r="462" spans="1:13" x14ac:dyDescent="0.3">
      <c r="A462" s="1">
        <v>5959</v>
      </c>
      <c r="B462" s="4">
        <v>43</v>
      </c>
      <c r="C462" s="4" t="s">
        <v>11</v>
      </c>
      <c r="D462" s="4" t="s">
        <v>13</v>
      </c>
      <c r="E462" s="4">
        <v>81</v>
      </c>
      <c r="F462" s="4">
        <v>230</v>
      </c>
      <c r="G462" s="4" t="b">
        <v>1</v>
      </c>
      <c r="H462" t="s">
        <v>30</v>
      </c>
      <c r="I462" s="4">
        <v>160</v>
      </c>
      <c r="J462" s="4" t="b">
        <v>0</v>
      </c>
      <c r="K462" s="4">
        <v>1.4</v>
      </c>
      <c r="L462" t="s">
        <v>37</v>
      </c>
      <c r="M462" s="1" t="b">
        <v>1</v>
      </c>
    </row>
    <row r="463" spans="1:13" x14ac:dyDescent="0.3">
      <c r="A463" s="1">
        <v>2334</v>
      </c>
      <c r="B463" s="4">
        <v>53</v>
      </c>
      <c r="C463" s="4" t="s">
        <v>11</v>
      </c>
      <c r="D463" s="4" t="s">
        <v>14</v>
      </c>
      <c r="E463" s="4">
        <v>101</v>
      </c>
      <c r="F463" s="4">
        <v>204</v>
      </c>
      <c r="G463" s="4" t="b">
        <v>0</v>
      </c>
      <c r="H463" t="s">
        <v>28</v>
      </c>
      <c r="I463" s="4">
        <v>202</v>
      </c>
      <c r="J463" s="4" t="b">
        <v>1</v>
      </c>
      <c r="K463" s="4">
        <v>0</v>
      </c>
      <c r="L463" t="s">
        <v>37</v>
      </c>
      <c r="M463" s="1" t="b">
        <v>0</v>
      </c>
    </row>
    <row r="464" spans="1:13" x14ac:dyDescent="0.3">
      <c r="A464" s="1">
        <v>4375</v>
      </c>
      <c r="B464" s="4">
        <v>56</v>
      </c>
      <c r="C464" s="4" t="s">
        <v>11</v>
      </c>
      <c r="D464" s="4" t="s">
        <v>13</v>
      </c>
      <c r="E464" s="4">
        <v>90</v>
      </c>
      <c r="F464" s="4">
        <v>193</v>
      </c>
      <c r="G464" s="4" t="b">
        <v>0</v>
      </c>
      <c r="H464" t="s">
        <v>28</v>
      </c>
      <c r="I464" s="4">
        <v>141</v>
      </c>
      <c r="J464" s="4" t="b">
        <v>1</v>
      </c>
      <c r="K464" s="4">
        <v>3.4</v>
      </c>
      <c r="L464" t="s">
        <v>36</v>
      </c>
      <c r="M464" s="1" t="b">
        <v>1</v>
      </c>
    </row>
    <row r="465" spans="1:13" x14ac:dyDescent="0.3">
      <c r="A465" s="1">
        <v>2903</v>
      </c>
      <c r="B465" s="4">
        <v>51</v>
      </c>
      <c r="C465" s="4" t="s">
        <v>11</v>
      </c>
      <c r="D465" s="4" t="s">
        <v>15</v>
      </c>
      <c r="E465" s="4">
        <v>97</v>
      </c>
      <c r="F465" s="4">
        <v>218</v>
      </c>
      <c r="G465" s="4" t="b">
        <v>1</v>
      </c>
      <c r="H465" t="s">
        <v>29</v>
      </c>
      <c r="I465" s="4">
        <v>134</v>
      </c>
      <c r="J465" s="4" t="b">
        <v>1</v>
      </c>
      <c r="K465" s="4">
        <v>2.2000000000000002</v>
      </c>
      <c r="L465" t="s">
        <v>36</v>
      </c>
      <c r="M465" s="1" t="b">
        <v>1</v>
      </c>
    </row>
    <row r="466" spans="1:13" x14ac:dyDescent="0.3">
      <c r="A466" s="1">
        <v>1441</v>
      </c>
      <c r="B466" s="4">
        <v>49</v>
      </c>
      <c r="C466" s="4" t="s">
        <v>11</v>
      </c>
      <c r="D466" s="4" t="s">
        <v>13</v>
      </c>
      <c r="E466" s="4">
        <v>115</v>
      </c>
      <c r="F466" s="4">
        <v>304</v>
      </c>
      <c r="G466" s="4" t="b">
        <v>0</v>
      </c>
      <c r="H466" t="s">
        <v>30</v>
      </c>
      <c r="I466" s="4">
        <v>162</v>
      </c>
      <c r="J466" s="4" t="b">
        <v>0</v>
      </c>
      <c r="K466" s="4">
        <v>0</v>
      </c>
      <c r="L466" t="s">
        <v>38</v>
      </c>
      <c r="M466" s="1" t="b">
        <v>1</v>
      </c>
    </row>
    <row r="467" spans="1:13" x14ac:dyDescent="0.3">
      <c r="A467" s="1">
        <v>3469</v>
      </c>
      <c r="B467" s="4">
        <v>51</v>
      </c>
      <c r="C467" s="4" t="s">
        <v>11</v>
      </c>
      <c r="D467" s="4" t="s">
        <v>14</v>
      </c>
      <c r="E467" s="4">
        <v>111</v>
      </c>
      <c r="F467" s="4">
        <v>266</v>
      </c>
      <c r="G467" s="4" t="b">
        <v>1</v>
      </c>
      <c r="H467" t="s">
        <v>30</v>
      </c>
      <c r="I467" s="4">
        <v>171</v>
      </c>
      <c r="J467" s="4" t="b">
        <v>1</v>
      </c>
      <c r="K467" s="4">
        <v>0.6</v>
      </c>
      <c r="L467" t="s">
        <v>38</v>
      </c>
      <c r="M467" s="1" t="b">
        <v>0</v>
      </c>
    </row>
    <row r="468" spans="1:13" x14ac:dyDescent="0.3">
      <c r="A468" s="1">
        <v>3371</v>
      </c>
      <c r="B468" s="4">
        <v>55</v>
      </c>
      <c r="C468" s="4" t="s">
        <v>11</v>
      </c>
      <c r="D468" s="4" t="s">
        <v>13</v>
      </c>
      <c r="E468" s="4">
        <v>115</v>
      </c>
      <c r="F468" s="4">
        <v>254</v>
      </c>
      <c r="G468" s="4" t="b">
        <v>0</v>
      </c>
      <c r="H468" t="s">
        <v>30</v>
      </c>
      <c r="I468" s="4">
        <v>127</v>
      </c>
      <c r="J468" s="4" t="b">
        <v>1</v>
      </c>
      <c r="K468" s="4">
        <v>2.8</v>
      </c>
      <c r="L468" t="s">
        <v>38</v>
      </c>
      <c r="M468" s="1" t="b">
        <v>1</v>
      </c>
    </row>
    <row r="469" spans="1:13" x14ac:dyDescent="0.3">
      <c r="A469" s="1">
        <v>4079</v>
      </c>
      <c r="B469" s="4">
        <v>49</v>
      </c>
      <c r="C469" s="4" t="s">
        <v>12</v>
      </c>
      <c r="D469" s="4" t="s">
        <v>13</v>
      </c>
      <c r="E469" s="4">
        <v>84</v>
      </c>
      <c r="F469" s="4">
        <v>265</v>
      </c>
      <c r="G469" s="4" t="b">
        <v>1</v>
      </c>
      <c r="H469" t="s">
        <v>29</v>
      </c>
      <c r="I469" s="4">
        <v>122</v>
      </c>
      <c r="J469" s="4" t="b">
        <v>1</v>
      </c>
      <c r="K469" s="4">
        <v>0.6</v>
      </c>
      <c r="L469" t="s">
        <v>38</v>
      </c>
      <c r="M469" s="1" t="b">
        <v>0</v>
      </c>
    </row>
    <row r="470" spans="1:13" x14ac:dyDescent="0.3">
      <c r="A470" s="1">
        <v>1965</v>
      </c>
      <c r="B470" s="4">
        <v>60</v>
      </c>
      <c r="C470" s="4" t="s">
        <v>12</v>
      </c>
      <c r="D470" s="4" t="s">
        <v>13</v>
      </c>
      <c r="E470" s="4">
        <v>98</v>
      </c>
      <c r="F470" s="4">
        <v>407</v>
      </c>
      <c r="G470" s="4" t="b">
        <v>0</v>
      </c>
      <c r="H470" t="s">
        <v>28</v>
      </c>
      <c r="I470" s="4">
        <v>154</v>
      </c>
      <c r="J470" s="4" t="b">
        <v>1</v>
      </c>
      <c r="K470" s="4">
        <v>4</v>
      </c>
      <c r="L470" t="s">
        <v>38</v>
      </c>
      <c r="M470" s="1" t="b">
        <v>1</v>
      </c>
    </row>
    <row r="471" spans="1:13" x14ac:dyDescent="0.3">
      <c r="A471" s="1">
        <v>3245</v>
      </c>
      <c r="B471" s="4">
        <v>70</v>
      </c>
      <c r="C471" s="4" t="s">
        <v>11</v>
      </c>
      <c r="D471" s="4" t="s">
        <v>13</v>
      </c>
      <c r="E471" s="4">
        <v>83</v>
      </c>
      <c r="F471" s="4">
        <v>234</v>
      </c>
      <c r="G471" s="4" t="b">
        <v>0</v>
      </c>
      <c r="H471" t="s">
        <v>29</v>
      </c>
      <c r="I471" s="4">
        <v>161</v>
      </c>
      <c r="J471" s="4" t="b">
        <v>1</v>
      </c>
      <c r="K471" s="4">
        <v>0.5</v>
      </c>
      <c r="L471" t="s">
        <v>38</v>
      </c>
      <c r="M471" s="1" t="b">
        <v>0</v>
      </c>
    </row>
    <row r="472" spans="1:13" x14ac:dyDescent="0.3">
      <c r="A472" s="1">
        <v>5852</v>
      </c>
      <c r="B472" s="4">
        <v>47</v>
      </c>
      <c r="C472" s="4" t="s">
        <v>11</v>
      </c>
      <c r="D472" s="4" t="s">
        <v>15</v>
      </c>
      <c r="E472" s="4">
        <v>81</v>
      </c>
      <c r="F472" s="4">
        <v>518</v>
      </c>
      <c r="G472" s="4" t="b">
        <v>0</v>
      </c>
      <c r="H472" t="s">
        <v>29</v>
      </c>
      <c r="I472" s="4">
        <v>130</v>
      </c>
      <c r="J472" s="4" t="b">
        <v>1</v>
      </c>
      <c r="K472" s="4">
        <v>0</v>
      </c>
      <c r="L472" t="s">
        <v>36</v>
      </c>
      <c r="M472" s="1" t="b">
        <v>0</v>
      </c>
    </row>
    <row r="473" spans="1:13" x14ac:dyDescent="0.3">
      <c r="A473" s="1">
        <v>4250</v>
      </c>
      <c r="B473" s="4">
        <v>51</v>
      </c>
      <c r="C473" s="4" t="s">
        <v>11</v>
      </c>
      <c r="D473" s="4" t="s">
        <v>13</v>
      </c>
      <c r="E473" s="4">
        <v>103</v>
      </c>
      <c r="F473" s="4">
        <v>291</v>
      </c>
      <c r="G473" s="4" t="b">
        <v>0</v>
      </c>
      <c r="H473" t="s">
        <v>29</v>
      </c>
      <c r="I473" s="4">
        <v>155</v>
      </c>
      <c r="J473" s="4" t="b">
        <v>1</v>
      </c>
      <c r="K473" s="4">
        <v>0</v>
      </c>
      <c r="L473" t="s">
        <v>37</v>
      </c>
      <c r="M473" s="1" t="b">
        <v>0</v>
      </c>
    </row>
    <row r="474" spans="1:13" x14ac:dyDescent="0.3">
      <c r="A474" s="1">
        <v>4989</v>
      </c>
      <c r="B474" s="4">
        <v>48</v>
      </c>
      <c r="C474" s="4" t="s">
        <v>11</v>
      </c>
      <c r="D474" s="4" t="s">
        <v>13</v>
      </c>
      <c r="E474" s="4">
        <v>113</v>
      </c>
      <c r="F474" s="4">
        <v>156</v>
      </c>
      <c r="G474" s="4" t="b">
        <v>0</v>
      </c>
      <c r="H474" t="s">
        <v>30</v>
      </c>
      <c r="I474" s="4">
        <v>180</v>
      </c>
      <c r="J474" s="4" t="b">
        <v>1</v>
      </c>
      <c r="K474" s="4">
        <v>0</v>
      </c>
      <c r="L474" t="s">
        <v>37</v>
      </c>
      <c r="M474" s="1" t="b">
        <v>0</v>
      </c>
    </row>
    <row r="475" spans="1:13" x14ac:dyDescent="0.3">
      <c r="A475" s="1">
        <v>3903</v>
      </c>
      <c r="B475" s="4">
        <v>41</v>
      </c>
      <c r="C475" s="4" t="s">
        <v>11</v>
      </c>
      <c r="D475" s="4" t="s">
        <v>16</v>
      </c>
      <c r="E475" s="4">
        <v>92</v>
      </c>
      <c r="F475" s="4">
        <v>240</v>
      </c>
      <c r="G475" s="4" t="b">
        <v>1</v>
      </c>
      <c r="H475" t="s">
        <v>29</v>
      </c>
      <c r="I475" s="4">
        <v>140</v>
      </c>
      <c r="J475" s="4" t="b">
        <v>1</v>
      </c>
      <c r="K475" s="4">
        <v>0</v>
      </c>
      <c r="L475" t="s">
        <v>36</v>
      </c>
      <c r="M475" s="1" t="b">
        <v>1</v>
      </c>
    </row>
    <row r="476" spans="1:13" x14ac:dyDescent="0.3">
      <c r="A476" s="1">
        <v>3531</v>
      </c>
      <c r="B476" s="4">
        <v>41</v>
      </c>
      <c r="C476" s="4" t="s">
        <v>11</v>
      </c>
      <c r="D476" s="4" t="s">
        <v>16</v>
      </c>
      <c r="E476" s="4">
        <v>84</v>
      </c>
      <c r="F476" s="4">
        <v>166</v>
      </c>
      <c r="G476" s="4" t="b">
        <v>1</v>
      </c>
      <c r="H476" t="s">
        <v>29</v>
      </c>
      <c r="I476" s="4">
        <v>118</v>
      </c>
      <c r="J476" s="4" t="b">
        <v>0</v>
      </c>
      <c r="K476" s="4">
        <v>0</v>
      </c>
      <c r="L476" t="s">
        <v>37</v>
      </c>
      <c r="M476" s="1" t="b">
        <v>0</v>
      </c>
    </row>
    <row r="477" spans="1:13" x14ac:dyDescent="0.3">
      <c r="A477" s="1">
        <v>3938</v>
      </c>
      <c r="B477" s="4">
        <v>41</v>
      </c>
      <c r="C477" s="4" t="s">
        <v>11</v>
      </c>
      <c r="D477" s="4" t="s">
        <v>13</v>
      </c>
      <c r="E477" s="4">
        <v>99</v>
      </c>
      <c r="F477" s="4">
        <v>272</v>
      </c>
      <c r="G477" s="4" t="b">
        <v>1</v>
      </c>
      <c r="H477" t="s">
        <v>30</v>
      </c>
      <c r="I477" s="4">
        <v>175</v>
      </c>
      <c r="J477" s="4" t="b">
        <v>1</v>
      </c>
      <c r="K477" s="4">
        <v>2</v>
      </c>
      <c r="L477" t="s">
        <v>37</v>
      </c>
      <c r="M477" s="1" t="b">
        <v>0</v>
      </c>
    </row>
    <row r="478" spans="1:13" x14ac:dyDescent="0.3">
      <c r="A478" s="1">
        <v>3225</v>
      </c>
      <c r="B478" s="4">
        <v>70</v>
      </c>
      <c r="C478" s="4" t="s">
        <v>11</v>
      </c>
      <c r="D478" s="4" t="s">
        <v>14</v>
      </c>
      <c r="E478" s="4">
        <v>90</v>
      </c>
      <c r="F478" s="4">
        <v>320</v>
      </c>
      <c r="G478" s="4" t="b">
        <v>0</v>
      </c>
      <c r="H478" t="s">
        <v>29</v>
      </c>
      <c r="I478" s="4">
        <v>162</v>
      </c>
      <c r="J478" s="4" t="b">
        <v>1</v>
      </c>
      <c r="K478" s="4">
        <v>0</v>
      </c>
      <c r="L478" t="s">
        <v>36</v>
      </c>
      <c r="M478" s="1" t="b">
        <v>1</v>
      </c>
    </row>
    <row r="479" spans="1:13" x14ac:dyDescent="0.3">
      <c r="A479" s="1">
        <v>3610</v>
      </c>
      <c r="B479" s="4">
        <v>67</v>
      </c>
      <c r="C479" s="4" t="s">
        <v>11</v>
      </c>
      <c r="D479" s="4" t="s">
        <v>14</v>
      </c>
      <c r="E479" s="4">
        <v>98</v>
      </c>
      <c r="F479" s="4">
        <v>245</v>
      </c>
      <c r="G479" s="4" t="b">
        <v>0</v>
      </c>
      <c r="H479" t="s">
        <v>28</v>
      </c>
      <c r="I479" s="4">
        <v>160</v>
      </c>
      <c r="J479" s="4" t="b">
        <v>1</v>
      </c>
      <c r="K479" s="4">
        <v>0</v>
      </c>
      <c r="L479" t="s">
        <v>36</v>
      </c>
      <c r="M479" s="1" t="b">
        <v>1</v>
      </c>
    </row>
    <row r="480" spans="1:13" x14ac:dyDescent="0.3">
      <c r="A480" s="1">
        <v>3896</v>
      </c>
      <c r="B480" s="4">
        <v>67</v>
      </c>
      <c r="C480" s="4" t="s">
        <v>11</v>
      </c>
      <c r="D480" s="4" t="s">
        <v>13</v>
      </c>
      <c r="E480" s="4">
        <v>86</v>
      </c>
      <c r="F480" s="4">
        <v>171</v>
      </c>
      <c r="G480" s="4" t="b">
        <v>0</v>
      </c>
      <c r="H480" t="s">
        <v>29</v>
      </c>
      <c r="I480" s="4">
        <v>137</v>
      </c>
      <c r="J480" s="4" t="b">
        <v>1</v>
      </c>
      <c r="K480" s="4">
        <v>2</v>
      </c>
      <c r="L480" t="s">
        <v>36</v>
      </c>
      <c r="M480" s="1" t="b">
        <v>1</v>
      </c>
    </row>
    <row r="481" spans="1:13" x14ac:dyDescent="0.3">
      <c r="A481" s="1">
        <v>3758</v>
      </c>
      <c r="B481" s="4">
        <v>62</v>
      </c>
      <c r="C481" s="4" t="s">
        <v>11</v>
      </c>
      <c r="D481" s="4" t="s">
        <v>14</v>
      </c>
      <c r="E481" s="4">
        <v>96</v>
      </c>
      <c r="F481" s="4">
        <v>305</v>
      </c>
      <c r="G481" s="4" t="b">
        <v>1</v>
      </c>
      <c r="H481" t="s">
        <v>28</v>
      </c>
      <c r="I481" s="4">
        <v>175</v>
      </c>
      <c r="J481" s="4" t="b">
        <v>1</v>
      </c>
      <c r="K481" s="4">
        <v>0</v>
      </c>
      <c r="L481" t="s">
        <v>36</v>
      </c>
      <c r="M481" s="1" t="b">
        <v>1</v>
      </c>
    </row>
    <row r="482" spans="1:13" x14ac:dyDescent="0.3">
      <c r="A482" s="1">
        <v>2565</v>
      </c>
      <c r="B482" s="4">
        <v>79</v>
      </c>
      <c r="C482" s="4" t="s">
        <v>11</v>
      </c>
      <c r="D482" s="4" t="s">
        <v>14</v>
      </c>
      <c r="E482" s="4">
        <v>98</v>
      </c>
      <c r="F482" s="4">
        <v>220</v>
      </c>
      <c r="G482" s="4" t="b">
        <v>1</v>
      </c>
      <c r="H482" t="s">
        <v>29</v>
      </c>
      <c r="I482" s="4">
        <v>150</v>
      </c>
      <c r="J482" s="4" t="b">
        <v>1</v>
      </c>
      <c r="K482" s="4">
        <v>0</v>
      </c>
      <c r="L482" t="s">
        <v>36</v>
      </c>
      <c r="M482" s="1" t="b">
        <v>1</v>
      </c>
    </row>
    <row r="483" spans="1:13" x14ac:dyDescent="0.3">
      <c r="A483" s="1">
        <v>2379</v>
      </c>
      <c r="B483" s="4">
        <v>80</v>
      </c>
      <c r="C483" s="4" t="s">
        <v>11</v>
      </c>
      <c r="D483" s="4" t="s">
        <v>16</v>
      </c>
      <c r="E483" s="4">
        <v>82</v>
      </c>
      <c r="F483" s="4">
        <v>282</v>
      </c>
      <c r="G483" s="4" t="b">
        <v>1</v>
      </c>
      <c r="H483" t="s">
        <v>29</v>
      </c>
      <c r="I483" s="4">
        <v>135</v>
      </c>
      <c r="J483" s="4" t="b">
        <v>0</v>
      </c>
      <c r="K483" s="4">
        <v>4</v>
      </c>
      <c r="L483" t="s">
        <v>38</v>
      </c>
      <c r="M483" s="1" t="b">
        <v>0</v>
      </c>
    </row>
    <row r="484" spans="1:13" x14ac:dyDescent="0.3">
      <c r="A484" s="1">
        <v>1627</v>
      </c>
      <c r="B484" s="4">
        <v>77</v>
      </c>
      <c r="C484" s="4" t="s">
        <v>11</v>
      </c>
      <c r="D484" s="4" t="s">
        <v>15</v>
      </c>
      <c r="E484" s="4">
        <v>80</v>
      </c>
      <c r="F484" s="4">
        <v>204</v>
      </c>
      <c r="G484" s="4" t="b">
        <v>1</v>
      </c>
      <c r="H484" t="s">
        <v>28</v>
      </c>
      <c r="I484" s="4">
        <v>122</v>
      </c>
      <c r="J484" s="4" t="b">
        <v>0</v>
      </c>
      <c r="K484" s="4">
        <v>1.2</v>
      </c>
      <c r="L484" t="s">
        <v>37</v>
      </c>
      <c r="M484" s="1" t="b">
        <v>0</v>
      </c>
    </row>
    <row r="485" spans="1:13" x14ac:dyDescent="0.3">
      <c r="A485" s="1">
        <v>3228</v>
      </c>
      <c r="B485" s="4">
        <v>66</v>
      </c>
      <c r="C485" s="4" t="s">
        <v>11</v>
      </c>
      <c r="D485" s="4" t="s">
        <v>16</v>
      </c>
      <c r="E485" s="4">
        <v>96</v>
      </c>
      <c r="F485" s="4">
        <v>213</v>
      </c>
      <c r="G485" s="4" t="b">
        <v>1</v>
      </c>
      <c r="H485" t="s">
        <v>29</v>
      </c>
      <c r="I485" s="4">
        <v>110</v>
      </c>
      <c r="J485" s="4" t="b">
        <v>1</v>
      </c>
      <c r="K485" s="4">
        <v>0</v>
      </c>
      <c r="L485" t="s">
        <v>36</v>
      </c>
      <c r="M485" s="1" t="b">
        <v>1</v>
      </c>
    </row>
    <row r="486" spans="1:13" x14ac:dyDescent="0.3">
      <c r="A486" s="1">
        <v>4832</v>
      </c>
      <c r="B486" s="4">
        <v>59</v>
      </c>
      <c r="C486" s="4" t="s">
        <v>11</v>
      </c>
      <c r="D486" s="4" t="s">
        <v>16</v>
      </c>
      <c r="E486" s="4">
        <v>108</v>
      </c>
      <c r="F486" s="4">
        <v>226</v>
      </c>
      <c r="G486" s="4" t="b">
        <v>1</v>
      </c>
      <c r="H486" t="s">
        <v>29</v>
      </c>
      <c r="I486" s="4">
        <v>127</v>
      </c>
      <c r="J486" s="4" t="b">
        <v>0</v>
      </c>
      <c r="K486" s="4">
        <v>1.7</v>
      </c>
      <c r="L486" t="s">
        <v>38</v>
      </c>
      <c r="M486" s="1" t="b">
        <v>0</v>
      </c>
    </row>
    <row r="487" spans="1:13" x14ac:dyDescent="0.3">
      <c r="A487" s="1">
        <v>2445</v>
      </c>
      <c r="B487" s="4">
        <v>40</v>
      </c>
      <c r="C487" s="4" t="s">
        <v>11</v>
      </c>
      <c r="D487" s="4" t="s">
        <v>16</v>
      </c>
      <c r="E487" s="4">
        <v>103</v>
      </c>
      <c r="F487" s="4">
        <v>223</v>
      </c>
      <c r="G487" s="4" t="b">
        <v>1</v>
      </c>
      <c r="H487" t="s">
        <v>28</v>
      </c>
      <c r="I487" s="4">
        <v>100</v>
      </c>
      <c r="J487" s="4" t="b">
        <v>1</v>
      </c>
      <c r="K487" s="4">
        <v>0</v>
      </c>
      <c r="L487" t="s">
        <v>37</v>
      </c>
      <c r="M487" s="1" t="b">
        <v>0</v>
      </c>
    </row>
    <row r="488" spans="1:13" x14ac:dyDescent="0.3">
      <c r="A488" s="1">
        <v>3281</v>
      </c>
      <c r="B488" s="4">
        <v>41</v>
      </c>
      <c r="C488" s="4" t="s">
        <v>12</v>
      </c>
      <c r="D488" s="4" t="s">
        <v>15</v>
      </c>
      <c r="E488" s="4">
        <v>96</v>
      </c>
      <c r="F488" s="4">
        <v>215</v>
      </c>
      <c r="G488" s="4" t="b">
        <v>1</v>
      </c>
      <c r="H488" t="s">
        <v>29</v>
      </c>
      <c r="I488" s="4">
        <v>170</v>
      </c>
      <c r="J488" s="4" t="b">
        <v>1</v>
      </c>
      <c r="K488" s="4">
        <v>0</v>
      </c>
      <c r="L488" t="s">
        <v>36</v>
      </c>
      <c r="M488" s="1" t="b">
        <v>1</v>
      </c>
    </row>
    <row r="489" spans="1:13" x14ac:dyDescent="0.3">
      <c r="A489" s="1">
        <v>4472</v>
      </c>
      <c r="B489" s="4">
        <v>65</v>
      </c>
      <c r="C489" s="4" t="s">
        <v>11</v>
      </c>
      <c r="D489" s="4" t="s">
        <v>16</v>
      </c>
      <c r="E489" s="4">
        <v>95</v>
      </c>
      <c r="F489" s="4">
        <v>207</v>
      </c>
      <c r="G489" s="4" t="b">
        <v>1</v>
      </c>
      <c r="H489" t="s">
        <v>28</v>
      </c>
      <c r="I489" s="4">
        <v>138</v>
      </c>
      <c r="J489" s="4" t="b">
        <v>0</v>
      </c>
      <c r="K489" s="4">
        <v>1.9</v>
      </c>
      <c r="L489" t="s">
        <v>36</v>
      </c>
      <c r="M489" s="1" t="b">
        <v>0</v>
      </c>
    </row>
    <row r="490" spans="1:13" x14ac:dyDescent="0.3">
      <c r="A490" s="1">
        <v>3279</v>
      </c>
      <c r="B490" s="4">
        <v>57</v>
      </c>
      <c r="C490" s="4" t="s">
        <v>12</v>
      </c>
      <c r="D490" s="4" t="s">
        <v>16</v>
      </c>
      <c r="E490" s="4">
        <v>95</v>
      </c>
      <c r="F490" s="4">
        <v>225</v>
      </c>
      <c r="G490" s="4" t="b">
        <v>1</v>
      </c>
      <c r="H490" t="s">
        <v>28</v>
      </c>
      <c r="I490" s="4">
        <v>114</v>
      </c>
      <c r="J490" s="4" t="b">
        <v>1</v>
      </c>
      <c r="K490" s="4">
        <v>1</v>
      </c>
      <c r="L490" t="s">
        <v>37</v>
      </c>
      <c r="M490" s="1" t="b">
        <v>0</v>
      </c>
    </row>
    <row r="491" spans="1:13" x14ac:dyDescent="0.3">
      <c r="A491" s="1">
        <v>2661</v>
      </c>
      <c r="B491" s="4">
        <v>59</v>
      </c>
      <c r="C491" s="4" t="s">
        <v>11</v>
      </c>
      <c r="D491" s="4" t="s">
        <v>14</v>
      </c>
      <c r="E491" s="4">
        <v>110</v>
      </c>
      <c r="F491" s="4">
        <v>283</v>
      </c>
      <c r="G491" s="4" t="b">
        <v>1</v>
      </c>
      <c r="H491" t="s">
        <v>29</v>
      </c>
      <c r="I491" s="4">
        <v>195</v>
      </c>
      <c r="J491" s="4" t="b">
        <v>1</v>
      </c>
      <c r="K491" s="4">
        <v>0</v>
      </c>
      <c r="L491" t="s">
        <v>36</v>
      </c>
      <c r="M491" s="1" t="b">
        <v>0</v>
      </c>
    </row>
    <row r="492" spans="1:13" x14ac:dyDescent="0.3">
      <c r="A492" s="1">
        <v>5566</v>
      </c>
      <c r="B492" s="4">
        <v>44</v>
      </c>
      <c r="C492" s="4" t="s">
        <v>11</v>
      </c>
      <c r="D492" s="4" t="s">
        <v>16</v>
      </c>
      <c r="E492" s="4">
        <v>116</v>
      </c>
      <c r="F492" s="4">
        <v>230</v>
      </c>
      <c r="G492" s="4" t="b">
        <v>1</v>
      </c>
      <c r="H492" t="s">
        <v>29</v>
      </c>
      <c r="I492" s="4">
        <v>160</v>
      </c>
      <c r="J492" s="4" t="b">
        <v>1</v>
      </c>
      <c r="K492" s="4">
        <v>0</v>
      </c>
      <c r="L492" t="s">
        <v>36</v>
      </c>
      <c r="M492" s="1" t="b">
        <v>0</v>
      </c>
    </row>
    <row r="493" spans="1:13" x14ac:dyDescent="0.3">
      <c r="A493" s="1">
        <v>4329</v>
      </c>
      <c r="B493" s="4">
        <v>74</v>
      </c>
      <c r="C493" s="4" t="s">
        <v>11</v>
      </c>
      <c r="D493" s="4" t="s">
        <v>16</v>
      </c>
      <c r="E493" s="4">
        <v>89</v>
      </c>
      <c r="F493" s="4">
        <v>299</v>
      </c>
      <c r="G493" s="4" t="b">
        <v>1</v>
      </c>
      <c r="H493" t="s">
        <v>30</v>
      </c>
      <c r="I493" s="4">
        <v>125</v>
      </c>
      <c r="J493" s="4" t="b">
        <v>0</v>
      </c>
      <c r="K493" s="4">
        <v>0.9</v>
      </c>
      <c r="L493" t="s">
        <v>37</v>
      </c>
      <c r="M493" s="1" t="b">
        <v>0</v>
      </c>
    </row>
    <row r="494" spans="1:13" x14ac:dyDescent="0.3">
      <c r="A494" s="1">
        <v>5519</v>
      </c>
      <c r="B494" s="4">
        <v>71</v>
      </c>
      <c r="C494" s="4" t="s">
        <v>12</v>
      </c>
      <c r="D494" s="4" t="s">
        <v>15</v>
      </c>
      <c r="E494" s="4">
        <v>112</v>
      </c>
      <c r="F494" s="4">
        <v>318</v>
      </c>
      <c r="G494" s="4" t="b">
        <v>1</v>
      </c>
      <c r="H494" t="s">
        <v>30</v>
      </c>
      <c r="I494" s="4">
        <v>160</v>
      </c>
      <c r="J494" s="4" t="b">
        <v>1</v>
      </c>
      <c r="K494" s="4">
        <v>0</v>
      </c>
      <c r="L494" t="s">
        <v>36</v>
      </c>
      <c r="M494" s="1" t="b">
        <v>1</v>
      </c>
    </row>
    <row r="495" spans="1:13" x14ac:dyDescent="0.3">
      <c r="A495" s="1">
        <v>3012</v>
      </c>
      <c r="B495" s="4">
        <v>64</v>
      </c>
      <c r="C495" s="4" t="s">
        <v>12</v>
      </c>
      <c r="D495" s="4" t="s">
        <v>15</v>
      </c>
      <c r="E495" s="4">
        <v>84</v>
      </c>
      <c r="F495" s="4">
        <v>308</v>
      </c>
      <c r="G495" s="4" t="b">
        <v>1</v>
      </c>
      <c r="H495" t="s">
        <v>29</v>
      </c>
      <c r="I495" s="4">
        <v>142</v>
      </c>
      <c r="J495" s="4" t="b">
        <v>1</v>
      </c>
      <c r="K495" s="4">
        <v>1.5</v>
      </c>
      <c r="L495" t="s">
        <v>36</v>
      </c>
      <c r="M495" s="1" t="b">
        <v>1</v>
      </c>
    </row>
    <row r="496" spans="1:13" x14ac:dyDescent="0.3">
      <c r="A496" s="1">
        <v>1884</v>
      </c>
      <c r="B496" s="4">
        <v>41</v>
      </c>
      <c r="C496" s="4" t="s">
        <v>11</v>
      </c>
      <c r="D496" s="4" t="s">
        <v>13</v>
      </c>
      <c r="E496" s="4">
        <v>114</v>
      </c>
      <c r="F496" s="4">
        <v>318</v>
      </c>
      <c r="G496" s="4" t="b">
        <v>1</v>
      </c>
      <c r="H496" t="s">
        <v>30</v>
      </c>
      <c r="I496" s="4">
        <v>140</v>
      </c>
      <c r="J496" s="4" t="b">
        <v>1</v>
      </c>
      <c r="K496" s="4">
        <v>4.4000000000000004</v>
      </c>
      <c r="L496" t="s">
        <v>38</v>
      </c>
      <c r="M496" s="1" t="b">
        <v>1</v>
      </c>
    </row>
    <row r="497" spans="1:13" x14ac:dyDescent="0.3">
      <c r="A497" s="1">
        <v>3111</v>
      </c>
      <c r="B497" s="4">
        <v>73</v>
      </c>
      <c r="C497" s="4" t="s">
        <v>11</v>
      </c>
      <c r="D497" s="4" t="s">
        <v>15</v>
      </c>
      <c r="E497" s="4">
        <v>108</v>
      </c>
      <c r="F497" s="4">
        <v>257</v>
      </c>
      <c r="G497" s="4" t="b">
        <v>1</v>
      </c>
      <c r="H497" t="s">
        <v>29</v>
      </c>
      <c r="I497" s="4">
        <v>156</v>
      </c>
      <c r="J497" s="4" t="b">
        <v>1</v>
      </c>
      <c r="K497" s="4">
        <v>0</v>
      </c>
      <c r="L497" t="s">
        <v>37</v>
      </c>
      <c r="M497" s="1" t="b">
        <v>0</v>
      </c>
    </row>
    <row r="498" spans="1:13" x14ac:dyDescent="0.3">
      <c r="A498" s="1">
        <v>1120</v>
      </c>
      <c r="B498" s="4">
        <v>65</v>
      </c>
      <c r="C498" s="4" t="s">
        <v>11</v>
      </c>
      <c r="D498" s="4" t="s">
        <v>13</v>
      </c>
      <c r="E498" s="4">
        <v>114</v>
      </c>
      <c r="F498" s="4">
        <v>200</v>
      </c>
      <c r="G498" s="4" t="b">
        <v>0</v>
      </c>
      <c r="H498" t="s">
        <v>29</v>
      </c>
      <c r="I498" s="4">
        <v>126</v>
      </c>
      <c r="J498" s="4" t="b">
        <v>0</v>
      </c>
      <c r="K498" s="4">
        <v>0.9</v>
      </c>
      <c r="L498" t="s">
        <v>38</v>
      </c>
      <c r="M498" s="1" t="b">
        <v>1</v>
      </c>
    </row>
    <row r="499" spans="1:13" x14ac:dyDescent="0.3">
      <c r="A499" s="1">
        <v>3668</v>
      </c>
      <c r="B499" s="4">
        <v>50</v>
      </c>
      <c r="C499" s="4" t="s">
        <v>11</v>
      </c>
      <c r="D499" s="4" t="s">
        <v>13</v>
      </c>
      <c r="E499" s="4">
        <v>105</v>
      </c>
      <c r="F499" s="4">
        <v>243</v>
      </c>
      <c r="G499" s="4" t="b">
        <v>1</v>
      </c>
      <c r="H499" t="s">
        <v>29</v>
      </c>
      <c r="I499" s="4">
        <v>128</v>
      </c>
      <c r="J499" s="4" t="b">
        <v>1</v>
      </c>
      <c r="K499" s="4">
        <v>2.6</v>
      </c>
      <c r="L499" t="s">
        <v>38</v>
      </c>
      <c r="M499" s="1" t="b">
        <v>1</v>
      </c>
    </row>
    <row r="500" spans="1:13" x14ac:dyDescent="0.3">
      <c r="A500" s="1">
        <v>4478</v>
      </c>
      <c r="B500" s="4">
        <v>44</v>
      </c>
      <c r="C500" s="4" t="s">
        <v>11</v>
      </c>
      <c r="D500" s="4" t="s">
        <v>14</v>
      </c>
      <c r="E500" s="4">
        <v>120</v>
      </c>
      <c r="F500" s="4">
        <v>221</v>
      </c>
      <c r="G500" s="4" t="b">
        <v>0</v>
      </c>
      <c r="H500" t="s">
        <v>28</v>
      </c>
      <c r="I500" s="4">
        <v>164</v>
      </c>
      <c r="J500" s="4" t="b">
        <v>0</v>
      </c>
      <c r="K500" s="4">
        <v>0</v>
      </c>
      <c r="L500" t="s">
        <v>38</v>
      </c>
      <c r="M500" s="1" t="b">
        <v>0</v>
      </c>
    </row>
    <row r="501" spans="1:13" x14ac:dyDescent="0.3">
      <c r="A501" s="1">
        <v>1026</v>
      </c>
      <c r="B501" s="4">
        <v>79</v>
      </c>
      <c r="C501" s="4" t="s">
        <v>11</v>
      </c>
      <c r="D501" s="4" t="s">
        <v>13</v>
      </c>
      <c r="E501" s="4">
        <v>89</v>
      </c>
      <c r="F501" s="4">
        <v>218</v>
      </c>
      <c r="G501" s="4" t="b">
        <v>0</v>
      </c>
      <c r="H501" t="s">
        <v>30</v>
      </c>
      <c r="I501" s="4">
        <v>105</v>
      </c>
      <c r="J501" s="4" t="b">
        <v>1</v>
      </c>
      <c r="K501" s="4">
        <v>2</v>
      </c>
      <c r="L501" t="s">
        <v>38</v>
      </c>
      <c r="M501" s="1" t="b">
        <v>1</v>
      </c>
    </row>
    <row r="502" spans="1:13" x14ac:dyDescent="0.3">
      <c r="A502" s="1">
        <v>4651</v>
      </c>
      <c r="B502" s="4">
        <v>58</v>
      </c>
      <c r="C502" s="4" t="s">
        <v>12</v>
      </c>
      <c r="D502" s="4" t="s">
        <v>14</v>
      </c>
      <c r="E502" s="4">
        <v>86</v>
      </c>
      <c r="F502" s="4">
        <v>250</v>
      </c>
      <c r="G502" s="4" t="b">
        <v>0</v>
      </c>
      <c r="H502" t="s">
        <v>29</v>
      </c>
      <c r="I502" s="4">
        <v>161</v>
      </c>
      <c r="J502" s="4" t="b">
        <v>1</v>
      </c>
      <c r="K502" s="4">
        <v>1.4</v>
      </c>
      <c r="L502" t="s">
        <v>38</v>
      </c>
      <c r="M502" s="1" t="b">
        <v>0</v>
      </c>
    </row>
    <row r="503" spans="1:13" x14ac:dyDescent="0.3">
      <c r="A503" s="1">
        <v>1444</v>
      </c>
      <c r="B503" s="4">
        <v>64</v>
      </c>
      <c r="C503" s="4" t="s">
        <v>11</v>
      </c>
      <c r="D503" s="4" t="s">
        <v>14</v>
      </c>
      <c r="E503" s="4">
        <v>110</v>
      </c>
      <c r="F503" s="4">
        <v>208</v>
      </c>
      <c r="G503" s="4" t="b">
        <v>1</v>
      </c>
      <c r="H503" t="s">
        <v>30</v>
      </c>
      <c r="I503" s="5">
        <v>142</v>
      </c>
      <c r="J503" s="4" t="b">
        <v>1</v>
      </c>
      <c r="K503" s="4">
        <v>0</v>
      </c>
      <c r="L503" t="s">
        <v>36</v>
      </c>
      <c r="M503" s="1" t="b">
        <v>1</v>
      </c>
    </row>
    <row r="504" spans="1:13" x14ac:dyDescent="0.3">
      <c r="A504" s="1">
        <v>2194</v>
      </c>
      <c r="B504" s="4">
        <v>59</v>
      </c>
      <c r="C504" s="4" t="s">
        <v>11</v>
      </c>
      <c r="D504" s="4" t="s">
        <v>16</v>
      </c>
      <c r="E504" s="4">
        <v>99</v>
      </c>
      <c r="F504" s="4">
        <v>246</v>
      </c>
      <c r="G504" s="4" t="b">
        <v>0</v>
      </c>
      <c r="H504" t="s">
        <v>30</v>
      </c>
      <c r="I504" s="4">
        <v>82</v>
      </c>
      <c r="J504" s="4" t="b">
        <v>0</v>
      </c>
      <c r="K504" s="4">
        <v>4</v>
      </c>
      <c r="L504" t="s">
        <v>37</v>
      </c>
      <c r="M504" s="1" t="b">
        <v>0</v>
      </c>
    </row>
    <row r="505" spans="1:13" x14ac:dyDescent="0.3">
      <c r="A505" s="1">
        <v>3952</v>
      </c>
      <c r="B505" s="4">
        <v>54</v>
      </c>
      <c r="C505" s="4" t="s">
        <v>11</v>
      </c>
      <c r="D505" s="4" t="s">
        <v>16</v>
      </c>
      <c r="E505" s="4">
        <v>81</v>
      </c>
      <c r="F505" s="4">
        <v>412</v>
      </c>
      <c r="G505" s="4" t="b">
        <v>1</v>
      </c>
      <c r="H505" t="s">
        <v>28</v>
      </c>
      <c r="I505" s="4">
        <v>170</v>
      </c>
      <c r="J505" s="4" t="b">
        <v>1</v>
      </c>
      <c r="K505" s="4">
        <v>0</v>
      </c>
      <c r="L505" t="s">
        <v>36</v>
      </c>
      <c r="M505" s="1" t="b">
        <v>1</v>
      </c>
    </row>
    <row r="506" spans="1:13" x14ac:dyDescent="0.3">
      <c r="A506" s="1">
        <v>2723</v>
      </c>
      <c r="B506" s="4">
        <v>74</v>
      </c>
      <c r="C506" s="4" t="s">
        <v>11</v>
      </c>
      <c r="D506" s="4" t="s">
        <v>14</v>
      </c>
      <c r="E506" s="4">
        <v>88</v>
      </c>
      <c r="F506" s="4">
        <v>265</v>
      </c>
      <c r="G506" s="4" t="b">
        <v>0</v>
      </c>
      <c r="H506" t="s">
        <v>28</v>
      </c>
      <c r="I506" s="4">
        <v>145</v>
      </c>
      <c r="J506" s="4" t="b">
        <v>0</v>
      </c>
      <c r="K506" s="4">
        <v>1</v>
      </c>
      <c r="L506" t="s">
        <v>37</v>
      </c>
      <c r="M506" s="1" t="b">
        <v>0</v>
      </c>
    </row>
    <row r="507" spans="1:13" x14ac:dyDescent="0.3">
      <c r="A507" s="1">
        <v>2059</v>
      </c>
      <c r="B507" s="4">
        <v>60</v>
      </c>
      <c r="C507" s="4" t="s">
        <v>12</v>
      </c>
      <c r="D507" s="4" t="s">
        <v>16</v>
      </c>
      <c r="E507" s="4">
        <v>120</v>
      </c>
      <c r="F507" s="4">
        <v>338</v>
      </c>
      <c r="G507" s="4" t="b">
        <v>1</v>
      </c>
      <c r="H507" t="s">
        <v>29</v>
      </c>
      <c r="I507" s="4">
        <v>130</v>
      </c>
      <c r="J507" s="4" t="b">
        <v>0</v>
      </c>
      <c r="K507" s="4">
        <v>1.5</v>
      </c>
      <c r="L507" t="s">
        <v>37</v>
      </c>
      <c r="M507" s="1" t="b">
        <v>0</v>
      </c>
    </row>
    <row r="508" spans="1:13" x14ac:dyDescent="0.3">
      <c r="A508" s="1">
        <v>3799</v>
      </c>
      <c r="B508" s="4">
        <v>76</v>
      </c>
      <c r="C508" s="4" t="s">
        <v>11</v>
      </c>
      <c r="D508" s="4" t="s">
        <v>16</v>
      </c>
      <c r="E508" s="4">
        <v>89</v>
      </c>
      <c r="F508" s="4">
        <v>216</v>
      </c>
      <c r="G508" s="4" t="b">
        <v>1</v>
      </c>
      <c r="H508" t="s">
        <v>30</v>
      </c>
      <c r="I508" s="4">
        <v>105</v>
      </c>
      <c r="J508" s="4" t="b">
        <v>1</v>
      </c>
      <c r="K508" s="4">
        <v>1.5</v>
      </c>
      <c r="L508" t="s">
        <v>37</v>
      </c>
      <c r="M508" s="1" t="b">
        <v>0</v>
      </c>
    </row>
    <row r="509" spans="1:13" x14ac:dyDescent="0.3">
      <c r="A509" s="1">
        <v>1206</v>
      </c>
      <c r="B509" s="4">
        <v>59</v>
      </c>
      <c r="C509" s="4" t="s">
        <v>11</v>
      </c>
      <c r="D509" s="4" t="s">
        <v>16</v>
      </c>
      <c r="E509" s="4">
        <v>86</v>
      </c>
      <c r="F509" s="4">
        <v>297</v>
      </c>
      <c r="G509" s="4" t="b">
        <v>1</v>
      </c>
      <c r="H509" t="s">
        <v>29</v>
      </c>
      <c r="I509" s="4">
        <v>132</v>
      </c>
      <c r="J509" s="4" t="b">
        <v>1</v>
      </c>
      <c r="K509" s="4">
        <v>1</v>
      </c>
      <c r="L509" t="s">
        <v>37</v>
      </c>
      <c r="M509" s="1" t="b">
        <v>1</v>
      </c>
    </row>
    <row r="510" spans="1:13" x14ac:dyDescent="0.3">
      <c r="A510" s="1">
        <v>1383</v>
      </c>
      <c r="B510" s="4">
        <v>69</v>
      </c>
      <c r="C510" s="4" t="s">
        <v>11</v>
      </c>
      <c r="D510" s="4" t="s">
        <v>16</v>
      </c>
      <c r="E510" s="4">
        <v>106</v>
      </c>
      <c r="F510" s="4">
        <v>171</v>
      </c>
      <c r="G510" s="4" t="b">
        <v>1</v>
      </c>
      <c r="H510" t="s">
        <v>28</v>
      </c>
      <c r="I510" s="4">
        <v>110</v>
      </c>
      <c r="J510" s="4" t="b">
        <v>0</v>
      </c>
      <c r="K510" s="4">
        <v>2</v>
      </c>
      <c r="L510" t="s">
        <v>36</v>
      </c>
      <c r="M510" s="1" t="b">
        <v>0</v>
      </c>
    </row>
    <row r="511" spans="1:13" x14ac:dyDescent="0.3">
      <c r="A511" s="1">
        <v>4177</v>
      </c>
      <c r="B511" s="4">
        <v>53</v>
      </c>
      <c r="C511" s="4" t="s">
        <v>11</v>
      </c>
      <c r="D511" s="4" t="s">
        <v>16</v>
      </c>
      <c r="E511" s="4">
        <v>88</v>
      </c>
      <c r="F511" s="4">
        <v>248</v>
      </c>
      <c r="G511" s="4" t="b">
        <v>1</v>
      </c>
      <c r="H511" t="s">
        <v>30</v>
      </c>
      <c r="I511" s="4">
        <v>140</v>
      </c>
      <c r="J511" s="4" t="b">
        <v>0</v>
      </c>
      <c r="K511" s="4">
        <v>4</v>
      </c>
      <c r="L511" t="s">
        <v>38</v>
      </c>
      <c r="M511" s="1" t="b">
        <v>0</v>
      </c>
    </row>
    <row r="512" spans="1:13" x14ac:dyDescent="0.3">
      <c r="A512" s="1">
        <v>4865</v>
      </c>
      <c r="B512" s="4">
        <v>51</v>
      </c>
      <c r="C512" s="4" t="s">
        <v>11</v>
      </c>
      <c r="D512" s="4" t="s">
        <v>16</v>
      </c>
      <c r="E512" s="4">
        <v>100</v>
      </c>
      <c r="F512" s="4">
        <v>223</v>
      </c>
      <c r="G512" s="4" t="b">
        <v>1</v>
      </c>
      <c r="H512" t="s">
        <v>30</v>
      </c>
      <c r="I512" s="4">
        <v>128</v>
      </c>
      <c r="J512" s="4" t="b">
        <v>1</v>
      </c>
      <c r="K512" s="4">
        <v>0.5</v>
      </c>
      <c r="L512" t="s">
        <v>37</v>
      </c>
      <c r="M512" s="1" t="b">
        <v>1</v>
      </c>
    </row>
    <row r="513" spans="1:13" x14ac:dyDescent="0.3">
      <c r="A513" s="1">
        <v>1491</v>
      </c>
      <c r="B513" s="4">
        <v>56</v>
      </c>
      <c r="C513" s="4" t="s">
        <v>11</v>
      </c>
      <c r="D513" s="4" t="s">
        <v>16</v>
      </c>
      <c r="E513" s="4">
        <v>96</v>
      </c>
      <c r="F513" s="4">
        <v>369</v>
      </c>
      <c r="G513" s="4" t="b">
        <v>1</v>
      </c>
      <c r="H513" t="s">
        <v>28</v>
      </c>
      <c r="I513" s="4">
        <v>110</v>
      </c>
      <c r="J513" s="4" t="b">
        <v>0</v>
      </c>
      <c r="K513" s="4">
        <v>1.9</v>
      </c>
      <c r="L513" t="s">
        <v>37</v>
      </c>
      <c r="M513" s="1" t="b">
        <v>0</v>
      </c>
    </row>
    <row r="514" spans="1:13" x14ac:dyDescent="0.3">
      <c r="A514" s="1">
        <v>3244</v>
      </c>
      <c r="B514" s="4">
        <v>58</v>
      </c>
      <c r="C514" s="4" t="s">
        <v>11</v>
      </c>
      <c r="D514" s="4" t="s">
        <v>16</v>
      </c>
      <c r="E514" s="4">
        <v>114</v>
      </c>
      <c r="F514" s="4">
        <v>263</v>
      </c>
      <c r="G514" s="4" t="b">
        <v>1</v>
      </c>
      <c r="H514" t="s">
        <v>29</v>
      </c>
      <c r="I514" s="4">
        <v>105</v>
      </c>
      <c r="J514" s="4" t="b">
        <v>0</v>
      </c>
      <c r="K514" s="4">
        <v>0.2</v>
      </c>
      <c r="L514" t="s">
        <v>37</v>
      </c>
      <c r="M514" s="1" t="b">
        <v>1</v>
      </c>
    </row>
    <row r="515" spans="1:13" x14ac:dyDescent="0.3">
      <c r="A515" s="1">
        <v>3442</v>
      </c>
      <c r="B515" s="4">
        <v>75</v>
      </c>
      <c r="C515" s="4" t="s">
        <v>12</v>
      </c>
      <c r="D515" s="4" t="s">
        <v>16</v>
      </c>
      <c r="E515" s="4">
        <v>119</v>
      </c>
      <c r="F515" s="4">
        <v>354</v>
      </c>
      <c r="G515" s="4" t="b">
        <v>1</v>
      </c>
      <c r="H515" t="s">
        <v>28</v>
      </c>
      <c r="I515" s="4">
        <v>163</v>
      </c>
      <c r="J515" s="4" t="b">
        <v>0</v>
      </c>
      <c r="K515" s="4">
        <v>0.6</v>
      </c>
      <c r="L515" t="s">
        <v>36</v>
      </c>
      <c r="M515" s="1" t="b">
        <v>1</v>
      </c>
    </row>
    <row r="516" spans="1:13" x14ac:dyDescent="0.3">
      <c r="A516" s="1">
        <v>1035</v>
      </c>
      <c r="B516" s="4">
        <v>53</v>
      </c>
      <c r="C516" s="4" t="s">
        <v>11</v>
      </c>
      <c r="D516" s="4" t="s">
        <v>16</v>
      </c>
      <c r="E516" s="4">
        <v>100</v>
      </c>
      <c r="F516" s="4">
        <v>309</v>
      </c>
      <c r="G516" s="4" t="b">
        <v>1</v>
      </c>
      <c r="H516" t="s">
        <v>28</v>
      </c>
      <c r="I516" s="4">
        <v>147</v>
      </c>
      <c r="J516" s="4" t="b">
        <v>0</v>
      </c>
      <c r="K516" s="4">
        <v>0</v>
      </c>
      <c r="L516" t="s">
        <v>37</v>
      </c>
      <c r="M516" s="1" t="b">
        <v>0</v>
      </c>
    </row>
    <row r="517" spans="1:13" x14ac:dyDescent="0.3">
      <c r="A517" s="1">
        <v>1465</v>
      </c>
      <c r="B517" s="4">
        <v>48</v>
      </c>
      <c r="C517" s="4" t="s">
        <v>11</v>
      </c>
      <c r="D517" s="4" t="s">
        <v>14</v>
      </c>
      <c r="E517" s="4">
        <v>98</v>
      </c>
      <c r="F517" s="4">
        <v>208</v>
      </c>
      <c r="G517" s="4" t="b">
        <v>1</v>
      </c>
      <c r="H517" t="s">
        <v>29</v>
      </c>
      <c r="I517" s="4">
        <v>140</v>
      </c>
      <c r="J517" s="4" t="b">
        <v>1</v>
      </c>
      <c r="K517" s="4">
        <v>0</v>
      </c>
      <c r="L517" t="s">
        <v>36</v>
      </c>
      <c r="M517" s="1" t="b">
        <v>1</v>
      </c>
    </row>
    <row r="518" spans="1:13" x14ac:dyDescent="0.3">
      <c r="A518" s="1">
        <v>4587</v>
      </c>
      <c r="B518" s="4">
        <v>68</v>
      </c>
      <c r="C518" s="4" t="s">
        <v>12</v>
      </c>
      <c r="D518" s="4" t="s">
        <v>15</v>
      </c>
      <c r="E518" s="4">
        <v>86</v>
      </c>
      <c r="F518" s="4">
        <v>177</v>
      </c>
      <c r="G518" s="4" t="b">
        <v>1</v>
      </c>
      <c r="H518" t="s">
        <v>28</v>
      </c>
      <c r="I518" s="4">
        <v>160</v>
      </c>
      <c r="J518" s="4" t="b">
        <v>0</v>
      </c>
      <c r="K518" s="4">
        <v>1.4</v>
      </c>
      <c r="L518" t="s">
        <v>38</v>
      </c>
      <c r="M518" s="1" t="b">
        <v>1</v>
      </c>
    </row>
    <row r="519" spans="1:13" x14ac:dyDescent="0.3">
      <c r="A519" s="1">
        <v>2197</v>
      </c>
      <c r="B519" s="4">
        <v>46</v>
      </c>
      <c r="C519" s="4" t="s">
        <v>12</v>
      </c>
      <c r="D519" s="4" t="s">
        <v>15</v>
      </c>
      <c r="E519" s="4">
        <v>116</v>
      </c>
      <c r="F519" s="4">
        <v>268</v>
      </c>
      <c r="G519" s="4" t="b">
        <v>1</v>
      </c>
      <c r="H519" t="s">
        <v>29</v>
      </c>
      <c r="I519" s="4">
        <v>172</v>
      </c>
      <c r="J519" s="4" t="b">
        <v>0</v>
      </c>
      <c r="K519" s="4">
        <v>0</v>
      </c>
      <c r="L519" t="s">
        <v>36</v>
      </c>
      <c r="M519" s="1" t="b">
        <v>1</v>
      </c>
    </row>
    <row r="520" spans="1:13" x14ac:dyDescent="0.3">
      <c r="A520" s="1">
        <v>1420</v>
      </c>
      <c r="B520" s="4">
        <v>46</v>
      </c>
      <c r="C520" s="4" t="s">
        <v>12</v>
      </c>
      <c r="D520" s="4" t="s">
        <v>16</v>
      </c>
      <c r="E520" s="4">
        <v>91</v>
      </c>
      <c r="F520" s="4">
        <v>303</v>
      </c>
      <c r="G520" s="4" t="b">
        <v>1</v>
      </c>
      <c r="H520" t="s">
        <v>28</v>
      </c>
      <c r="I520" s="4">
        <v>122</v>
      </c>
      <c r="J520" s="4" t="b">
        <v>1</v>
      </c>
      <c r="K520" s="4">
        <v>2</v>
      </c>
      <c r="L520" t="s">
        <v>37</v>
      </c>
      <c r="M520" s="1" t="b">
        <v>1</v>
      </c>
    </row>
    <row r="521" spans="1:13" x14ac:dyDescent="0.3">
      <c r="A521" s="1">
        <v>3830</v>
      </c>
      <c r="B521" s="4">
        <v>57</v>
      </c>
      <c r="C521" s="4" t="s">
        <v>11</v>
      </c>
      <c r="D521" s="4" t="s">
        <v>15</v>
      </c>
      <c r="E521" s="4">
        <v>95</v>
      </c>
      <c r="F521" s="4">
        <v>240</v>
      </c>
      <c r="G521" s="4" t="b">
        <v>1</v>
      </c>
      <c r="H521" t="s">
        <v>28</v>
      </c>
      <c r="I521" s="4">
        <v>194</v>
      </c>
      <c r="J521" s="4" t="b">
        <v>1</v>
      </c>
      <c r="K521" s="4">
        <v>0.8</v>
      </c>
      <c r="L521" t="s">
        <v>38</v>
      </c>
      <c r="M521" s="1" t="b">
        <v>1</v>
      </c>
    </row>
    <row r="522" spans="1:13" x14ac:dyDescent="0.3">
      <c r="A522" s="1">
        <v>1684</v>
      </c>
      <c r="B522" s="4">
        <v>77</v>
      </c>
      <c r="C522" s="4" t="s">
        <v>11</v>
      </c>
      <c r="D522" s="4" t="s">
        <v>14</v>
      </c>
      <c r="E522" s="4">
        <v>83</v>
      </c>
      <c r="F522" s="4">
        <v>203</v>
      </c>
      <c r="G522" s="4" t="b">
        <v>1</v>
      </c>
      <c r="H522" t="s">
        <v>30</v>
      </c>
      <c r="I522" s="4">
        <v>132</v>
      </c>
      <c r="J522" s="4" t="b">
        <v>1</v>
      </c>
      <c r="K522" s="4">
        <v>0</v>
      </c>
      <c r="L522" t="s">
        <v>37</v>
      </c>
      <c r="M522" s="1" t="b">
        <v>1</v>
      </c>
    </row>
    <row r="523" spans="1:13" x14ac:dyDescent="0.3">
      <c r="A523" s="1">
        <v>2107</v>
      </c>
      <c r="B523" s="4">
        <v>56</v>
      </c>
      <c r="C523" s="4" t="s">
        <v>12</v>
      </c>
      <c r="D523" s="4" t="s">
        <v>15</v>
      </c>
      <c r="E523" s="4">
        <v>88</v>
      </c>
      <c r="F523" s="4">
        <v>220</v>
      </c>
      <c r="G523" s="4" t="b">
        <v>0</v>
      </c>
      <c r="H523" t="s">
        <v>29</v>
      </c>
      <c r="I523" s="4">
        <v>152</v>
      </c>
      <c r="J523" s="4" t="b">
        <v>1</v>
      </c>
      <c r="K523" s="4">
        <v>0</v>
      </c>
      <c r="L523" t="s">
        <v>37</v>
      </c>
      <c r="M523" s="1" t="b">
        <v>1</v>
      </c>
    </row>
    <row r="524" spans="1:13" x14ac:dyDescent="0.3">
      <c r="A524" s="1">
        <v>5823</v>
      </c>
      <c r="B524" s="4">
        <v>65</v>
      </c>
      <c r="C524" s="4" t="s">
        <v>11</v>
      </c>
      <c r="D524" s="4" t="s">
        <v>13</v>
      </c>
      <c r="E524" s="4">
        <v>90</v>
      </c>
      <c r="F524" s="4">
        <v>131</v>
      </c>
      <c r="G524" s="4" t="b">
        <v>0</v>
      </c>
      <c r="H524" t="s">
        <v>30</v>
      </c>
      <c r="I524" s="4">
        <v>115</v>
      </c>
      <c r="J524" s="4" t="b">
        <v>0</v>
      </c>
      <c r="K524" s="4">
        <v>1.2</v>
      </c>
      <c r="L524" t="s">
        <v>36</v>
      </c>
      <c r="M524" s="1" t="b">
        <v>1</v>
      </c>
    </row>
    <row r="525" spans="1:13" x14ac:dyDescent="0.3">
      <c r="A525" s="1">
        <v>4309</v>
      </c>
      <c r="B525" s="4">
        <v>56</v>
      </c>
      <c r="C525" s="4" t="s">
        <v>11</v>
      </c>
      <c r="D525" s="4" t="s">
        <v>15</v>
      </c>
      <c r="E525" s="4">
        <v>89</v>
      </c>
      <c r="F525" s="4">
        <v>269</v>
      </c>
      <c r="G525" s="4" t="b">
        <v>1</v>
      </c>
      <c r="H525" t="s">
        <v>29</v>
      </c>
      <c r="I525" s="4">
        <v>112</v>
      </c>
      <c r="J525" s="4" t="b">
        <v>0</v>
      </c>
      <c r="K525" s="4">
        <v>2.9</v>
      </c>
      <c r="L525" t="s">
        <v>36</v>
      </c>
      <c r="M525" s="1" t="b">
        <v>1</v>
      </c>
    </row>
    <row r="526" spans="1:13" x14ac:dyDescent="0.3">
      <c r="A526" s="1">
        <v>4234</v>
      </c>
      <c r="B526" s="4">
        <v>70</v>
      </c>
      <c r="C526" s="4" t="s">
        <v>11</v>
      </c>
      <c r="D526" s="4" t="s">
        <v>15</v>
      </c>
      <c r="E526" s="4">
        <v>107</v>
      </c>
      <c r="F526" s="4">
        <v>196</v>
      </c>
      <c r="G526" s="4" t="b">
        <v>1</v>
      </c>
      <c r="H526" t="s">
        <v>30</v>
      </c>
      <c r="I526" s="4">
        <v>163</v>
      </c>
      <c r="J526" s="4" t="b">
        <v>1</v>
      </c>
      <c r="K526" s="4">
        <v>0</v>
      </c>
      <c r="L526" t="s">
        <v>37</v>
      </c>
      <c r="M526" s="1" t="b">
        <v>0</v>
      </c>
    </row>
    <row r="527" spans="1:13" x14ac:dyDescent="0.3">
      <c r="A527" s="1">
        <v>4007</v>
      </c>
      <c r="B527" s="4">
        <v>43</v>
      </c>
      <c r="C527" s="4" t="s">
        <v>11</v>
      </c>
      <c r="D527" s="4" t="s">
        <v>15</v>
      </c>
      <c r="E527" s="4">
        <v>87</v>
      </c>
      <c r="F527" s="4">
        <v>197</v>
      </c>
      <c r="G527" s="4" t="b">
        <v>1</v>
      </c>
      <c r="H527" t="s">
        <v>30</v>
      </c>
      <c r="I527" s="4">
        <v>152</v>
      </c>
      <c r="J527" s="4" t="b">
        <v>1</v>
      </c>
      <c r="K527" s="4">
        <v>1.2</v>
      </c>
      <c r="L527" t="s">
        <v>38</v>
      </c>
      <c r="M527" s="1" t="b">
        <v>0</v>
      </c>
    </row>
    <row r="528" spans="1:13" x14ac:dyDescent="0.3">
      <c r="A528" s="1">
        <v>5742</v>
      </c>
      <c r="B528" s="4">
        <v>47</v>
      </c>
      <c r="C528" s="4" t="s">
        <v>11</v>
      </c>
      <c r="D528" s="4" t="s">
        <v>13</v>
      </c>
      <c r="E528" s="4">
        <v>80</v>
      </c>
      <c r="F528" s="4">
        <v>326</v>
      </c>
      <c r="G528" s="4" t="b">
        <v>1</v>
      </c>
      <c r="H528" t="s">
        <v>30</v>
      </c>
      <c r="I528" s="4">
        <v>140</v>
      </c>
      <c r="J528" s="4" t="b">
        <v>0</v>
      </c>
      <c r="K528" s="4">
        <v>3.4</v>
      </c>
      <c r="L528" t="s">
        <v>38</v>
      </c>
      <c r="M528" s="1" t="b">
        <v>1</v>
      </c>
    </row>
    <row r="529" spans="1:13" x14ac:dyDescent="0.3">
      <c r="A529" s="1">
        <v>3022</v>
      </c>
      <c r="B529" s="4">
        <v>65</v>
      </c>
      <c r="C529" s="4" t="s">
        <v>11</v>
      </c>
      <c r="D529" s="4" t="s">
        <v>15</v>
      </c>
      <c r="E529" s="4">
        <v>89</v>
      </c>
      <c r="F529" s="4">
        <v>250</v>
      </c>
      <c r="G529" s="4" t="b">
        <v>0</v>
      </c>
      <c r="H529" t="s">
        <v>29</v>
      </c>
      <c r="I529" s="4">
        <v>179</v>
      </c>
      <c r="J529" s="4" t="b">
        <v>1</v>
      </c>
      <c r="K529" s="4">
        <v>0</v>
      </c>
      <c r="L529" t="s">
        <v>38</v>
      </c>
      <c r="M529" s="1" t="b">
        <v>0</v>
      </c>
    </row>
    <row r="530" spans="1:13" x14ac:dyDescent="0.3">
      <c r="A530" s="1">
        <v>3164</v>
      </c>
      <c r="B530" s="4">
        <v>48</v>
      </c>
      <c r="C530" s="4" t="s">
        <v>12</v>
      </c>
      <c r="D530" s="4" t="s">
        <v>13</v>
      </c>
      <c r="E530" s="4">
        <v>89</v>
      </c>
      <c r="F530" s="4">
        <v>243</v>
      </c>
      <c r="G530" s="4" t="b">
        <v>0</v>
      </c>
      <c r="H530" t="s">
        <v>30</v>
      </c>
      <c r="I530" s="4">
        <v>152</v>
      </c>
      <c r="J530" s="4" t="b">
        <v>0</v>
      </c>
      <c r="K530" s="4">
        <v>0</v>
      </c>
      <c r="L530" t="s">
        <v>38</v>
      </c>
      <c r="M530" s="1" t="b">
        <v>0</v>
      </c>
    </row>
    <row r="531" spans="1:13" x14ac:dyDescent="0.3">
      <c r="A531" s="1">
        <v>5940</v>
      </c>
      <c r="B531" s="4">
        <v>69</v>
      </c>
      <c r="C531" s="4" t="s">
        <v>11</v>
      </c>
      <c r="D531" s="4" t="s">
        <v>14</v>
      </c>
      <c r="E531" s="4">
        <v>94</v>
      </c>
      <c r="F531" s="4">
        <v>262</v>
      </c>
      <c r="G531" s="4" t="b">
        <v>1</v>
      </c>
      <c r="H531" t="s">
        <v>29</v>
      </c>
      <c r="I531" s="4">
        <v>155</v>
      </c>
      <c r="J531" s="4" t="b">
        <v>1</v>
      </c>
      <c r="K531" s="4">
        <v>0</v>
      </c>
      <c r="L531" t="s">
        <v>38</v>
      </c>
      <c r="M531" s="1" t="b">
        <v>0</v>
      </c>
    </row>
    <row r="532" spans="1:13" x14ac:dyDescent="0.3">
      <c r="A532" s="1">
        <v>3172</v>
      </c>
      <c r="B532" s="4">
        <v>67</v>
      </c>
      <c r="C532" s="4" t="s">
        <v>11</v>
      </c>
      <c r="D532" s="4" t="s">
        <v>14</v>
      </c>
      <c r="E532" s="4">
        <v>115</v>
      </c>
      <c r="F532" s="4">
        <v>209</v>
      </c>
      <c r="G532" s="4" t="b">
        <v>0</v>
      </c>
      <c r="H532" t="s">
        <v>29</v>
      </c>
      <c r="I532" s="4">
        <v>116</v>
      </c>
      <c r="J532" s="4" t="b">
        <v>1</v>
      </c>
      <c r="K532" s="4">
        <v>0</v>
      </c>
      <c r="L532" t="s">
        <v>36</v>
      </c>
      <c r="M532" s="1" t="b">
        <v>1</v>
      </c>
    </row>
    <row r="533" spans="1:13" x14ac:dyDescent="0.3">
      <c r="A533" s="1">
        <v>5658</v>
      </c>
      <c r="B533" s="4">
        <v>65</v>
      </c>
      <c r="C533" s="4" t="s">
        <v>11</v>
      </c>
      <c r="D533" s="4" t="s">
        <v>14</v>
      </c>
      <c r="E533" s="4">
        <v>87</v>
      </c>
      <c r="F533" s="4">
        <v>132</v>
      </c>
      <c r="G533" s="4" t="b">
        <v>0</v>
      </c>
      <c r="H533" t="s">
        <v>29</v>
      </c>
      <c r="I533" s="4">
        <v>185</v>
      </c>
      <c r="J533" s="4" t="b">
        <v>1</v>
      </c>
      <c r="K533" s="4">
        <v>0</v>
      </c>
      <c r="L533" t="s">
        <v>36</v>
      </c>
      <c r="M533" s="1" t="b">
        <v>1</v>
      </c>
    </row>
    <row r="534" spans="1:13" x14ac:dyDescent="0.3">
      <c r="A534" s="1">
        <v>1325</v>
      </c>
      <c r="B534" s="4">
        <v>51</v>
      </c>
      <c r="C534" s="4" t="s">
        <v>11</v>
      </c>
      <c r="D534" s="4" t="s">
        <v>16</v>
      </c>
      <c r="E534" s="4">
        <v>98</v>
      </c>
      <c r="F534" s="4">
        <v>260</v>
      </c>
      <c r="G534" s="4" t="b">
        <v>0</v>
      </c>
      <c r="H534" t="s">
        <v>30</v>
      </c>
      <c r="I534" s="4">
        <v>115</v>
      </c>
      <c r="J534" s="4" t="b">
        <v>1</v>
      </c>
      <c r="K534" s="4">
        <v>2</v>
      </c>
      <c r="L534" t="s">
        <v>37</v>
      </c>
      <c r="M534" s="1" t="b">
        <v>0</v>
      </c>
    </row>
    <row r="535" spans="1:13" x14ac:dyDescent="0.3">
      <c r="A535" s="1">
        <v>4794</v>
      </c>
      <c r="B535" s="4">
        <v>45</v>
      </c>
      <c r="C535" s="4" t="s">
        <v>11</v>
      </c>
      <c r="D535" s="4" t="s">
        <v>16</v>
      </c>
      <c r="E535" s="4">
        <v>96</v>
      </c>
      <c r="F535" s="4">
        <v>198</v>
      </c>
      <c r="G535" s="4" t="b">
        <v>1</v>
      </c>
      <c r="H535" t="s">
        <v>29</v>
      </c>
      <c r="I535" s="4">
        <v>110</v>
      </c>
      <c r="J535" s="4" t="b">
        <v>1</v>
      </c>
      <c r="K535" s="4">
        <v>0</v>
      </c>
      <c r="L535" t="s">
        <v>37</v>
      </c>
      <c r="M535" s="1" t="b">
        <v>0</v>
      </c>
    </row>
    <row r="536" spans="1:13" x14ac:dyDescent="0.3">
      <c r="A536" s="1">
        <v>5153</v>
      </c>
      <c r="B536" s="4">
        <v>79</v>
      </c>
      <c r="C536" s="4" t="s">
        <v>11</v>
      </c>
      <c r="D536" s="4" t="s">
        <v>16</v>
      </c>
      <c r="E536" s="4">
        <v>106</v>
      </c>
      <c r="F536" s="4">
        <v>289</v>
      </c>
      <c r="G536" s="4" t="b">
        <v>1</v>
      </c>
      <c r="H536" t="s">
        <v>30</v>
      </c>
      <c r="I536" s="4">
        <v>110</v>
      </c>
      <c r="J536" s="4" t="b">
        <v>0</v>
      </c>
      <c r="K536" s="4">
        <v>1.8</v>
      </c>
      <c r="L536" t="s">
        <v>37</v>
      </c>
      <c r="M536" s="1" t="b">
        <v>0</v>
      </c>
    </row>
    <row r="537" spans="1:13" x14ac:dyDescent="0.3">
      <c r="A537" s="1">
        <v>5930</v>
      </c>
      <c r="B537" s="4">
        <v>67</v>
      </c>
      <c r="C537" s="4" t="s">
        <v>11</v>
      </c>
      <c r="D537" s="4" t="s">
        <v>16</v>
      </c>
      <c r="E537" s="4">
        <v>101</v>
      </c>
      <c r="F537" s="4">
        <v>322</v>
      </c>
      <c r="G537" s="4" t="b">
        <v>1</v>
      </c>
      <c r="H537" t="s">
        <v>28</v>
      </c>
      <c r="I537" s="4">
        <v>109</v>
      </c>
      <c r="J537" s="4" t="b">
        <v>1</v>
      </c>
      <c r="K537" s="4">
        <v>2.4</v>
      </c>
      <c r="L537" t="s">
        <v>37</v>
      </c>
      <c r="M537" s="1" t="b">
        <v>0</v>
      </c>
    </row>
    <row r="538" spans="1:13" x14ac:dyDescent="0.3">
      <c r="A538" s="1">
        <v>4494</v>
      </c>
      <c r="B538" s="4">
        <v>78</v>
      </c>
      <c r="C538" s="4" t="s">
        <v>11</v>
      </c>
      <c r="D538" s="4" t="s">
        <v>16</v>
      </c>
      <c r="E538" s="4">
        <v>84</v>
      </c>
      <c r="F538" s="4">
        <v>302</v>
      </c>
      <c r="G538" s="4" t="b">
        <v>1</v>
      </c>
      <c r="H538" t="s">
        <v>29</v>
      </c>
      <c r="I538" s="4">
        <v>151</v>
      </c>
      <c r="J538" s="4" t="b">
        <v>1</v>
      </c>
      <c r="K538" s="4">
        <v>0.4</v>
      </c>
      <c r="L538" t="s">
        <v>37</v>
      </c>
      <c r="M538" s="1" t="b">
        <v>1</v>
      </c>
    </row>
    <row r="539" spans="1:13" x14ac:dyDescent="0.3">
      <c r="A539" s="1">
        <v>1904</v>
      </c>
      <c r="B539" s="4">
        <v>70</v>
      </c>
      <c r="C539" s="4" t="s">
        <v>11</v>
      </c>
      <c r="D539" s="4" t="s">
        <v>13</v>
      </c>
      <c r="E539" s="4">
        <v>104</v>
      </c>
      <c r="F539" s="4">
        <v>288</v>
      </c>
      <c r="G539" s="4" t="b">
        <v>1</v>
      </c>
      <c r="H539" t="s">
        <v>28</v>
      </c>
      <c r="I539" s="4">
        <v>159</v>
      </c>
      <c r="J539" s="4" t="b">
        <v>1</v>
      </c>
      <c r="K539" s="4">
        <v>0.2</v>
      </c>
      <c r="L539" t="s">
        <v>37</v>
      </c>
      <c r="M539" s="1" t="b">
        <v>0</v>
      </c>
    </row>
    <row r="540" spans="1:13" x14ac:dyDescent="0.3">
      <c r="A540" s="1">
        <v>4783</v>
      </c>
      <c r="B540" s="4">
        <v>66</v>
      </c>
      <c r="C540" s="4" t="s">
        <v>11</v>
      </c>
      <c r="D540" s="4" t="s">
        <v>16</v>
      </c>
      <c r="E540" s="4">
        <v>86</v>
      </c>
      <c r="F540" s="4">
        <v>216</v>
      </c>
      <c r="G540" s="4" t="b">
        <v>1</v>
      </c>
      <c r="H540" t="s">
        <v>29</v>
      </c>
      <c r="I540" s="4">
        <v>131</v>
      </c>
      <c r="J540" s="4" t="b">
        <v>0</v>
      </c>
      <c r="K540" s="4">
        <v>2.2000000000000002</v>
      </c>
      <c r="L540" t="s">
        <v>37</v>
      </c>
      <c r="M540" s="1" t="b">
        <v>0</v>
      </c>
    </row>
    <row r="541" spans="1:13" x14ac:dyDescent="0.3">
      <c r="A541" s="1">
        <v>5729</v>
      </c>
      <c r="B541" s="4">
        <v>41</v>
      </c>
      <c r="C541" s="4" t="s">
        <v>12</v>
      </c>
      <c r="D541" s="4" t="s">
        <v>13</v>
      </c>
      <c r="E541" s="4">
        <v>83</v>
      </c>
      <c r="F541" s="4">
        <v>268</v>
      </c>
      <c r="G541" s="4" t="b">
        <v>0</v>
      </c>
      <c r="H541" t="s">
        <v>29</v>
      </c>
      <c r="I541" s="4">
        <v>160</v>
      </c>
      <c r="J541" s="4" t="b">
        <v>1</v>
      </c>
      <c r="K541" s="4">
        <v>3.6</v>
      </c>
      <c r="L541" t="s">
        <v>38</v>
      </c>
      <c r="M541" s="1" t="b">
        <v>1</v>
      </c>
    </row>
    <row r="542" spans="1:13" x14ac:dyDescent="0.3">
      <c r="A542" s="1">
        <v>5298</v>
      </c>
      <c r="B542" s="4">
        <v>43</v>
      </c>
      <c r="C542" s="4" t="s">
        <v>11</v>
      </c>
      <c r="D542" s="4" t="s">
        <v>14</v>
      </c>
      <c r="E542" s="4">
        <v>89</v>
      </c>
      <c r="F542" s="4">
        <v>325</v>
      </c>
      <c r="G542" s="4" t="b">
        <v>1</v>
      </c>
      <c r="H542" t="s">
        <v>29</v>
      </c>
      <c r="I542" s="4">
        <v>172</v>
      </c>
      <c r="J542" s="4" t="b">
        <v>1</v>
      </c>
      <c r="K542" s="4">
        <v>0.2</v>
      </c>
      <c r="L542" t="s">
        <v>38</v>
      </c>
      <c r="M542" s="1" t="b">
        <v>0</v>
      </c>
    </row>
    <row r="543" spans="1:13" x14ac:dyDescent="0.3">
      <c r="A543" s="1">
        <v>5950</v>
      </c>
      <c r="B543" s="4">
        <v>48</v>
      </c>
      <c r="C543" s="4" t="s">
        <v>12</v>
      </c>
      <c r="D543" s="4" t="s">
        <v>13</v>
      </c>
      <c r="E543" s="4">
        <v>84</v>
      </c>
      <c r="F543" s="4">
        <v>234</v>
      </c>
      <c r="G543" s="4" t="b">
        <v>1</v>
      </c>
      <c r="H543" t="s">
        <v>29</v>
      </c>
      <c r="I543" s="4">
        <v>160</v>
      </c>
      <c r="J543" s="4" t="b">
        <v>1</v>
      </c>
      <c r="K543" s="4">
        <v>0</v>
      </c>
      <c r="L543" t="s">
        <v>38</v>
      </c>
      <c r="M543" s="1" t="b">
        <v>0</v>
      </c>
    </row>
    <row r="544" spans="1:13" x14ac:dyDescent="0.3">
      <c r="A544" s="1">
        <v>1189</v>
      </c>
      <c r="B544" s="4">
        <v>76</v>
      </c>
      <c r="C544" s="4" t="s">
        <v>11</v>
      </c>
      <c r="D544" s="4" t="s">
        <v>13</v>
      </c>
      <c r="E544" s="4">
        <v>81</v>
      </c>
      <c r="F544" s="4">
        <v>188</v>
      </c>
      <c r="G544" s="4" t="b">
        <v>0</v>
      </c>
      <c r="H544" t="s">
        <v>30</v>
      </c>
      <c r="I544" s="4">
        <v>113</v>
      </c>
      <c r="J544" s="4" t="b">
        <v>1</v>
      </c>
      <c r="K544" s="4">
        <v>1.4</v>
      </c>
      <c r="L544" t="s">
        <v>38</v>
      </c>
      <c r="M544" s="1" t="b">
        <v>1</v>
      </c>
    </row>
    <row r="545" spans="1:13" x14ac:dyDescent="0.3">
      <c r="A545" s="1">
        <v>1907</v>
      </c>
      <c r="B545" s="4">
        <v>41</v>
      </c>
      <c r="C545" s="4" t="s">
        <v>11</v>
      </c>
      <c r="D545" s="4" t="s">
        <v>16</v>
      </c>
      <c r="E545" s="4">
        <v>104</v>
      </c>
      <c r="F545" s="4">
        <v>234</v>
      </c>
      <c r="G545" s="4" t="b">
        <v>1</v>
      </c>
      <c r="H545" t="s">
        <v>29</v>
      </c>
      <c r="I545" s="4">
        <v>140</v>
      </c>
      <c r="J545" s="4" t="b">
        <v>0</v>
      </c>
      <c r="K545" s="4">
        <v>1</v>
      </c>
      <c r="L545" t="s">
        <v>36</v>
      </c>
      <c r="M545" s="1" t="b">
        <v>0</v>
      </c>
    </row>
    <row r="546" spans="1:13" x14ac:dyDescent="0.3">
      <c r="A546" s="1">
        <v>5154</v>
      </c>
      <c r="B546" s="4">
        <v>46</v>
      </c>
      <c r="C546" s="4" t="s">
        <v>12</v>
      </c>
      <c r="D546" s="4" t="s">
        <v>14</v>
      </c>
      <c r="E546" s="4">
        <v>110</v>
      </c>
      <c r="F546" s="4">
        <v>273</v>
      </c>
      <c r="G546" s="4" t="b">
        <v>1</v>
      </c>
      <c r="H546" t="s">
        <v>28</v>
      </c>
      <c r="I546" s="4">
        <v>150</v>
      </c>
      <c r="J546" s="4" t="b">
        <v>1</v>
      </c>
      <c r="K546" s="4">
        <v>1.5</v>
      </c>
      <c r="L546" t="s">
        <v>36</v>
      </c>
      <c r="M546" s="1" t="b">
        <v>1</v>
      </c>
    </row>
    <row r="547" spans="1:13" x14ac:dyDescent="0.3">
      <c r="A547" s="1">
        <v>3989</v>
      </c>
      <c r="B547" s="4">
        <v>58</v>
      </c>
      <c r="C547" s="4" t="s">
        <v>12</v>
      </c>
      <c r="D547" s="4" t="s">
        <v>14</v>
      </c>
      <c r="E547" s="4">
        <v>113</v>
      </c>
      <c r="F547" s="4">
        <v>260</v>
      </c>
      <c r="G547" s="4" t="b">
        <v>1</v>
      </c>
      <c r="H547" t="s">
        <v>30</v>
      </c>
      <c r="I547" s="4">
        <v>130</v>
      </c>
      <c r="J547" s="4" t="b">
        <v>1</v>
      </c>
      <c r="K547" s="4">
        <v>0</v>
      </c>
      <c r="L547" t="s">
        <v>36</v>
      </c>
      <c r="M547" s="1" t="b">
        <v>1</v>
      </c>
    </row>
    <row r="548" spans="1:13" x14ac:dyDescent="0.3">
      <c r="A548" s="1">
        <v>4464</v>
      </c>
      <c r="B548" s="4">
        <v>67</v>
      </c>
      <c r="C548" s="4" t="s">
        <v>11</v>
      </c>
      <c r="D548" s="4" t="s">
        <v>14</v>
      </c>
      <c r="E548" s="4">
        <v>81</v>
      </c>
      <c r="F548" s="4">
        <v>241</v>
      </c>
      <c r="G548" s="4" t="b">
        <v>0</v>
      </c>
      <c r="H548" t="s">
        <v>30</v>
      </c>
      <c r="I548" s="4">
        <v>106</v>
      </c>
      <c r="J548" s="4" t="b">
        <v>1</v>
      </c>
      <c r="K548" s="4">
        <v>0</v>
      </c>
      <c r="L548" t="s">
        <v>36</v>
      </c>
      <c r="M548" s="1" t="b">
        <v>1</v>
      </c>
    </row>
    <row r="549" spans="1:13" x14ac:dyDescent="0.3">
      <c r="A549" s="1">
        <v>2604</v>
      </c>
      <c r="B549" s="4">
        <v>52</v>
      </c>
      <c r="C549" s="4" t="s">
        <v>11</v>
      </c>
      <c r="D549" s="4" t="s">
        <v>15</v>
      </c>
      <c r="E549" s="4">
        <v>83</v>
      </c>
      <c r="F549" s="4">
        <v>276</v>
      </c>
      <c r="G549" s="4" t="b">
        <v>1</v>
      </c>
      <c r="H549" t="s">
        <v>30</v>
      </c>
      <c r="I549" s="4">
        <v>128</v>
      </c>
      <c r="J549" s="4" t="b">
        <v>0</v>
      </c>
      <c r="K549" s="4">
        <v>1</v>
      </c>
      <c r="L549" t="s">
        <v>36</v>
      </c>
      <c r="M549" s="1" t="b">
        <v>1</v>
      </c>
    </row>
    <row r="550" spans="1:13" x14ac:dyDescent="0.3">
      <c r="A550" s="1">
        <v>3222</v>
      </c>
      <c r="B550" s="4">
        <v>68</v>
      </c>
      <c r="C550" s="4" t="s">
        <v>11</v>
      </c>
      <c r="D550" s="4" t="s">
        <v>16</v>
      </c>
      <c r="E550" s="4">
        <v>96</v>
      </c>
      <c r="F550" s="4">
        <v>341</v>
      </c>
      <c r="G550" s="4" t="b">
        <v>1</v>
      </c>
      <c r="H550" t="s">
        <v>29</v>
      </c>
      <c r="I550" s="4">
        <v>120</v>
      </c>
      <c r="J550" s="4" t="b">
        <v>0</v>
      </c>
      <c r="K550" s="4">
        <v>1</v>
      </c>
      <c r="L550" t="s">
        <v>37</v>
      </c>
      <c r="M550" s="1" t="b">
        <v>0</v>
      </c>
    </row>
    <row r="551" spans="1:13" x14ac:dyDescent="0.3">
      <c r="A551" s="1">
        <v>2750</v>
      </c>
      <c r="B551" s="4">
        <v>53</v>
      </c>
      <c r="C551" s="4" t="s">
        <v>12</v>
      </c>
      <c r="D551" s="4" t="s">
        <v>16</v>
      </c>
      <c r="E551" s="4">
        <v>112</v>
      </c>
      <c r="F551" s="4">
        <v>347</v>
      </c>
      <c r="G551" s="4" t="b">
        <v>1</v>
      </c>
      <c r="H551" t="s">
        <v>30</v>
      </c>
      <c r="I551" s="4">
        <v>126</v>
      </c>
      <c r="J551" s="4" t="b">
        <v>0</v>
      </c>
      <c r="K551" s="4">
        <v>0.8</v>
      </c>
      <c r="L551" t="s">
        <v>37</v>
      </c>
      <c r="M551" s="1" t="b">
        <v>1</v>
      </c>
    </row>
    <row r="552" spans="1:13" x14ac:dyDescent="0.3">
      <c r="A552" s="1">
        <v>3740</v>
      </c>
      <c r="B552" s="4">
        <v>50</v>
      </c>
      <c r="C552" s="4" t="s">
        <v>12</v>
      </c>
      <c r="D552" s="4" t="s">
        <v>16</v>
      </c>
      <c r="E552" s="4">
        <v>108</v>
      </c>
      <c r="F552" s="4">
        <v>274</v>
      </c>
      <c r="G552" s="4" t="b">
        <v>1</v>
      </c>
      <c r="H552" t="s">
        <v>28</v>
      </c>
      <c r="I552" s="4">
        <v>105</v>
      </c>
      <c r="J552" s="4" t="b">
        <v>0</v>
      </c>
      <c r="K552" s="4">
        <v>1.5</v>
      </c>
      <c r="L552" t="s">
        <v>37</v>
      </c>
      <c r="M552" s="1" t="b">
        <v>0</v>
      </c>
    </row>
    <row r="553" spans="1:13" x14ac:dyDescent="0.3">
      <c r="A553" s="1">
        <v>2800</v>
      </c>
      <c r="B553" s="4">
        <v>63</v>
      </c>
      <c r="C553" s="4" t="s">
        <v>11</v>
      </c>
      <c r="D553" s="4" t="s">
        <v>14</v>
      </c>
      <c r="E553" s="4">
        <v>97</v>
      </c>
      <c r="F553" s="4">
        <v>285</v>
      </c>
      <c r="G553" s="4" t="b">
        <v>1</v>
      </c>
      <c r="H553" t="s">
        <v>30</v>
      </c>
      <c r="I553" s="4">
        <v>120</v>
      </c>
      <c r="J553" s="4" t="b">
        <v>1</v>
      </c>
      <c r="K553" s="4">
        <v>0.8</v>
      </c>
      <c r="L553" t="s">
        <v>37</v>
      </c>
      <c r="M553" s="1" t="b">
        <v>0</v>
      </c>
    </row>
    <row r="554" spans="1:13" x14ac:dyDescent="0.3">
      <c r="A554" s="1">
        <v>5129</v>
      </c>
      <c r="B554" s="4">
        <v>68</v>
      </c>
      <c r="C554" s="4" t="s">
        <v>11</v>
      </c>
      <c r="D554" s="4" t="s">
        <v>16</v>
      </c>
      <c r="E554" s="4">
        <v>96</v>
      </c>
      <c r="F554" s="4">
        <v>258</v>
      </c>
      <c r="G554" s="4" t="b">
        <v>1</v>
      </c>
      <c r="H554" t="s">
        <v>28</v>
      </c>
      <c r="I554" s="4">
        <v>130</v>
      </c>
      <c r="J554" s="4" t="b">
        <v>1</v>
      </c>
      <c r="K554" s="4">
        <v>0</v>
      </c>
      <c r="L554" t="s">
        <v>37</v>
      </c>
      <c r="M554" s="1" t="b">
        <v>0</v>
      </c>
    </row>
    <row r="555" spans="1:13" x14ac:dyDescent="0.3">
      <c r="A555" s="1">
        <v>2639</v>
      </c>
      <c r="B555" s="4">
        <v>72</v>
      </c>
      <c r="C555" s="4" t="s">
        <v>11</v>
      </c>
      <c r="D555" s="4" t="s">
        <v>16</v>
      </c>
      <c r="E555" s="4">
        <v>111</v>
      </c>
      <c r="F555" s="4">
        <v>223</v>
      </c>
      <c r="G555" s="4" t="b">
        <v>1</v>
      </c>
      <c r="H555" t="s">
        <v>30</v>
      </c>
      <c r="I555" s="4">
        <v>181</v>
      </c>
      <c r="J555" s="4" t="b">
        <v>1</v>
      </c>
      <c r="K555" s="4">
        <v>0</v>
      </c>
      <c r="L555" t="s">
        <v>36</v>
      </c>
      <c r="M555" s="1" t="b">
        <v>0</v>
      </c>
    </row>
    <row r="556" spans="1:13" x14ac:dyDescent="0.3">
      <c r="A556" s="1">
        <v>5007</v>
      </c>
      <c r="B556" s="4">
        <v>64</v>
      </c>
      <c r="C556" s="4" t="s">
        <v>11</v>
      </c>
      <c r="D556" s="4" t="s">
        <v>15</v>
      </c>
      <c r="E556" s="4">
        <v>94</v>
      </c>
      <c r="F556" s="4">
        <v>233</v>
      </c>
      <c r="G556" s="4" t="b">
        <v>1</v>
      </c>
      <c r="H556" t="s">
        <v>29</v>
      </c>
      <c r="I556" s="4">
        <v>179</v>
      </c>
      <c r="J556" s="4" t="b">
        <v>0</v>
      </c>
      <c r="K556" s="4">
        <v>0.4</v>
      </c>
      <c r="L556" t="s">
        <v>36</v>
      </c>
      <c r="M556" s="1" t="b">
        <v>1</v>
      </c>
    </row>
    <row r="557" spans="1:13" x14ac:dyDescent="0.3">
      <c r="A557" s="1">
        <v>1059</v>
      </c>
      <c r="B557" s="4">
        <v>76</v>
      </c>
      <c r="C557" s="4" t="s">
        <v>11</v>
      </c>
      <c r="D557" s="4" t="s">
        <v>14</v>
      </c>
      <c r="E557" s="4">
        <v>81</v>
      </c>
      <c r="F557" s="4">
        <v>246</v>
      </c>
      <c r="G557" s="4" t="b">
        <v>1</v>
      </c>
      <c r="H557" t="s">
        <v>28</v>
      </c>
      <c r="I557" s="4">
        <v>120</v>
      </c>
      <c r="J557" s="4" t="b">
        <v>0</v>
      </c>
      <c r="K557" s="4">
        <v>0</v>
      </c>
      <c r="L557" t="s">
        <v>37</v>
      </c>
      <c r="M557" s="1" t="b">
        <v>0</v>
      </c>
    </row>
    <row r="558" spans="1:13" x14ac:dyDescent="0.3">
      <c r="A558" s="1">
        <v>5996</v>
      </c>
      <c r="B558" s="4">
        <v>56</v>
      </c>
      <c r="C558" s="4" t="s">
        <v>11</v>
      </c>
      <c r="D558" s="4" t="s">
        <v>15</v>
      </c>
      <c r="E558" s="4">
        <v>119</v>
      </c>
      <c r="F558" s="4">
        <v>226</v>
      </c>
      <c r="G558" s="4" t="b">
        <v>1</v>
      </c>
      <c r="H558" t="s">
        <v>28</v>
      </c>
      <c r="I558" s="4">
        <v>169</v>
      </c>
      <c r="J558" s="4" t="b">
        <v>1</v>
      </c>
      <c r="K558" s="4">
        <v>0</v>
      </c>
      <c r="L558" t="s">
        <v>36</v>
      </c>
      <c r="M558" s="1" t="b">
        <v>1</v>
      </c>
    </row>
    <row r="559" spans="1:13" x14ac:dyDescent="0.3">
      <c r="A559" s="1">
        <v>2533</v>
      </c>
      <c r="B559" s="4">
        <v>62</v>
      </c>
      <c r="C559" s="4" t="s">
        <v>12</v>
      </c>
      <c r="D559" s="4" t="s">
        <v>13</v>
      </c>
      <c r="E559" s="4">
        <v>105</v>
      </c>
      <c r="F559" s="4">
        <v>240</v>
      </c>
      <c r="G559" s="4" t="b">
        <v>1</v>
      </c>
      <c r="H559" t="s">
        <v>28</v>
      </c>
      <c r="I559" s="4">
        <v>171</v>
      </c>
      <c r="J559" s="4" t="b">
        <v>1</v>
      </c>
      <c r="K559" s="4">
        <v>0.9</v>
      </c>
      <c r="L559" t="s">
        <v>36</v>
      </c>
      <c r="M559" s="1" t="b">
        <v>1</v>
      </c>
    </row>
    <row r="560" spans="1:13" x14ac:dyDescent="0.3">
      <c r="A560" s="1">
        <v>3594</v>
      </c>
      <c r="B560" s="4">
        <v>72</v>
      </c>
      <c r="C560" s="4" t="s">
        <v>11</v>
      </c>
      <c r="D560" s="4" t="s">
        <v>16</v>
      </c>
      <c r="E560" s="4">
        <v>99</v>
      </c>
      <c r="F560" s="4">
        <v>208</v>
      </c>
      <c r="G560" s="4" t="b">
        <v>1</v>
      </c>
      <c r="H560" t="s">
        <v>28</v>
      </c>
      <c r="I560" s="4">
        <v>148</v>
      </c>
      <c r="J560" s="4" t="b">
        <v>0</v>
      </c>
      <c r="K560" s="4">
        <v>3</v>
      </c>
      <c r="L560" t="s">
        <v>37</v>
      </c>
      <c r="M560" s="1" t="b">
        <v>1</v>
      </c>
    </row>
    <row r="561" spans="1:13" x14ac:dyDescent="0.3">
      <c r="A561" s="1">
        <v>4984</v>
      </c>
      <c r="B561" s="4">
        <v>58</v>
      </c>
      <c r="C561" s="4" t="s">
        <v>11</v>
      </c>
      <c r="D561" s="4" t="s">
        <v>15</v>
      </c>
      <c r="E561" s="4">
        <v>114</v>
      </c>
      <c r="F561" s="4">
        <v>222</v>
      </c>
      <c r="G561" s="4" t="b">
        <v>1</v>
      </c>
      <c r="H561" t="s">
        <v>29</v>
      </c>
      <c r="I561" s="4">
        <v>143</v>
      </c>
      <c r="J561" s="4" t="b">
        <v>0</v>
      </c>
      <c r="K561" s="4">
        <v>1.2</v>
      </c>
      <c r="L561" t="s">
        <v>37</v>
      </c>
      <c r="M561" s="1" t="b">
        <v>1</v>
      </c>
    </row>
    <row r="562" spans="1:13" x14ac:dyDescent="0.3">
      <c r="A562" s="1">
        <v>3984</v>
      </c>
      <c r="B562" s="4">
        <v>70</v>
      </c>
      <c r="C562" s="4" t="s">
        <v>12</v>
      </c>
      <c r="D562" s="4" t="s">
        <v>16</v>
      </c>
      <c r="E562" s="4">
        <v>87</v>
      </c>
      <c r="F562" s="4">
        <v>248</v>
      </c>
      <c r="G562" s="4" t="b">
        <v>1</v>
      </c>
      <c r="H562" t="s">
        <v>28</v>
      </c>
      <c r="I562" s="4">
        <v>122</v>
      </c>
      <c r="J562" s="4" t="b">
        <v>1</v>
      </c>
      <c r="K562" s="4">
        <v>1</v>
      </c>
      <c r="L562" t="s">
        <v>37</v>
      </c>
      <c r="M562" s="1" t="b">
        <v>1</v>
      </c>
    </row>
    <row r="563" spans="1:13" x14ac:dyDescent="0.3">
      <c r="A563" s="1">
        <v>1622</v>
      </c>
      <c r="B563" s="4">
        <v>64</v>
      </c>
      <c r="C563" s="4" t="s">
        <v>11</v>
      </c>
      <c r="D563" s="4" t="s">
        <v>13</v>
      </c>
      <c r="E563" s="4">
        <v>104</v>
      </c>
      <c r="F563" s="4">
        <v>299</v>
      </c>
      <c r="G563" s="4" t="b">
        <v>0</v>
      </c>
      <c r="H563" t="s">
        <v>29</v>
      </c>
      <c r="I563" s="4">
        <v>125</v>
      </c>
      <c r="J563" s="4" t="b">
        <v>0</v>
      </c>
      <c r="K563" s="4">
        <v>0.9</v>
      </c>
      <c r="L563" t="s">
        <v>36</v>
      </c>
      <c r="M563" s="1" t="b">
        <v>1</v>
      </c>
    </row>
    <row r="564" spans="1:13" x14ac:dyDescent="0.3">
      <c r="A564" s="1">
        <v>4932</v>
      </c>
      <c r="B564" s="4">
        <v>65</v>
      </c>
      <c r="C564" s="4" t="s">
        <v>11</v>
      </c>
      <c r="D564" s="4" t="s">
        <v>14</v>
      </c>
      <c r="E564" s="4">
        <v>110</v>
      </c>
      <c r="F564" s="4">
        <v>208</v>
      </c>
      <c r="G564" s="4" t="b">
        <v>0</v>
      </c>
      <c r="H564" t="s">
        <v>29</v>
      </c>
      <c r="I564" s="4">
        <v>140</v>
      </c>
      <c r="J564" s="4" t="b">
        <v>1</v>
      </c>
      <c r="K564" s="4">
        <v>0</v>
      </c>
      <c r="L564" t="s">
        <v>37</v>
      </c>
      <c r="M564" s="1" t="b">
        <v>0</v>
      </c>
    </row>
    <row r="565" spans="1:13" x14ac:dyDescent="0.3">
      <c r="A565" s="1">
        <v>5418</v>
      </c>
      <c r="B565" s="4">
        <v>64</v>
      </c>
      <c r="C565" s="4" t="s">
        <v>12</v>
      </c>
      <c r="D565" s="4" t="s">
        <v>15</v>
      </c>
      <c r="E565" s="4">
        <v>113</v>
      </c>
      <c r="F565" s="4">
        <v>269</v>
      </c>
      <c r="G565" s="4" t="b">
        <v>0</v>
      </c>
      <c r="H565" t="s">
        <v>30</v>
      </c>
      <c r="I565" s="4">
        <v>148</v>
      </c>
      <c r="J565" s="4" t="b">
        <v>1</v>
      </c>
      <c r="K565" s="4">
        <v>0.8</v>
      </c>
      <c r="L565" t="s">
        <v>38</v>
      </c>
      <c r="M565" s="1" t="b">
        <v>0</v>
      </c>
    </row>
    <row r="566" spans="1:13" x14ac:dyDescent="0.3">
      <c r="A566" s="1">
        <v>5882</v>
      </c>
      <c r="B566" s="4">
        <v>65</v>
      </c>
      <c r="C566" s="4" t="s">
        <v>12</v>
      </c>
      <c r="D566" s="4" t="s">
        <v>14</v>
      </c>
      <c r="E566" s="4">
        <v>93</v>
      </c>
      <c r="F566" s="4">
        <v>271</v>
      </c>
      <c r="G566" s="4" t="b">
        <v>1</v>
      </c>
      <c r="H566" t="s">
        <v>30</v>
      </c>
      <c r="I566" s="4">
        <v>162</v>
      </c>
      <c r="J566" s="4" t="b">
        <v>1</v>
      </c>
      <c r="K566" s="4">
        <v>0</v>
      </c>
      <c r="L566" t="s">
        <v>38</v>
      </c>
      <c r="M566" s="1" t="b">
        <v>0</v>
      </c>
    </row>
    <row r="567" spans="1:13" x14ac:dyDescent="0.3">
      <c r="A567" s="1">
        <v>3935</v>
      </c>
      <c r="B567" s="4">
        <v>70</v>
      </c>
      <c r="C567" s="4" t="s">
        <v>11</v>
      </c>
      <c r="D567" s="4" t="s">
        <v>13</v>
      </c>
      <c r="E567" s="4">
        <v>116</v>
      </c>
      <c r="F567" s="4">
        <v>219</v>
      </c>
      <c r="G567" s="4" t="b">
        <v>0</v>
      </c>
      <c r="H567" t="s">
        <v>29</v>
      </c>
      <c r="I567" s="4">
        <v>140</v>
      </c>
      <c r="J567" s="4" t="b">
        <v>1</v>
      </c>
      <c r="K567" s="4">
        <v>1.2</v>
      </c>
      <c r="L567" t="s">
        <v>38</v>
      </c>
      <c r="M567" s="1" t="b">
        <v>1</v>
      </c>
    </row>
    <row r="568" spans="1:13" x14ac:dyDescent="0.3">
      <c r="A568" s="1">
        <v>5250</v>
      </c>
      <c r="B568" s="4">
        <v>57</v>
      </c>
      <c r="C568" s="4" t="s">
        <v>11</v>
      </c>
      <c r="D568" s="4" t="s">
        <v>16</v>
      </c>
      <c r="E568" s="4">
        <v>88</v>
      </c>
      <c r="F568" s="4">
        <v>306</v>
      </c>
      <c r="G568" s="4" t="b">
        <v>1</v>
      </c>
      <c r="H568" t="s">
        <v>28</v>
      </c>
      <c r="I568" s="4">
        <v>87</v>
      </c>
      <c r="J568" s="4" t="b">
        <v>0</v>
      </c>
      <c r="K568" s="4">
        <v>1.5</v>
      </c>
      <c r="L568" t="s">
        <v>36</v>
      </c>
      <c r="M568" s="1" t="b">
        <v>0</v>
      </c>
    </row>
    <row r="569" spans="1:13" x14ac:dyDescent="0.3">
      <c r="A569" s="1">
        <v>4457</v>
      </c>
      <c r="B569" s="4">
        <v>60</v>
      </c>
      <c r="C569" s="4" t="s">
        <v>12</v>
      </c>
      <c r="D569" s="4" t="s">
        <v>15</v>
      </c>
      <c r="E569" s="4">
        <v>99</v>
      </c>
      <c r="F569" s="4">
        <v>294</v>
      </c>
      <c r="G569" s="4" t="b">
        <v>0</v>
      </c>
      <c r="H569" t="s">
        <v>28</v>
      </c>
      <c r="I569" s="4">
        <v>100</v>
      </c>
      <c r="J569" s="4" t="b">
        <v>0</v>
      </c>
      <c r="K569" s="4">
        <v>0</v>
      </c>
      <c r="L569" t="s">
        <v>36</v>
      </c>
      <c r="M569" s="1" t="b">
        <v>0</v>
      </c>
    </row>
    <row r="570" spans="1:13" x14ac:dyDescent="0.3">
      <c r="A570" s="1">
        <v>4333</v>
      </c>
      <c r="B570" s="4">
        <v>45</v>
      </c>
      <c r="C570" s="4" t="s">
        <v>11</v>
      </c>
      <c r="D570" s="4" t="s">
        <v>14</v>
      </c>
      <c r="E570" s="4">
        <v>119</v>
      </c>
      <c r="F570" s="4">
        <v>207</v>
      </c>
      <c r="G570" s="4" t="b">
        <v>1</v>
      </c>
      <c r="H570" t="s">
        <v>30</v>
      </c>
      <c r="I570" s="4">
        <v>138</v>
      </c>
      <c r="J570" s="4" t="b">
        <v>1</v>
      </c>
      <c r="K570" s="4">
        <v>0</v>
      </c>
      <c r="L570" t="s">
        <v>36</v>
      </c>
      <c r="M570" s="1" t="b">
        <v>1</v>
      </c>
    </row>
    <row r="571" spans="1:13" x14ac:dyDescent="0.3">
      <c r="A571" s="1">
        <v>1951</v>
      </c>
      <c r="B571" s="4">
        <v>64</v>
      </c>
      <c r="C571" s="4" t="s">
        <v>11</v>
      </c>
      <c r="D571" s="4" t="s">
        <v>16</v>
      </c>
      <c r="E571" s="4">
        <v>103</v>
      </c>
      <c r="F571" s="4">
        <v>270</v>
      </c>
      <c r="G571" s="4" t="b">
        <v>1</v>
      </c>
      <c r="H571" t="s">
        <v>28</v>
      </c>
      <c r="I571" s="4">
        <v>140</v>
      </c>
      <c r="J571" s="4" t="b">
        <v>1</v>
      </c>
      <c r="K571" s="4">
        <v>0</v>
      </c>
      <c r="L571" t="s">
        <v>36</v>
      </c>
      <c r="M571" s="1" t="b">
        <v>1</v>
      </c>
    </row>
    <row r="572" spans="1:13" x14ac:dyDescent="0.3">
      <c r="A572" s="1">
        <v>2351</v>
      </c>
      <c r="B572" s="4">
        <v>57</v>
      </c>
      <c r="C572" s="4" t="s">
        <v>11</v>
      </c>
      <c r="D572" s="4" t="s">
        <v>15</v>
      </c>
      <c r="E572" s="4">
        <v>96</v>
      </c>
      <c r="F572" s="4">
        <v>235</v>
      </c>
      <c r="G572" s="4" t="b">
        <v>1</v>
      </c>
      <c r="H572" t="s">
        <v>29</v>
      </c>
      <c r="I572" s="4">
        <v>188</v>
      </c>
      <c r="J572" s="4" t="b">
        <v>1</v>
      </c>
      <c r="K572" s="4">
        <v>0</v>
      </c>
      <c r="L572" t="s">
        <v>36</v>
      </c>
      <c r="M572" s="1" t="b">
        <v>1</v>
      </c>
    </row>
    <row r="573" spans="1:13" x14ac:dyDescent="0.3">
      <c r="A573" s="1">
        <v>5611</v>
      </c>
      <c r="B573" s="4">
        <v>61</v>
      </c>
      <c r="C573" s="4" t="s">
        <v>11</v>
      </c>
      <c r="D573" s="4" t="s">
        <v>15</v>
      </c>
      <c r="E573" s="4">
        <v>97</v>
      </c>
      <c r="F573" s="4">
        <v>240</v>
      </c>
      <c r="G573" s="4" t="b">
        <v>1</v>
      </c>
      <c r="H573" t="s">
        <v>30</v>
      </c>
      <c r="I573" s="4">
        <v>160</v>
      </c>
      <c r="J573" s="4" t="b">
        <v>1</v>
      </c>
      <c r="K573" s="4">
        <v>0</v>
      </c>
      <c r="L573" t="s">
        <v>36</v>
      </c>
      <c r="M573" s="1" t="b">
        <v>1</v>
      </c>
    </row>
    <row r="574" spans="1:13" x14ac:dyDescent="0.3">
      <c r="A574" s="1">
        <v>2192</v>
      </c>
      <c r="B574" s="4">
        <v>45</v>
      </c>
      <c r="C574" s="4" t="s">
        <v>11</v>
      </c>
      <c r="D574" s="4" t="s">
        <v>16</v>
      </c>
      <c r="E574" s="4">
        <v>80</v>
      </c>
      <c r="F574" s="4">
        <v>267</v>
      </c>
      <c r="G574" s="4" t="b">
        <v>1</v>
      </c>
      <c r="H574" t="s">
        <v>28</v>
      </c>
      <c r="I574" s="4">
        <v>88</v>
      </c>
      <c r="J574" s="4" t="b">
        <v>0</v>
      </c>
      <c r="K574" s="4">
        <v>2</v>
      </c>
      <c r="L574" t="s">
        <v>37</v>
      </c>
      <c r="M574" s="1" t="b">
        <v>0</v>
      </c>
    </row>
    <row r="575" spans="1:13" x14ac:dyDescent="0.3">
      <c r="A575" s="1">
        <v>2426</v>
      </c>
      <c r="B575" s="4">
        <v>40</v>
      </c>
      <c r="C575" s="4" t="s">
        <v>11</v>
      </c>
      <c r="D575" s="4" t="s">
        <v>14</v>
      </c>
      <c r="E575" s="4">
        <v>97</v>
      </c>
      <c r="F575" s="4">
        <v>283</v>
      </c>
      <c r="G575" s="4" t="b">
        <v>1</v>
      </c>
      <c r="H575" t="s">
        <v>30</v>
      </c>
      <c r="I575" s="4">
        <v>135</v>
      </c>
      <c r="J575" s="4" t="b">
        <v>1</v>
      </c>
      <c r="K575" s="4">
        <v>0.3</v>
      </c>
      <c r="L575" t="s">
        <v>36</v>
      </c>
      <c r="M575" s="1" t="b">
        <v>1</v>
      </c>
    </row>
    <row r="576" spans="1:13" x14ac:dyDescent="0.3">
      <c r="A576" s="1">
        <v>1690</v>
      </c>
      <c r="B576" s="4">
        <v>67</v>
      </c>
      <c r="C576" s="4" t="s">
        <v>11</v>
      </c>
      <c r="D576" s="4" t="s">
        <v>16</v>
      </c>
      <c r="E576" s="4">
        <v>115</v>
      </c>
      <c r="F576" s="4">
        <v>211</v>
      </c>
      <c r="G576" s="4" t="b">
        <v>1</v>
      </c>
      <c r="H576" t="s">
        <v>30</v>
      </c>
      <c r="I576" s="4">
        <v>109</v>
      </c>
      <c r="J576" s="4" t="b">
        <v>0</v>
      </c>
      <c r="K576" s="4">
        <v>1.4</v>
      </c>
      <c r="L576" t="s">
        <v>37</v>
      </c>
      <c r="M576" s="1" t="b">
        <v>0</v>
      </c>
    </row>
    <row r="577" spans="1:13" x14ac:dyDescent="0.3">
      <c r="A577" s="1">
        <v>2614</v>
      </c>
      <c r="B577" s="4">
        <v>69</v>
      </c>
      <c r="C577" s="4" t="s">
        <v>11</v>
      </c>
      <c r="D577" s="4" t="s">
        <v>13</v>
      </c>
      <c r="E577" s="4">
        <v>111</v>
      </c>
      <c r="F577" s="4">
        <v>200</v>
      </c>
      <c r="G577" s="4" t="b">
        <v>1</v>
      </c>
      <c r="H577" t="s">
        <v>30</v>
      </c>
      <c r="I577" s="4">
        <v>100</v>
      </c>
      <c r="J577" s="4" t="b">
        <v>1</v>
      </c>
      <c r="K577" s="4">
        <v>1.5</v>
      </c>
      <c r="L577" t="s">
        <v>38</v>
      </c>
      <c r="M577" s="1" t="b">
        <v>0</v>
      </c>
    </row>
    <row r="578" spans="1:13" x14ac:dyDescent="0.3">
      <c r="A578" s="1">
        <v>5160</v>
      </c>
      <c r="B578" s="4">
        <v>58</v>
      </c>
      <c r="C578" s="4" t="s">
        <v>11</v>
      </c>
      <c r="D578" s="4" t="s">
        <v>16</v>
      </c>
      <c r="E578" s="4">
        <v>87</v>
      </c>
      <c r="F578" s="4">
        <v>123</v>
      </c>
      <c r="G578" s="4" t="b">
        <v>1</v>
      </c>
      <c r="H578" t="s">
        <v>28</v>
      </c>
      <c r="I578" s="4">
        <v>130</v>
      </c>
      <c r="J578" s="4" t="b">
        <v>1</v>
      </c>
      <c r="K578" s="4">
        <v>1.5</v>
      </c>
      <c r="L578" t="s">
        <v>37</v>
      </c>
      <c r="M578" s="1" t="b">
        <v>0</v>
      </c>
    </row>
    <row r="579" spans="1:13" x14ac:dyDescent="0.3">
      <c r="A579" s="1">
        <v>5882</v>
      </c>
      <c r="B579" s="4">
        <v>56</v>
      </c>
      <c r="C579" s="4" t="s">
        <v>12</v>
      </c>
      <c r="D579" s="4" t="s">
        <v>14</v>
      </c>
      <c r="E579" s="4">
        <v>83</v>
      </c>
      <c r="F579" s="4">
        <v>269</v>
      </c>
      <c r="G579" s="4" t="b">
        <v>1</v>
      </c>
      <c r="H579" t="s">
        <v>29</v>
      </c>
      <c r="I579" s="4">
        <v>121</v>
      </c>
      <c r="J579" s="4" t="b">
        <v>0</v>
      </c>
      <c r="K579" s="4">
        <v>0.2</v>
      </c>
      <c r="L579" t="s">
        <v>36</v>
      </c>
      <c r="M579" s="1" t="b">
        <v>1</v>
      </c>
    </row>
    <row r="580" spans="1:13" x14ac:dyDescent="0.3">
      <c r="A580" s="1">
        <v>2302</v>
      </c>
      <c r="B580" s="4">
        <v>80</v>
      </c>
      <c r="C580" s="4" t="s">
        <v>11</v>
      </c>
      <c r="D580" s="4" t="s">
        <v>16</v>
      </c>
      <c r="E580" s="4">
        <v>85</v>
      </c>
      <c r="F580" s="4">
        <v>229</v>
      </c>
      <c r="G580" s="4" t="b">
        <v>1</v>
      </c>
      <c r="H580" t="s">
        <v>28</v>
      </c>
      <c r="I580" s="4">
        <v>129</v>
      </c>
      <c r="J580" s="4" t="b">
        <v>0</v>
      </c>
      <c r="K580" s="4">
        <v>2.6</v>
      </c>
      <c r="L580" t="s">
        <v>37</v>
      </c>
      <c r="M580" s="1" t="b">
        <v>0</v>
      </c>
    </row>
    <row r="581" spans="1:13" x14ac:dyDescent="0.3">
      <c r="A581" s="1">
        <v>3380</v>
      </c>
      <c r="B581" s="4">
        <v>47</v>
      </c>
      <c r="C581" s="4" t="s">
        <v>11</v>
      </c>
      <c r="D581" s="4" t="s">
        <v>16</v>
      </c>
      <c r="E581" s="4">
        <v>108</v>
      </c>
      <c r="F581" s="4">
        <v>218</v>
      </c>
      <c r="G581" s="4" t="b">
        <v>1</v>
      </c>
      <c r="H581" t="s">
        <v>28</v>
      </c>
      <c r="I581" s="4">
        <v>105</v>
      </c>
      <c r="J581" s="4" t="b">
        <v>1</v>
      </c>
      <c r="K581" s="4">
        <v>2</v>
      </c>
      <c r="L581" t="s">
        <v>37</v>
      </c>
      <c r="M581" s="1" t="b">
        <v>0</v>
      </c>
    </row>
    <row r="582" spans="1:13" x14ac:dyDescent="0.3">
      <c r="A582" s="1">
        <v>3469</v>
      </c>
      <c r="B582" s="4">
        <v>51</v>
      </c>
      <c r="C582" s="4" t="s">
        <v>11</v>
      </c>
      <c r="D582" s="4" t="s">
        <v>16</v>
      </c>
      <c r="E582" s="4">
        <v>80</v>
      </c>
      <c r="F582" s="4">
        <v>275</v>
      </c>
      <c r="G582" s="4" t="b">
        <v>1</v>
      </c>
      <c r="H582" t="s">
        <v>28</v>
      </c>
      <c r="I582" s="4">
        <v>118</v>
      </c>
      <c r="J582" s="4" t="b">
        <v>0</v>
      </c>
      <c r="K582" s="4">
        <v>1</v>
      </c>
      <c r="L582" t="s">
        <v>37</v>
      </c>
      <c r="M582" s="1" t="b">
        <v>0</v>
      </c>
    </row>
    <row r="583" spans="1:13" x14ac:dyDescent="0.3">
      <c r="A583" s="1">
        <v>5704</v>
      </c>
      <c r="B583" s="4">
        <v>58</v>
      </c>
      <c r="C583" s="4" t="s">
        <v>11</v>
      </c>
      <c r="D583" s="4" t="s">
        <v>16</v>
      </c>
      <c r="E583" s="4">
        <v>118</v>
      </c>
      <c r="F583" s="4">
        <v>259</v>
      </c>
      <c r="G583" s="4" t="b">
        <v>1</v>
      </c>
      <c r="H583" t="s">
        <v>28</v>
      </c>
      <c r="I583" s="4">
        <v>130</v>
      </c>
      <c r="J583" s="4" t="b">
        <v>0</v>
      </c>
      <c r="K583" s="4">
        <v>3</v>
      </c>
      <c r="L583" t="s">
        <v>37</v>
      </c>
      <c r="M583" s="1" t="b">
        <v>0</v>
      </c>
    </row>
    <row r="584" spans="1:13" x14ac:dyDescent="0.3">
      <c r="A584" s="1">
        <v>3745</v>
      </c>
      <c r="B584" s="4">
        <v>60</v>
      </c>
      <c r="C584" s="4" t="s">
        <v>11</v>
      </c>
      <c r="D584" s="4" t="s">
        <v>16</v>
      </c>
      <c r="E584" s="4">
        <v>109</v>
      </c>
      <c r="F584" s="4">
        <v>255</v>
      </c>
      <c r="G584" s="4" t="b">
        <v>1</v>
      </c>
      <c r="H584" t="s">
        <v>30</v>
      </c>
      <c r="I584" s="4">
        <v>161</v>
      </c>
      <c r="J584" s="4" t="b">
        <v>0</v>
      </c>
      <c r="K584" s="4">
        <v>0</v>
      </c>
      <c r="L584" t="s">
        <v>36</v>
      </c>
      <c r="M584" s="1" t="b">
        <v>0</v>
      </c>
    </row>
    <row r="585" spans="1:13" x14ac:dyDescent="0.3">
      <c r="A585" s="1">
        <v>4056</v>
      </c>
      <c r="B585" s="4">
        <v>75</v>
      </c>
      <c r="C585" s="4" t="s">
        <v>11</v>
      </c>
      <c r="D585" s="4" t="s">
        <v>15</v>
      </c>
      <c r="E585" s="4">
        <v>95</v>
      </c>
      <c r="F585" s="4">
        <v>243</v>
      </c>
      <c r="G585" s="4" t="b">
        <v>0</v>
      </c>
      <c r="H585" t="s">
        <v>30</v>
      </c>
      <c r="I585" s="4">
        <v>137</v>
      </c>
      <c r="J585" s="4" t="b">
        <v>0</v>
      </c>
      <c r="K585" s="4">
        <v>1</v>
      </c>
      <c r="L585" t="s">
        <v>37</v>
      </c>
      <c r="M585" s="1" t="b">
        <v>1</v>
      </c>
    </row>
    <row r="586" spans="1:13" x14ac:dyDescent="0.3">
      <c r="A586" s="1">
        <v>1903</v>
      </c>
      <c r="B586" s="4">
        <v>67</v>
      </c>
      <c r="C586" s="4" t="s">
        <v>11</v>
      </c>
      <c r="D586" s="4" t="s">
        <v>13</v>
      </c>
      <c r="E586" s="4">
        <v>100</v>
      </c>
      <c r="F586" s="4">
        <v>226</v>
      </c>
      <c r="G586" s="4" t="b">
        <v>1</v>
      </c>
      <c r="H586" t="s">
        <v>30</v>
      </c>
      <c r="I586" s="4">
        <v>111</v>
      </c>
      <c r="J586" s="4" t="b">
        <v>0</v>
      </c>
      <c r="K586" s="4">
        <v>0</v>
      </c>
      <c r="L586" t="s">
        <v>37</v>
      </c>
      <c r="M586" s="1" t="b">
        <v>0</v>
      </c>
    </row>
    <row r="587" spans="1:13" x14ac:dyDescent="0.3">
      <c r="A587" s="1">
        <v>2544</v>
      </c>
      <c r="B587" s="4">
        <v>61</v>
      </c>
      <c r="C587" s="4" t="s">
        <v>11</v>
      </c>
      <c r="D587" s="4" t="s">
        <v>14</v>
      </c>
      <c r="E587" s="4">
        <v>103</v>
      </c>
      <c r="F587" s="4">
        <v>240</v>
      </c>
      <c r="G587" s="4" t="b">
        <v>0</v>
      </c>
      <c r="H587" t="s">
        <v>30</v>
      </c>
      <c r="I587" s="4">
        <v>169</v>
      </c>
      <c r="J587" s="4" t="b">
        <v>1</v>
      </c>
      <c r="K587" s="4">
        <v>0</v>
      </c>
      <c r="L587" t="s">
        <v>38</v>
      </c>
      <c r="M587" s="1" t="b">
        <v>0</v>
      </c>
    </row>
    <row r="588" spans="1:13" x14ac:dyDescent="0.3">
      <c r="A588" s="1">
        <v>4862</v>
      </c>
      <c r="B588" s="4">
        <v>72</v>
      </c>
      <c r="C588" s="4" t="s">
        <v>11</v>
      </c>
      <c r="D588" s="4" t="s">
        <v>13</v>
      </c>
      <c r="E588" s="4">
        <v>82</v>
      </c>
      <c r="F588" s="4">
        <v>258</v>
      </c>
      <c r="G588" s="4" t="b">
        <v>1</v>
      </c>
      <c r="H588" t="s">
        <v>28</v>
      </c>
      <c r="I588" s="4">
        <v>141</v>
      </c>
      <c r="J588" s="4" t="b">
        <v>0</v>
      </c>
      <c r="K588" s="4">
        <v>2.8</v>
      </c>
      <c r="L588" t="s">
        <v>38</v>
      </c>
      <c r="M588" s="1" t="b">
        <v>1</v>
      </c>
    </row>
    <row r="589" spans="1:13" x14ac:dyDescent="0.3">
      <c r="A589" s="1">
        <v>4385</v>
      </c>
      <c r="B589" s="4">
        <v>58</v>
      </c>
      <c r="C589" s="4" t="s">
        <v>12</v>
      </c>
      <c r="D589" s="4" t="s">
        <v>15</v>
      </c>
      <c r="E589" s="4">
        <v>119</v>
      </c>
      <c r="F589" s="4">
        <v>275</v>
      </c>
      <c r="G589" s="4" t="b">
        <v>1</v>
      </c>
      <c r="H589" t="s">
        <v>29</v>
      </c>
      <c r="I589" s="4">
        <v>139</v>
      </c>
      <c r="J589" s="4" t="b">
        <v>1</v>
      </c>
      <c r="K589" s="4">
        <v>0.2</v>
      </c>
      <c r="L589" t="s">
        <v>38</v>
      </c>
      <c r="M589" s="1" t="b">
        <v>0</v>
      </c>
    </row>
    <row r="590" spans="1:13" x14ac:dyDescent="0.3">
      <c r="A590" s="1">
        <v>3616</v>
      </c>
      <c r="B590" s="4">
        <v>45</v>
      </c>
      <c r="C590" s="4" t="s">
        <v>11</v>
      </c>
      <c r="D590" s="4" t="s">
        <v>13</v>
      </c>
      <c r="E590" s="4">
        <v>83</v>
      </c>
      <c r="F590" s="4">
        <v>322</v>
      </c>
      <c r="G590" s="4" t="b">
        <v>1</v>
      </c>
      <c r="H590" t="s">
        <v>30</v>
      </c>
      <c r="I590" s="4">
        <v>109</v>
      </c>
      <c r="J590" s="4" t="b">
        <v>1</v>
      </c>
      <c r="K590" s="4">
        <v>2.4</v>
      </c>
      <c r="L590" t="s">
        <v>38</v>
      </c>
      <c r="M590" s="1" t="b">
        <v>1</v>
      </c>
    </row>
    <row r="591" spans="1:13" x14ac:dyDescent="0.3">
      <c r="A591" s="1">
        <v>3467</v>
      </c>
      <c r="B591" s="4">
        <v>61</v>
      </c>
      <c r="C591" s="4" t="s">
        <v>11</v>
      </c>
      <c r="D591" s="4" t="s">
        <v>15</v>
      </c>
      <c r="E591" s="4">
        <v>113</v>
      </c>
      <c r="F591" s="4">
        <v>231</v>
      </c>
      <c r="G591" s="4" t="b">
        <v>0</v>
      </c>
      <c r="H591" t="s">
        <v>30</v>
      </c>
      <c r="I591" s="4">
        <v>146</v>
      </c>
      <c r="J591" s="4" t="b">
        <v>1</v>
      </c>
      <c r="K591" s="4">
        <v>1.8</v>
      </c>
      <c r="L591" t="s">
        <v>38</v>
      </c>
      <c r="M591" s="1" t="b">
        <v>0</v>
      </c>
    </row>
    <row r="592" spans="1:13" x14ac:dyDescent="0.3">
      <c r="A592" s="1">
        <v>2765</v>
      </c>
      <c r="B592" s="4">
        <v>50</v>
      </c>
      <c r="C592" s="4" t="s">
        <v>11</v>
      </c>
      <c r="D592" s="4" t="s">
        <v>13</v>
      </c>
      <c r="E592" s="4">
        <v>107</v>
      </c>
      <c r="F592" s="4">
        <v>239</v>
      </c>
      <c r="G592" s="4" t="b">
        <v>0</v>
      </c>
      <c r="H592" t="s">
        <v>30</v>
      </c>
      <c r="I592" s="4">
        <v>160</v>
      </c>
      <c r="J592" s="4" t="b">
        <v>1</v>
      </c>
      <c r="K592" s="4">
        <v>1.2</v>
      </c>
      <c r="L592" t="s">
        <v>38</v>
      </c>
      <c r="M592" s="1" t="b">
        <v>0</v>
      </c>
    </row>
    <row r="593" spans="1:13" x14ac:dyDescent="0.3">
      <c r="A593" s="1">
        <v>4605</v>
      </c>
      <c r="B593" s="4">
        <v>48</v>
      </c>
      <c r="C593" s="4" t="s">
        <v>12</v>
      </c>
      <c r="D593" s="4" t="s">
        <v>13</v>
      </c>
      <c r="E593" s="4">
        <v>80</v>
      </c>
      <c r="F593" s="4">
        <v>258</v>
      </c>
      <c r="G593" s="4" t="b">
        <v>0</v>
      </c>
      <c r="H593" t="s">
        <v>29</v>
      </c>
      <c r="I593" s="4">
        <v>157</v>
      </c>
      <c r="J593" s="4" t="b">
        <v>1</v>
      </c>
      <c r="K593" s="4">
        <v>2.6</v>
      </c>
      <c r="L593" t="s">
        <v>38</v>
      </c>
      <c r="M593" s="1" t="b">
        <v>1</v>
      </c>
    </row>
    <row r="594" spans="1:13" x14ac:dyDescent="0.3">
      <c r="A594" s="1">
        <v>4999</v>
      </c>
      <c r="B594" s="4">
        <v>65</v>
      </c>
      <c r="C594" s="4" t="s">
        <v>11</v>
      </c>
      <c r="D594" s="4" t="s">
        <v>15</v>
      </c>
      <c r="E594" s="4">
        <v>82</v>
      </c>
      <c r="F594" s="4">
        <v>167</v>
      </c>
      <c r="G594" s="4" t="b">
        <v>0</v>
      </c>
      <c r="H594" t="s">
        <v>30</v>
      </c>
      <c r="I594" s="4">
        <v>114</v>
      </c>
      <c r="J594" s="4" t="b">
        <v>1</v>
      </c>
      <c r="K594" s="4">
        <v>0</v>
      </c>
      <c r="L594" t="s">
        <v>36</v>
      </c>
      <c r="M594" s="1" t="b">
        <v>1</v>
      </c>
    </row>
    <row r="595" spans="1:13" x14ac:dyDescent="0.3">
      <c r="A595" s="1">
        <v>5552</v>
      </c>
      <c r="B595" s="4">
        <v>75</v>
      </c>
      <c r="C595" s="4" t="s">
        <v>11</v>
      </c>
      <c r="D595" s="4" t="s">
        <v>16</v>
      </c>
      <c r="E595" s="4">
        <v>93</v>
      </c>
      <c r="F595" s="4">
        <v>202</v>
      </c>
      <c r="G595" s="4" t="b">
        <v>1</v>
      </c>
      <c r="H595" t="s">
        <v>28</v>
      </c>
      <c r="I595" s="4">
        <v>150</v>
      </c>
      <c r="J595" s="4" t="b">
        <v>0</v>
      </c>
      <c r="K595" s="4">
        <v>0</v>
      </c>
      <c r="L595" t="s">
        <v>37</v>
      </c>
      <c r="M595" s="1" t="b">
        <v>0</v>
      </c>
    </row>
    <row r="596" spans="1:13" x14ac:dyDescent="0.3">
      <c r="A596" s="1">
        <v>1937</v>
      </c>
      <c r="B596" s="4">
        <v>61</v>
      </c>
      <c r="C596" s="4" t="s">
        <v>11</v>
      </c>
      <c r="D596" s="4" t="s">
        <v>16</v>
      </c>
      <c r="E596" s="4">
        <v>104</v>
      </c>
      <c r="F596" s="4">
        <v>341</v>
      </c>
      <c r="G596" s="4" t="b">
        <v>0</v>
      </c>
      <c r="H596" t="s">
        <v>28</v>
      </c>
      <c r="I596" s="4">
        <v>125</v>
      </c>
      <c r="J596" s="4" t="b">
        <v>0</v>
      </c>
      <c r="K596" s="4">
        <v>2.5</v>
      </c>
      <c r="L596" t="s">
        <v>37</v>
      </c>
      <c r="M596" s="1" t="b">
        <v>0</v>
      </c>
    </row>
    <row r="597" spans="1:13" x14ac:dyDescent="0.3">
      <c r="A597" s="1">
        <v>5084</v>
      </c>
      <c r="B597" s="4">
        <v>52</v>
      </c>
      <c r="C597" s="4" t="s">
        <v>11</v>
      </c>
      <c r="D597" s="4" t="s">
        <v>16</v>
      </c>
      <c r="E597" s="4">
        <v>97</v>
      </c>
      <c r="F597" s="4">
        <v>273</v>
      </c>
      <c r="G597" s="4" t="b">
        <v>0</v>
      </c>
      <c r="H597" t="s">
        <v>28</v>
      </c>
      <c r="I597" s="4">
        <v>132</v>
      </c>
      <c r="J597" s="4" t="b">
        <v>1</v>
      </c>
      <c r="K597" s="4">
        <v>0</v>
      </c>
      <c r="L597" t="s">
        <v>36</v>
      </c>
      <c r="M597" s="1" t="b">
        <v>1</v>
      </c>
    </row>
    <row r="598" spans="1:13" x14ac:dyDescent="0.3">
      <c r="A598" s="1">
        <v>5499</v>
      </c>
      <c r="B598" s="4">
        <v>42</v>
      </c>
      <c r="C598" s="4" t="s">
        <v>12</v>
      </c>
      <c r="D598" s="4" t="s">
        <v>14</v>
      </c>
      <c r="E598" s="4">
        <v>93</v>
      </c>
      <c r="F598" s="4">
        <v>225</v>
      </c>
      <c r="G598" s="4" t="b">
        <v>1</v>
      </c>
      <c r="H598" t="s">
        <v>30</v>
      </c>
      <c r="I598" s="4">
        <v>140</v>
      </c>
      <c r="J598" s="4" t="b">
        <v>1</v>
      </c>
      <c r="K598" s="4">
        <v>0</v>
      </c>
      <c r="L598" t="s">
        <v>36</v>
      </c>
      <c r="M598" s="1" t="b">
        <v>1</v>
      </c>
    </row>
    <row r="599" spans="1:13" x14ac:dyDescent="0.3">
      <c r="A599" s="1">
        <v>2528</v>
      </c>
      <c r="B599" s="4">
        <v>55</v>
      </c>
      <c r="C599" s="4" t="s">
        <v>11</v>
      </c>
      <c r="D599" s="4" t="s">
        <v>16</v>
      </c>
      <c r="E599" s="4">
        <v>107</v>
      </c>
      <c r="F599" s="4">
        <v>231</v>
      </c>
      <c r="G599" s="4" t="b">
        <v>0</v>
      </c>
      <c r="H599" t="s">
        <v>30</v>
      </c>
      <c r="I599" s="4">
        <v>115</v>
      </c>
      <c r="J599" s="4" t="b">
        <v>0</v>
      </c>
      <c r="K599" s="4">
        <v>0</v>
      </c>
      <c r="L599" t="s">
        <v>37</v>
      </c>
      <c r="M599" s="1" t="b">
        <v>0</v>
      </c>
    </row>
    <row r="600" spans="1:13" x14ac:dyDescent="0.3">
      <c r="A600" s="1">
        <v>4900</v>
      </c>
      <c r="B600" s="4">
        <v>42</v>
      </c>
      <c r="C600" s="4" t="s">
        <v>11</v>
      </c>
      <c r="D600" s="4" t="s">
        <v>16</v>
      </c>
      <c r="E600" s="4">
        <v>88</v>
      </c>
      <c r="F600" s="4">
        <v>298</v>
      </c>
      <c r="G600" s="4" t="b">
        <v>1</v>
      </c>
      <c r="H600" t="s">
        <v>28</v>
      </c>
      <c r="I600" s="4">
        <v>110</v>
      </c>
      <c r="J600" s="4" t="b">
        <v>0</v>
      </c>
      <c r="K600" s="4">
        <v>1</v>
      </c>
      <c r="L600" t="s">
        <v>37</v>
      </c>
      <c r="M600" s="1" t="b">
        <v>0</v>
      </c>
    </row>
    <row r="601" spans="1:13" x14ac:dyDescent="0.3">
      <c r="A601" s="1">
        <v>2212</v>
      </c>
      <c r="B601" s="4">
        <v>53</v>
      </c>
      <c r="C601" s="4" t="s">
        <v>11</v>
      </c>
      <c r="D601" s="4" t="s">
        <v>16</v>
      </c>
      <c r="E601" s="4">
        <v>115</v>
      </c>
      <c r="F601" s="4">
        <v>202</v>
      </c>
      <c r="G601" s="4" t="b">
        <v>1</v>
      </c>
      <c r="H601" t="s">
        <v>28</v>
      </c>
      <c r="I601" s="4">
        <v>112</v>
      </c>
      <c r="J601" s="4" t="b">
        <v>0</v>
      </c>
      <c r="K601" s="4">
        <v>2</v>
      </c>
      <c r="L601" t="s">
        <v>37</v>
      </c>
      <c r="M601" s="1" t="b">
        <v>0</v>
      </c>
    </row>
    <row r="602" spans="1:13" x14ac:dyDescent="0.3">
      <c r="A602" s="1">
        <v>4572</v>
      </c>
      <c r="B602" s="4">
        <v>43</v>
      </c>
      <c r="C602" s="4" t="s">
        <v>11</v>
      </c>
      <c r="D602" s="4" t="s">
        <v>16</v>
      </c>
      <c r="E602" s="4">
        <v>103</v>
      </c>
      <c r="F602" s="4">
        <v>260</v>
      </c>
      <c r="G602" s="4" t="b">
        <v>1</v>
      </c>
      <c r="H602" t="s">
        <v>30</v>
      </c>
      <c r="I602" s="4">
        <v>73</v>
      </c>
      <c r="J602" s="4" t="b">
        <v>1</v>
      </c>
      <c r="K602" s="4">
        <v>2</v>
      </c>
      <c r="L602" t="s">
        <v>37</v>
      </c>
      <c r="M602" s="1" t="b">
        <v>0</v>
      </c>
    </row>
    <row r="603" spans="1:13" x14ac:dyDescent="0.3">
      <c r="A603" s="1">
        <v>1856</v>
      </c>
      <c r="B603" s="4">
        <v>57</v>
      </c>
      <c r="C603" s="4" t="s">
        <v>11</v>
      </c>
      <c r="D603" s="4" t="s">
        <v>16</v>
      </c>
      <c r="E603" s="4">
        <v>104</v>
      </c>
      <c r="F603" s="4">
        <v>282</v>
      </c>
      <c r="G603" s="4" t="b">
        <v>1</v>
      </c>
      <c r="H603" t="s">
        <v>28</v>
      </c>
      <c r="I603" s="4">
        <v>126</v>
      </c>
      <c r="J603" s="4" t="b">
        <v>0</v>
      </c>
      <c r="K603" s="4">
        <v>1.2</v>
      </c>
      <c r="L603" t="s">
        <v>37</v>
      </c>
      <c r="M603" s="1" t="b">
        <v>0</v>
      </c>
    </row>
    <row r="604" spans="1:13" x14ac:dyDescent="0.3">
      <c r="A604" s="1">
        <v>2015</v>
      </c>
      <c r="B604" s="4">
        <v>77</v>
      </c>
      <c r="C604" s="4" t="s">
        <v>11</v>
      </c>
      <c r="D604" s="4" t="s">
        <v>15</v>
      </c>
      <c r="E604" s="4">
        <v>99</v>
      </c>
      <c r="F604" s="4">
        <v>237</v>
      </c>
      <c r="G604" s="4" t="b">
        <v>1</v>
      </c>
      <c r="H604" t="s">
        <v>29</v>
      </c>
      <c r="I604" s="4">
        <v>94</v>
      </c>
      <c r="J604" s="4" t="b">
        <v>1</v>
      </c>
      <c r="K604" s="4">
        <v>0</v>
      </c>
      <c r="L604" t="s">
        <v>37</v>
      </c>
      <c r="M604" s="1" t="b">
        <v>0</v>
      </c>
    </row>
    <row r="605" spans="1:13" x14ac:dyDescent="0.3">
      <c r="A605" s="1">
        <v>2476</v>
      </c>
      <c r="B605" s="4">
        <v>65</v>
      </c>
      <c r="C605" s="4" t="s">
        <v>11</v>
      </c>
      <c r="D605" s="4" t="s">
        <v>14</v>
      </c>
      <c r="E605" s="4">
        <v>88</v>
      </c>
      <c r="F605" s="4">
        <v>254</v>
      </c>
      <c r="G605" s="4" t="b">
        <v>1</v>
      </c>
      <c r="H605" t="s">
        <v>29</v>
      </c>
      <c r="I605" s="4">
        <v>93</v>
      </c>
      <c r="J605" s="4" t="b">
        <v>0</v>
      </c>
      <c r="K605" s="4">
        <v>0</v>
      </c>
      <c r="L605" t="s">
        <v>37</v>
      </c>
      <c r="M605" s="1" t="b">
        <v>0</v>
      </c>
    </row>
    <row r="606" spans="1:13" x14ac:dyDescent="0.3">
      <c r="A606" s="1">
        <v>4016</v>
      </c>
      <c r="B606" s="4">
        <v>45</v>
      </c>
      <c r="C606" s="4" t="s">
        <v>12</v>
      </c>
      <c r="D606" s="4" t="s">
        <v>16</v>
      </c>
      <c r="E606" s="4">
        <v>118</v>
      </c>
      <c r="F606" s="4">
        <v>407</v>
      </c>
      <c r="G606" s="4" t="b">
        <v>1</v>
      </c>
      <c r="H606" t="s">
        <v>28</v>
      </c>
      <c r="I606" s="4">
        <v>154</v>
      </c>
      <c r="J606" s="4" t="b">
        <v>1</v>
      </c>
      <c r="K606" s="4">
        <v>4</v>
      </c>
      <c r="L606" t="s">
        <v>37</v>
      </c>
      <c r="M606" s="1" t="b">
        <v>0</v>
      </c>
    </row>
    <row r="607" spans="1:13" x14ac:dyDescent="0.3">
      <c r="A607" s="1">
        <v>4798</v>
      </c>
      <c r="B607" s="4">
        <v>74</v>
      </c>
      <c r="C607" s="4" t="s">
        <v>11</v>
      </c>
      <c r="D607" s="4" t="s">
        <v>15</v>
      </c>
      <c r="E607" s="4">
        <v>107</v>
      </c>
      <c r="F607" s="4">
        <v>188</v>
      </c>
      <c r="G607" s="4" t="b">
        <v>1</v>
      </c>
      <c r="H607" t="s">
        <v>28</v>
      </c>
      <c r="I607" s="4">
        <v>139</v>
      </c>
      <c r="J607" s="4" t="b">
        <v>1</v>
      </c>
      <c r="K607" s="4">
        <v>2</v>
      </c>
      <c r="L607" t="s">
        <v>37</v>
      </c>
      <c r="M607" s="1" t="b">
        <v>0</v>
      </c>
    </row>
    <row r="608" spans="1:13" x14ac:dyDescent="0.3">
      <c r="A608" s="1">
        <v>5507</v>
      </c>
      <c r="B608" s="4">
        <v>64</v>
      </c>
      <c r="C608" s="4" t="s">
        <v>11</v>
      </c>
      <c r="D608" s="4" t="s">
        <v>16</v>
      </c>
      <c r="E608" s="4">
        <v>109</v>
      </c>
      <c r="F608" s="4">
        <v>212</v>
      </c>
      <c r="G608" s="4" t="b">
        <v>1</v>
      </c>
      <c r="H608" t="s">
        <v>28</v>
      </c>
      <c r="I608" s="4">
        <v>132</v>
      </c>
      <c r="J608" s="4" t="b">
        <v>0</v>
      </c>
      <c r="K608" s="4">
        <v>0.1</v>
      </c>
      <c r="L608" t="s">
        <v>36</v>
      </c>
      <c r="M608" s="1" t="b">
        <v>0</v>
      </c>
    </row>
    <row r="609" spans="1:13" x14ac:dyDescent="0.3">
      <c r="A609" s="1">
        <v>3820</v>
      </c>
      <c r="B609" s="4">
        <v>54</v>
      </c>
      <c r="C609" s="4" t="s">
        <v>12</v>
      </c>
      <c r="D609" s="4" t="s">
        <v>15</v>
      </c>
      <c r="E609" s="4">
        <v>80</v>
      </c>
      <c r="F609" s="4">
        <v>256</v>
      </c>
      <c r="G609" s="4" t="b">
        <v>1</v>
      </c>
      <c r="H609" t="s">
        <v>29</v>
      </c>
      <c r="I609" s="4">
        <v>149</v>
      </c>
      <c r="J609" s="4" t="b">
        <v>1</v>
      </c>
      <c r="K609" s="4">
        <v>0.5</v>
      </c>
      <c r="L609" t="s">
        <v>36</v>
      </c>
      <c r="M609" s="1" t="b">
        <v>1</v>
      </c>
    </row>
    <row r="610" spans="1:13" x14ac:dyDescent="0.3">
      <c r="A610" s="1">
        <v>2793</v>
      </c>
      <c r="B610" s="4">
        <v>46</v>
      </c>
      <c r="C610" s="4" t="s">
        <v>11</v>
      </c>
      <c r="D610" s="4" t="s">
        <v>14</v>
      </c>
      <c r="E610" s="4">
        <v>89</v>
      </c>
      <c r="F610" s="4">
        <v>262</v>
      </c>
      <c r="G610" s="4" t="b">
        <v>1</v>
      </c>
      <c r="H610" t="s">
        <v>29</v>
      </c>
      <c r="I610" s="4">
        <v>155</v>
      </c>
      <c r="J610" s="4" t="b">
        <v>1</v>
      </c>
      <c r="K610" s="4">
        <v>0</v>
      </c>
      <c r="L610" t="s">
        <v>36</v>
      </c>
      <c r="M610" s="1" t="b">
        <v>1</v>
      </c>
    </row>
    <row r="611" spans="1:13" x14ac:dyDescent="0.3">
      <c r="A611" s="1">
        <v>5806</v>
      </c>
      <c r="B611" s="4">
        <v>78</v>
      </c>
      <c r="C611" s="4" t="s">
        <v>12</v>
      </c>
      <c r="D611" s="4" t="s">
        <v>16</v>
      </c>
      <c r="E611" s="4">
        <v>89</v>
      </c>
      <c r="F611" s="4">
        <v>294</v>
      </c>
      <c r="G611" s="4" t="b">
        <v>1</v>
      </c>
      <c r="H611" t="s">
        <v>29</v>
      </c>
      <c r="I611" s="4">
        <v>106</v>
      </c>
      <c r="J611" s="4" t="b">
        <v>1</v>
      </c>
      <c r="K611" s="4">
        <v>1.9</v>
      </c>
      <c r="L611" t="s">
        <v>37</v>
      </c>
      <c r="M611" s="1" t="b">
        <v>0</v>
      </c>
    </row>
    <row r="612" spans="1:13" x14ac:dyDescent="0.3">
      <c r="A612" s="1">
        <v>1878</v>
      </c>
      <c r="B612" s="4">
        <v>46</v>
      </c>
      <c r="C612" s="4" t="s">
        <v>12</v>
      </c>
      <c r="D612" s="4" t="s">
        <v>15</v>
      </c>
      <c r="E612" s="4">
        <v>101</v>
      </c>
      <c r="F612" s="4">
        <v>340</v>
      </c>
      <c r="G612" s="4" t="b">
        <v>0</v>
      </c>
      <c r="H612" t="s">
        <v>30</v>
      </c>
      <c r="I612" s="4">
        <v>172</v>
      </c>
      <c r="J612" s="4" t="b">
        <v>1</v>
      </c>
      <c r="K612" s="4">
        <v>0</v>
      </c>
      <c r="L612" t="s">
        <v>36</v>
      </c>
      <c r="M612" s="1" t="b">
        <v>1</v>
      </c>
    </row>
    <row r="613" spans="1:13" x14ac:dyDescent="0.3">
      <c r="A613" s="1">
        <v>2151</v>
      </c>
      <c r="B613" s="4">
        <v>40</v>
      </c>
      <c r="C613" s="4" t="s">
        <v>11</v>
      </c>
      <c r="D613" s="4" t="s">
        <v>14</v>
      </c>
      <c r="E613" s="4">
        <v>82</v>
      </c>
      <c r="F613" s="4">
        <v>263</v>
      </c>
      <c r="G613" s="4" t="b">
        <v>1</v>
      </c>
      <c r="H613" t="s">
        <v>30</v>
      </c>
      <c r="I613" s="4">
        <v>173</v>
      </c>
      <c r="J613" s="4" t="b">
        <v>1</v>
      </c>
      <c r="K613" s="4">
        <v>0</v>
      </c>
      <c r="L613" t="s">
        <v>36</v>
      </c>
      <c r="M613" s="1" t="b">
        <v>1</v>
      </c>
    </row>
    <row r="614" spans="1:13" x14ac:dyDescent="0.3">
      <c r="A614" s="1">
        <v>5716</v>
      </c>
      <c r="B614" s="4">
        <v>54</v>
      </c>
      <c r="C614" s="4" t="s">
        <v>11</v>
      </c>
      <c r="D614" s="4" t="s">
        <v>13</v>
      </c>
      <c r="E614" s="4">
        <v>107</v>
      </c>
      <c r="F614" s="4">
        <v>177</v>
      </c>
      <c r="G614" s="4" t="b">
        <v>0</v>
      </c>
      <c r="H614" t="s">
        <v>30</v>
      </c>
      <c r="I614" s="4">
        <v>120</v>
      </c>
      <c r="J614" s="4" t="b">
        <v>0</v>
      </c>
      <c r="K614" s="4">
        <v>2.5</v>
      </c>
      <c r="L614" t="s">
        <v>36</v>
      </c>
      <c r="M614" s="1" t="b">
        <v>1</v>
      </c>
    </row>
    <row r="615" spans="1:13" x14ac:dyDescent="0.3">
      <c r="A615" s="1">
        <v>1877</v>
      </c>
      <c r="B615" s="4">
        <v>80</v>
      </c>
      <c r="C615" s="4" t="s">
        <v>12</v>
      </c>
      <c r="D615" s="4" t="s">
        <v>15</v>
      </c>
      <c r="E615" s="4">
        <v>93</v>
      </c>
      <c r="F615" s="4">
        <v>242</v>
      </c>
      <c r="G615" s="4" t="b">
        <v>0</v>
      </c>
      <c r="H615" t="s">
        <v>28</v>
      </c>
      <c r="I615" s="4">
        <v>149</v>
      </c>
      <c r="J615" s="4" t="b">
        <v>1</v>
      </c>
      <c r="K615" s="4">
        <v>0.3</v>
      </c>
      <c r="L615" t="s">
        <v>38</v>
      </c>
      <c r="M615" s="1" t="b">
        <v>0</v>
      </c>
    </row>
    <row r="616" spans="1:13" x14ac:dyDescent="0.3">
      <c r="A616" s="1">
        <v>1025</v>
      </c>
      <c r="B616" s="4">
        <v>52</v>
      </c>
      <c r="C616" s="4" t="s">
        <v>12</v>
      </c>
      <c r="D616" s="4" t="s">
        <v>14</v>
      </c>
      <c r="E616" s="4">
        <v>80</v>
      </c>
      <c r="F616" s="4">
        <v>294</v>
      </c>
      <c r="G616" s="4" t="b">
        <v>1</v>
      </c>
      <c r="H616" t="s">
        <v>28</v>
      </c>
      <c r="I616" s="4">
        <v>153</v>
      </c>
      <c r="J616" s="4" t="b">
        <v>1</v>
      </c>
      <c r="K616" s="4">
        <v>1.3</v>
      </c>
      <c r="L616" t="s">
        <v>38</v>
      </c>
      <c r="M616" s="1" t="b">
        <v>0</v>
      </c>
    </row>
    <row r="617" spans="1:13" x14ac:dyDescent="0.3">
      <c r="A617" s="1">
        <v>5066</v>
      </c>
      <c r="B617" s="4">
        <v>80</v>
      </c>
      <c r="C617" s="4" t="s">
        <v>12</v>
      </c>
      <c r="D617" s="4" t="s">
        <v>14</v>
      </c>
      <c r="E617" s="4">
        <v>87</v>
      </c>
      <c r="F617" s="4">
        <v>195</v>
      </c>
      <c r="G617" s="4" t="b">
        <v>1</v>
      </c>
      <c r="H617" t="s">
        <v>30</v>
      </c>
      <c r="I617" s="4">
        <v>179</v>
      </c>
      <c r="J617" s="4" t="b">
        <v>1</v>
      </c>
      <c r="K617" s="4">
        <v>0</v>
      </c>
      <c r="L617" t="s">
        <v>38</v>
      </c>
      <c r="M617" s="1" t="b">
        <v>0</v>
      </c>
    </row>
    <row r="618" spans="1:13" x14ac:dyDescent="0.3">
      <c r="A618" s="1">
        <v>4181</v>
      </c>
      <c r="B618" s="4">
        <v>62</v>
      </c>
      <c r="C618" s="4" t="s">
        <v>11</v>
      </c>
      <c r="D618" s="4" t="s">
        <v>13</v>
      </c>
      <c r="E618" s="4">
        <v>91</v>
      </c>
      <c r="F618" s="4">
        <v>166</v>
      </c>
      <c r="G618" s="4" t="b">
        <v>1</v>
      </c>
      <c r="H618" t="s">
        <v>29</v>
      </c>
      <c r="I618" s="4">
        <v>125</v>
      </c>
      <c r="J618" s="4" t="b">
        <v>0</v>
      </c>
      <c r="K618" s="4">
        <v>3.6</v>
      </c>
      <c r="L618" t="s">
        <v>38</v>
      </c>
      <c r="M618" s="1" t="b">
        <v>1</v>
      </c>
    </row>
    <row r="619" spans="1:13" x14ac:dyDescent="0.3">
      <c r="A619" s="1">
        <v>2980</v>
      </c>
      <c r="B619" s="4">
        <v>44</v>
      </c>
      <c r="C619" s="4" t="s">
        <v>12</v>
      </c>
      <c r="D619" s="4" t="s">
        <v>15</v>
      </c>
      <c r="E619" s="4">
        <v>113</v>
      </c>
      <c r="F619" s="4">
        <v>211</v>
      </c>
      <c r="G619" s="4" t="b">
        <v>0</v>
      </c>
      <c r="H619" t="s">
        <v>29</v>
      </c>
      <c r="I619" s="4">
        <v>115</v>
      </c>
      <c r="J619" s="4" t="b">
        <v>1</v>
      </c>
      <c r="K619" s="4">
        <v>1.5</v>
      </c>
      <c r="L619" t="s">
        <v>38</v>
      </c>
      <c r="M619" s="1" t="b">
        <v>0</v>
      </c>
    </row>
    <row r="620" spans="1:13" x14ac:dyDescent="0.3">
      <c r="A620" s="1">
        <v>2296</v>
      </c>
      <c r="B620" s="4">
        <v>54</v>
      </c>
      <c r="C620" s="4" t="s">
        <v>12</v>
      </c>
      <c r="D620" s="4" t="s">
        <v>16</v>
      </c>
      <c r="E620" s="4">
        <v>102</v>
      </c>
      <c r="F620" s="4">
        <v>167</v>
      </c>
      <c r="G620" s="4" t="b">
        <v>1</v>
      </c>
      <c r="H620" t="s">
        <v>30</v>
      </c>
      <c r="I620" s="4">
        <v>150</v>
      </c>
      <c r="J620" s="4" t="b">
        <v>1</v>
      </c>
      <c r="K620" s="4">
        <v>0</v>
      </c>
      <c r="L620" t="s">
        <v>36</v>
      </c>
      <c r="M620" s="1" t="b">
        <v>1</v>
      </c>
    </row>
    <row r="621" spans="1:13" x14ac:dyDescent="0.3">
      <c r="A621" s="1">
        <v>5283</v>
      </c>
      <c r="B621" s="4">
        <v>61</v>
      </c>
      <c r="C621" s="4" t="s">
        <v>11</v>
      </c>
      <c r="D621" s="4" t="s">
        <v>15</v>
      </c>
      <c r="E621" s="4">
        <v>85</v>
      </c>
      <c r="F621" s="4">
        <v>192</v>
      </c>
      <c r="G621" s="4" t="b">
        <v>0</v>
      </c>
      <c r="H621" t="s">
        <v>28</v>
      </c>
      <c r="I621" s="4">
        <v>110</v>
      </c>
      <c r="J621" s="4" t="b">
        <v>1</v>
      </c>
      <c r="K621" s="4">
        <v>0</v>
      </c>
      <c r="L621" t="s">
        <v>36</v>
      </c>
      <c r="M621" s="1" t="b">
        <v>1</v>
      </c>
    </row>
    <row r="622" spans="1:13" x14ac:dyDescent="0.3">
      <c r="A622" s="1">
        <v>5045</v>
      </c>
      <c r="B622" s="4">
        <v>46</v>
      </c>
      <c r="C622" s="4" t="s">
        <v>12</v>
      </c>
      <c r="D622" s="4" t="s">
        <v>16</v>
      </c>
      <c r="E622" s="4">
        <v>105</v>
      </c>
      <c r="F622" s="4">
        <v>276</v>
      </c>
      <c r="G622" s="4" t="b">
        <v>1</v>
      </c>
      <c r="H622" t="s">
        <v>29</v>
      </c>
      <c r="I622" s="4">
        <v>140</v>
      </c>
      <c r="J622" s="4" t="b">
        <v>0</v>
      </c>
      <c r="K622" s="4">
        <v>1</v>
      </c>
      <c r="L622" t="s">
        <v>37</v>
      </c>
      <c r="M622" s="1" t="b">
        <v>0</v>
      </c>
    </row>
    <row r="623" spans="1:13" x14ac:dyDescent="0.3">
      <c r="A623" s="1">
        <v>1042</v>
      </c>
      <c r="B623" s="4">
        <v>60</v>
      </c>
      <c r="C623" s="4" t="s">
        <v>11</v>
      </c>
      <c r="D623" s="4" t="s">
        <v>15</v>
      </c>
      <c r="E623" s="4">
        <v>117</v>
      </c>
      <c r="F623" s="4">
        <v>220</v>
      </c>
      <c r="G623" s="4" t="b">
        <v>1</v>
      </c>
      <c r="H623" t="s">
        <v>28</v>
      </c>
      <c r="I623" s="4">
        <v>162</v>
      </c>
      <c r="J623" s="4" t="b">
        <v>1</v>
      </c>
      <c r="K623" s="4">
        <v>0</v>
      </c>
      <c r="L623" t="s">
        <v>37</v>
      </c>
      <c r="M623" s="1" t="b">
        <v>0</v>
      </c>
    </row>
    <row r="624" spans="1:13" x14ac:dyDescent="0.3">
      <c r="A624" s="1">
        <v>2717</v>
      </c>
      <c r="B624" s="4">
        <v>46</v>
      </c>
      <c r="C624" s="4" t="s">
        <v>11</v>
      </c>
      <c r="D624" s="4" t="s">
        <v>16</v>
      </c>
      <c r="E624" s="4">
        <v>86</v>
      </c>
      <c r="F624" s="4">
        <v>152</v>
      </c>
      <c r="G624" s="4" t="b">
        <v>1</v>
      </c>
      <c r="H624" t="s">
        <v>30</v>
      </c>
      <c r="I624" s="4">
        <v>130</v>
      </c>
      <c r="J624" s="4" t="b">
        <v>0</v>
      </c>
      <c r="K624" s="4">
        <v>1</v>
      </c>
      <c r="L624" t="s">
        <v>37</v>
      </c>
      <c r="M624" s="1" t="b">
        <v>0</v>
      </c>
    </row>
    <row r="625" spans="1:13" x14ac:dyDescent="0.3">
      <c r="A625" s="1">
        <v>3581</v>
      </c>
      <c r="B625" s="4">
        <v>72</v>
      </c>
      <c r="C625" s="4" t="s">
        <v>12</v>
      </c>
      <c r="D625" s="4" t="s">
        <v>16</v>
      </c>
      <c r="E625" s="4">
        <v>100</v>
      </c>
      <c r="F625" s="4">
        <v>305</v>
      </c>
      <c r="G625" s="4" t="b">
        <v>1</v>
      </c>
      <c r="H625" t="s">
        <v>28</v>
      </c>
      <c r="I625" s="4">
        <v>142</v>
      </c>
      <c r="J625" s="4" t="b">
        <v>0</v>
      </c>
      <c r="K625" s="4">
        <v>1.2</v>
      </c>
      <c r="L625" t="s">
        <v>37</v>
      </c>
      <c r="M625" s="1" t="b">
        <v>0</v>
      </c>
    </row>
    <row r="626" spans="1:13" x14ac:dyDescent="0.3">
      <c r="A626" s="1">
        <v>4834</v>
      </c>
      <c r="B626" s="4">
        <v>76</v>
      </c>
      <c r="C626" s="4" t="s">
        <v>11</v>
      </c>
      <c r="D626" s="4" t="s">
        <v>13</v>
      </c>
      <c r="E626" s="4">
        <v>88</v>
      </c>
      <c r="F626" s="4">
        <v>231</v>
      </c>
      <c r="G626" s="4" t="b">
        <v>1</v>
      </c>
      <c r="H626" t="s">
        <v>28</v>
      </c>
      <c r="I626" s="4">
        <v>182</v>
      </c>
      <c r="J626" s="4" t="b">
        <v>0</v>
      </c>
      <c r="K626" s="4">
        <v>3.8</v>
      </c>
      <c r="L626" t="s">
        <v>37</v>
      </c>
      <c r="M626" s="1" t="b">
        <v>0</v>
      </c>
    </row>
    <row r="627" spans="1:13" x14ac:dyDescent="0.3">
      <c r="A627" s="1">
        <v>5596</v>
      </c>
      <c r="B627" s="4">
        <v>54</v>
      </c>
      <c r="C627" s="4" t="s">
        <v>11</v>
      </c>
      <c r="D627" s="4" t="s">
        <v>13</v>
      </c>
      <c r="E627" s="4">
        <v>82</v>
      </c>
      <c r="F627" s="4">
        <v>234</v>
      </c>
      <c r="G627" s="4" t="b">
        <v>1</v>
      </c>
      <c r="H627" t="s">
        <v>28</v>
      </c>
      <c r="I627" s="4">
        <v>131</v>
      </c>
      <c r="J627" s="4" t="b">
        <v>1</v>
      </c>
      <c r="K627" s="4">
        <v>0.1</v>
      </c>
      <c r="L627" t="s">
        <v>37</v>
      </c>
      <c r="M627" s="1" t="b">
        <v>1</v>
      </c>
    </row>
    <row r="628" spans="1:13" x14ac:dyDescent="0.3">
      <c r="A628" s="1">
        <v>3841</v>
      </c>
      <c r="B628" s="4">
        <v>65</v>
      </c>
      <c r="C628" s="4" t="s">
        <v>11</v>
      </c>
      <c r="D628" s="4" t="s">
        <v>15</v>
      </c>
      <c r="E628" s="4">
        <v>85</v>
      </c>
      <c r="F628" s="4">
        <v>231</v>
      </c>
      <c r="G628" s="4" t="b">
        <v>1</v>
      </c>
      <c r="H628" t="s">
        <v>29</v>
      </c>
      <c r="I628" s="4">
        <v>147</v>
      </c>
      <c r="J628" s="4" t="b">
        <v>1</v>
      </c>
      <c r="K628" s="4">
        <v>3.6</v>
      </c>
      <c r="L628" t="s">
        <v>37</v>
      </c>
      <c r="M628" s="1" t="b">
        <v>0</v>
      </c>
    </row>
    <row r="629" spans="1:13" x14ac:dyDescent="0.3">
      <c r="A629" s="1">
        <v>4295</v>
      </c>
      <c r="B629" s="4">
        <v>74</v>
      </c>
      <c r="C629" s="4" t="s">
        <v>11</v>
      </c>
      <c r="D629" s="4" t="s">
        <v>16</v>
      </c>
      <c r="E629" s="4">
        <v>100</v>
      </c>
      <c r="F629" s="4">
        <v>300</v>
      </c>
      <c r="G629" s="4" t="b">
        <v>1</v>
      </c>
      <c r="H629" t="s">
        <v>28</v>
      </c>
      <c r="I629" s="4">
        <v>171</v>
      </c>
      <c r="J629" s="4" t="b">
        <v>1</v>
      </c>
      <c r="K629" s="4">
        <v>0</v>
      </c>
      <c r="L629" t="s">
        <v>36</v>
      </c>
      <c r="M629" s="1" t="b">
        <v>0</v>
      </c>
    </row>
    <row r="630" spans="1:13" x14ac:dyDescent="0.3">
      <c r="A630" s="1">
        <v>4378</v>
      </c>
      <c r="B630" s="4">
        <v>48</v>
      </c>
      <c r="C630" s="4" t="s">
        <v>11</v>
      </c>
      <c r="D630" s="4" t="s">
        <v>13</v>
      </c>
      <c r="E630" s="4">
        <v>116</v>
      </c>
      <c r="F630" s="4">
        <v>203</v>
      </c>
      <c r="G630" s="4" t="b">
        <v>0</v>
      </c>
      <c r="H630" t="s">
        <v>30</v>
      </c>
      <c r="I630" s="4">
        <v>155</v>
      </c>
      <c r="J630" s="4" t="b">
        <v>0</v>
      </c>
      <c r="K630" s="4">
        <v>3.1</v>
      </c>
      <c r="L630" t="s">
        <v>38</v>
      </c>
      <c r="M630" s="1" t="b">
        <v>1</v>
      </c>
    </row>
    <row r="631" spans="1:13" x14ac:dyDescent="0.3">
      <c r="A631" s="1">
        <v>4647</v>
      </c>
      <c r="B631" s="4">
        <v>55</v>
      </c>
      <c r="C631" s="4" t="s">
        <v>11</v>
      </c>
      <c r="D631" s="4" t="s">
        <v>13</v>
      </c>
      <c r="E631" s="4">
        <v>100</v>
      </c>
      <c r="F631" s="4">
        <v>249</v>
      </c>
      <c r="G631" s="4" t="b">
        <v>1</v>
      </c>
      <c r="H631" t="s">
        <v>28</v>
      </c>
      <c r="I631" s="4">
        <v>144</v>
      </c>
      <c r="J631" s="4" t="b">
        <v>1</v>
      </c>
      <c r="K631" s="4">
        <v>0.8</v>
      </c>
      <c r="L631" t="s">
        <v>37</v>
      </c>
      <c r="M631" s="1" t="b">
        <v>1</v>
      </c>
    </row>
    <row r="632" spans="1:13" x14ac:dyDescent="0.3">
      <c r="A632" s="1">
        <v>4089</v>
      </c>
      <c r="B632" s="4">
        <v>73</v>
      </c>
      <c r="C632" s="4" t="s">
        <v>12</v>
      </c>
      <c r="D632" s="4" t="s">
        <v>14</v>
      </c>
      <c r="E632" s="4">
        <v>89</v>
      </c>
      <c r="F632" s="4">
        <v>244</v>
      </c>
      <c r="G632" s="4" t="b">
        <v>1</v>
      </c>
      <c r="H632" t="s">
        <v>30</v>
      </c>
      <c r="I632" s="4">
        <v>162</v>
      </c>
      <c r="J632" s="4" t="b">
        <v>1</v>
      </c>
      <c r="K632" s="4">
        <v>1.1000000000000001</v>
      </c>
      <c r="L632" t="s">
        <v>37</v>
      </c>
      <c r="M632" s="1" t="b">
        <v>0</v>
      </c>
    </row>
    <row r="633" spans="1:13" x14ac:dyDescent="0.3">
      <c r="A633" s="1">
        <v>3092</v>
      </c>
      <c r="B633" s="4">
        <v>44</v>
      </c>
      <c r="C633" s="4" t="s">
        <v>11</v>
      </c>
      <c r="D633" s="4" t="s">
        <v>16</v>
      </c>
      <c r="E633" s="4">
        <v>93</v>
      </c>
      <c r="F633" s="4">
        <v>193</v>
      </c>
      <c r="G633" s="4" t="b">
        <v>0</v>
      </c>
      <c r="H633" t="s">
        <v>28</v>
      </c>
      <c r="I633" s="4">
        <v>162</v>
      </c>
      <c r="J633" s="4" t="b">
        <v>1</v>
      </c>
      <c r="K633" s="4">
        <v>1.9</v>
      </c>
      <c r="L633" t="s">
        <v>36</v>
      </c>
      <c r="M633" s="1" t="b">
        <v>0</v>
      </c>
    </row>
    <row r="634" spans="1:13" x14ac:dyDescent="0.3">
      <c r="A634" s="1">
        <v>4764</v>
      </c>
      <c r="B634" s="4">
        <v>58</v>
      </c>
      <c r="C634" s="4" t="s">
        <v>11</v>
      </c>
      <c r="D634" s="4" t="s">
        <v>15</v>
      </c>
      <c r="E634" s="4">
        <v>118</v>
      </c>
      <c r="F634" s="4">
        <v>212</v>
      </c>
      <c r="G634" s="4" t="b">
        <v>0</v>
      </c>
      <c r="H634" t="s">
        <v>29</v>
      </c>
      <c r="I634" s="4">
        <v>157</v>
      </c>
      <c r="J634" s="4" t="b">
        <v>1</v>
      </c>
      <c r="K634" s="4">
        <v>1.6</v>
      </c>
      <c r="L634" t="s">
        <v>37</v>
      </c>
      <c r="M634" s="1" t="b">
        <v>0</v>
      </c>
    </row>
    <row r="635" spans="1:13" x14ac:dyDescent="0.3">
      <c r="A635" s="1">
        <v>3965</v>
      </c>
      <c r="B635" s="4">
        <v>80</v>
      </c>
      <c r="C635" s="4" t="s">
        <v>11</v>
      </c>
      <c r="D635" s="4" t="s">
        <v>13</v>
      </c>
      <c r="E635" s="4">
        <v>113</v>
      </c>
      <c r="F635" s="4">
        <v>256</v>
      </c>
      <c r="G635" s="4" t="b">
        <v>0</v>
      </c>
      <c r="H635" t="s">
        <v>29</v>
      </c>
      <c r="I635" s="4">
        <v>150</v>
      </c>
      <c r="J635" s="4" t="b">
        <v>0</v>
      </c>
      <c r="K635" s="4">
        <v>0</v>
      </c>
      <c r="L635" t="s">
        <v>37</v>
      </c>
      <c r="M635" s="1" t="b">
        <v>1</v>
      </c>
    </row>
    <row r="636" spans="1:13" x14ac:dyDescent="0.3">
      <c r="A636" s="1">
        <v>5156</v>
      </c>
      <c r="B636" s="4">
        <v>57</v>
      </c>
      <c r="C636" s="4" t="s">
        <v>11</v>
      </c>
      <c r="D636" s="4" t="s">
        <v>14</v>
      </c>
      <c r="E636" s="4">
        <v>108</v>
      </c>
      <c r="F636" s="4">
        <v>295</v>
      </c>
      <c r="G636" s="4" t="b">
        <v>1</v>
      </c>
      <c r="H636" t="s">
        <v>30</v>
      </c>
      <c r="I636" s="4">
        <v>162</v>
      </c>
      <c r="J636" s="4" t="b">
        <v>1</v>
      </c>
      <c r="K636" s="4">
        <v>0</v>
      </c>
      <c r="L636" t="s">
        <v>37</v>
      </c>
      <c r="M636" s="1" t="b">
        <v>0</v>
      </c>
    </row>
    <row r="637" spans="1:13" x14ac:dyDescent="0.3">
      <c r="A637" s="1">
        <v>5323</v>
      </c>
      <c r="B637" s="4">
        <v>73</v>
      </c>
      <c r="C637" s="4" t="s">
        <v>12</v>
      </c>
      <c r="D637" s="4" t="s">
        <v>15</v>
      </c>
      <c r="E637" s="4">
        <v>99</v>
      </c>
      <c r="F637" s="4">
        <v>417</v>
      </c>
      <c r="G637" s="4" t="b">
        <v>0</v>
      </c>
      <c r="H637" t="s">
        <v>30</v>
      </c>
      <c r="I637" s="4">
        <v>157</v>
      </c>
      <c r="J637" s="4" t="b">
        <v>1</v>
      </c>
      <c r="K637" s="4">
        <v>0.8</v>
      </c>
      <c r="L637" t="s">
        <v>37</v>
      </c>
      <c r="M637" s="1" t="b">
        <v>0</v>
      </c>
    </row>
    <row r="638" spans="1:13" x14ac:dyDescent="0.3">
      <c r="A638" s="1">
        <v>3388</v>
      </c>
      <c r="B638" s="4">
        <v>65</v>
      </c>
      <c r="C638" s="4" t="s">
        <v>11</v>
      </c>
      <c r="D638" s="4" t="s">
        <v>16</v>
      </c>
      <c r="E638" s="4">
        <v>89</v>
      </c>
      <c r="F638" s="4">
        <v>298</v>
      </c>
      <c r="G638" s="4" t="b">
        <v>0</v>
      </c>
      <c r="H638" t="s">
        <v>29</v>
      </c>
      <c r="I638" s="4">
        <v>178</v>
      </c>
      <c r="J638" s="4" t="b">
        <v>1</v>
      </c>
      <c r="K638" s="4">
        <v>1.2</v>
      </c>
      <c r="L638" t="s">
        <v>38</v>
      </c>
      <c r="M638" s="1" t="b">
        <v>0</v>
      </c>
    </row>
    <row r="639" spans="1:13" x14ac:dyDescent="0.3">
      <c r="A639" s="1">
        <v>3719</v>
      </c>
      <c r="B639" s="4">
        <v>73</v>
      </c>
      <c r="C639" s="4" t="s">
        <v>11</v>
      </c>
      <c r="D639" s="4" t="s">
        <v>15</v>
      </c>
      <c r="E639" s="4">
        <v>105</v>
      </c>
      <c r="F639" s="4">
        <v>222</v>
      </c>
      <c r="G639" s="4" t="b">
        <v>1</v>
      </c>
      <c r="H639" t="s">
        <v>28</v>
      </c>
      <c r="I639" s="4">
        <v>143</v>
      </c>
      <c r="J639" s="4" t="b">
        <v>0</v>
      </c>
      <c r="K639" s="4">
        <v>1.2</v>
      </c>
      <c r="L639" t="s">
        <v>38</v>
      </c>
      <c r="M639" s="1" t="b">
        <v>0</v>
      </c>
    </row>
    <row r="640" spans="1:13" x14ac:dyDescent="0.3">
      <c r="A640" s="1">
        <v>3695</v>
      </c>
      <c r="B640" s="4">
        <v>44</v>
      </c>
      <c r="C640" s="4" t="s">
        <v>11</v>
      </c>
      <c r="D640" s="4" t="s">
        <v>15</v>
      </c>
      <c r="E640" s="4">
        <v>111</v>
      </c>
      <c r="F640" s="4">
        <v>195</v>
      </c>
      <c r="G640" s="4" t="b">
        <v>1</v>
      </c>
      <c r="H640" t="s">
        <v>30</v>
      </c>
      <c r="I640" s="4">
        <v>122</v>
      </c>
      <c r="J640" s="4" t="b">
        <v>1</v>
      </c>
      <c r="K640" s="4">
        <v>0</v>
      </c>
      <c r="L640" t="s">
        <v>36</v>
      </c>
      <c r="M640" s="1" t="b">
        <v>1</v>
      </c>
    </row>
    <row r="641" spans="1:13" x14ac:dyDescent="0.3">
      <c r="A641" s="1">
        <v>3872</v>
      </c>
      <c r="B641" s="4">
        <v>45</v>
      </c>
      <c r="C641" s="4" t="s">
        <v>11</v>
      </c>
      <c r="D641" s="4" t="s">
        <v>16</v>
      </c>
      <c r="E641" s="4">
        <v>81</v>
      </c>
      <c r="F641" s="4">
        <v>207</v>
      </c>
      <c r="G641" s="4" t="b">
        <v>1</v>
      </c>
      <c r="H641" t="s">
        <v>28</v>
      </c>
      <c r="I641" s="4">
        <v>130</v>
      </c>
      <c r="J641" s="4" t="b">
        <v>0</v>
      </c>
      <c r="K641" s="4">
        <v>1.5</v>
      </c>
      <c r="L641" t="s">
        <v>36</v>
      </c>
      <c r="M641" s="1" t="b">
        <v>0</v>
      </c>
    </row>
    <row r="642" spans="1:13" x14ac:dyDescent="0.3">
      <c r="A642" s="1">
        <v>4726</v>
      </c>
      <c r="B642" s="4">
        <v>77</v>
      </c>
      <c r="C642" s="4" t="s">
        <v>11</v>
      </c>
      <c r="D642" s="4" t="s">
        <v>14</v>
      </c>
      <c r="E642" s="4">
        <v>91</v>
      </c>
      <c r="F642" s="4">
        <v>288</v>
      </c>
      <c r="G642" s="4" t="b">
        <v>1</v>
      </c>
      <c r="H642" t="s">
        <v>29</v>
      </c>
      <c r="I642" s="4">
        <v>150</v>
      </c>
      <c r="J642" s="4" t="b">
        <v>0</v>
      </c>
      <c r="K642" s="4">
        <v>3</v>
      </c>
      <c r="L642" t="s">
        <v>36</v>
      </c>
      <c r="M642" s="1" t="b">
        <v>0</v>
      </c>
    </row>
    <row r="643" spans="1:13" x14ac:dyDescent="0.3">
      <c r="A643" s="1">
        <v>4344</v>
      </c>
      <c r="B643" s="4">
        <v>55</v>
      </c>
      <c r="C643" s="4" t="s">
        <v>11</v>
      </c>
      <c r="D643" s="4" t="s">
        <v>16</v>
      </c>
      <c r="E643" s="4">
        <v>101</v>
      </c>
      <c r="F643" s="4">
        <v>172</v>
      </c>
      <c r="G643" s="4" t="b">
        <v>1</v>
      </c>
      <c r="H643" t="s">
        <v>29</v>
      </c>
      <c r="I643" s="4">
        <v>130</v>
      </c>
      <c r="J643" s="4" t="b">
        <v>1</v>
      </c>
      <c r="K643" s="4">
        <v>2</v>
      </c>
      <c r="L643" t="s">
        <v>36</v>
      </c>
      <c r="M643" s="1" t="b">
        <v>0</v>
      </c>
    </row>
    <row r="644" spans="1:13" x14ac:dyDescent="0.3">
      <c r="A644" s="1">
        <v>4988</v>
      </c>
      <c r="B644" s="4">
        <v>77</v>
      </c>
      <c r="C644" s="4" t="s">
        <v>12</v>
      </c>
      <c r="D644" s="4" t="s">
        <v>14</v>
      </c>
      <c r="E644" s="4">
        <v>120</v>
      </c>
      <c r="F644" s="4">
        <v>250</v>
      </c>
      <c r="G644" s="4" t="b">
        <v>1</v>
      </c>
      <c r="H644" t="s">
        <v>28</v>
      </c>
      <c r="I644" s="4">
        <v>142</v>
      </c>
      <c r="J644" s="4" t="b">
        <v>1</v>
      </c>
      <c r="K644" s="4">
        <v>0</v>
      </c>
      <c r="L644" t="s">
        <v>36</v>
      </c>
      <c r="M644" s="1" t="b">
        <v>1</v>
      </c>
    </row>
    <row r="645" spans="1:13" x14ac:dyDescent="0.3">
      <c r="A645" s="1">
        <v>3279</v>
      </c>
      <c r="B645" s="4">
        <v>56</v>
      </c>
      <c r="C645" s="4" t="s">
        <v>12</v>
      </c>
      <c r="D645" s="4" t="s">
        <v>14</v>
      </c>
      <c r="E645" s="4">
        <v>109</v>
      </c>
      <c r="F645" s="4">
        <v>177</v>
      </c>
      <c r="G645" s="4" t="b">
        <v>1</v>
      </c>
      <c r="H645" t="s">
        <v>29</v>
      </c>
      <c r="I645" s="4">
        <v>148</v>
      </c>
      <c r="J645" s="4" t="b">
        <v>1</v>
      </c>
      <c r="K645" s="4">
        <v>0</v>
      </c>
      <c r="L645" t="s">
        <v>36</v>
      </c>
      <c r="M645" s="1" t="b">
        <v>1</v>
      </c>
    </row>
    <row r="646" spans="1:13" x14ac:dyDescent="0.3">
      <c r="A646" s="1">
        <v>3748</v>
      </c>
      <c r="B646" s="4">
        <v>79</v>
      </c>
      <c r="C646" s="4" t="s">
        <v>11</v>
      </c>
      <c r="D646" s="4" t="s">
        <v>15</v>
      </c>
      <c r="E646" s="4">
        <v>106</v>
      </c>
      <c r="F646" s="4">
        <v>259</v>
      </c>
      <c r="G646" s="4" t="b">
        <v>1</v>
      </c>
      <c r="H646" t="s">
        <v>29</v>
      </c>
      <c r="I646" s="4">
        <v>170</v>
      </c>
      <c r="J646" s="4" t="b">
        <v>1</v>
      </c>
      <c r="K646" s="4">
        <v>0</v>
      </c>
      <c r="L646" t="s">
        <v>36</v>
      </c>
      <c r="M646" s="1" t="b">
        <v>1</v>
      </c>
    </row>
    <row r="647" spans="1:13" x14ac:dyDescent="0.3">
      <c r="A647" s="1">
        <v>4697</v>
      </c>
      <c r="B647" s="4">
        <v>72</v>
      </c>
      <c r="C647" s="4" t="s">
        <v>12</v>
      </c>
      <c r="D647" s="4" t="s">
        <v>15</v>
      </c>
      <c r="E647" s="4">
        <v>111</v>
      </c>
      <c r="F647" s="4">
        <v>272</v>
      </c>
      <c r="G647" s="4" t="b">
        <v>1</v>
      </c>
      <c r="H647" t="s">
        <v>28</v>
      </c>
      <c r="I647" s="4">
        <v>139</v>
      </c>
      <c r="J647" s="4" t="b">
        <v>1</v>
      </c>
      <c r="K647" s="4">
        <v>0</v>
      </c>
      <c r="L647" t="s">
        <v>36</v>
      </c>
      <c r="M647" s="1" t="b">
        <v>1</v>
      </c>
    </row>
    <row r="648" spans="1:13" x14ac:dyDescent="0.3">
      <c r="A648" s="1">
        <v>5647</v>
      </c>
      <c r="B648" s="4">
        <v>64</v>
      </c>
      <c r="C648" s="4" t="s">
        <v>11</v>
      </c>
      <c r="D648" s="4" t="s">
        <v>14</v>
      </c>
      <c r="E648" s="4">
        <v>100</v>
      </c>
      <c r="F648" s="4">
        <v>159</v>
      </c>
      <c r="G648" s="4" t="b">
        <v>1</v>
      </c>
      <c r="H648" t="s">
        <v>29</v>
      </c>
      <c r="I648" s="4">
        <v>100</v>
      </c>
      <c r="J648" s="4" t="b">
        <v>1</v>
      </c>
      <c r="K648" s="4">
        <v>0</v>
      </c>
      <c r="L648" t="s">
        <v>36</v>
      </c>
      <c r="M648" s="1" t="b">
        <v>1</v>
      </c>
    </row>
    <row r="649" spans="1:13" x14ac:dyDescent="0.3">
      <c r="A649" s="1">
        <v>4613</v>
      </c>
      <c r="B649" s="4">
        <v>68</v>
      </c>
      <c r="C649" s="4" t="s">
        <v>11</v>
      </c>
      <c r="D649" s="4" t="s">
        <v>14</v>
      </c>
      <c r="E649" s="4">
        <v>101</v>
      </c>
      <c r="F649" s="4">
        <v>326</v>
      </c>
      <c r="G649" s="4" t="b">
        <v>1</v>
      </c>
      <c r="H649" t="s">
        <v>28</v>
      </c>
      <c r="I649" s="4">
        <v>155</v>
      </c>
      <c r="J649" s="4" t="b">
        <v>1</v>
      </c>
      <c r="K649" s="4">
        <v>0</v>
      </c>
      <c r="L649" t="s">
        <v>36</v>
      </c>
      <c r="M649" s="1" t="b">
        <v>1</v>
      </c>
    </row>
    <row r="650" spans="1:13" x14ac:dyDescent="0.3">
      <c r="A650" s="1">
        <v>2492</v>
      </c>
      <c r="B650" s="4">
        <v>46</v>
      </c>
      <c r="C650" s="4" t="s">
        <v>12</v>
      </c>
      <c r="D650" s="4" t="s">
        <v>15</v>
      </c>
      <c r="E650" s="4">
        <v>108</v>
      </c>
      <c r="F650" s="4">
        <v>200</v>
      </c>
      <c r="G650" s="4" t="b">
        <v>0</v>
      </c>
      <c r="H650" t="s">
        <v>29</v>
      </c>
      <c r="I650" s="4">
        <v>120</v>
      </c>
      <c r="J650" s="4" t="b">
        <v>1</v>
      </c>
      <c r="K650" s="4">
        <v>0.5</v>
      </c>
      <c r="L650" t="s">
        <v>36</v>
      </c>
      <c r="M650" s="1" t="b">
        <v>1</v>
      </c>
    </row>
    <row r="651" spans="1:13" x14ac:dyDescent="0.3">
      <c r="A651" s="1">
        <v>5901</v>
      </c>
      <c r="B651" s="4">
        <v>71</v>
      </c>
      <c r="C651" s="4" t="s">
        <v>11</v>
      </c>
      <c r="D651" s="4" t="s">
        <v>16</v>
      </c>
      <c r="E651" s="4">
        <v>81</v>
      </c>
      <c r="F651" s="4">
        <v>222</v>
      </c>
      <c r="G651" s="4" t="b">
        <v>1</v>
      </c>
      <c r="H651" t="s">
        <v>30</v>
      </c>
      <c r="I651" s="4">
        <v>122</v>
      </c>
      <c r="J651" s="4" t="b">
        <v>1</v>
      </c>
      <c r="K651" s="4">
        <v>2</v>
      </c>
      <c r="L651" t="s">
        <v>37</v>
      </c>
      <c r="M651" s="1" t="b">
        <v>0</v>
      </c>
    </row>
    <row r="652" spans="1:13" x14ac:dyDescent="0.3">
      <c r="A652" s="1">
        <v>4931</v>
      </c>
      <c r="B652" s="4">
        <v>66</v>
      </c>
      <c r="C652" s="4" t="s">
        <v>12</v>
      </c>
      <c r="D652" s="4" t="s">
        <v>15</v>
      </c>
      <c r="E652" s="4">
        <v>110</v>
      </c>
      <c r="F652" s="4">
        <v>190</v>
      </c>
      <c r="G652" s="4" t="b">
        <v>0</v>
      </c>
      <c r="H652" t="s">
        <v>30</v>
      </c>
      <c r="I652" s="4">
        <v>120</v>
      </c>
      <c r="J652" s="4" t="b">
        <v>1</v>
      </c>
      <c r="K652" s="4">
        <v>0</v>
      </c>
      <c r="L652" t="s">
        <v>36</v>
      </c>
      <c r="M652" s="1" t="b">
        <v>1</v>
      </c>
    </row>
    <row r="653" spans="1:13" x14ac:dyDescent="0.3">
      <c r="A653" s="1">
        <v>1750</v>
      </c>
      <c r="B653" s="4">
        <v>70</v>
      </c>
      <c r="C653" s="4" t="s">
        <v>11</v>
      </c>
      <c r="D653" s="4" t="s">
        <v>14</v>
      </c>
      <c r="E653" s="4">
        <v>100</v>
      </c>
      <c r="F653" s="4">
        <v>166</v>
      </c>
      <c r="G653" s="4" t="b">
        <v>1</v>
      </c>
      <c r="H653" t="s">
        <v>28</v>
      </c>
      <c r="I653" s="4">
        <v>180</v>
      </c>
      <c r="J653" s="4" t="b">
        <v>1</v>
      </c>
      <c r="K653" s="4">
        <v>0</v>
      </c>
      <c r="L653" t="s">
        <v>36</v>
      </c>
      <c r="M653" s="1" t="b">
        <v>1</v>
      </c>
    </row>
    <row r="654" spans="1:13" x14ac:dyDescent="0.3">
      <c r="A654" s="1">
        <v>1879</v>
      </c>
      <c r="B654" s="4">
        <v>77</v>
      </c>
      <c r="C654" s="4" t="s">
        <v>11</v>
      </c>
      <c r="D654" s="4" t="s">
        <v>13</v>
      </c>
      <c r="E654" s="4">
        <v>118</v>
      </c>
      <c r="F654" s="4">
        <v>252</v>
      </c>
      <c r="G654" s="4" t="b">
        <v>1</v>
      </c>
      <c r="H654" t="s">
        <v>30</v>
      </c>
      <c r="I654" s="4">
        <v>135</v>
      </c>
      <c r="J654" s="4" t="b">
        <v>1</v>
      </c>
      <c r="K654" s="4">
        <v>0.3</v>
      </c>
      <c r="L654" t="s">
        <v>36</v>
      </c>
      <c r="M654" s="1" t="b">
        <v>1</v>
      </c>
    </row>
    <row r="655" spans="1:13" x14ac:dyDescent="0.3">
      <c r="A655" s="1">
        <v>1978</v>
      </c>
      <c r="B655" s="4">
        <v>58</v>
      </c>
      <c r="C655" s="4" t="s">
        <v>11</v>
      </c>
      <c r="D655" s="4" t="s">
        <v>16</v>
      </c>
      <c r="E655" s="4">
        <v>108</v>
      </c>
      <c r="F655" s="4">
        <v>349</v>
      </c>
      <c r="G655" s="4" t="b">
        <v>1</v>
      </c>
      <c r="H655" t="s">
        <v>28</v>
      </c>
      <c r="I655" s="4">
        <v>120</v>
      </c>
      <c r="J655" s="4" t="b">
        <v>0</v>
      </c>
      <c r="K655" s="4">
        <v>1</v>
      </c>
      <c r="L655" t="s">
        <v>36</v>
      </c>
      <c r="M655" s="1" t="b">
        <v>0</v>
      </c>
    </row>
    <row r="656" spans="1:13" x14ac:dyDescent="0.3">
      <c r="A656" s="1">
        <v>3055</v>
      </c>
      <c r="B656" s="4">
        <v>79</v>
      </c>
      <c r="C656" s="4" t="s">
        <v>11</v>
      </c>
      <c r="D656" s="4" t="s">
        <v>16</v>
      </c>
      <c r="E656" s="4">
        <v>115</v>
      </c>
      <c r="F656" s="4">
        <v>289</v>
      </c>
      <c r="G656" s="4" t="b">
        <v>1</v>
      </c>
      <c r="H656" t="s">
        <v>30</v>
      </c>
      <c r="I656" s="4">
        <v>105</v>
      </c>
      <c r="J656" s="4" t="b">
        <v>0</v>
      </c>
      <c r="K656" s="4">
        <v>1.5</v>
      </c>
      <c r="L656" t="s">
        <v>38</v>
      </c>
      <c r="M656" s="1" t="b">
        <v>0</v>
      </c>
    </row>
    <row r="657" spans="1:13" x14ac:dyDescent="0.3">
      <c r="A657" s="1">
        <v>1766</v>
      </c>
      <c r="B657" s="4">
        <v>80</v>
      </c>
      <c r="C657" s="4" t="s">
        <v>11</v>
      </c>
      <c r="D657" s="4" t="s">
        <v>16</v>
      </c>
      <c r="E657" s="4">
        <v>86</v>
      </c>
      <c r="F657" s="4">
        <v>170</v>
      </c>
      <c r="G657" s="4" t="b">
        <v>1</v>
      </c>
      <c r="H657" t="s">
        <v>29</v>
      </c>
      <c r="I657" s="4">
        <v>120</v>
      </c>
      <c r="J657" s="4" t="b">
        <v>0</v>
      </c>
      <c r="K657" s="4">
        <v>3</v>
      </c>
      <c r="L657" t="s">
        <v>37</v>
      </c>
      <c r="M657" s="1" t="b">
        <v>0</v>
      </c>
    </row>
    <row r="658" spans="1:13" x14ac:dyDescent="0.3">
      <c r="A658" s="1">
        <v>5393</v>
      </c>
      <c r="B658" s="4">
        <v>69</v>
      </c>
      <c r="C658" s="4" t="s">
        <v>11</v>
      </c>
      <c r="D658" s="4" t="s">
        <v>16</v>
      </c>
      <c r="E658" s="4">
        <v>82</v>
      </c>
      <c r="F658" s="4">
        <v>197</v>
      </c>
      <c r="G658" s="4" t="b">
        <v>1</v>
      </c>
      <c r="H658" t="s">
        <v>30</v>
      </c>
      <c r="I658" s="4">
        <v>177</v>
      </c>
      <c r="J658" s="4" t="b">
        <v>1</v>
      </c>
      <c r="K658" s="4">
        <v>0</v>
      </c>
      <c r="L658" t="s">
        <v>36</v>
      </c>
      <c r="M658" s="1" t="b">
        <v>0</v>
      </c>
    </row>
    <row r="659" spans="1:13" x14ac:dyDescent="0.3">
      <c r="A659" s="1">
        <v>2060</v>
      </c>
      <c r="B659" s="4">
        <v>48</v>
      </c>
      <c r="C659" s="4" t="s">
        <v>11</v>
      </c>
      <c r="D659" s="4" t="s">
        <v>16</v>
      </c>
      <c r="E659" s="4">
        <v>94</v>
      </c>
      <c r="F659" s="4">
        <v>315</v>
      </c>
      <c r="G659" s="4" t="b">
        <v>1</v>
      </c>
      <c r="H659" t="s">
        <v>30</v>
      </c>
      <c r="I659" s="4">
        <v>125</v>
      </c>
      <c r="J659" s="4" t="b">
        <v>0</v>
      </c>
      <c r="K659" s="4">
        <v>1.8</v>
      </c>
      <c r="L659" t="s">
        <v>37</v>
      </c>
      <c r="M659" s="1" t="b">
        <v>0</v>
      </c>
    </row>
    <row r="660" spans="1:13" x14ac:dyDescent="0.3">
      <c r="A660" s="1">
        <v>1360</v>
      </c>
      <c r="B660" s="4">
        <v>74</v>
      </c>
      <c r="C660" s="4" t="s">
        <v>12</v>
      </c>
      <c r="D660" s="4" t="s">
        <v>14</v>
      </c>
      <c r="E660" s="4">
        <v>85</v>
      </c>
      <c r="F660" s="4">
        <v>319</v>
      </c>
      <c r="G660" s="4" t="b">
        <v>1</v>
      </c>
      <c r="H660" t="s">
        <v>30</v>
      </c>
      <c r="I660" s="4">
        <v>152</v>
      </c>
      <c r="J660" s="4" t="b">
        <v>1</v>
      </c>
      <c r="K660" s="4">
        <v>0</v>
      </c>
      <c r="L660" t="s">
        <v>36</v>
      </c>
      <c r="M660" s="1" t="b">
        <v>0</v>
      </c>
    </row>
    <row r="661" spans="1:13" x14ac:dyDescent="0.3">
      <c r="A661" s="1">
        <v>5710</v>
      </c>
      <c r="B661" s="4">
        <v>44</v>
      </c>
      <c r="C661" s="4" t="s">
        <v>11</v>
      </c>
      <c r="D661" s="4" t="s">
        <v>14</v>
      </c>
      <c r="E661" s="4">
        <v>98</v>
      </c>
      <c r="F661" s="4">
        <v>245</v>
      </c>
      <c r="G661" s="4" t="b">
        <v>1</v>
      </c>
      <c r="H661" t="s">
        <v>30</v>
      </c>
      <c r="I661" s="4">
        <v>143</v>
      </c>
      <c r="J661" s="4" t="b">
        <v>1</v>
      </c>
      <c r="K661" s="4">
        <v>0</v>
      </c>
      <c r="L661" t="s">
        <v>36</v>
      </c>
      <c r="M661" s="1" t="b">
        <v>1</v>
      </c>
    </row>
    <row r="662" spans="1:13" x14ac:dyDescent="0.3">
      <c r="A662" s="1">
        <v>5248</v>
      </c>
      <c r="B662" s="4">
        <v>75</v>
      </c>
      <c r="C662" s="4" t="s">
        <v>11</v>
      </c>
      <c r="D662" s="4" t="s">
        <v>15</v>
      </c>
      <c r="E662" s="4">
        <v>117</v>
      </c>
      <c r="F662" s="4">
        <v>273</v>
      </c>
      <c r="G662" s="4" t="b">
        <v>1</v>
      </c>
      <c r="H662" t="s">
        <v>30</v>
      </c>
      <c r="I662" s="4">
        <v>152</v>
      </c>
      <c r="J662" s="4" t="b">
        <v>1</v>
      </c>
      <c r="K662" s="4">
        <v>0.5</v>
      </c>
      <c r="L662" t="s">
        <v>38</v>
      </c>
      <c r="M662" s="1" t="b">
        <v>1</v>
      </c>
    </row>
    <row r="663" spans="1:13" x14ac:dyDescent="0.3">
      <c r="A663" s="1">
        <v>1505</v>
      </c>
      <c r="B663" s="4">
        <v>76</v>
      </c>
      <c r="C663" s="4" t="s">
        <v>11</v>
      </c>
      <c r="D663" s="4" t="s">
        <v>16</v>
      </c>
      <c r="E663" s="4">
        <v>82</v>
      </c>
      <c r="F663" s="4">
        <v>247</v>
      </c>
      <c r="G663" s="4" t="b">
        <v>1</v>
      </c>
      <c r="H663" t="s">
        <v>30</v>
      </c>
      <c r="I663" s="4">
        <v>171</v>
      </c>
      <c r="J663" s="4" t="b">
        <v>1</v>
      </c>
      <c r="K663" s="4">
        <v>1.5</v>
      </c>
      <c r="L663" t="s">
        <v>36</v>
      </c>
      <c r="M663" s="1" t="b">
        <v>1</v>
      </c>
    </row>
    <row r="664" spans="1:13" x14ac:dyDescent="0.3">
      <c r="A664" s="1">
        <v>3542</v>
      </c>
      <c r="B664" s="4">
        <v>52</v>
      </c>
      <c r="C664" s="4" t="s">
        <v>11</v>
      </c>
      <c r="D664" s="4" t="s">
        <v>14</v>
      </c>
      <c r="E664" s="4">
        <v>118</v>
      </c>
      <c r="F664" s="4">
        <v>266</v>
      </c>
      <c r="G664" s="4" t="b">
        <v>1</v>
      </c>
      <c r="H664" t="s">
        <v>30</v>
      </c>
      <c r="I664" s="4">
        <v>171</v>
      </c>
      <c r="J664" s="4" t="b">
        <v>1</v>
      </c>
      <c r="K664" s="4">
        <v>0.6</v>
      </c>
      <c r="L664" t="s">
        <v>36</v>
      </c>
      <c r="M664" s="1" t="b">
        <v>1</v>
      </c>
    </row>
    <row r="665" spans="1:13" x14ac:dyDescent="0.3">
      <c r="A665" s="1">
        <v>2733</v>
      </c>
      <c r="B665" s="4">
        <v>47</v>
      </c>
      <c r="C665" s="4" t="s">
        <v>11</v>
      </c>
      <c r="D665" s="4" t="s">
        <v>15</v>
      </c>
      <c r="E665" s="4">
        <v>110</v>
      </c>
      <c r="F665" s="4">
        <v>223</v>
      </c>
      <c r="G665" s="4" t="b">
        <v>0</v>
      </c>
      <c r="H665" t="s">
        <v>28</v>
      </c>
      <c r="I665" s="4">
        <v>169</v>
      </c>
      <c r="J665" s="4" t="b">
        <v>1</v>
      </c>
      <c r="K665" s="4">
        <v>0</v>
      </c>
      <c r="L665" t="s">
        <v>36</v>
      </c>
      <c r="M665" s="1" t="b">
        <v>1</v>
      </c>
    </row>
    <row r="666" spans="1:13" x14ac:dyDescent="0.3">
      <c r="A666" s="1">
        <v>2426</v>
      </c>
      <c r="B666" s="4">
        <v>78</v>
      </c>
      <c r="C666" s="4" t="s">
        <v>11</v>
      </c>
      <c r="D666" s="4" t="s">
        <v>15</v>
      </c>
      <c r="E666" s="4">
        <v>95</v>
      </c>
      <c r="F666" s="4">
        <v>212</v>
      </c>
      <c r="G666" s="4" t="b">
        <v>0</v>
      </c>
      <c r="H666" t="s">
        <v>29</v>
      </c>
      <c r="I666" s="4">
        <v>150</v>
      </c>
      <c r="J666" s="4" t="b">
        <v>1</v>
      </c>
      <c r="K666" s="4">
        <v>0.8</v>
      </c>
      <c r="L666" t="s">
        <v>37</v>
      </c>
      <c r="M666" s="1" t="b">
        <v>0</v>
      </c>
    </row>
    <row r="667" spans="1:13" x14ac:dyDescent="0.3">
      <c r="A667" s="1">
        <v>1316</v>
      </c>
      <c r="B667" s="4">
        <v>78</v>
      </c>
      <c r="C667" s="4" t="s">
        <v>12</v>
      </c>
      <c r="D667" s="4" t="s">
        <v>15</v>
      </c>
      <c r="E667" s="4">
        <v>95</v>
      </c>
      <c r="F667" s="4">
        <v>278</v>
      </c>
      <c r="G667" s="4" t="b">
        <v>1</v>
      </c>
      <c r="H667" t="s">
        <v>28</v>
      </c>
      <c r="I667" s="4">
        <v>152</v>
      </c>
      <c r="J667" s="4" t="b">
        <v>1</v>
      </c>
      <c r="K667" s="4">
        <v>0</v>
      </c>
      <c r="L667" t="s">
        <v>36</v>
      </c>
      <c r="M667" s="1" t="b">
        <v>0</v>
      </c>
    </row>
    <row r="668" spans="1:13" x14ac:dyDescent="0.3">
      <c r="A668" s="1">
        <v>2313</v>
      </c>
      <c r="B668" s="4">
        <v>45</v>
      </c>
      <c r="C668" s="4" t="s">
        <v>12</v>
      </c>
      <c r="D668" s="4" t="s">
        <v>16</v>
      </c>
      <c r="E668" s="4">
        <v>99</v>
      </c>
      <c r="F668" s="4">
        <v>240</v>
      </c>
      <c r="G668" s="4" t="b">
        <v>0</v>
      </c>
      <c r="H668" t="s">
        <v>28</v>
      </c>
      <c r="I668" s="4">
        <v>171</v>
      </c>
      <c r="J668" s="4" t="b">
        <v>1</v>
      </c>
      <c r="K668" s="4">
        <v>0.9</v>
      </c>
      <c r="L668" t="s">
        <v>37</v>
      </c>
      <c r="M668" s="1" t="b">
        <v>0</v>
      </c>
    </row>
    <row r="669" spans="1:13" x14ac:dyDescent="0.3">
      <c r="A669" s="1">
        <v>4454</v>
      </c>
      <c r="B669" s="4">
        <v>53</v>
      </c>
      <c r="C669" s="4" t="s">
        <v>11</v>
      </c>
      <c r="D669" s="4" t="s">
        <v>13</v>
      </c>
      <c r="E669" s="4">
        <v>92</v>
      </c>
      <c r="F669" s="4">
        <v>353</v>
      </c>
      <c r="G669" s="4" t="b">
        <v>0</v>
      </c>
      <c r="H669" t="s">
        <v>29</v>
      </c>
      <c r="I669" s="4">
        <v>132</v>
      </c>
      <c r="J669" s="4" t="b">
        <v>0</v>
      </c>
      <c r="K669" s="4">
        <v>1.2</v>
      </c>
      <c r="L669" t="s">
        <v>38</v>
      </c>
      <c r="M669" s="1" t="b">
        <v>1</v>
      </c>
    </row>
    <row r="670" spans="1:13" x14ac:dyDescent="0.3">
      <c r="A670" s="1">
        <v>1577</v>
      </c>
      <c r="B670" s="4">
        <v>43</v>
      </c>
      <c r="C670" s="4" t="s">
        <v>11</v>
      </c>
      <c r="D670" s="4" t="s">
        <v>15</v>
      </c>
      <c r="E670" s="4">
        <v>96</v>
      </c>
      <c r="F670" s="4">
        <v>224</v>
      </c>
      <c r="G670" s="4" t="b">
        <v>0</v>
      </c>
      <c r="H670" t="s">
        <v>30</v>
      </c>
      <c r="I670" s="4">
        <v>173</v>
      </c>
      <c r="J670" s="4" t="b">
        <v>1</v>
      </c>
      <c r="K670" s="4">
        <v>3.2</v>
      </c>
      <c r="L670" t="s">
        <v>38</v>
      </c>
      <c r="M670" s="1" t="b">
        <v>1</v>
      </c>
    </row>
    <row r="671" spans="1:13" x14ac:dyDescent="0.3">
      <c r="A671" s="1">
        <v>5048</v>
      </c>
      <c r="B671" s="4">
        <v>67</v>
      </c>
      <c r="C671" s="4" t="s">
        <v>11</v>
      </c>
      <c r="D671" s="4" t="s">
        <v>13</v>
      </c>
      <c r="E671" s="4">
        <v>88</v>
      </c>
      <c r="F671" s="4">
        <v>253</v>
      </c>
      <c r="G671" s="4" t="b">
        <v>1</v>
      </c>
      <c r="H671" t="s">
        <v>28</v>
      </c>
      <c r="I671" s="4">
        <v>144</v>
      </c>
      <c r="J671" s="4" t="b">
        <v>0</v>
      </c>
      <c r="K671" s="4">
        <v>1.4</v>
      </c>
      <c r="L671" t="s">
        <v>38</v>
      </c>
      <c r="M671" s="1" t="b">
        <v>1</v>
      </c>
    </row>
    <row r="672" spans="1:13" x14ac:dyDescent="0.3">
      <c r="A672" s="1">
        <v>3951</v>
      </c>
      <c r="B672" s="4">
        <v>51</v>
      </c>
      <c r="C672" s="4" t="s">
        <v>11</v>
      </c>
      <c r="D672" s="4" t="s">
        <v>15</v>
      </c>
      <c r="E672" s="4">
        <v>111</v>
      </c>
      <c r="F672" s="4">
        <v>175</v>
      </c>
      <c r="G672" s="4" t="b">
        <v>0</v>
      </c>
      <c r="H672" t="s">
        <v>28</v>
      </c>
      <c r="I672" s="4">
        <v>123</v>
      </c>
      <c r="J672" s="4" t="b">
        <v>1</v>
      </c>
      <c r="K672" s="4">
        <v>0.6</v>
      </c>
      <c r="L672" t="s">
        <v>38</v>
      </c>
      <c r="M672" s="1" t="b">
        <v>0</v>
      </c>
    </row>
    <row r="673" spans="1:13" x14ac:dyDescent="0.3">
      <c r="A673" s="1">
        <v>4530</v>
      </c>
      <c r="B673" s="4">
        <v>45</v>
      </c>
      <c r="C673" s="4" t="s">
        <v>12</v>
      </c>
      <c r="D673" s="4" t="s">
        <v>15</v>
      </c>
      <c r="E673" s="4">
        <v>98</v>
      </c>
      <c r="F673" s="4">
        <v>201</v>
      </c>
      <c r="G673" s="4" t="b">
        <v>0</v>
      </c>
      <c r="H673" t="s">
        <v>28</v>
      </c>
      <c r="I673" s="4">
        <v>163</v>
      </c>
      <c r="J673" s="4" t="b">
        <v>1</v>
      </c>
      <c r="K673" s="4">
        <v>0</v>
      </c>
      <c r="L673" t="s">
        <v>38</v>
      </c>
      <c r="M673" s="1" t="b">
        <v>0</v>
      </c>
    </row>
    <row r="674" spans="1:13" x14ac:dyDescent="0.3">
      <c r="A674" s="1">
        <v>5274</v>
      </c>
      <c r="B674" s="4">
        <v>64</v>
      </c>
      <c r="C674" s="4" t="s">
        <v>12</v>
      </c>
      <c r="D674" s="4" t="s">
        <v>13</v>
      </c>
      <c r="E674" s="4">
        <v>96</v>
      </c>
      <c r="F674" s="4">
        <v>197</v>
      </c>
      <c r="G674" s="4" t="b">
        <v>0</v>
      </c>
      <c r="H674" t="s">
        <v>30</v>
      </c>
      <c r="I674" s="4">
        <v>131</v>
      </c>
      <c r="J674" s="4" t="b">
        <v>1</v>
      </c>
      <c r="K674" s="4">
        <v>0.6</v>
      </c>
      <c r="L674" t="s">
        <v>38</v>
      </c>
      <c r="M674" s="1" t="b">
        <v>0</v>
      </c>
    </row>
    <row r="675" spans="1:13" x14ac:dyDescent="0.3">
      <c r="A675" s="1">
        <v>2158</v>
      </c>
      <c r="B675" s="4">
        <v>65</v>
      </c>
      <c r="C675" s="4" t="s">
        <v>11</v>
      </c>
      <c r="D675" s="4" t="s">
        <v>13</v>
      </c>
      <c r="E675" s="4">
        <v>99</v>
      </c>
      <c r="F675" s="4">
        <v>212</v>
      </c>
      <c r="G675" s="4" t="b">
        <v>1</v>
      </c>
      <c r="H675" t="s">
        <v>29</v>
      </c>
      <c r="I675" s="4">
        <v>132</v>
      </c>
      <c r="J675" s="4" t="b">
        <v>0</v>
      </c>
      <c r="K675" s="4">
        <v>0.1</v>
      </c>
      <c r="L675" t="s">
        <v>38</v>
      </c>
      <c r="M675" s="1" t="b">
        <v>1</v>
      </c>
    </row>
    <row r="676" spans="1:13" x14ac:dyDescent="0.3">
      <c r="A676" s="1">
        <v>5249</v>
      </c>
      <c r="B676" s="4">
        <v>41</v>
      </c>
      <c r="C676" s="5" t="s">
        <v>11</v>
      </c>
      <c r="D676" s="4" t="s">
        <v>14</v>
      </c>
      <c r="E676" s="4">
        <v>91</v>
      </c>
      <c r="F676" s="4">
        <v>289</v>
      </c>
      <c r="G676" s="4" t="b">
        <v>1</v>
      </c>
      <c r="H676" t="s">
        <v>29</v>
      </c>
      <c r="I676" s="4">
        <v>172</v>
      </c>
      <c r="J676" s="4" t="b">
        <v>1</v>
      </c>
      <c r="K676" s="4">
        <v>0</v>
      </c>
      <c r="L676" t="s">
        <v>36</v>
      </c>
      <c r="M676" s="1" t="b">
        <v>1</v>
      </c>
    </row>
    <row r="677" spans="1:13" x14ac:dyDescent="0.3">
      <c r="A677" s="1">
        <v>4998</v>
      </c>
      <c r="B677" s="4">
        <v>62</v>
      </c>
      <c r="C677" s="4" t="s">
        <v>12</v>
      </c>
      <c r="D677" s="4" t="s">
        <v>13</v>
      </c>
      <c r="E677" s="4">
        <v>81</v>
      </c>
      <c r="F677" s="4">
        <v>223</v>
      </c>
      <c r="G677" s="4" t="b">
        <v>0</v>
      </c>
      <c r="H677" t="s">
        <v>30</v>
      </c>
      <c r="I677" s="4">
        <v>142</v>
      </c>
      <c r="J677" s="4" t="b">
        <v>1</v>
      </c>
      <c r="K677" s="4">
        <v>0</v>
      </c>
      <c r="L677" t="s">
        <v>36</v>
      </c>
      <c r="M677" s="1" t="b">
        <v>1</v>
      </c>
    </row>
    <row r="678" spans="1:13" x14ac:dyDescent="0.3">
      <c r="A678" s="1">
        <v>2418</v>
      </c>
      <c r="B678" s="4">
        <v>63</v>
      </c>
      <c r="C678" s="4" t="s">
        <v>11</v>
      </c>
      <c r="D678" s="4" t="s">
        <v>16</v>
      </c>
      <c r="E678" s="4">
        <v>100</v>
      </c>
      <c r="F678" s="4">
        <v>233</v>
      </c>
      <c r="G678" s="4" t="b">
        <v>0</v>
      </c>
      <c r="H678" t="s">
        <v>29</v>
      </c>
      <c r="I678" s="4">
        <v>121</v>
      </c>
      <c r="J678" s="4" t="b">
        <v>0</v>
      </c>
      <c r="K678" s="4">
        <v>2</v>
      </c>
      <c r="L678" t="s">
        <v>36</v>
      </c>
      <c r="M678" s="1" t="b">
        <v>0</v>
      </c>
    </row>
    <row r="679" spans="1:13" x14ac:dyDescent="0.3">
      <c r="A679" s="1">
        <v>4395</v>
      </c>
      <c r="B679" s="4">
        <v>64</v>
      </c>
      <c r="C679" s="4" t="s">
        <v>11</v>
      </c>
      <c r="D679" s="4" t="s">
        <v>14</v>
      </c>
      <c r="E679" s="4">
        <v>81</v>
      </c>
      <c r="F679" s="4">
        <v>224</v>
      </c>
      <c r="G679" s="4" t="b">
        <v>0</v>
      </c>
      <c r="H679" t="s">
        <v>29</v>
      </c>
      <c r="I679" s="4">
        <v>122</v>
      </c>
      <c r="J679" s="4" t="b">
        <v>1</v>
      </c>
      <c r="K679" s="4">
        <v>0</v>
      </c>
      <c r="L679" t="s">
        <v>36</v>
      </c>
      <c r="M679" s="1" t="b">
        <v>1</v>
      </c>
    </row>
    <row r="680" spans="1:13" x14ac:dyDescent="0.3">
      <c r="A680" s="1">
        <v>3759</v>
      </c>
      <c r="B680" s="4">
        <v>73</v>
      </c>
      <c r="C680" s="4" t="s">
        <v>12</v>
      </c>
      <c r="D680" s="4" t="s">
        <v>16</v>
      </c>
      <c r="E680" s="4">
        <v>97</v>
      </c>
      <c r="F680" s="4">
        <v>218</v>
      </c>
      <c r="G680" s="4" t="b">
        <v>1</v>
      </c>
      <c r="H680" t="s">
        <v>28</v>
      </c>
      <c r="I680" s="4">
        <v>115</v>
      </c>
      <c r="J680" s="4" t="b">
        <v>1</v>
      </c>
      <c r="K680" s="4">
        <v>0</v>
      </c>
      <c r="L680" t="s">
        <v>36</v>
      </c>
      <c r="M680" s="1" t="b">
        <v>1</v>
      </c>
    </row>
    <row r="681" spans="1:13" x14ac:dyDescent="0.3">
      <c r="A681" s="1">
        <v>5036</v>
      </c>
      <c r="B681" s="4">
        <v>40</v>
      </c>
      <c r="C681" s="4" t="s">
        <v>11</v>
      </c>
      <c r="D681" s="4" t="s">
        <v>14</v>
      </c>
      <c r="E681" s="4">
        <v>95</v>
      </c>
      <c r="F681" s="4">
        <v>238</v>
      </c>
      <c r="G681" s="4" t="b">
        <v>0</v>
      </c>
      <c r="H681" t="s">
        <v>29</v>
      </c>
      <c r="I681" s="4">
        <v>154</v>
      </c>
      <c r="J681" s="4" t="b">
        <v>1</v>
      </c>
      <c r="K681" s="4">
        <v>0</v>
      </c>
      <c r="L681" t="s">
        <v>36</v>
      </c>
      <c r="M681" s="1" t="b">
        <v>1</v>
      </c>
    </row>
    <row r="682" spans="1:13" x14ac:dyDescent="0.3">
      <c r="A682" s="1">
        <v>5872</v>
      </c>
      <c r="B682" s="4">
        <v>46</v>
      </c>
      <c r="C682" s="4" t="s">
        <v>11</v>
      </c>
      <c r="D682" s="4" t="s">
        <v>14</v>
      </c>
      <c r="E682" s="4">
        <v>100</v>
      </c>
      <c r="F682" s="4">
        <v>275</v>
      </c>
      <c r="G682" s="4" t="b">
        <v>1</v>
      </c>
      <c r="H682" t="s">
        <v>28</v>
      </c>
      <c r="I682" s="4">
        <v>150</v>
      </c>
      <c r="J682" s="4" t="b">
        <v>1</v>
      </c>
      <c r="K682" s="4">
        <v>0</v>
      </c>
      <c r="L682" t="s">
        <v>36</v>
      </c>
      <c r="M682" s="1" t="b">
        <v>1</v>
      </c>
    </row>
    <row r="683" spans="1:13" x14ac:dyDescent="0.3">
      <c r="A683" s="1">
        <v>4419</v>
      </c>
      <c r="B683" s="4">
        <v>48</v>
      </c>
      <c r="C683" s="4" t="s">
        <v>11</v>
      </c>
      <c r="D683" s="4" t="s">
        <v>14</v>
      </c>
      <c r="E683" s="4">
        <v>91</v>
      </c>
      <c r="F683" s="4">
        <v>196</v>
      </c>
      <c r="G683" s="4" t="b">
        <v>1</v>
      </c>
      <c r="H683" t="s">
        <v>28</v>
      </c>
      <c r="I683" s="4">
        <v>150</v>
      </c>
      <c r="J683" s="4" t="b">
        <v>1</v>
      </c>
      <c r="K683" s="4">
        <v>0</v>
      </c>
      <c r="L683" t="s">
        <v>36</v>
      </c>
      <c r="M683" s="1" t="b">
        <v>1</v>
      </c>
    </row>
    <row r="684" spans="1:13" x14ac:dyDescent="0.3">
      <c r="A684" s="1">
        <v>2458</v>
      </c>
      <c r="B684" s="4">
        <v>46</v>
      </c>
      <c r="C684" s="4" t="s">
        <v>12</v>
      </c>
      <c r="D684" s="4" t="s">
        <v>16</v>
      </c>
      <c r="E684" s="4">
        <v>118</v>
      </c>
      <c r="F684" s="4">
        <v>173</v>
      </c>
      <c r="G684" s="4" t="b">
        <v>1</v>
      </c>
      <c r="H684" t="s">
        <v>29</v>
      </c>
      <c r="I684" s="4">
        <v>184</v>
      </c>
      <c r="J684" s="4" t="b">
        <v>1</v>
      </c>
      <c r="K684" s="4">
        <v>0</v>
      </c>
      <c r="L684" t="s">
        <v>36</v>
      </c>
      <c r="M684" s="1" t="b">
        <v>1</v>
      </c>
    </row>
    <row r="685" spans="1:13" x14ac:dyDescent="0.3">
      <c r="A685" s="1">
        <v>5953</v>
      </c>
      <c r="B685" s="4">
        <v>60</v>
      </c>
      <c r="C685" s="4" t="s">
        <v>11</v>
      </c>
      <c r="D685" s="4" t="s">
        <v>16</v>
      </c>
      <c r="E685" s="4">
        <v>114</v>
      </c>
      <c r="F685" s="4">
        <v>268</v>
      </c>
      <c r="G685" s="4" t="b">
        <v>0</v>
      </c>
      <c r="H685" t="s">
        <v>29</v>
      </c>
      <c r="I685" s="4">
        <v>103</v>
      </c>
      <c r="J685" s="4" t="b">
        <v>0</v>
      </c>
      <c r="K685" s="4">
        <v>1</v>
      </c>
      <c r="L685" t="s">
        <v>37</v>
      </c>
      <c r="M685" s="1" t="b">
        <v>0</v>
      </c>
    </row>
    <row r="686" spans="1:13" x14ac:dyDescent="0.3">
      <c r="A686" s="1">
        <v>4716</v>
      </c>
      <c r="B686" s="4">
        <v>65</v>
      </c>
      <c r="C686" s="4" t="s">
        <v>11</v>
      </c>
      <c r="D686" s="4" t="s">
        <v>14</v>
      </c>
      <c r="E686" s="4">
        <v>110</v>
      </c>
      <c r="F686" s="4">
        <v>271</v>
      </c>
      <c r="G686" s="4" t="b">
        <v>1</v>
      </c>
      <c r="H686" t="s">
        <v>30</v>
      </c>
      <c r="I686" s="4">
        <v>152</v>
      </c>
      <c r="J686" s="4" t="b">
        <v>1</v>
      </c>
      <c r="K686" s="4">
        <v>1</v>
      </c>
      <c r="L686" t="s">
        <v>36</v>
      </c>
      <c r="M686" s="1" t="b">
        <v>1</v>
      </c>
    </row>
    <row r="687" spans="1:13" x14ac:dyDescent="0.3">
      <c r="A687" s="1">
        <v>3219</v>
      </c>
      <c r="B687" s="4">
        <v>43</v>
      </c>
      <c r="C687" s="4" t="s">
        <v>11</v>
      </c>
      <c r="D687" s="4" t="s">
        <v>15</v>
      </c>
      <c r="E687" s="4">
        <v>116</v>
      </c>
      <c r="F687" s="4">
        <v>160</v>
      </c>
      <c r="G687" s="4" t="b">
        <v>1</v>
      </c>
      <c r="H687" t="s">
        <v>29</v>
      </c>
      <c r="I687" s="4">
        <v>172</v>
      </c>
      <c r="J687" s="4" t="b">
        <v>1</v>
      </c>
      <c r="K687" s="4">
        <v>0</v>
      </c>
      <c r="L687" t="s">
        <v>36</v>
      </c>
      <c r="M687" s="1" t="b">
        <v>1</v>
      </c>
    </row>
    <row r="688" spans="1:13" x14ac:dyDescent="0.3">
      <c r="A688" s="1">
        <v>1167</v>
      </c>
      <c r="B688" s="4">
        <v>66</v>
      </c>
      <c r="C688" s="4" t="s">
        <v>11</v>
      </c>
      <c r="D688" s="4" t="s">
        <v>16</v>
      </c>
      <c r="E688" s="4">
        <v>85</v>
      </c>
      <c r="F688" s="4">
        <v>216</v>
      </c>
      <c r="G688" s="4" t="b">
        <v>1</v>
      </c>
      <c r="H688" t="s">
        <v>28</v>
      </c>
      <c r="I688" s="4">
        <v>110</v>
      </c>
      <c r="J688" s="4" t="b">
        <v>0</v>
      </c>
      <c r="K688" s="4">
        <v>2.5</v>
      </c>
      <c r="L688" t="s">
        <v>37</v>
      </c>
      <c r="M688" s="1" t="b">
        <v>0</v>
      </c>
    </row>
    <row r="689" spans="1:13" x14ac:dyDescent="0.3">
      <c r="A689" s="1">
        <v>4148</v>
      </c>
      <c r="B689" s="4">
        <v>47</v>
      </c>
      <c r="C689" s="4" t="s">
        <v>11</v>
      </c>
      <c r="D689" s="4" t="s">
        <v>16</v>
      </c>
      <c r="E689" s="4">
        <v>89</v>
      </c>
      <c r="F689" s="4">
        <v>308</v>
      </c>
      <c r="G689" s="4" t="b">
        <v>1</v>
      </c>
      <c r="H689" t="s">
        <v>29</v>
      </c>
      <c r="I689" s="4">
        <v>138</v>
      </c>
      <c r="J689" s="4" t="b">
        <v>0</v>
      </c>
      <c r="K689" s="4">
        <v>2</v>
      </c>
      <c r="L689" t="s">
        <v>37</v>
      </c>
      <c r="M689" s="1" t="b">
        <v>0</v>
      </c>
    </row>
    <row r="690" spans="1:13" x14ac:dyDescent="0.3">
      <c r="A690" s="1">
        <v>2796</v>
      </c>
      <c r="B690" s="4">
        <v>80</v>
      </c>
      <c r="C690" s="4" t="s">
        <v>11</v>
      </c>
      <c r="D690" s="4" t="s">
        <v>16</v>
      </c>
      <c r="E690" s="4">
        <v>115</v>
      </c>
      <c r="F690" s="4">
        <v>270</v>
      </c>
      <c r="G690" s="4" t="b">
        <v>1</v>
      </c>
      <c r="H690" t="s">
        <v>28</v>
      </c>
      <c r="I690" s="4">
        <v>160</v>
      </c>
      <c r="J690" s="4" t="b">
        <v>0</v>
      </c>
      <c r="K690" s="4">
        <v>2</v>
      </c>
      <c r="L690" t="s">
        <v>37</v>
      </c>
      <c r="M690" s="1" t="b">
        <v>0</v>
      </c>
    </row>
    <row r="691" spans="1:13" x14ac:dyDescent="0.3">
      <c r="A691" s="1">
        <v>2512</v>
      </c>
      <c r="B691" s="4">
        <v>54</v>
      </c>
      <c r="C691" s="4" t="s">
        <v>11</v>
      </c>
      <c r="D691" s="4" t="s">
        <v>16</v>
      </c>
      <c r="E691" s="4">
        <v>97</v>
      </c>
      <c r="F691" s="4">
        <v>239</v>
      </c>
      <c r="G691" s="4" t="b">
        <v>1</v>
      </c>
      <c r="H691" t="s">
        <v>29</v>
      </c>
      <c r="I691" s="4">
        <v>142</v>
      </c>
      <c r="J691" s="4" t="b">
        <v>0</v>
      </c>
      <c r="K691" s="4">
        <v>1.2</v>
      </c>
      <c r="L691" t="s">
        <v>37</v>
      </c>
      <c r="M691" s="1" t="b">
        <v>0</v>
      </c>
    </row>
    <row r="692" spans="1:13" x14ac:dyDescent="0.3">
      <c r="A692" s="1">
        <v>3499</v>
      </c>
      <c r="B692" s="4">
        <v>60</v>
      </c>
      <c r="C692" s="4" t="s">
        <v>11</v>
      </c>
      <c r="D692" s="4" t="s">
        <v>16</v>
      </c>
      <c r="E692" s="4">
        <v>113</v>
      </c>
      <c r="F692" s="4">
        <v>311</v>
      </c>
      <c r="G692" s="4" t="b">
        <v>1</v>
      </c>
      <c r="H692" t="s">
        <v>30</v>
      </c>
      <c r="I692" s="4">
        <v>120</v>
      </c>
      <c r="J692" s="4" t="b">
        <v>0</v>
      </c>
      <c r="K692" s="4">
        <v>1.8</v>
      </c>
      <c r="L692" t="s">
        <v>37</v>
      </c>
      <c r="M692" s="1" t="b">
        <v>0</v>
      </c>
    </row>
    <row r="693" spans="1:13" x14ac:dyDescent="0.3">
      <c r="A693" s="1">
        <v>3569</v>
      </c>
      <c r="B693" s="4">
        <v>74</v>
      </c>
      <c r="C693" s="4" t="s">
        <v>11</v>
      </c>
      <c r="D693" s="4" t="s">
        <v>16</v>
      </c>
      <c r="E693" s="4">
        <v>81</v>
      </c>
      <c r="F693" s="4">
        <v>204</v>
      </c>
      <c r="G693" s="4" t="b">
        <v>1</v>
      </c>
      <c r="H693" t="s">
        <v>29</v>
      </c>
      <c r="I693" s="4">
        <v>143</v>
      </c>
      <c r="J693" s="4" t="b">
        <v>1</v>
      </c>
      <c r="K693" s="4">
        <v>0.1</v>
      </c>
      <c r="L693" t="s">
        <v>36</v>
      </c>
      <c r="M693" s="1" t="b">
        <v>1</v>
      </c>
    </row>
    <row r="694" spans="1:13" x14ac:dyDescent="0.3">
      <c r="A694" s="1">
        <v>4942</v>
      </c>
      <c r="B694" s="4">
        <v>80</v>
      </c>
      <c r="C694" s="4" t="s">
        <v>11</v>
      </c>
      <c r="D694" s="4" t="s">
        <v>15</v>
      </c>
      <c r="E694" s="4">
        <v>97</v>
      </c>
      <c r="F694" s="4">
        <v>243</v>
      </c>
      <c r="G694" s="4" t="b">
        <v>1</v>
      </c>
      <c r="H694" t="s">
        <v>30</v>
      </c>
      <c r="I694" s="4">
        <v>152</v>
      </c>
      <c r="J694" s="4" t="b">
        <v>1</v>
      </c>
      <c r="K694" s="4">
        <v>0</v>
      </c>
      <c r="L694" t="s">
        <v>36</v>
      </c>
      <c r="M694" s="1" t="b">
        <v>0</v>
      </c>
    </row>
    <row r="695" spans="1:13" x14ac:dyDescent="0.3">
      <c r="A695" s="1">
        <v>4822</v>
      </c>
      <c r="B695" s="4">
        <v>79</v>
      </c>
      <c r="C695" s="4" t="s">
        <v>11</v>
      </c>
      <c r="D695" s="4" t="s">
        <v>16</v>
      </c>
      <c r="E695" s="4">
        <v>117</v>
      </c>
      <c r="F695" s="4">
        <v>211</v>
      </c>
      <c r="G695" s="4" t="b">
        <v>1</v>
      </c>
      <c r="H695" t="s">
        <v>30</v>
      </c>
      <c r="I695" s="4">
        <v>161</v>
      </c>
      <c r="J695" s="4" t="b">
        <v>1</v>
      </c>
      <c r="K695" s="4">
        <v>0</v>
      </c>
      <c r="L695" t="s">
        <v>36</v>
      </c>
      <c r="M695" s="1" t="b">
        <v>1</v>
      </c>
    </row>
    <row r="696" spans="1:13" x14ac:dyDescent="0.3">
      <c r="A696" s="1">
        <v>4443</v>
      </c>
      <c r="B696" s="4">
        <v>76</v>
      </c>
      <c r="C696" s="4" t="s">
        <v>12</v>
      </c>
      <c r="D696" s="4" t="s">
        <v>16</v>
      </c>
      <c r="E696" s="4">
        <v>102</v>
      </c>
      <c r="F696" s="4">
        <v>341</v>
      </c>
      <c r="G696" s="4" t="b">
        <v>1</v>
      </c>
      <c r="H696" t="s">
        <v>30</v>
      </c>
      <c r="I696" s="4">
        <v>136</v>
      </c>
      <c r="J696" s="4" t="b">
        <v>0</v>
      </c>
      <c r="K696" s="4">
        <v>3</v>
      </c>
      <c r="L696" t="s">
        <v>37</v>
      </c>
      <c r="M696" s="1" t="b">
        <v>0</v>
      </c>
    </row>
    <row r="697" spans="1:13" x14ac:dyDescent="0.3">
      <c r="A697" s="1">
        <v>2471</v>
      </c>
      <c r="B697" s="4">
        <v>80</v>
      </c>
      <c r="C697" s="4" t="s">
        <v>11</v>
      </c>
      <c r="D697" s="4" t="s">
        <v>16</v>
      </c>
      <c r="E697" s="4">
        <v>112</v>
      </c>
      <c r="F697" s="4">
        <v>248</v>
      </c>
      <c r="G697" s="4" t="b">
        <v>0</v>
      </c>
      <c r="H697" t="s">
        <v>29</v>
      </c>
      <c r="I697" s="4">
        <v>158</v>
      </c>
      <c r="J697" s="4" t="b">
        <v>1</v>
      </c>
      <c r="K697" s="4">
        <v>0.6</v>
      </c>
      <c r="L697" t="s">
        <v>36</v>
      </c>
      <c r="M697" s="1" t="b">
        <v>0</v>
      </c>
    </row>
    <row r="698" spans="1:13" x14ac:dyDescent="0.3">
      <c r="A698" s="1">
        <v>3529</v>
      </c>
      <c r="B698" s="4">
        <v>65</v>
      </c>
      <c r="C698" s="4" t="s">
        <v>11</v>
      </c>
      <c r="D698" s="4" t="s">
        <v>15</v>
      </c>
      <c r="E698" s="4">
        <v>96</v>
      </c>
      <c r="F698" s="4">
        <v>212</v>
      </c>
      <c r="G698" s="4" t="b">
        <v>0</v>
      </c>
      <c r="H698" t="s">
        <v>30</v>
      </c>
      <c r="I698" s="4">
        <v>157</v>
      </c>
      <c r="J698" s="4" t="b">
        <v>1</v>
      </c>
      <c r="K698" s="4">
        <v>1.6</v>
      </c>
      <c r="L698" t="s">
        <v>36</v>
      </c>
      <c r="M698" s="1" t="b">
        <v>1</v>
      </c>
    </row>
    <row r="699" spans="1:13" x14ac:dyDescent="0.3">
      <c r="A699" s="1">
        <v>3749</v>
      </c>
      <c r="B699" s="4">
        <v>69</v>
      </c>
      <c r="C699" s="4" t="s">
        <v>12</v>
      </c>
      <c r="D699" s="4" t="s">
        <v>15</v>
      </c>
      <c r="E699" s="4">
        <v>112</v>
      </c>
      <c r="F699" s="4">
        <v>209</v>
      </c>
      <c r="G699" s="4" t="b">
        <v>1</v>
      </c>
      <c r="H699" t="s">
        <v>28</v>
      </c>
      <c r="I699" s="4">
        <v>173</v>
      </c>
      <c r="J699" s="4" t="b">
        <v>1</v>
      </c>
      <c r="K699" s="4">
        <v>0</v>
      </c>
      <c r="L699" t="s">
        <v>36</v>
      </c>
      <c r="M699" s="1" t="b">
        <v>0</v>
      </c>
    </row>
    <row r="700" spans="1:13" x14ac:dyDescent="0.3">
      <c r="A700" s="1">
        <v>3738</v>
      </c>
      <c r="B700" s="4">
        <v>48</v>
      </c>
      <c r="C700" s="4" t="s">
        <v>12</v>
      </c>
      <c r="D700" s="4" t="s">
        <v>13</v>
      </c>
      <c r="E700" s="4">
        <v>94</v>
      </c>
      <c r="F700" s="4">
        <v>236</v>
      </c>
      <c r="G700" s="4" t="b">
        <v>0</v>
      </c>
      <c r="H700" t="s">
        <v>29</v>
      </c>
      <c r="I700" s="4">
        <v>152</v>
      </c>
      <c r="J700" s="4" t="b">
        <v>0</v>
      </c>
      <c r="K700" s="4">
        <v>0.2</v>
      </c>
      <c r="L700" t="s">
        <v>36</v>
      </c>
      <c r="M700" s="1" t="b">
        <v>0</v>
      </c>
    </row>
    <row r="701" spans="1:13" x14ac:dyDescent="0.3">
      <c r="A701" s="1">
        <v>1152</v>
      </c>
      <c r="B701" s="4">
        <v>56</v>
      </c>
      <c r="C701" s="4" t="s">
        <v>11</v>
      </c>
      <c r="D701" s="4" t="s">
        <v>14</v>
      </c>
      <c r="E701" s="4">
        <v>110</v>
      </c>
      <c r="F701" s="4">
        <v>235</v>
      </c>
      <c r="G701" s="4" t="b">
        <v>1</v>
      </c>
      <c r="H701" t="s">
        <v>29</v>
      </c>
      <c r="I701" s="4">
        <v>153</v>
      </c>
      <c r="J701" s="4" t="b">
        <v>1</v>
      </c>
      <c r="K701" s="4">
        <v>0</v>
      </c>
      <c r="L701" t="s">
        <v>37</v>
      </c>
      <c r="M701" s="1" t="b">
        <v>0</v>
      </c>
    </row>
    <row r="702" spans="1:13" x14ac:dyDescent="0.3">
      <c r="A702" s="1">
        <v>1563</v>
      </c>
      <c r="B702" s="4">
        <v>53</v>
      </c>
      <c r="C702" s="4" t="s">
        <v>12</v>
      </c>
      <c r="D702" s="4" t="s">
        <v>15</v>
      </c>
      <c r="E702" s="4">
        <v>94</v>
      </c>
      <c r="F702" s="4">
        <v>564</v>
      </c>
      <c r="G702" s="4" t="b">
        <v>0</v>
      </c>
      <c r="H702" t="s">
        <v>28</v>
      </c>
      <c r="I702" s="4">
        <v>160</v>
      </c>
      <c r="J702" s="4" t="b">
        <v>1</v>
      </c>
      <c r="K702" s="4">
        <v>1.6</v>
      </c>
      <c r="L702" t="s">
        <v>38</v>
      </c>
      <c r="M702" s="1" t="b">
        <v>0</v>
      </c>
    </row>
    <row r="703" spans="1:13" x14ac:dyDescent="0.3">
      <c r="A703" s="1">
        <v>1524</v>
      </c>
      <c r="B703" s="4">
        <v>46</v>
      </c>
      <c r="C703" s="4" t="s">
        <v>11</v>
      </c>
      <c r="D703" s="4" t="s">
        <v>13</v>
      </c>
      <c r="E703" s="4">
        <v>101</v>
      </c>
      <c r="F703" s="4">
        <v>211</v>
      </c>
      <c r="G703" s="4" t="b">
        <v>1</v>
      </c>
      <c r="H703" t="s">
        <v>30</v>
      </c>
      <c r="I703" s="4">
        <v>161</v>
      </c>
      <c r="J703" s="4" t="b">
        <v>1</v>
      </c>
      <c r="K703" s="4">
        <v>0</v>
      </c>
      <c r="L703" t="s">
        <v>38</v>
      </c>
      <c r="M703" s="1" t="b">
        <v>0</v>
      </c>
    </row>
    <row r="704" spans="1:13" x14ac:dyDescent="0.3">
      <c r="A704" s="1">
        <v>3977</v>
      </c>
      <c r="B704" s="4">
        <v>51</v>
      </c>
      <c r="C704" s="4" t="s">
        <v>12</v>
      </c>
      <c r="D704" s="4" t="s">
        <v>13</v>
      </c>
      <c r="E704" s="4">
        <v>91</v>
      </c>
      <c r="F704" s="4">
        <v>303</v>
      </c>
      <c r="G704" s="4" t="b">
        <v>0</v>
      </c>
      <c r="H704" t="s">
        <v>30</v>
      </c>
      <c r="I704" s="4">
        <v>122</v>
      </c>
      <c r="J704" s="4" t="b">
        <v>1</v>
      </c>
      <c r="K704" s="4">
        <v>2</v>
      </c>
      <c r="L704" t="s">
        <v>38</v>
      </c>
      <c r="M704" s="1" t="b">
        <v>0</v>
      </c>
    </row>
    <row r="705" spans="1:13" x14ac:dyDescent="0.3">
      <c r="A705" s="1">
        <v>3892</v>
      </c>
      <c r="B705" s="4">
        <v>78</v>
      </c>
      <c r="C705" s="4" t="s">
        <v>12</v>
      </c>
      <c r="D705" s="4" t="s">
        <v>13</v>
      </c>
      <c r="E705" s="4">
        <v>102</v>
      </c>
      <c r="F705" s="4">
        <v>225</v>
      </c>
      <c r="G705" s="4" t="b">
        <v>0</v>
      </c>
      <c r="H705" t="s">
        <v>30</v>
      </c>
      <c r="I705" s="4">
        <v>114</v>
      </c>
      <c r="J705" s="4" t="b">
        <v>1</v>
      </c>
      <c r="K705" s="4">
        <v>1</v>
      </c>
      <c r="L705" t="s">
        <v>38</v>
      </c>
      <c r="M705" s="1" t="b">
        <v>1</v>
      </c>
    </row>
    <row r="706" spans="1:13" x14ac:dyDescent="0.3">
      <c r="A706" s="1">
        <v>4471</v>
      </c>
      <c r="B706" s="4">
        <v>75</v>
      </c>
      <c r="C706" s="4" t="s">
        <v>11</v>
      </c>
      <c r="D706" s="4" t="s">
        <v>14</v>
      </c>
      <c r="E706" s="4">
        <v>84</v>
      </c>
      <c r="F706" s="4">
        <v>254</v>
      </c>
      <c r="G706" s="4" t="b">
        <v>0</v>
      </c>
      <c r="H706" t="s">
        <v>29</v>
      </c>
      <c r="I706" s="4">
        <v>155</v>
      </c>
      <c r="J706" s="4" t="b">
        <v>1</v>
      </c>
      <c r="K706" s="4">
        <v>0</v>
      </c>
      <c r="L706" t="s">
        <v>36</v>
      </c>
      <c r="M706" s="1" t="b">
        <v>1</v>
      </c>
    </row>
    <row r="707" spans="1:13" x14ac:dyDescent="0.3">
      <c r="A707" s="1">
        <v>5902</v>
      </c>
      <c r="B707" s="4">
        <v>80</v>
      </c>
      <c r="C707" s="4" t="s">
        <v>11</v>
      </c>
      <c r="D707" s="4" t="s">
        <v>16</v>
      </c>
      <c r="E707" s="4">
        <v>95</v>
      </c>
      <c r="F707" s="4">
        <v>270</v>
      </c>
      <c r="G707" s="4" t="b">
        <v>0</v>
      </c>
      <c r="H707" t="s">
        <v>30</v>
      </c>
      <c r="I707" s="4">
        <v>153</v>
      </c>
      <c r="J707" s="4" t="b">
        <v>0</v>
      </c>
      <c r="K707" s="4">
        <v>1.5</v>
      </c>
      <c r="L707" t="s">
        <v>36</v>
      </c>
      <c r="M707" s="1" t="b">
        <v>0</v>
      </c>
    </row>
    <row r="708" spans="1:13" x14ac:dyDescent="0.3">
      <c r="A708" s="1">
        <v>3590</v>
      </c>
      <c r="B708" s="4">
        <v>47</v>
      </c>
      <c r="C708" s="4" t="s">
        <v>12</v>
      </c>
      <c r="D708" s="4" t="s">
        <v>14</v>
      </c>
      <c r="E708" s="4">
        <v>120</v>
      </c>
      <c r="F708" s="4">
        <v>215</v>
      </c>
      <c r="G708" s="4" t="b">
        <v>1</v>
      </c>
      <c r="H708" t="s">
        <v>29</v>
      </c>
      <c r="I708" s="4">
        <v>175</v>
      </c>
      <c r="J708" s="4" t="b">
        <v>1</v>
      </c>
      <c r="K708" s="4">
        <v>0</v>
      </c>
      <c r="L708" t="s">
        <v>36</v>
      </c>
      <c r="M708" s="1" t="b">
        <v>1</v>
      </c>
    </row>
    <row r="709" spans="1:13" x14ac:dyDescent="0.3">
      <c r="A709" s="1">
        <v>1320</v>
      </c>
      <c r="B709" s="4">
        <v>67</v>
      </c>
      <c r="C709" s="4" t="s">
        <v>11</v>
      </c>
      <c r="D709" s="4" t="s">
        <v>14</v>
      </c>
      <c r="E709" s="4">
        <v>86</v>
      </c>
      <c r="F709" s="4">
        <v>287</v>
      </c>
      <c r="G709" s="4" t="b">
        <v>1</v>
      </c>
      <c r="H709" t="s">
        <v>30</v>
      </c>
      <c r="I709" s="4">
        <v>150</v>
      </c>
      <c r="J709" s="4" t="b">
        <v>1</v>
      </c>
      <c r="K709" s="4">
        <v>0</v>
      </c>
      <c r="L709" t="s">
        <v>36</v>
      </c>
      <c r="M709" s="1" t="b">
        <v>1</v>
      </c>
    </row>
    <row r="710" spans="1:13" x14ac:dyDescent="0.3">
      <c r="A710" s="1">
        <v>2489</v>
      </c>
      <c r="B710" s="4">
        <v>44</v>
      </c>
      <c r="C710" s="4" t="s">
        <v>11</v>
      </c>
      <c r="D710" s="4" t="s">
        <v>14</v>
      </c>
      <c r="E710" s="4">
        <v>82</v>
      </c>
      <c r="F710" s="4">
        <v>268</v>
      </c>
      <c r="G710" s="4" t="b">
        <v>0</v>
      </c>
      <c r="H710" t="s">
        <v>30</v>
      </c>
      <c r="I710" s="4">
        <v>136</v>
      </c>
      <c r="J710" s="4" t="b">
        <v>1</v>
      </c>
      <c r="K710" s="4">
        <v>0</v>
      </c>
      <c r="L710" t="s">
        <v>36</v>
      </c>
      <c r="M710" s="1" t="b">
        <v>1</v>
      </c>
    </row>
    <row r="711" spans="1:13" x14ac:dyDescent="0.3">
      <c r="A711" s="1">
        <v>5010</v>
      </c>
      <c r="B711" s="4">
        <v>70</v>
      </c>
      <c r="C711" s="4" t="s">
        <v>11</v>
      </c>
      <c r="D711" s="4" t="s">
        <v>16</v>
      </c>
      <c r="E711" s="4">
        <v>106</v>
      </c>
      <c r="F711" s="4">
        <v>280</v>
      </c>
      <c r="G711" s="4" t="b">
        <v>1</v>
      </c>
      <c r="H711" t="s">
        <v>30</v>
      </c>
      <c r="I711" s="4">
        <v>150</v>
      </c>
      <c r="J711" s="4" t="b">
        <v>1</v>
      </c>
      <c r="K711" s="4">
        <v>0</v>
      </c>
      <c r="L711" t="s">
        <v>37</v>
      </c>
      <c r="M711" s="1" t="b">
        <v>0</v>
      </c>
    </row>
    <row r="712" spans="1:13" x14ac:dyDescent="0.3">
      <c r="A712" s="1">
        <v>3213</v>
      </c>
      <c r="B712" s="4">
        <v>62</v>
      </c>
      <c r="C712" s="4" t="s">
        <v>12</v>
      </c>
      <c r="D712" s="4" t="s">
        <v>16</v>
      </c>
      <c r="E712" s="4">
        <v>93</v>
      </c>
      <c r="F712" s="4">
        <v>303</v>
      </c>
      <c r="G712" s="4" t="b">
        <v>0</v>
      </c>
      <c r="H712" t="s">
        <v>29</v>
      </c>
      <c r="I712" s="4">
        <v>150</v>
      </c>
      <c r="J712" s="4" t="b">
        <v>0</v>
      </c>
      <c r="K712" s="4">
        <v>1</v>
      </c>
      <c r="L712" t="s">
        <v>37</v>
      </c>
      <c r="M712" s="1" t="b">
        <v>0</v>
      </c>
    </row>
    <row r="713" spans="1:13" x14ac:dyDescent="0.3">
      <c r="A713" s="1">
        <v>1921</v>
      </c>
      <c r="B713" s="4">
        <v>64</v>
      </c>
      <c r="C713" s="4" t="s">
        <v>11</v>
      </c>
      <c r="D713" s="4" t="s">
        <v>13</v>
      </c>
      <c r="E713" s="4">
        <v>113</v>
      </c>
      <c r="F713" s="4">
        <v>295</v>
      </c>
      <c r="G713" s="4" t="b">
        <v>1</v>
      </c>
      <c r="H713" t="s">
        <v>29</v>
      </c>
      <c r="I713" s="4">
        <v>136</v>
      </c>
      <c r="J713" s="4" t="b">
        <v>1</v>
      </c>
      <c r="K713" s="4">
        <v>0</v>
      </c>
      <c r="L713" t="s">
        <v>37</v>
      </c>
      <c r="M713" s="1" t="b">
        <v>0</v>
      </c>
    </row>
    <row r="714" spans="1:13" x14ac:dyDescent="0.3">
      <c r="A714" s="1">
        <v>5090</v>
      </c>
      <c r="B714" s="4">
        <v>42</v>
      </c>
      <c r="C714" s="4" t="s">
        <v>11</v>
      </c>
      <c r="D714" s="4" t="s">
        <v>14</v>
      </c>
      <c r="E714" s="4">
        <v>97</v>
      </c>
      <c r="F714" s="4">
        <v>275</v>
      </c>
      <c r="G714" s="4" t="b">
        <v>1</v>
      </c>
      <c r="H714" t="s">
        <v>29</v>
      </c>
      <c r="I714" s="4">
        <v>165</v>
      </c>
      <c r="J714" s="4" t="b">
        <v>0</v>
      </c>
      <c r="K714" s="4">
        <v>0</v>
      </c>
      <c r="L714" t="s">
        <v>36</v>
      </c>
      <c r="M714" s="1" t="b">
        <v>1</v>
      </c>
    </row>
    <row r="715" spans="1:13" x14ac:dyDescent="0.3">
      <c r="A715" s="1">
        <v>1634</v>
      </c>
      <c r="B715" s="4">
        <v>75</v>
      </c>
      <c r="C715" s="4" t="s">
        <v>12</v>
      </c>
      <c r="D715" s="4" t="s">
        <v>14</v>
      </c>
      <c r="E715" s="4">
        <v>117</v>
      </c>
      <c r="F715" s="4">
        <v>253</v>
      </c>
      <c r="G715" s="4" t="b">
        <v>1</v>
      </c>
      <c r="H715" t="s">
        <v>29</v>
      </c>
      <c r="I715" s="4">
        <v>155</v>
      </c>
      <c r="J715" s="4" t="b">
        <v>1</v>
      </c>
      <c r="K715" s="4">
        <v>0</v>
      </c>
      <c r="L715" t="s">
        <v>36</v>
      </c>
      <c r="M715" s="1" t="b">
        <v>1</v>
      </c>
    </row>
    <row r="716" spans="1:13" x14ac:dyDescent="0.3">
      <c r="A716" s="1">
        <v>5396</v>
      </c>
      <c r="B716" s="4">
        <v>73</v>
      </c>
      <c r="C716" s="4" t="s">
        <v>11</v>
      </c>
      <c r="D716" s="4" t="s">
        <v>15</v>
      </c>
      <c r="E716" s="4">
        <v>80</v>
      </c>
      <c r="F716" s="4">
        <v>245</v>
      </c>
      <c r="G716" s="4" t="b">
        <v>1</v>
      </c>
      <c r="H716" t="s">
        <v>30</v>
      </c>
      <c r="I716" s="4">
        <v>131</v>
      </c>
      <c r="J716" s="4" t="b">
        <v>0</v>
      </c>
      <c r="K716" s="4">
        <v>1.2</v>
      </c>
      <c r="L716" t="s">
        <v>37</v>
      </c>
      <c r="M716" s="1" t="b">
        <v>0</v>
      </c>
    </row>
    <row r="717" spans="1:13" x14ac:dyDescent="0.3">
      <c r="A717" s="1">
        <v>4624</v>
      </c>
      <c r="B717" s="4">
        <v>72</v>
      </c>
      <c r="C717" s="4" t="s">
        <v>11</v>
      </c>
      <c r="D717" s="4" t="s">
        <v>15</v>
      </c>
      <c r="E717" s="4">
        <v>113</v>
      </c>
      <c r="F717" s="4">
        <v>236</v>
      </c>
      <c r="G717" s="4" t="b">
        <v>1</v>
      </c>
      <c r="H717" t="s">
        <v>29</v>
      </c>
      <c r="I717" s="4">
        <v>144</v>
      </c>
      <c r="J717" s="4" t="b">
        <v>1</v>
      </c>
      <c r="K717" s="4">
        <v>0.1</v>
      </c>
      <c r="L717" t="s">
        <v>36</v>
      </c>
      <c r="M717" s="1" t="b">
        <v>1</v>
      </c>
    </row>
    <row r="718" spans="1:13" x14ac:dyDescent="0.3">
      <c r="A718" s="1">
        <v>1788</v>
      </c>
      <c r="B718" s="4">
        <v>62</v>
      </c>
      <c r="C718" s="4" t="s">
        <v>11</v>
      </c>
      <c r="D718" s="4" t="s">
        <v>13</v>
      </c>
      <c r="E718" s="4">
        <v>115</v>
      </c>
      <c r="F718" s="4">
        <v>181</v>
      </c>
      <c r="G718" s="4" t="b">
        <v>1</v>
      </c>
      <c r="H718" t="s">
        <v>28</v>
      </c>
      <c r="I718" s="4">
        <v>135</v>
      </c>
      <c r="J718" s="4" t="b">
        <v>1</v>
      </c>
      <c r="K718" s="4">
        <v>0.2</v>
      </c>
      <c r="L718" t="s">
        <v>36</v>
      </c>
      <c r="M718" s="1" t="b">
        <v>1</v>
      </c>
    </row>
    <row r="719" spans="1:13" x14ac:dyDescent="0.3">
      <c r="A719" s="1">
        <v>3462</v>
      </c>
      <c r="B719" s="4">
        <v>42</v>
      </c>
      <c r="C719" s="4" t="s">
        <v>11</v>
      </c>
      <c r="D719" s="4" t="s">
        <v>15</v>
      </c>
      <c r="E719" s="4">
        <v>86</v>
      </c>
      <c r="F719" s="4">
        <v>240</v>
      </c>
      <c r="G719" s="4" t="b">
        <v>1</v>
      </c>
      <c r="H719" t="s">
        <v>29</v>
      </c>
      <c r="I719" s="4">
        <v>165</v>
      </c>
      <c r="J719" s="4" t="b">
        <v>1</v>
      </c>
      <c r="K719" s="4">
        <v>1</v>
      </c>
      <c r="L719" t="s">
        <v>37</v>
      </c>
      <c r="M719" s="1" t="b">
        <v>1</v>
      </c>
    </row>
    <row r="720" spans="1:13" x14ac:dyDescent="0.3">
      <c r="A720" s="1">
        <v>4336</v>
      </c>
      <c r="B720" s="4">
        <v>74</v>
      </c>
      <c r="C720" s="4" t="s">
        <v>11</v>
      </c>
      <c r="D720" s="4" t="s">
        <v>14</v>
      </c>
      <c r="E720" s="4">
        <v>105</v>
      </c>
      <c r="F720" s="4">
        <v>165</v>
      </c>
      <c r="G720" s="4" t="b">
        <v>1</v>
      </c>
      <c r="H720" t="s">
        <v>28</v>
      </c>
      <c r="I720" s="4">
        <v>133</v>
      </c>
      <c r="J720" s="4" t="b">
        <v>1</v>
      </c>
      <c r="K720" s="4">
        <v>0.2</v>
      </c>
      <c r="L720" t="s">
        <v>36</v>
      </c>
      <c r="M720" s="1" t="b">
        <v>1</v>
      </c>
    </row>
    <row r="721" spans="1:13" x14ac:dyDescent="0.3">
      <c r="A721" s="1">
        <v>1668</v>
      </c>
      <c r="B721" s="4">
        <v>68</v>
      </c>
      <c r="C721" s="4" t="s">
        <v>12</v>
      </c>
      <c r="D721" s="4" t="s">
        <v>16</v>
      </c>
      <c r="E721" s="4">
        <v>112</v>
      </c>
      <c r="F721" s="4">
        <v>249</v>
      </c>
      <c r="G721" s="4" t="b">
        <v>1</v>
      </c>
      <c r="H721" t="s">
        <v>30</v>
      </c>
      <c r="I721" s="4">
        <v>143</v>
      </c>
      <c r="J721" s="4" t="b">
        <v>0</v>
      </c>
      <c r="K721" s="4">
        <v>0</v>
      </c>
      <c r="L721" t="s">
        <v>37</v>
      </c>
      <c r="M721" s="1" t="b">
        <v>0</v>
      </c>
    </row>
    <row r="722" spans="1:13" x14ac:dyDescent="0.3">
      <c r="A722" s="1">
        <v>5270</v>
      </c>
      <c r="B722" s="4">
        <v>74</v>
      </c>
      <c r="C722" s="4" t="s">
        <v>11</v>
      </c>
      <c r="D722" s="4" t="s">
        <v>14</v>
      </c>
      <c r="E722" s="4">
        <v>103</v>
      </c>
      <c r="F722" s="4">
        <v>236</v>
      </c>
      <c r="G722" s="4" t="b">
        <v>1</v>
      </c>
      <c r="H722" t="s">
        <v>29</v>
      </c>
      <c r="I722" s="4">
        <v>178</v>
      </c>
      <c r="J722" s="4" t="b">
        <v>1</v>
      </c>
      <c r="K722" s="4">
        <v>0.8</v>
      </c>
      <c r="L722" t="s">
        <v>36</v>
      </c>
      <c r="M722" s="1" t="b">
        <v>1</v>
      </c>
    </row>
    <row r="723" spans="1:13" x14ac:dyDescent="0.3">
      <c r="A723" s="1">
        <v>2874</v>
      </c>
      <c r="B723" s="4">
        <v>67</v>
      </c>
      <c r="C723" s="4" t="s">
        <v>12</v>
      </c>
      <c r="D723" s="4" t="s">
        <v>14</v>
      </c>
      <c r="E723" s="4">
        <v>91</v>
      </c>
      <c r="F723" s="4">
        <v>271</v>
      </c>
      <c r="G723" s="4" t="b">
        <v>1</v>
      </c>
      <c r="H723" t="s">
        <v>28</v>
      </c>
      <c r="I723" s="4">
        <v>162</v>
      </c>
      <c r="J723" s="4" t="b">
        <v>1</v>
      </c>
      <c r="K723" s="4">
        <v>0</v>
      </c>
      <c r="L723" t="s">
        <v>37</v>
      </c>
      <c r="M723" s="1" t="b">
        <v>1</v>
      </c>
    </row>
    <row r="724" spans="1:13" x14ac:dyDescent="0.3">
      <c r="A724" s="1">
        <v>1685</v>
      </c>
      <c r="B724" s="4">
        <v>79</v>
      </c>
      <c r="C724" s="4" t="s">
        <v>11</v>
      </c>
      <c r="D724" s="4" t="s">
        <v>13</v>
      </c>
      <c r="E724" s="4">
        <v>118</v>
      </c>
      <c r="F724" s="4">
        <v>213</v>
      </c>
      <c r="G724" s="4" t="b">
        <v>1</v>
      </c>
      <c r="H724" t="s">
        <v>30</v>
      </c>
      <c r="I724" s="4">
        <v>125</v>
      </c>
      <c r="J724" s="4" t="b">
        <v>0</v>
      </c>
      <c r="K724" s="4">
        <v>1.4</v>
      </c>
      <c r="L724" t="s">
        <v>36</v>
      </c>
      <c r="M724" s="1" t="b">
        <v>1</v>
      </c>
    </row>
    <row r="725" spans="1:13" x14ac:dyDescent="0.3">
      <c r="A725" s="1">
        <v>3922</v>
      </c>
      <c r="B725" s="4">
        <v>71</v>
      </c>
      <c r="C725" s="4" t="s">
        <v>12</v>
      </c>
      <c r="D725" s="4" t="s">
        <v>15</v>
      </c>
      <c r="E725" s="4">
        <v>112</v>
      </c>
      <c r="F725" s="4">
        <v>213</v>
      </c>
      <c r="G725" s="4" t="b">
        <v>1</v>
      </c>
      <c r="H725" t="s">
        <v>28</v>
      </c>
      <c r="I725" s="4">
        <v>165</v>
      </c>
      <c r="J725" s="4" t="b">
        <v>1</v>
      </c>
      <c r="K725" s="4">
        <v>0.2</v>
      </c>
      <c r="L725" t="s">
        <v>37</v>
      </c>
      <c r="M725" s="1" t="b">
        <v>1</v>
      </c>
    </row>
    <row r="726" spans="1:13" x14ac:dyDescent="0.3">
      <c r="A726" s="1">
        <v>5344</v>
      </c>
      <c r="B726" s="4">
        <v>59</v>
      </c>
      <c r="C726" s="4" t="s">
        <v>11</v>
      </c>
      <c r="D726" s="4" t="s">
        <v>16</v>
      </c>
      <c r="E726" s="4">
        <v>108</v>
      </c>
      <c r="F726" s="4">
        <v>353</v>
      </c>
      <c r="G726" s="4" t="b">
        <v>1</v>
      </c>
      <c r="H726" t="s">
        <v>28</v>
      </c>
      <c r="I726" s="4">
        <v>132</v>
      </c>
      <c r="J726" s="4" t="b">
        <v>0</v>
      </c>
      <c r="K726" s="4">
        <v>1.2</v>
      </c>
      <c r="L726" t="s">
        <v>37</v>
      </c>
      <c r="M726" s="1" t="b">
        <v>0</v>
      </c>
    </row>
    <row r="727" spans="1:13" x14ac:dyDescent="0.3">
      <c r="A727" s="1">
        <v>5440</v>
      </c>
      <c r="B727" s="4">
        <v>54</v>
      </c>
      <c r="C727" s="4" t="s">
        <v>12</v>
      </c>
      <c r="D727" s="4" t="s">
        <v>16</v>
      </c>
      <c r="E727" s="4">
        <v>110</v>
      </c>
      <c r="F727" s="4">
        <v>205</v>
      </c>
      <c r="G727" s="4" t="b">
        <v>1</v>
      </c>
      <c r="H727" t="s">
        <v>30</v>
      </c>
      <c r="I727" s="4">
        <v>130</v>
      </c>
      <c r="J727" s="4" t="b">
        <v>0</v>
      </c>
      <c r="K727" s="4">
        <v>2</v>
      </c>
      <c r="L727" t="s">
        <v>37</v>
      </c>
      <c r="M727" s="1" t="b">
        <v>0</v>
      </c>
    </row>
    <row r="728" spans="1:13" x14ac:dyDescent="0.3">
      <c r="A728" s="1">
        <v>2330</v>
      </c>
      <c r="B728" s="4">
        <v>40</v>
      </c>
      <c r="C728" s="4" t="s">
        <v>11</v>
      </c>
      <c r="D728" s="4" t="s">
        <v>13</v>
      </c>
      <c r="E728" s="4">
        <v>107</v>
      </c>
      <c r="F728" s="4">
        <v>184</v>
      </c>
      <c r="G728" s="4" t="b">
        <v>0</v>
      </c>
      <c r="H728" t="s">
        <v>29</v>
      </c>
      <c r="I728" s="4">
        <v>105</v>
      </c>
      <c r="J728" s="4" t="b">
        <v>0</v>
      </c>
      <c r="K728" s="4">
        <v>2.1</v>
      </c>
      <c r="L728" t="s">
        <v>38</v>
      </c>
      <c r="M728" s="1" t="b">
        <v>1</v>
      </c>
    </row>
    <row r="729" spans="1:13" x14ac:dyDescent="0.3">
      <c r="A729" s="1">
        <v>1027</v>
      </c>
      <c r="B729" s="4">
        <v>72</v>
      </c>
      <c r="C729" s="4" t="s">
        <v>12</v>
      </c>
      <c r="D729" s="4" t="s">
        <v>14</v>
      </c>
      <c r="E729" s="4">
        <v>110</v>
      </c>
      <c r="F729" s="4">
        <v>160</v>
      </c>
      <c r="G729" s="4" t="b">
        <v>1</v>
      </c>
      <c r="H729" t="s">
        <v>30</v>
      </c>
      <c r="I729" s="4">
        <v>138</v>
      </c>
      <c r="J729" s="4" t="b">
        <v>1</v>
      </c>
      <c r="K729" s="4">
        <v>0</v>
      </c>
      <c r="L729" t="s">
        <v>38</v>
      </c>
      <c r="M729" s="1" t="b">
        <v>0</v>
      </c>
    </row>
    <row r="730" spans="1:13" x14ac:dyDescent="0.3">
      <c r="A730" s="1">
        <v>4774</v>
      </c>
      <c r="B730" s="4">
        <v>72</v>
      </c>
      <c r="C730" s="4" t="s">
        <v>11</v>
      </c>
      <c r="D730" s="4" t="s">
        <v>13</v>
      </c>
      <c r="E730" s="4">
        <v>91</v>
      </c>
      <c r="F730" s="4">
        <v>246</v>
      </c>
      <c r="G730" s="4" t="b">
        <v>1</v>
      </c>
      <c r="H730" t="s">
        <v>28</v>
      </c>
      <c r="I730" s="4">
        <v>96</v>
      </c>
      <c r="J730" s="4" t="b">
        <v>0</v>
      </c>
      <c r="K730" s="4">
        <v>2.2000000000000002</v>
      </c>
      <c r="L730" t="s">
        <v>38</v>
      </c>
      <c r="M730" s="1" t="b">
        <v>1</v>
      </c>
    </row>
    <row r="731" spans="1:13" x14ac:dyDescent="0.3">
      <c r="A731" s="1">
        <v>1084</v>
      </c>
      <c r="B731" s="4">
        <v>54</v>
      </c>
      <c r="C731" s="4" t="s">
        <v>11</v>
      </c>
      <c r="D731" s="4" t="s">
        <v>13</v>
      </c>
      <c r="E731" s="4">
        <v>84</v>
      </c>
      <c r="F731" s="4">
        <v>289</v>
      </c>
      <c r="G731" s="4" t="b">
        <v>0</v>
      </c>
      <c r="H731" t="s">
        <v>29</v>
      </c>
      <c r="I731" s="4">
        <v>124</v>
      </c>
      <c r="J731" s="4" t="b">
        <v>1</v>
      </c>
      <c r="K731" s="4">
        <v>1</v>
      </c>
      <c r="L731" t="s">
        <v>38</v>
      </c>
      <c r="M731" s="1" t="b">
        <v>1</v>
      </c>
    </row>
    <row r="732" spans="1:13" x14ac:dyDescent="0.3">
      <c r="A732" s="1">
        <v>1168</v>
      </c>
      <c r="B732" s="4">
        <v>74</v>
      </c>
      <c r="C732" s="4" t="s">
        <v>11</v>
      </c>
      <c r="D732" s="4" t="s">
        <v>14</v>
      </c>
      <c r="E732" s="4">
        <v>112</v>
      </c>
      <c r="F732" s="4">
        <v>192</v>
      </c>
      <c r="G732" s="4" t="b">
        <v>0</v>
      </c>
      <c r="H732" t="s">
        <v>29</v>
      </c>
      <c r="I732" s="4">
        <v>174</v>
      </c>
      <c r="J732" s="4" t="b">
        <v>1</v>
      </c>
      <c r="K732" s="4">
        <v>0</v>
      </c>
      <c r="L732" t="s">
        <v>38</v>
      </c>
      <c r="M732" s="1" t="b">
        <v>0</v>
      </c>
    </row>
    <row r="733" spans="1:13" x14ac:dyDescent="0.3">
      <c r="A733" s="1">
        <v>4681</v>
      </c>
      <c r="B733" s="4">
        <v>49</v>
      </c>
      <c r="C733" s="4" t="s">
        <v>11</v>
      </c>
      <c r="D733" s="4" t="s">
        <v>15</v>
      </c>
      <c r="E733" s="4">
        <v>93</v>
      </c>
      <c r="F733" s="4">
        <v>243</v>
      </c>
      <c r="G733" s="4" t="b">
        <v>0</v>
      </c>
      <c r="H733" t="s">
        <v>29</v>
      </c>
      <c r="I733" s="4">
        <v>137</v>
      </c>
      <c r="J733" s="4" t="b">
        <v>0</v>
      </c>
      <c r="K733" s="4">
        <v>1</v>
      </c>
      <c r="L733" t="s">
        <v>38</v>
      </c>
      <c r="M733" s="1" t="b">
        <v>0</v>
      </c>
    </row>
    <row r="734" spans="1:13" x14ac:dyDescent="0.3">
      <c r="A734" s="1">
        <v>3388</v>
      </c>
      <c r="B734" s="4">
        <v>72</v>
      </c>
      <c r="C734" s="4" t="s">
        <v>12</v>
      </c>
      <c r="D734" s="4" t="s">
        <v>15</v>
      </c>
      <c r="E734" s="4">
        <v>103</v>
      </c>
      <c r="F734" s="4">
        <v>196</v>
      </c>
      <c r="G734" s="4" t="b">
        <v>0</v>
      </c>
      <c r="H734" t="s">
        <v>30</v>
      </c>
      <c r="I734" s="4">
        <v>169</v>
      </c>
      <c r="J734" s="4" t="b">
        <v>1</v>
      </c>
      <c r="K734" s="4">
        <v>0.1</v>
      </c>
      <c r="L734" t="s">
        <v>38</v>
      </c>
      <c r="M734" s="1" t="b">
        <v>0</v>
      </c>
    </row>
    <row r="735" spans="1:13" x14ac:dyDescent="0.3">
      <c r="A735" s="1">
        <v>5091</v>
      </c>
      <c r="B735" s="4">
        <v>62</v>
      </c>
      <c r="C735" s="4" t="s">
        <v>12</v>
      </c>
      <c r="D735" s="4" t="s">
        <v>16</v>
      </c>
      <c r="E735" s="4">
        <v>117</v>
      </c>
      <c r="F735" s="4">
        <v>226</v>
      </c>
      <c r="G735" s="4" t="b">
        <v>1</v>
      </c>
      <c r="H735" t="s">
        <v>30</v>
      </c>
      <c r="I735" s="4">
        <v>114</v>
      </c>
      <c r="J735" s="4" t="b">
        <v>1</v>
      </c>
      <c r="K735" s="4">
        <v>2.6</v>
      </c>
      <c r="L735" t="s">
        <v>38</v>
      </c>
      <c r="M735" s="1" t="b">
        <v>0</v>
      </c>
    </row>
    <row r="736" spans="1:13" x14ac:dyDescent="0.3">
      <c r="A736" s="1">
        <v>3160</v>
      </c>
      <c r="B736" s="4">
        <v>64</v>
      </c>
      <c r="C736" s="4" t="s">
        <v>11</v>
      </c>
      <c r="D736" s="4" t="s">
        <v>16</v>
      </c>
      <c r="E736" s="4">
        <v>99</v>
      </c>
      <c r="F736" s="4">
        <v>248</v>
      </c>
      <c r="G736" s="4" t="b">
        <v>0</v>
      </c>
      <c r="H736" t="s">
        <v>28</v>
      </c>
      <c r="I736" s="4">
        <v>125</v>
      </c>
      <c r="J736" s="4" t="b">
        <v>1</v>
      </c>
      <c r="K736" s="4">
        <v>1</v>
      </c>
      <c r="L736" t="s">
        <v>36</v>
      </c>
      <c r="M736" s="1" t="b">
        <v>0</v>
      </c>
    </row>
    <row r="737" spans="1:13" x14ac:dyDescent="0.3">
      <c r="A737" s="1">
        <v>2207</v>
      </c>
      <c r="B737" s="4">
        <v>60</v>
      </c>
      <c r="C737" s="4" t="s">
        <v>11</v>
      </c>
      <c r="D737" s="4" t="s">
        <v>14</v>
      </c>
      <c r="E737" s="4">
        <v>87</v>
      </c>
      <c r="F737" s="4">
        <v>267</v>
      </c>
      <c r="G737" s="4" t="b">
        <v>0</v>
      </c>
      <c r="H737" t="s">
        <v>28</v>
      </c>
      <c r="I737" s="4">
        <v>160</v>
      </c>
      <c r="J737" s="4" t="b">
        <v>1</v>
      </c>
      <c r="K737" s="4">
        <v>3</v>
      </c>
      <c r="L737" t="s">
        <v>36</v>
      </c>
      <c r="M737" s="1" t="b">
        <v>0</v>
      </c>
    </row>
    <row r="738" spans="1:13" x14ac:dyDescent="0.3">
      <c r="A738" s="1">
        <v>4079</v>
      </c>
      <c r="B738" s="4">
        <v>42</v>
      </c>
      <c r="C738" s="4" t="s">
        <v>11</v>
      </c>
      <c r="D738" s="4" t="s">
        <v>14</v>
      </c>
      <c r="E738" s="4">
        <v>82</v>
      </c>
      <c r="F738" s="4">
        <v>188</v>
      </c>
      <c r="G738" s="4" t="b">
        <v>1</v>
      </c>
      <c r="H738" t="s">
        <v>30</v>
      </c>
      <c r="I738" s="4">
        <v>145</v>
      </c>
      <c r="J738" s="4" t="b">
        <v>1</v>
      </c>
      <c r="K738" s="4">
        <v>0</v>
      </c>
      <c r="L738" t="s">
        <v>36</v>
      </c>
      <c r="M738" s="1" t="b">
        <v>1</v>
      </c>
    </row>
    <row r="739" spans="1:13" x14ac:dyDescent="0.3">
      <c r="A739" s="1">
        <v>4154</v>
      </c>
      <c r="B739" s="4">
        <v>61</v>
      </c>
      <c r="C739" s="4" t="s">
        <v>12</v>
      </c>
      <c r="D739" s="4" t="s">
        <v>16</v>
      </c>
      <c r="E739" s="4">
        <v>94</v>
      </c>
      <c r="F739" s="4">
        <v>205</v>
      </c>
      <c r="G739" s="4" t="b">
        <v>0</v>
      </c>
      <c r="H739" t="s">
        <v>28</v>
      </c>
      <c r="I739" s="4">
        <v>98</v>
      </c>
      <c r="J739" s="4" t="b">
        <v>0</v>
      </c>
      <c r="K739" s="4">
        <v>2</v>
      </c>
      <c r="L739" t="s">
        <v>36</v>
      </c>
      <c r="M739" s="1" t="b">
        <v>0</v>
      </c>
    </row>
    <row r="740" spans="1:13" x14ac:dyDescent="0.3">
      <c r="A740" s="1">
        <v>3020</v>
      </c>
      <c r="B740" s="4">
        <v>54</v>
      </c>
      <c r="C740" s="4" t="s">
        <v>11</v>
      </c>
      <c r="D740" s="4" t="s">
        <v>16</v>
      </c>
      <c r="E740" s="4">
        <v>109</v>
      </c>
      <c r="F740" s="4">
        <v>529</v>
      </c>
      <c r="G740" s="4" t="b">
        <v>1</v>
      </c>
      <c r="H740" t="s">
        <v>30</v>
      </c>
      <c r="I740" s="4">
        <v>130</v>
      </c>
      <c r="J740" s="4" t="b">
        <v>1</v>
      </c>
      <c r="K740" s="4">
        <v>0</v>
      </c>
      <c r="L740" t="s">
        <v>37</v>
      </c>
      <c r="M740" s="1" t="b">
        <v>0</v>
      </c>
    </row>
    <row r="741" spans="1:13" x14ac:dyDescent="0.3">
      <c r="A741" s="1">
        <v>2606</v>
      </c>
      <c r="B741" s="4">
        <v>78</v>
      </c>
      <c r="C741" s="4" t="s">
        <v>11</v>
      </c>
      <c r="D741" s="4" t="s">
        <v>14</v>
      </c>
      <c r="E741" s="4">
        <v>110</v>
      </c>
      <c r="F741" s="4">
        <v>100</v>
      </c>
      <c r="G741" s="4" t="b">
        <v>0</v>
      </c>
      <c r="H741" t="s">
        <v>29</v>
      </c>
      <c r="I741" s="4">
        <v>138</v>
      </c>
      <c r="J741" s="4" t="b">
        <v>0</v>
      </c>
      <c r="K741" s="4">
        <v>0</v>
      </c>
      <c r="L741" t="s">
        <v>36</v>
      </c>
      <c r="M741" s="1" t="b">
        <v>1</v>
      </c>
    </row>
    <row r="742" spans="1:13" x14ac:dyDescent="0.3">
      <c r="A742" s="1">
        <v>4727</v>
      </c>
      <c r="B742" s="4">
        <v>66</v>
      </c>
      <c r="C742" s="4" t="s">
        <v>12</v>
      </c>
      <c r="D742" s="4" t="s">
        <v>15</v>
      </c>
      <c r="E742" s="4">
        <v>116</v>
      </c>
      <c r="F742" s="4">
        <v>182</v>
      </c>
      <c r="G742" s="4" t="b">
        <v>1</v>
      </c>
      <c r="H742" t="s">
        <v>28</v>
      </c>
      <c r="I742" s="4">
        <v>180</v>
      </c>
      <c r="J742" s="4" t="b">
        <v>1</v>
      </c>
      <c r="K742" s="4">
        <v>0</v>
      </c>
      <c r="L742" t="s">
        <v>36</v>
      </c>
      <c r="M742" s="1" t="b">
        <v>1</v>
      </c>
    </row>
    <row r="743" spans="1:13" x14ac:dyDescent="0.3">
      <c r="A743" s="1">
        <v>5986</v>
      </c>
      <c r="B743" s="4">
        <v>71</v>
      </c>
      <c r="C743" s="4" t="s">
        <v>11</v>
      </c>
      <c r="D743" s="4" t="s">
        <v>14</v>
      </c>
      <c r="E743" s="4">
        <v>98</v>
      </c>
      <c r="F743" s="4">
        <v>168</v>
      </c>
      <c r="G743" s="4" t="b">
        <v>0</v>
      </c>
      <c r="H743" t="s">
        <v>30</v>
      </c>
      <c r="I743" s="4">
        <v>160</v>
      </c>
      <c r="J743" s="4" t="b">
        <v>1</v>
      </c>
      <c r="K743" s="4">
        <v>0</v>
      </c>
      <c r="L743" t="s">
        <v>36</v>
      </c>
      <c r="M743" s="1" t="b">
        <v>1</v>
      </c>
    </row>
    <row r="744" spans="1:13" x14ac:dyDescent="0.3">
      <c r="A744" s="1">
        <v>4688</v>
      </c>
      <c r="B744" s="4">
        <v>55</v>
      </c>
      <c r="C744" s="4" t="s">
        <v>11</v>
      </c>
      <c r="D744" s="4" t="s">
        <v>16</v>
      </c>
      <c r="E744" s="4">
        <v>98</v>
      </c>
      <c r="F744" s="4">
        <v>263</v>
      </c>
      <c r="G744" s="4" t="b">
        <v>1</v>
      </c>
      <c r="H744" t="s">
        <v>28</v>
      </c>
      <c r="I744" s="4">
        <v>110</v>
      </c>
      <c r="J744" s="4" t="b">
        <v>1</v>
      </c>
      <c r="K744" s="4">
        <v>0</v>
      </c>
      <c r="L744" t="s">
        <v>37</v>
      </c>
      <c r="M744" s="1" t="b">
        <v>0</v>
      </c>
    </row>
    <row r="745" spans="1:13" x14ac:dyDescent="0.3">
      <c r="A745" s="1">
        <v>2364</v>
      </c>
      <c r="B745" s="4">
        <v>73</v>
      </c>
      <c r="C745" s="4" t="s">
        <v>11</v>
      </c>
      <c r="D745" s="4" t="s">
        <v>15</v>
      </c>
      <c r="E745" s="4">
        <v>108</v>
      </c>
      <c r="F745" s="4">
        <v>195</v>
      </c>
      <c r="G745" s="4" t="b">
        <v>0</v>
      </c>
      <c r="H745" t="s">
        <v>29</v>
      </c>
      <c r="I745" s="4">
        <v>140</v>
      </c>
      <c r="J745" s="4" t="b">
        <v>1</v>
      </c>
      <c r="K745" s="4">
        <v>0</v>
      </c>
      <c r="L745" t="s">
        <v>36</v>
      </c>
      <c r="M745" s="1" t="b">
        <v>1</v>
      </c>
    </row>
    <row r="746" spans="1:13" x14ac:dyDescent="0.3">
      <c r="A746" s="1">
        <v>3152</v>
      </c>
      <c r="B746" s="4">
        <v>69</v>
      </c>
      <c r="C746" s="4" t="s">
        <v>11</v>
      </c>
      <c r="D746" s="4" t="s">
        <v>15</v>
      </c>
      <c r="E746" s="4">
        <v>94</v>
      </c>
      <c r="F746" s="4">
        <v>160</v>
      </c>
      <c r="G746" s="4" t="b">
        <v>1</v>
      </c>
      <c r="H746" t="s">
        <v>28</v>
      </c>
      <c r="I746" s="4">
        <v>150</v>
      </c>
      <c r="J746" s="4" t="b">
        <v>1</v>
      </c>
      <c r="K746" s="4">
        <v>2</v>
      </c>
      <c r="L746" t="s">
        <v>37</v>
      </c>
      <c r="M746" s="1" t="b">
        <v>0</v>
      </c>
    </row>
    <row r="747" spans="1:13" x14ac:dyDescent="0.3">
      <c r="A747" s="1">
        <v>2176</v>
      </c>
      <c r="B747" s="4">
        <v>80</v>
      </c>
      <c r="C747" s="4" t="s">
        <v>11</v>
      </c>
      <c r="D747" s="4" t="s">
        <v>16</v>
      </c>
      <c r="E747" s="4">
        <v>95</v>
      </c>
      <c r="F747" s="4">
        <v>236</v>
      </c>
      <c r="G747" s="4" t="b">
        <v>1</v>
      </c>
      <c r="H747" t="s">
        <v>30</v>
      </c>
      <c r="I747" s="4">
        <v>105</v>
      </c>
      <c r="J747" s="4" t="b">
        <v>0</v>
      </c>
      <c r="K747" s="4">
        <v>0</v>
      </c>
      <c r="L747" t="s">
        <v>37</v>
      </c>
      <c r="M747" s="1" t="b">
        <v>0</v>
      </c>
    </row>
    <row r="748" spans="1:13" x14ac:dyDescent="0.3">
      <c r="A748" s="1">
        <v>5585</v>
      </c>
      <c r="B748" s="4">
        <v>50</v>
      </c>
      <c r="C748" s="4" t="s">
        <v>11</v>
      </c>
      <c r="D748" s="4" t="s">
        <v>15</v>
      </c>
      <c r="E748" s="4">
        <v>85</v>
      </c>
      <c r="F748" s="4">
        <v>113</v>
      </c>
      <c r="G748" s="4" t="b">
        <v>1</v>
      </c>
      <c r="H748" t="s">
        <v>28</v>
      </c>
      <c r="I748" s="4">
        <v>120</v>
      </c>
      <c r="J748" s="4" t="b">
        <v>1</v>
      </c>
      <c r="K748" s="4">
        <v>3.5</v>
      </c>
      <c r="L748" t="s">
        <v>38</v>
      </c>
      <c r="M748" s="1" t="b">
        <v>0</v>
      </c>
    </row>
    <row r="749" spans="1:13" x14ac:dyDescent="0.3">
      <c r="A749" s="1">
        <v>5503</v>
      </c>
      <c r="B749" s="4">
        <v>55</v>
      </c>
      <c r="C749" s="4" t="s">
        <v>12</v>
      </c>
      <c r="D749" s="4" t="s">
        <v>14</v>
      </c>
      <c r="E749" s="4">
        <v>85</v>
      </c>
      <c r="F749" s="4">
        <v>195</v>
      </c>
      <c r="G749" s="4" t="b">
        <v>1</v>
      </c>
      <c r="H749" t="s">
        <v>28</v>
      </c>
      <c r="I749" s="4">
        <v>179</v>
      </c>
      <c r="J749" s="4" t="b">
        <v>1</v>
      </c>
      <c r="K749" s="4">
        <v>0</v>
      </c>
      <c r="L749" t="s">
        <v>36</v>
      </c>
      <c r="M749" s="1" t="b">
        <v>1</v>
      </c>
    </row>
    <row r="750" spans="1:13" x14ac:dyDescent="0.3">
      <c r="A750" s="1">
        <v>2665</v>
      </c>
      <c r="B750" s="4">
        <v>80</v>
      </c>
      <c r="C750" s="4" t="s">
        <v>11</v>
      </c>
      <c r="D750" s="4" t="s">
        <v>16</v>
      </c>
      <c r="E750" s="4">
        <v>91</v>
      </c>
      <c r="F750" s="4">
        <v>274</v>
      </c>
      <c r="G750" s="4" t="b">
        <v>1</v>
      </c>
      <c r="H750" t="s">
        <v>30</v>
      </c>
      <c r="I750" s="4">
        <v>88</v>
      </c>
      <c r="J750" s="4" t="b">
        <v>0</v>
      </c>
      <c r="K750" s="4">
        <v>1.2</v>
      </c>
      <c r="L750" t="s">
        <v>37</v>
      </c>
      <c r="M750" s="1" t="b">
        <v>0</v>
      </c>
    </row>
    <row r="751" spans="1:13" x14ac:dyDescent="0.3">
      <c r="A751" s="1">
        <v>5766</v>
      </c>
      <c r="B751" s="4">
        <v>76</v>
      </c>
      <c r="C751" s="4" t="s">
        <v>11</v>
      </c>
      <c r="D751" s="4" t="s">
        <v>15</v>
      </c>
      <c r="E751" s="4">
        <v>99</v>
      </c>
      <c r="F751" s="4">
        <v>197</v>
      </c>
      <c r="G751" s="4" t="b">
        <v>1</v>
      </c>
      <c r="H751" t="s">
        <v>28</v>
      </c>
      <c r="I751" s="4">
        <v>152</v>
      </c>
      <c r="J751" s="4" t="b">
        <v>1</v>
      </c>
      <c r="K751" s="4">
        <v>1.2</v>
      </c>
      <c r="L751" t="s">
        <v>38</v>
      </c>
      <c r="M751" s="1" t="b">
        <v>1</v>
      </c>
    </row>
    <row r="752" spans="1:13" x14ac:dyDescent="0.3">
      <c r="A752" s="1">
        <v>1382</v>
      </c>
      <c r="B752" s="4">
        <v>72</v>
      </c>
      <c r="C752" s="4" t="s">
        <v>11</v>
      </c>
      <c r="D752" s="4" t="s">
        <v>13</v>
      </c>
      <c r="E752" s="4">
        <v>92</v>
      </c>
      <c r="F752" s="4">
        <v>227</v>
      </c>
      <c r="G752" s="4" t="b">
        <v>1</v>
      </c>
      <c r="H752" t="s">
        <v>30</v>
      </c>
      <c r="I752" s="4">
        <v>155</v>
      </c>
      <c r="J752" s="4" t="b">
        <v>1</v>
      </c>
      <c r="K752" s="4">
        <v>0.6</v>
      </c>
      <c r="L752" t="s">
        <v>37</v>
      </c>
      <c r="M752" s="1" t="b">
        <v>1</v>
      </c>
    </row>
    <row r="753" spans="1:13" x14ac:dyDescent="0.3">
      <c r="A753" s="1">
        <v>3677</v>
      </c>
      <c r="B753" s="4">
        <v>44</v>
      </c>
      <c r="C753" s="4" t="s">
        <v>11</v>
      </c>
      <c r="D753" s="4" t="s">
        <v>14</v>
      </c>
      <c r="E753" s="4">
        <v>119</v>
      </c>
      <c r="F753" s="4">
        <v>245</v>
      </c>
      <c r="G753" s="4" t="b">
        <v>1</v>
      </c>
      <c r="H753" t="s">
        <v>29</v>
      </c>
      <c r="I753" s="4">
        <v>180</v>
      </c>
      <c r="J753" s="4" t="b">
        <v>1</v>
      </c>
      <c r="K753" s="4">
        <v>0.2</v>
      </c>
      <c r="L753" t="s">
        <v>36</v>
      </c>
      <c r="M753" s="1" t="b">
        <v>0</v>
      </c>
    </row>
    <row r="754" spans="1:13" x14ac:dyDescent="0.3">
      <c r="A754" s="1">
        <v>5628</v>
      </c>
      <c r="B754" s="4">
        <v>67</v>
      </c>
      <c r="C754" s="4" t="s">
        <v>11</v>
      </c>
      <c r="D754" s="4" t="s">
        <v>16</v>
      </c>
      <c r="E754" s="4">
        <v>94</v>
      </c>
      <c r="F754" s="4">
        <v>288</v>
      </c>
      <c r="G754" s="4" t="b">
        <v>1</v>
      </c>
      <c r="H754" t="s">
        <v>30</v>
      </c>
      <c r="I754" s="4">
        <v>159</v>
      </c>
      <c r="J754" s="4" t="b">
        <v>1</v>
      </c>
      <c r="K754" s="4">
        <v>0.2</v>
      </c>
      <c r="L754" t="s">
        <v>36</v>
      </c>
      <c r="M754" s="1" t="b">
        <v>1</v>
      </c>
    </row>
    <row r="755" spans="1:13" x14ac:dyDescent="0.3">
      <c r="A755" s="1">
        <v>4509</v>
      </c>
      <c r="B755" s="4">
        <v>67</v>
      </c>
      <c r="C755" s="4" t="s">
        <v>11</v>
      </c>
      <c r="D755" s="4" t="s">
        <v>13</v>
      </c>
      <c r="E755" s="4">
        <v>111</v>
      </c>
      <c r="F755" s="4">
        <v>282</v>
      </c>
      <c r="G755" s="4" t="b">
        <v>0</v>
      </c>
      <c r="H755" t="s">
        <v>30</v>
      </c>
      <c r="I755" s="4">
        <v>95</v>
      </c>
      <c r="J755" s="4" t="b">
        <v>0</v>
      </c>
      <c r="K755" s="4">
        <v>2</v>
      </c>
      <c r="L755" t="s">
        <v>36</v>
      </c>
      <c r="M755" s="1" t="b">
        <v>1</v>
      </c>
    </row>
    <row r="756" spans="1:13" x14ac:dyDescent="0.3">
      <c r="A756" s="1">
        <v>3403</v>
      </c>
      <c r="B756" s="4">
        <v>73</v>
      </c>
      <c r="C756" s="4" t="s">
        <v>11</v>
      </c>
      <c r="D756" s="4" t="s">
        <v>13</v>
      </c>
      <c r="E756" s="4">
        <v>114</v>
      </c>
      <c r="F756" s="4">
        <v>335</v>
      </c>
      <c r="G756" s="4" t="b">
        <v>0</v>
      </c>
      <c r="H756" t="s">
        <v>29</v>
      </c>
      <c r="I756" s="4">
        <v>143</v>
      </c>
      <c r="J756" s="4" t="b">
        <v>0</v>
      </c>
      <c r="K756" s="4">
        <v>3</v>
      </c>
      <c r="L756" t="s">
        <v>36</v>
      </c>
      <c r="M756" s="1" t="b">
        <v>1</v>
      </c>
    </row>
    <row r="757" spans="1:13" x14ac:dyDescent="0.3">
      <c r="A757" s="1">
        <v>1994</v>
      </c>
      <c r="B757" s="4">
        <v>57</v>
      </c>
      <c r="C757" s="4" t="s">
        <v>11</v>
      </c>
      <c r="D757" s="4" t="s">
        <v>15</v>
      </c>
      <c r="E757" s="4">
        <v>99</v>
      </c>
      <c r="F757" s="4">
        <v>245</v>
      </c>
      <c r="G757" s="4" t="b">
        <v>0</v>
      </c>
      <c r="H757" t="s">
        <v>30</v>
      </c>
      <c r="I757" s="4">
        <v>166</v>
      </c>
      <c r="J757" s="4" t="b">
        <v>1</v>
      </c>
      <c r="K757" s="4">
        <v>2.4</v>
      </c>
      <c r="L757" t="s">
        <v>38</v>
      </c>
      <c r="M757" s="1" t="b">
        <v>0</v>
      </c>
    </row>
    <row r="758" spans="1:13" x14ac:dyDescent="0.3">
      <c r="A758" s="1">
        <v>3126</v>
      </c>
      <c r="B758" s="4">
        <v>40</v>
      </c>
      <c r="C758" s="4" t="s">
        <v>11</v>
      </c>
      <c r="D758" s="4" t="s">
        <v>14</v>
      </c>
      <c r="E758" s="4">
        <v>115</v>
      </c>
      <c r="F758" s="4">
        <v>245</v>
      </c>
      <c r="G758" s="4" t="b">
        <v>0</v>
      </c>
      <c r="H758" t="s">
        <v>30</v>
      </c>
      <c r="I758" s="4">
        <v>143</v>
      </c>
      <c r="J758" s="4" t="b">
        <v>1</v>
      </c>
      <c r="K758" s="4">
        <v>0</v>
      </c>
      <c r="L758" t="s">
        <v>38</v>
      </c>
      <c r="M758" s="1" t="b">
        <v>0</v>
      </c>
    </row>
    <row r="759" spans="1:13" x14ac:dyDescent="0.3">
      <c r="A759" s="1">
        <v>5870</v>
      </c>
      <c r="B759" s="4">
        <v>57</v>
      </c>
      <c r="C759" s="4" t="s">
        <v>12</v>
      </c>
      <c r="D759" s="4" t="s">
        <v>13</v>
      </c>
      <c r="E759" s="4">
        <v>105</v>
      </c>
      <c r="F759" s="4">
        <v>305</v>
      </c>
      <c r="G759" s="4" t="b">
        <v>1</v>
      </c>
      <c r="H759" t="s">
        <v>30</v>
      </c>
      <c r="I759" s="4">
        <v>142</v>
      </c>
      <c r="J759" s="4" t="b">
        <v>0</v>
      </c>
      <c r="K759" s="4">
        <v>1.2</v>
      </c>
      <c r="L759" t="s">
        <v>38</v>
      </c>
      <c r="M759" s="1" t="b">
        <v>1</v>
      </c>
    </row>
    <row r="760" spans="1:13" x14ac:dyDescent="0.3">
      <c r="A760" s="1">
        <v>5920</v>
      </c>
      <c r="B760" s="4">
        <v>60</v>
      </c>
      <c r="C760" s="4" t="s">
        <v>11</v>
      </c>
      <c r="D760" s="4" t="s">
        <v>16</v>
      </c>
      <c r="E760" s="4">
        <v>118</v>
      </c>
      <c r="F760" s="4">
        <v>289</v>
      </c>
      <c r="G760" s="4" t="b">
        <v>0</v>
      </c>
      <c r="H760" t="s">
        <v>29</v>
      </c>
      <c r="I760" s="4">
        <v>170</v>
      </c>
      <c r="J760" s="4" t="b">
        <v>1</v>
      </c>
      <c r="K760" s="4">
        <v>0</v>
      </c>
      <c r="L760" t="s">
        <v>36</v>
      </c>
      <c r="M760" s="1" t="b">
        <v>0</v>
      </c>
    </row>
    <row r="761" spans="1:13" x14ac:dyDescent="0.3">
      <c r="A761" s="1">
        <v>5298</v>
      </c>
      <c r="B761" s="4">
        <v>46</v>
      </c>
      <c r="C761" s="4" t="s">
        <v>11</v>
      </c>
      <c r="D761" s="4" t="s">
        <v>15</v>
      </c>
      <c r="E761" s="4">
        <v>93</v>
      </c>
      <c r="F761" s="4">
        <v>292</v>
      </c>
      <c r="G761" s="4" t="b">
        <v>0</v>
      </c>
      <c r="H761" t="s">
        <v>30</v>
      </c>
      <c r="I761" s="4">
        <v>130</v>
      </c>
      <c r="J761" s="4" t="b">
        <v>1</v>
      </c>
      <c r="K761" s="4">
        <v>0</v>
      </c>
      <c r="L761" t="s">
        <v>36</v>
      </c>
      <c r="M761" s="1" t="b">
        <v>1</v>
      </c>
    </row>
    <row r="762" spans="1:13" x14ac:dyDescent="0.3">
      <c r="A762" s="1">
        <v>2636</v>
      </c>
      <c r="B762" s="4">
        <v>40</v>
      </c>
      <c r="C762" s="4" t="s">
        <v>11</v>
      </c>
      <c r="D762" s="4" t="s">
        <v>16</v>
      </c>
      <c r="E762" s="4">
        <v>82</v>
      </c>
      <c r="F762" s="4">
        <v>280</v>
      </c>
      <c r="G762" s="4" t="b">
        <v>0</v>
      </c>
      <c r="H762" t="s">
        <v>29</v>
      </c>
      <c r="I762" s="4">
        <v>120</v>
      </c>
      <c r="J762" s="4" t="b">
        <v>1</v>
      </c>
      <c r="K762" s="4">
        <v>0</v>
      </c>
      <c r="L762" t="s">
        <v>36</v>
      </c>
      <c r="M762" s="1" t="b">
        <v>1</v>
      </c>
    </row>
    <row r="763" spans="1:13" x14ac:dyDescent="0.3">
      <c r="A763" s="1">
        <v>1368</v>
      </c>
      <c r="B763" s="4">
        <v>44</v>
      </c>
      <c r="C763" s="4" t="s">
        <v>11</v>
      </c>
      <c r="D763" s="4" t="s">
        <v>14</v>
      </c>
      <c r="E763" s="4">
        <v>83</v>
      </c>
      <c r="F763" s="4">
        <v>257</v>
      </c>
      <c r="G763" s="4" t="b">
        <v>0</v>
      </c>
      <c r="H763" t="s">
        <v>29</v>
      </c>
      <c r="I763" s="4">
        <v>140</v>
      </c>
      <c r="J763" s="4" t="b">
        <v>1</v>
      </c>
      <c r="K763" s="4">
        <v>0</v>
      </c>
      <c r="L763" t="s">
        <v>37</v>
      </c>
      <c r="M763" s="1" t="b">
        <v>0</v>
      </c>
    </row>
    <row r="764" spans="1:13" x14ac:dyDescent="0.3">
      <c r="A764" s="1">
        <v>4443</v>
      </c>
      <c r="B764" s="4">
        <v>44</v>
      </c>
      <c r="C764" s="4" t="s">
        <v>11</v>
      </c>
      <c r="D764" s="4" t="s">
        <v>16</v>
      </c>
      <c r="E764" s="4">
        <v>85</v>
      </c>
      <c r="F764" s="4">
        <v>226</v>
      </c>
      <c r="G764" s="4" t="b">
        <v>0</v>
      </c>
      <c r="H764" t="s">
        <v>30</v>
      </c>
      <c r="I764" s="4">
        <v>98</v>
      </c>
      <c r="J764" s="4" t="b">
        <v>0</v>
      </c>
      <c r="K764" s="4">
        <v>1.5</v>
      </c>
      <c r="L764" t="s">
        <v>37</v>
      </c>
      <c r="M764" s="1" t="b">
        <v>0</v>
      </c>
    </row>
    <row r="765" spans="1:13" x14ac:dyDescent="0.3">
      <c r="A765" s="1">
        <v>2715</v>
      </c>
      <c r="B765" s="4">
        <v>79</v>
      </c>
      <c r="C765" s="4" t="s">
        <v>11</v>
      </c>
      <c r="D765" s="4" t="s">
        <v>16</v>
      </c>
      <c r="E765" s="4">
        <v>96</v>
      </c>
      <c r="F765" s="4">
        <v>292</v>
      </c>
      <c r="G765" s="4" t="b">
        <v>1</v>
      </c>
      <c r="H765" t="s">
        <v>28</v>
      </c>
      <c r="I765" s="4">
        <v>115</v>
      </c>
      <c r="J765" s="4" t="b">
        <v>0</v>
      </c>
      <c r="K765" s="4">
        <v>0</v>
      </c>
      <c r="L765" t="s">
        <v>36</v>
      </c>
      <c r="M765" s="1" t="b">
        <v>1</v>
      </c>
    </row>
    <row r="766" spans="1:13" x14ac:dyDescent="0.3">
      <c r="A766" s="1">
        <v>1243</v>
      </c>
      <c r="B766" s="4">
        <v>75</v>
      </c>
      <c r="C766" s="4" t="s">
        <v>11</v>
      </c>
      <c r="D766" s="4" t="s">
        <v>16</v>
      </c>
      <c r="E766" s="4">
        <v>102</v>
      </c>
      <c r="F766" s="4">
        <v>256</v>
      </c>
      <c r="G766" s="4" t="b">
        <v>1</v>
      </c>
      <c r="H766" t="s">
        <v>28</v>
      </c>
      <c r="I766" s="4">
        <v>113</v>
      </c>
      <c r="J766" s="4" t="b">
        <v>0</v>
      </c>
      <c r="K766" s="4">
        <v>1</v>
      </c>
      <c r="L766" t="s">
        <v>36</v>
      </c>
      <c r="M766" s="1" t="b">
        <v>0</v>
      </c>
    </row>
    <row r="767" spans="1:13" x14ac:dyDescent="0.3">
      <c r="A767" s="1">
        <v>5154</v>
      </c>
      <c r="B767" s="4">
        <v>79</v>
      </c>
      <c r="C767" s="4" t="s">
        <v>11</v>
      </c>
      <c r="D767" s="4" t="s">
        <v>16</v>
      </c>
      <c r="E767" s="4">
        <v>106</v>
      </c>
      <c r="F767" s="4">
        <v>261</v>
      </c>
      <c r="G767" s="4" t="b">
        <v>1</v>
      </c>
      <c r="H767" t="s">
        <v>30</v>
      </c>
      <c r="I767" s="4">
        <v>186</v>
      </c>
      <c r="J767" s="4" t="b">
        <v>0</v>
      </c>
      <c r="K767" s="4">
        <v>0</v>
      </c>
      <c r="L767" t="s">
        <v>36</v>
      </c>
      <c r="M767" s="1" t="b">
        <v>1</v>
      </c>
    </row>
    <row r="768" spans="1:13" x14ac:dyDescent="0.3">
      <c r="A768" s="1">
        <v>1855</v>
      </c>
      <c r="B768" s="4">
        <v>57</v>
      </c>
      <c r="C768" s="4" t="s">
        <v>12</v>
      </c>
      <c r="D768" s="4" t="s">
        <v>16</v>
      </c>
      <c r="E768" s="4">
        <v>93</v>
      </c>
      <c r="F768" s="4">
        <v>330</v>
      </c>
      <c r="G768" s="4" t="b">
        <v>1</v>
      </c>
      <c r="H768" t="s">
        <v>29</v>
      </c>
      <c r="I768" s="4">
        <v>169</v>
      </c>
      <c r="J768" s="4" t="b">
        <v>1</v>
      </c>
      <c r="K768" s="4">
        <v>0</v>
      </c>
      <c r="L768" t="s">
        <v>36</v>
      </c>
      <c r="M768" s="1" t="b">
        <v>0</v>
      </c>
    </row>
    <row r="769" spans="1:13" x14ac:dyDescent="0.3">
      <c r="A769" s="1">
        <v>1227</v>
      </c>
      <c r="B769" s="4">
        <v>61</v>
      </c>
      <c r="C769" s="4" t="s">
        <v>12</v>
      </c>
      <c r="D769" s="4" t="s">
        <v>16</v>
      </c>
      <c r="E769" s="4">
        <v>116</v>
      </c>
      <c r="F769" s="4">
        <v>269</v>
      </c>
      <c r="G769" s="4" t="b">
        <v>1</v>
      </c>
      <c r="H769" t="s">
        <v>29</v>
      </c>
      <c r="I769" s="4">
        <v>169</v>
      </c>
      <c r="J769" s="4" t="b">
        <v>0</v>
      </c>
      <c r="K769" s="4">
        <v>1.8</v>
      </c>
      <c r="L769" t="s">
        <v>37</v>
      </c>
      <c r="M769" s="1" t="b">
        <v>0</v>
      </c>
    </row>
    <row r="770" spans="1:13" x14ac:dyDescent="0.3">
      <c r="A770" s="1">
        <v>2484</v>
      </c>
      <c r="B770" s="4">
        <v>71</v>
      </c>
      <c r="C770" s="4" t="s">
        <v>11</v>
      </c>
      <c r="D770" s="4" t="s">
        <v>16</v>
      </c>
      <c r="E770" s="4">
        <v>110</v>
      </c>
      <c r="F770" s="4">
        <v>167</v>
      </c>
      <c r="G770" s="4" t="b">
        <v>1</v>
      </c>
      <c r="H770" t="s">
        <v>29</v>
      </c>
      <c r="I770" s="4">
        <v>114</v>
      </c>
      <c r="J770" s="4" t="b">
        <v>0</v>
      </c>
      <c r="K770" s="4">
        <v>2</v>
      </c>
      <c r="L770" t="s">
        <v>37</v>
      </c>
      <c r="M770" s="1" t="b">
        <v>0</v>
      </c>
    </row>
    <row r="771" spans="1:13" x14ac:dyDescent="0.3">
      <c r="A771" s="1">
        <v>1068</v>
      </c>
      <c r="B771" s="4">
        <v>48</v>
      </c>
      <c r="C771" s="4" t="s">
        <v>11</v>
      </c>
      <c r="D771" s="4" t="s">
        <v>16</v>
      </c>
      <c r="E771" s="4">
        <v>110</v>
      </c>
      <c r="F771" s="4">
        <v>233</v>
      </c>
      <c r="G771" s="4" t="b">
        <v>1</v>
      </c>
      <c r="H771" t="s">
        <v>29</v>
      </c>
      <c r="I771" s="4">
        <v>147</v>
      </c>
      <c r="J771" s="4" t="b">
        <v>1</v>
      </c>
      <c r="K771" s="4">
        <v>0.1</v>
      </c>
      <c r="L771" t="s">
        <v>36</v>
      </c>
      <c r="M771" s="1" t="b">
        <v>1</v>
      </c>
    </row>
    <row r="772" spans="1:13" x14ac:dyDescent="0.3">
      <c r="A772" s="1">
        <v>4706</v>
      </c>
      <c r="B772" s="4">
        <v>69</v>
      </c>
      <c r="C772" s="4" t="s">
        <v>11</v>
      </c>
      <c r="D772" s="4" t="s">
        <v>15</v>
      </c>
      <c r="E772" s="4">
        <v>92</v>
      </c>
      <c r="F772" s="4">
        <v>255</v>
      </c>
      <c r="G772" s="4" t="b">
        <v>1</v>
      </c>
      <c r="H772" t="s">
        <v>30</v>
      </c>
      <c r="I772" s="4">
        <v>175</v>
      </c>
      <c r="J772" s="4" t="b">
        <v>1</v>
      </c>
      <c r="K772" s="4">
        <v>0</v>
      </c>
      <c r="L772" t="s">
        <v>36</v>
      </c>
      <c r="M772" s="1" t="b">
        <v>1</v>
      </c>
    </row>
    <row r="773" spans="1:13" x14ac:dyDescent="0.3">
      <c r="A773" s="1">
        <v>5345</v>
      </c>
      <c r="B773" s="4">
        <v>59</v>
      </c>
      <c r="C773" s="4" t="s">
        <v>11</v>
      </c>
      <c r="D773" s="4" t="s">
        <v>14</v>
      </c>
      <c r="E773" s="4">
        <v>81</v>
      </c>
      <c r="F773" s="4">
        <v>204</v>
      </c>
      <c r="G773" s="4" t="b">
        <v>1</v>
      </c>
      <c r="H773" t="s">
        <v>29</v>
      </c>
      <c r="I773" s="4">
        <v>202</v>
      </c>
      <c r="J773" s="4" t="b">
        <v>1</v>
      </c>
      <c r="K773" s="4">
        <v>0</v>
      </c>
      <c r="L773" t="s">
        <v>36</v>
      </c>
      <c r="M773" s="1" t="b">
        <v>1</v>
      </c>
    </row>
    <row r="774" spans="1:13" x14ac:dyDescent="0.3">
      <c r="A774" s="1">
        <v>3635</v>
      </c>
      <c r="B774" s="4">
        <v>56</v>
      </c>
      <c r="C774" s="4" t="s">
        <v>12</v>
      </c>
      <c r="D774" s="4" t="s">
        <v>14</v>
      </c>
      <c r="E774" s="4">
        <v>93</v>
      </c>
      <c r="F774" s="4">
        <v>302</v>
      </c>
      <c r="G774" s="4" t="b">
        <v>1</v>
      </c>
      <c r="H774" t="s">
        <v>30</v>
      </c>
      <c r="I774" s="4">
        <v>162</v>
      </c>
      <c r="J774" s="4" t="b">
        <v>1</v>
      </c>
      <c r="K774" s="4">
        <v>0.4</v>
      </c>
      <c r="L774" t="s">
        <v>36</v>
      </c>
      <c r="M774" s="1" t="b">
        <v>1</v>
      </c>
    </row>
    <row r="775" spans="1:13" x14ac:dyDescent="0.3">
      <c r="A775" s="1">
        <v>5829</v>
      </c>
      <c r="B775" s="4">
        <v>65</v>
      </c>
      <c r="C775" s="4" t="s">
        <v>11</v>
      </c>
      <c r="D775" s="4" t="s">
        <v>16</v>
      </c>
      <c r="E775" s="4">
        <v>107</v>
      </c>
      <c r="F775" s="4">
        <v>176</v>
      </c>
      <c r="G775" s="4" t="b">
        <v>1</v>
      </c>
      <c r="H775" t="s">
        <v>28</v>
      </c>
      <c r="I775" s="4">
        <v>90</v>
      </c>
      <c r="J775" s="4" t="b">
        <v>1</v>
      </c>
      <c r="K775" s="4">
        <v>1</v>
      </c>
      <c r="L775" t="s">
        <v>37</v>
      </c>
      <c r="M775" s="1" t="b">
        <v>0</v>
      </c>
    </row>
    <row r="776" spans="1:13" x14ac:dyDescent="0.3">
      <c r="A776" s="1">
        <v>4380</v>
      </c>
      <c r="B776" s="4">
        <v>48</v>
      </c>
      <c r="C776" s="4" t="s">
        <v>12</v>
      </c>
      <c r="D776" s="4" t="s">
        <v>13</v>
      </c>
      <c r="E776" s="4">
        <v>99</v>
      </c>
      <c r="F776" s="4">
        <v>223</v>
      </c>
      <c r="G776" s="4" t="b">
        <v>0</v>
      </c>
      <c r="H776" t="s">
        <v>30</v>
      </c>
      <c r="I776" s="4">
        <v>142</v>
      </c>
      <c r="J776" s="4" t="b">
        <v>1</v>
      </c>
      <c r="K776" s="4">
        <v>0.3</v>
      </c>
      <c r="L776" t="s">
        <v>37</v>
      </c>
      <c r="M776" s="1" t="b">
        <v>0</v>
      </c>
    </row>
    <row r="777" spans="1:13" x14ac:dyDescent="0.3">
      <c r="A777" s="1">
        <v>3522</v>
      </c>
      <c r="B777" s="4">
        <v>75</v>
      </c>
      <c r="C777" s="4" t="s">
        <v>11</v>
      </c>
      <c r="D777" s="4" t="s">
        <v>13</v>
      </c>
      <c r="E777" s="4">
        <v>88</v>
      </c>
      <c r="F777" s="4">
        <v>261</v>
      </c>
      <c r="G777" s="4" t="b">
        <v>1</v>
      </c>
      <c r="H777" t="s">
        <v>28</v>
      </c>
      <c r="I777" s="4">
        <v>186</v>
      </c>
      <c r="J777" s="4" t="b">
        <v>0</v>
      </c>
      <c r="K777" s="4">
        <v>0</v>
      </c>
      <c r="L777" t="s">
        <v>38</v>
      </c>
      <c r="M777" s="1" t="b">
        <v>0</v>
      </c>
    </row>
    <row r="778" spans="1:13" x14ac:dyDescent="0.3">
      <c r="A778" s="1">
        <v>4650</v>
      </c>
      <c r="B778" s="4">
        <v>57</v>
      </c>
      <c r="C778" s="4" t="s">
        <v>12</v>
      </c>
      <c r="D778" s="4" t="s">
        <v>13</v>
      </c>
      <c r="E778" s="4">
        <v>106</v>
      </c>
      <c r="F778" s="4">
        <v>244</v>
      </c>
      <c r="G778" s="4" t="b">
        <v>1</v>
      </c>
      <c r="H778" t="s">
        <v>29</v>
      </c>
      <c r="I778" s="4">
        <v>154</v>
      </c>
      <c r="J778" s="4" t="b">
        <v>0</v>
      </c>
      <c r="K778" s="4">
        <v>1.4</v>
      </c>
      <c r="L778" t="s">
        <v>38</v>
      </c>
      <c r="M778" s="1" t="b">
        <v>1</v>
      </c>
    </row>
    <row r="779" spans="1:13" x14ac:dyDescent="0.3">
      <c r="A779" s="1">
        <v>5400</v>
      </c>
      <c r="B779" s="4">
        <v>68</v>
      </c>
      <c r="C779" s="4" t="s">
        <v>11</v>
      </c>
      <c r="D779" s="4" t="s">
        <v>13</v>
      </c>
      <c r="E779" s="4">
        <v>113</v>
      </c>
      <c r="F779" s="4">
        <v>222</v>
      </c>
      <c r="G779" s="4" t="b">
        <v>0</v>
      </c>
      <c r="H779" t="s">
        <v>28</v>
      </c>
      <c r="I779" s="4">
        <v>186</v>
      </c>
      <c r="J779" s="4" t="b">
        <v>1</v>
      </c>
      <c r="K779" s="4">
        <v>0</v>
      </c>
      <c r="L779" t="s">
        <v>38</v>
      </c>
      <c r="M779" s="1" t="b">
        <v>0</v>
      </c>
    </row>
    <row r="780" spans="1:13" x14ac:dyDescent="0.3">
      <c r="A780" s="1">
        <v>3002</v>
      </c>
      <c r="B780" s="4">
        <v>64</v>
      </c>
      <c r="C780" s="4" t="s">
        <v>12</v>
      </c>
      <c r="D780" s="4" t="s">
        <v>15</v>
      </c>
      <c r="E780" s="4">
        <v>116</v>
      </c>
      <c r="F780" s="4">
        <v>265</v>
      </c>
      <c r="G780" s="4" t="b">
        <v>1</v>
      </c>
      <c r="H780" t="s">
        <v>30</v>
      </c>
      <c r="I780" s="4">
        <v>130</v>
      </c>
      <c r="J780" s="4" t="b">
        <v>1</v>
      </c>
      <c r="K780" s="4">
        <v>0</v>
      </c>
      <c r="L780" t="s">
        <v>38</v>
      </c>
      <c r="M780" s="1" t="b">
        <v>0</v>
      </c>
    </row>
    <row r="781" spans="1:13" x14ac:dyDescent="0.3">
      <c r="A781" s="1">
        <v>4130</v>
      </c>
      <c r="B781" s="4">
        <v>65</v>
      </c>
      <c r="C781" s="4" t="s">
        <v>12</v>
      </c>
      <c r="D781" s="4" t="s">
        <v>15</v>
      </c>
      <c r="E781" s="4">
        <v>113</v>
      </c>
      <c r="F781" s="4">
        <v>340</v>
      </c>
      <c r="G781" s="4" t="b">
        <v>1</v>
      </c>
      <c r="H781" t="s">
        <v>28</v>
      </c>
      <c r="I781" s="4">
        <v>172</v>
      </c>
      <c r="J781" s="4" t="b">
        <v>1</v>
      </c>
      <c r="K781" s="4">
        <v>0</v>
      </c>
      <c r="L781" t="s">
        <v>38</v>
      </c>
      <c r="M781" s="1" t="b">
        <v>0</v>
      </c>
    </row>
    <row r="782" spans="1:13" x14ac:dyDescent="0.3">
      <c r="A782" s="1">
        <v>3984</v>
      </c>
      <c r="B782" s="4">
        <v>44</v>
      </c>
      <c r="C782" s="4" t="s">
        <v>11</v>
      </c>
      <c r="D782" s="4" t="s">
        <v>13</v>
      </c>
      <c r="E782" s="4">
        <v>89</v>
      </c>
      <c r="F782" s="4">
        <v>259</v>
      </c>
      <c r="G782" s="4" t="b">
        <v>0</v>
      </c>
      <c r="H782" t="s">
        <v>28</v>
      </c>
      <c r="I782" s="4">
        <v>130</v>
      </c>
      <c r="J782" s="4" t="b">
        <v>0</v>
      </c>
      <c r="K782" s="4">
        <v>3</v>
      </c>
      <c r="L782" t="s">
        <v>38</v>
      </c>
      <c r="M782" s="1" t="b">
        <v>1</v>
      </c>
    </row>
    <row r="783" spans="1:13" x14ac:dyDescent="0.3">
      <c r="A783" s="1">
        <v>3581</v>
      </c>
      <c r="B783" s="4">
        <v>59</v>
      </c>
      <c r="C783" s="4" t="s">
        <v>11</v>
      </c>
      <c r="D783" s="4" t="s">
        <v>13</v>
      </c>
      <c r="E783" s="4">
        <v>111</v>
      </c>
      <c r="F783" s="4">
        <v>176</v>
      </c>
      <c r="G783" s="4" t="b">
        <v>0</v>
      </c>
      <c r="H783" t="s">
        <v>29</v>
      </c>
      <c r="I783" s="4">
        <v>90</v>
      </c>
      <c r="J783" s="4" t="b">
        <v>1</v>
      </c>
      <c r="K783" s="4">
        <v>1</v>
      </c>
      <c r="L783" t="s">
        <v>38</v>
      </c>
      <c r="M783" s="1" t="b">
        <v>1</v>
      </c>
    </row>
    <row r="784" spans="1:13" x14ac:dyDescent="0.3">
      <c r="A784" s="1">
        <v>1342</v>
      </c>
      <c r="B784" s="4">
        <v>74</v>
      </c>
      <c r="C784" s="4" t="s">
        <v>11</v>
      </c>
      <c r="D784" s="4" t="s">
        <v>13</v>
      </c>
      <c r="E784" s="4">
        <v>93</v>
      </c>
      <c r="F784" s="4">
        <v>230</v>
      </c>
      <c r="G784" s="4" t="b">
        <v>1</v>
      </c>
      <c r="H784" t="s">
        <v>28</v>
      </c>
      <c r="I784" s="4">
        <v>160</v>
      </c>
      <c r="J784" s="4" t="b">
        <v>1</v>
      </c>
      <c r="K784" s="4">
        <v>0</v>
      </c>
      <c r="L784" t="s">
        <v>38</v>
      </c>
      <c r="M784" s="1" t="b">
        <v>1</v>
      </c>
    </row>
    <row r="785" spans="1:13" x14ac:dyDescent="0.3">
      <c r="A785" s="1">
        <v>4209</v>
      </c>
      <c r="B785" s="4">
        <v>56</v>
      </c>
      <c r="C785" s="4" t="s">
        <v>11</v>
      </c>
      <c r="D785" s="4" t="s">
        <v>16</v>
      </c>
      <c r="E785" s="4">
        <v>99</v>
      </c>
      <c r="F785" s="4">
        <v>342</v>
      </c>
      <c r="G785" s="4" t="b">
        <v>0</v>
      </c>
      <c r="H785" t="s">
        <v>28</v>
      </c>
      <c r="I785" s="4">
        <v>96</v>
      </c>
      <c r="J785" s="4" t="b">
        <v>0</v>
      </c>
      <c r="K785" s="4">
        <v>1</v>
      </c>
      <c r="L785" t="s">
        <v>36</v>
      </c>
      <c r="M785" s="1" t="b">
        <v>0</v>
      </c>
    </row>
    <row r="786" spans="1:13" x14ac:dyDescent="0.3">
      <c r="A786" s="1">
        <v>1615</v>
      </c>
      <c r="B786" s="4">
        <v>71</v>
      </c>
      <c r="C786" s="4" t="s">
        <v>12</v>
      </c>
      <c r="D786" s="4" t="s">
        <v>14</v>
      </c>
      <c r="E786" s="4">
        <v>92</v>
      </c>
      <c r="F786" s="4">
        <v>202</v>
      </c>
      <c r="G786" s="4" t="b">
        <v>1</v>
      </c>
      <c r="H786" t="s">
        <v>30</v>
      </c>
      <c r="I786" s="4">
        <v>145</v>
      </c>
      <c r="J786" s="4" t="b">
        <v>1</v>
      </c>
      <c r="K786" s="4">
        <v>0</v>
      </c>
      <c r="L786" t="s">
        <v>36</v>
      </c>
      <c r="M786" s="1" t="b">
        <v>1</v>
      </c>
    </row>
    <row r="787" spans="1:13" x14ac:dyDescent="0.3">
      <c r="A787" s="1">
        <v>1636</v>
      </c>
      <c r="B787" s="4">
        <v>49</v>
      </c>
      <c r="C787" s="4" t="s">
        <v>12</v>
      </c>
      <c r="D787" s="4" t="s">
        <v>16</v>
      </c>
      <c r="E787" s="4">
        <v>104</v>
      </c>
      <c r="F787" s="4">
        <v>254</v>
      </c>
      <c r="G787" s="4" t="b">
        <v>0</v>
      </c>
      <c r="H787" t="s">
        <v>29</v>
      </c>
      <c r="I787" s="4">
        <v>110</v>
      </c>
      <c r="J787" s="4" t="b">
        <v>1</v>
      </c>
      <c r="K787" s="4">
        <v>0</v>
      </c>
      <c r="L787" t="s">
        <v>36</v>
      </c>
      <c r="M787" s="1" t="b">
        <v>1</v>
      </c>
    </row>
    <row r="788" spans="1:13" x14ac:dyDescent="0.3">
      <c r="A788" s="1">
        <v>2511</v>
      </c>
      <c r="B788" s="4">
        <v>68</v>
      </c>
      <c r="C788" s="4" t="s">
        <v>11</v>
      </c>
      <c r="D788" s="4" t="s">
        <v>16</v>
      </c>
      <c r="E788" s="4">
        <v>99</v>
      </c>
      <c r="F788" s="4">
        <v>282</v>
      </c>
      <c r="G788" s="4" t="b">
        <v>0</v>
      </c>
      <c r="H788" t="s">
        <v>28</v>
      </c>
      <c r="I788" s="4">
        <v>170</v>
      </c>
      <c r="J788" s="4" t="b">
        <v>1</v>
      </c>
      <c r="K788" s="4">
        <v>0</v>
      </c>
      <c r="L788" t="s">
        <v>37</v>
      </c>
      <c r="M788" s="1" t="b">
        <v>0</v>
      </c>
    </row>
    <row r="789" spans="1:13" x14ac:dyDescent="0.3">
      <c r="A789" s="1">
        <v>4747</v>
      </c>
      <c r="B789" s="4">
        <v>66</v>
      </c>
      <c r="C789" s="4" t="s">
        <v>11</v>
      </c>
      <c r="D789" s="4" t="s">
        <v>14</v>
      </c>
      <c r="E789" s="4">
        <v>116</v>
      </c>
      <c r="F789" s="4">
        <v>230</v>
      </c>
      <c r="G789" s="4" t="b">
        <v>0</v>
      </c>
      <c r="H789" t="s">
        <v>29</v>
      </c>
      <c r="I789" s="4">
        <v>150</v>
      </c>
      <c r="J789" s="4" t="b">
        <v>1</v>
      </c>
      <c r="K789" s="4">
        <v>0</v>
      </c>
      <c r="L789" t="s">
        <v>36</v>
      </c>
      <c r="M789" s="1" t="b">
        <v>1</v>
      </c>
    </row>
    <row r="790" spans="1:13" x14ac:dyDescent="0.3">
      <c r="A790" s="1">
        <v>3222</v>
      </c>
      <c r="B790" s="4">
        <v>74</v>
      </c>
      <c r="C790" s="4" t="s">
        <v>11</v>
      </c>
      <c r="D790" s="4" t="s">
        <v>16</v>
      </c>
      <c r="E790" s="4">
        <v>114</v>
      </c>
      <c r="F790" s="4">
        <v>215</v>
      </c>
      <c r="G790" s="4" t="b">
        <v>0</v>
      </c>
      <c r="H790" t="s">
        <v>30</v>
      </c>
      <c r="I790" s="4">
        <v>140</v>
      </c>
      <c r="J790" s="4" t="b">
        <v>0</v>
      </c>
      <c r="K790" s="4">
        <v>0</v>
      </c>
      <c r="L790" t="s">
        <v>36</v>
      </c>
      <c r="M790" s="1" t="b">
        <v>1</v>
      </c>
    </row>
    <row r="791" spans="1:13" x14ac:dyDescent="0.3">
      <c r="A791" s="1">
        <v>1152</v>
      </c>
      <c r="B791" s="4">
        <v>43</v>
      </c>
      <c r="C791" s="4" t="s">
        <v>11</v>
      </c>
      <c r="D791" s="4" t="s">
        <v>15</v>
      </c>
      <c r="E791" s="4">
        <v>86</v>
      </c>
      <c r="F791" s="4">
        <v>281</v>
      </c>
      <c r="G791" s="4" t="b">
        <v>1</v>
      </c>
      <c r="H791" t="s">
        <v>29</v>
      </c>
      <c r="I791" s="4">
        <v>167</v>
      </c>
      <c r="J791" s="4" t="b">
        <v>1</v>
      </c>
      <c r="K791" s="4">
        <v>0</v>
      </c>
      <c r="L791" t="s">
        <v>36</v>
      </c>
      <c r="M791" s="1" t="b">
        <v>1</v>
      </c>
    </row>
    <row r="792" spans="1:13" x14ac:dyDescent="0.3">
      <c r="A792" s="1">
        <v>1743</v>
      </c>
      <c r="B792" s="4">
        <v>57</v>
      </c>
      <c r="C792" s="4" t="s">
        <v>11</v>
      </c>
      <c r="D792" s="4" t="s">
        <v>16</v>
      </c>
      <c r="E792" s="4">
        <v>107</v>
      </c>
      <c r="F792" s="4">
        <v>242</v>
      </c>
      <c r="G792" s="4" t="b">
        <v>0</v>
      </c>
      <c r="H792" t="s">
        <v>29</v>
      </c>
      <c r="I792" s="4">
        <v>91</v>
      </c>
      <c r="J792" s="4" t="b">
        <v>0</v>
      </c>
      <c r="K792" s="4">
        <v>1</v>
      </c>
      <c r="L792" t="s">
        <v>37</v>
      </c>
      <c r="M792" s="1" t="b">
        <v>0</v>
      </c>
    </row>
    <row r="793" spans="1:13" x14ac:dyDescent="0.3">
      <c r="A793" s="1">
        <v>4447</v>
      </c>
      <c r="B793" s="4">
        <v>61</v>
      </c>
      <c r="C793" s="4" t="s">
        <v>11</v>
      </c>
      <c r="D793" s="4" t="s">
        <v>16</v>
      </c>
      <c r="E793" s="4">
        <v>86</v>
      </c>
      <c r="F793" s="4">
        <v>223</v>
      </c>
      <c r="G793" s="4" t="b">
        <v>1</v>
      </c>
      <c r="H793" t="s">
        <v>29</v>
      </c>
      <c r="I793" s="4">
        <v>126</v>
      </c>
      <c r="J793" s="4" t="b">
        <v>0</v>
      </c>
      <c r="K793" s="4">
        <v>1.5</v>
      </c>
      <c r="L793" t="s">
        <v>37</v>
      </c>
      <c r="M793" s="1" t="b">
        <v>0</v>
      </c>
    </row>
    <row r="794" spans="1:13" x14ac:dyDescent="0.3">
      <c r="A794" s="1">
        <v>3540</v>
      </c>
      <c r="B794" s="4">
        <v>58</v>
      </c>
      <c r="C794" s="4" t="s">
        <v>11</v>
      </c>
      <c r="D794" s="4" t="s">
        <v>16</v>
      </c>
      <c r="E794" s="4">
        <v>119</v>
      </c>
      <c r="F794" s="4">
        <v>277</v>
      </c>
      <c r="G794" s="4" t="b">
        <v>1</v>
      </c>
      <c r="H794" t="s">
        <v>28</v>
      </c>
      <c r="I794" s="4">
        <v>118</v>
      </c>
      <c r="J794" s="4" t="b">
        <v>0</v>
      </c>
      <c r="K794" s="4">
        <v>1.9</v>
      </c>
      <c r="L794" t="s">
        <v>37</v>
      </c>
      <c r="M794" s="1" t="b">
        <v>0</v>
      </c>
    </row>
    <row r="795" spans="1:13" x14ac:dyDescent="0.3">
      <c r="A795" s="1">
        <v>5075</v>
      </c>
      <c r="B795" s="4">
        <v>70</v>
      </c>
      <c r="C795" s="4" t="s">
        <v>11</v>
      </c>
      <c r="D795" s="4" t="s">
        <v>16</v>
      </c>
      <c r="E795" s="4">
        <v>107</v>
      </c>
      <c r="F795" s="4">
        <v>173</v>
      </c>
      <c r="G795" s="4" t="b">
        <v>1</v>
      </c>
      <c r="H795" t="s">
        <v>30</v>
      </c>
      <c r="I795" s="4">
        <v>119</v>
      </c>
      <c r="J795" s="4" t="b">
        <v>0</v>
      </c>
      <c r="K795" s="4">
        <v>3</v>
      </c>
      <c r="L795" t="s">
        <v>38</v>
      </c>
      <c r="M795" s="1" t="b">
        <v>0</v>
      </c>
    </row>
    <row r="796" spans="1:13" x14ac:dyDescent="0.3">
      <c r="A796" s="1">
        <v>2814</v>
      </c>
      <c r="B796" s="4">
        <v>42</v>
      </c>
      <c r="C796" s="4" t="s">
        <v>11</v>
      </c>
      <c r="D796" s="4" t="s">
        <v>15</v>
      </c>
      <c r="E796" s="4">
        <v>91</v>
      </c>
      <c r="F796" s="4">
        <v>185</v>
      </c>
      <c r="G796" s="4" t="b">
        <v>1</v>
      </c>
      <c r="H796" t="s">
        <v>29</v>
      </c>
      <c r="I796" s="4">
        <v>136</v>
      </c>
      <c r="J796" s="4" t="b">
        <v>1</v>
      </c>
      <c r="K796" s="4">
        <v>0.2</v>
      </c>
      <c r="L796" t="s">
        <v>36</v>
      </c>
      <c r="M796" s="1" t="b">
        <v>1</v>
      </c>
    </row>
    <row r="797" spans="1:13" x14ac:dyDescent="0.3">
      <c r="A797" s="1">
        <v>3808</v>
      </c>
      <c r="B797" s="4">
        <v>78</v>
      </c>
      <c r="C797" s="4" t="s">
        <v>11</v>
      </c>
      <c r="D797" s="4" t="s">
        <v>13</v>
      </c>
      <c r="E797" s="4">
        <v>80</v>
      </c>
      <c r="F797" s="4">
        <v>244</v>
      </c>
      <c r="G797" s="4" t="b">
        <v>1</v>
      </c>
      <c r="H797" t="s">
        <v>30</v>
      </c>
      <c r="I797" s="4">
        <v>178</v>
      </c>
      <c r="J797" s="4" t="b">
        <v>1</v>
      </c>
      <c r="K797" s="4">
        <v>0.8</v>
      </c>
      <c r="L797" t="s">
        <v>36</v>
      </c>
      <c r="M797" s="1" t="b">
        <v>1</v>
      </c>
    </row>
    <row r="798" spans="1:13" x14ac:dyDescent="0.3">
      <c r="A798" s="1">
        <v>2632</v>
      </c>
      <c r="B798" s="4">
        <v>69</v>
      </c>
      <c r="C798" s="4" t="s">
        <v>11</v>
      </c>
      <c r="D798" s="4" t="s">
        <v>16</v>
      </c>
      <c r="E798" s="4">
        <v>115</v>
      </c>
      <c r="F798" s="4">
        <v>282</v>
      </c>
      <c r="G798" s="4" t="b">
        <v>1</v>
      </c>
      <c r="H798" t="s">
        <v>29</v>
      </c>
      <c r="I798" s="4">
        <v>95</v>
      </c>
      <c r="J798" s="4" t="b">
        <v>0</v>
      </c>
      <c r="K798" s="4">
        <v>2</v>
      </c>
      <c r="L798" t="s">
        <v>37</v>
      </c>
      <c r="M798" s="1" t="b">
        <v>0</v>
      </c>
    </row>
    <row r="799" spans="1:13" x14ac:dyDescent="0.3">
      <c r="A799" s="1">
        <v>5570</v>
      </c>
      <c r="B799" s="4">
        <v>75</v>
      </c>
      <c r="C799" s="4" t="s">
        <v>11</v>
      </c>
      <c r="D799" s="4" t="s">
        <v>13</v>
      </c>
      <c r="E799" s="4">
        <v>95</v>
      </c>
      <c r="F799" s="4">
        <v>204</v>
      </c>
      <c r="G799" s="4" t="b">
        <v>1</v>
      </c>
      <c r="H799" t="s">
        <v>30</v>
      </c>
      <c r="I799" s="4">
        <v>162</v>
      </c>
      <c r="J799" s="4" t="b">
        <v>1</v>
      </c>
      <c r="K799" s="4">
        <v>0.8</v>
      </c>
      <c r="L799" t="s">
        <v>36</v>
      </c>
      <c r="M799" s="1" t="b">
        <v>0</v>
      </c>
    </row>
    <row r="800" spans="1:13" x14ac:dyDescent="0.3">
      <c r="A800" s="1">
        <v>3459</v>
      </c>
      <c r="B800" s="4">
        <v>54</v>
      </c>
      <c r="C800" s="4" t="s">
        <v>11</v>
      </c>
      <c r="D800" s="4" t="s">
        <v>16</v>
      </c>
      <c r="E800" s="4">
        <v>118</v>
      </c>
      <c r="F800" s="4">
        <v>203</v>
      </c>
      <c r="G800" s="4" t="b">
        <v>0</v>
      </c>
      <c r="H800" t="s">
        <v>28</v>
      </c>
      <c r="I800" s="4">
        <v>161</v>
      </c>
      <c r="J800" s="4" t="b">
        <v>1</v>
      </c>
      <c r="K800" s="4">
        <v>0</v>
      </c>
      <c r="L800" t="s">
        <v>36</v>
      </c>
      <c r="M800" s="1" t="b">
        <v>0</v>
      </c>
    </row>
    <row r="801" spans="1:13" x14ac:dyDescent="0.3">
      <c r="A801" s="1">
        <v>3000</v>
      </c>
      <c r="B801" s="4">
        <v>63</v>
      </c>
      <c r="C801" s="4" t="s">
        <v>12</v>
      </c>
      <c r="D801" s="4" t="s">
        <v>13</v>
      </c>
      <c r="E801" s="4">
        <v>89</v>
      </c>
      <c r="F801" s="4">
        <v>248</v>
      </c>
      <c r="G801" s="4" t="b">
        <v>1</v>
      </c>
      <c r="H801" t="s">
        <v>29</v>
      </c>
      <c r="I801" s="4">
        <v>122</v>
      </c>
      <c r="J801" s="4" t="b">
        <v>1</v>
      </c>
      <c r="K801" s="4">
        <v>1</v>
      </c>
      <c r="L801" t="s">
        <v>36</v>
      </c>
      <c r="M801" s="1" t="b">
        <v>0</v>
      </c>
    </row>
    <row r="802" spans="1:13" x14ac:dyDescent="0.3">
      <c r="A802" s="1">
        <v>1449</v>
      </c>
      <c r="B802" s="4">
        <v>61</v>
      </c>
      <c r="C802" s="4" t="s">
        <v>12</v>
      </c>
      <c r="D802" s="4" t="s">
        <v>13</v>
      </c>
      <c r="E802" s="4">
        <v>82</v>
      </c>
      <c r="F802" s="4">
        <v>149</v>
      </c>
      <c r="G802" s="4" t="b">
        <v>0</v>
      </c>
      <c r="H802" t="s">
        <v>29</v>
      </c>
      <c r="I802" s="4">
        <v>125</v>
      </c>
      <c r="J802" s="4" t="b">
        <v>1</v>
      </c>
      <c r="K802" s="4">
        <v>1.6</v>
      </c>
      <c r="L802" t="s">
        <v>36</v>
      </c>
      <c r="M802" s="1" t="b">
        <v>0</v>
      </c>
    </row>
    <row r="803" spans="1:13" x14ac:dyDescent="0.3">
      <c r="A803" s="1">
        <v>4244</v>
      </c>
      <c r="B803" s="4">
        <v>55</v>
      </c>
      <c r="C803" s="4" t="s">
        <v>11</v>
      </c>
      <c r="D803" s="4" t="s">
        <v>13</v>
      </c>
      <c r="E803" s="4">
        <v>106</v>
      </c>
      <c r="F803" s="4">
        <v>208</v>
      </c>
      <c r="G803" s="4" t="b">
        <v>0</v>
      </c>
      <c r="H803" t="s">
        <v>28</v>
      </c>
      <c r="I803" s="4">
        <v>148</v>
      </c>
      <c r="J803" s="4" t="b">
        <v>0</v>
      </c>
      <c r="K803" s="4">
        <v>3</v>
      </c>
      <c r="L803" t="s">
        <v>36</v>
      </c>
      <c r="M803" s="1" t="b">
        <v>0</v>
      </c>
    </row>
    <row r="804" spans="1:13" x14ac:dyDescent="0.3">
      <c r="A804" s="1">
        <v>3991</v>
      </c>
      <c r="B804" s="4">
        <v>48</v>
      </c>
      <c r="C804" s="4" t="s">
        <v>12</v>
      </c>
      <c r="D804" s="4" t="s">
        <v>13</v>
      </c>
      <c r="E804" s="4">
        <v>109</v>
      </c>
      <c r="F804" s="4">
        <v>164</v>
      </c>
      <c r="G804" s="4" t="b">
        <v>1</v>
      </c>
      <c r="H804" t="s">
        <v>30</v>
      </c>
      <c r="I804" s="4">
        <v>145</v>
      </c>
      <c r="J804" s="4" t="b">
        <v>1</v>
      </c>
      <c r="K804" s="4">
        <v>6.2</v>
      </c>
      <c r="L804" t="s">
        <v>38</v>
      </c>
      <c r="M804" s="1" t="b">
        <v>1</v>
      </c>
    </row>
    <row r="805" spans="1:13" x14ac:dyDescent="0.3">
      <c r="A805" s="1">
        <v>2397</v>
      </c>
      <c r="B805" s="4">
        <v>60</v>
      </c>
      <c r="C805" s="4" t="s">
        <v>11</v>
      </c>
      <c r="D805" s="4" t="s">
        <v>15</v>
      </c>
      <c r="E805" s="4">
        <v>114</v>
      </c>
      <c r="F805" s="4">
        <v>149</v>
      </c>
      <c r="G805" s="4" t="b">
        <v>0</v>
      </c>
      <c r="H805" t="s">
        <v>28</v>
      </c>
      <c r="I805" s="4">
        <v>126</v>
      </c>
      <c r="J805" s="4" t="b">
        <v>1</v>
      </c>
      <c r="K805" s="4">
        <v>0.8</v>
      </c>
      <c r="L805" t="s">
        <v>37</v>
      </c>
      <c r="M805" s="1" t="b">
        <v>1</v>
      </c>
    </row>
    <row r="806" spans="1:13" x14ac:dyDescent="0.3">
      <c r="A806" s="1">
        <v>2358</v>
      </c>
      <c r="B806" s="4">
        <v>44</v>
      </c>
      <c r="C806" s="4" t="s">
        <v>11</v>
      </c>
      <c r="D806" s="4" t="s">
        <v>15</v>
      </c>
      <c r="E806" s="4">
        <v>89</v>
      </c>
      <c r="F806" s="4">
        <v>243</v>
      </c>
      <c r="G806" s="4" t="b">
        <v>1</v>
      </c>
      <c r="H806" t="s">
        <v>29</v>
      </c>
      <c r="I806" s="4">
        <v>152</v>
      </c>
      <c r="J806" s="4" t="b">
        <v>1</v>
      </c>
      <c r="K806" s="4">
        <v>0</v>
      </c>
      <c r="L806" t="s">
        <v>38</v>
      </c>
      <c r="M806" s="1" t="b">
        <v>1</v>
      </c>
    </row>
    <row r="807" spans="1:13" x14ac:dyDescent="0.3">
      <c r="A807" s="1">
        <v>4344</v>
      </c>
      <c r="B807" s="4">
        <v>40</v>
      </c>
      <c r="C807" s="4" t="s">
        <v>11</v>
      </c>
      <c r="D807" s="4" t="s">
        <v>14</v>
      </c>
      <c r="E807" s="4">
        <v>87</v>
      </c>
      <c r="F807" s="4">
        <v>253</v>
      </c>
      <c r="G807" s="4" t="b">
        <v>1</v>
      </c>
      <c r="H807" t="s">
        <v>29</v>
      </c>
      <c r="I807" s="4">
        <v>174</v>
      </c>
      <c r="J807" s="4" t="b">
        <v>1</v>
      </c>
      <c r="K807" s="4">
        <v>0</v>
      </c>
      <c r="L807" t="s">
        <v>36</v>
      </c>
      <c r="M807" s="1" t="b">
        <v>1</v>
      </c>
    </row>
    <row r="808" spans="1:13" x14ac:dyDescent="0.3">
      <c r="A808" s="1">
        <v>3122</v>
      </c>
      <c r="B808" s="4">
        <v>62</v>
      </c>
      <c r="C808" s="4" t="s">
        <v>11</v>
      </c>
      <c r="D808" s="4" t="s">
        <v>16</v>
      </c>
      <c r="E808" s="4">
        <v>106</v>
      </c>
      <c r="F808" s="4">
        <v>182</v>
      </c>
      <c r="G808" s="4" t="b">
        <v>1</v>
      </c>
      <c r="H808" t="s">
        <v>30</v>
      </c>
      <c r="I808" s="4">
        <v>150</v>
      </c>
      <c r="J808" s="4" t="b">
        <v>1</v>
      </c>
      <c r="K808" s="4">
        <v>0</v>
      </c>
      <c r="L808" t="s">
        <v>37</v>
      </c>
      <c r="M808" s="1" t="b">
        <v>0</v>
      </c>
    </row>
    <row r="809" spans="1:13" x14ac:dyDescent="0.3">
      <c r="A809" s="1">
        <v>5006</v>
      </c>
      <c r="B809" s="4">
        <v>67</v>
      </c>
      <c r="C809" s="4" t="s">
        <v>11</v>
      </c>
      <c r="D809" s="4" t="s">
        <v>15</v>
      </c>
      <c r="E809" s="4">
        <v>99</v>
      </c>
      <c r="F809" s="4">
        <v>194</v>
      </c>
      <c r="G809" s="4" t="b">
        <v>1</v>
      </c>
      <c r="H809" t="s">
        <v>28</v>
      </c>
      <c r="I809" s="4">
        <v>150</v>
      </c>
      <c r="J809" s="4" t="b">
        <v>1</v>
      </c>
      <c r="K809" s="4">
        <v>0</v>
      </c>
      <c r="L809" t="s">
        <v>36</v>
      </c>
      <c r="M809" s="1" t="b">
        <v>1</v>
      </c>
    </row>
    <row r="810" spans="1:13" x14ac:dyDescent="0.3">
      <c r="A810" s="1">
        <v>3280</v>
      </c>
      <c r="B810" s="4">
        <v>57</v>
      </c>
      <c r="C810" s="4" t="s">
        <v>11</v>
      </c>
      <c r="D810" s="4" t="s">
        <v>16</v>
      </c>
      <c r="E810" s="4">
        <v>100</v>
      </c>
      <c r="F810" s="4">
        <v>355</v>
      </c>
      <c r="G810" s="4" t="b">
        <v>0</v>
      </c>
      <c r="H810" t="s">
        <v>29</v>
      </c>
      <c r="I810" s="4">
        <v>99</v>
      </c>
      <c r="J810" s="4" t="b">
        <v>0</v>
      </c>
      <c r="K810" s="4">
        <v>2</v>
      </c>
      <c r="L810" t="s">
        <v>37</v>
      </c>
      <c r="M810" s="1" t="b">
        <v>0</v>
      </c>
    </row>
    <row r="811" spans="1:13" x14ac:dyDescent="0.3">
      <c r="A811" s="1">
        <v>1101</v>
      </c>
      <c r="B811" s="4">
        <v>56</v>
      </c>
      <c r="C811" s="4" t="s">
        <v>11</v>
      </c>
      <c r="D811" s="4" t="s">
        <v>15</v>
      </c>
      <c r="E811" s="4">
        <v>103</v>
      </c>
      <c r="F811" s="4">
        <v>228</v>
      </c>
      <c r="G811" s="4" t="b">
        <v>1</v>
      </c>
      <c r="H811" t="s">
        <v>30</v>
      </c>
      <c r="I811" s="4">
        <v>124</v>
      </c>
      <c r="J811" s="4" t="b">
        <v>0</v>
      </c>
      <c r="K811" s="4">
        <v>1.6</v>
      </c>
      <c r="L811" t="s">
        <v>37</v>
      </c>
      <c r="M811" s="1" t="b">
        <v>0</v>
      </c>
    </row>
    <row r="812" spans="1:13" x14ac:dyDescent="0.3">
      <c r="A812" s="1">
        <v>1915</v>
      </c>
      <c r="B812" s="4">
        <v>77</v>
      </c>
      <c r="C812" s="4" t="s">
        <v>11</v>
      </c>
      <c r="D812" s="4" t="s">
        <v>16</v>
      </c>
      <c r="E812" s="4">
        <v>109</v>
      </c>
      <c r="F812" s="4">
        <v>230</v>
      </c>
      <c r="G812" s="4" t="b">
        <v>1</v>
      </c>
      <c r="H812" t="s">
        <v>28</v>
      </c>
      <c r="I812" s="4">
        <v>105</v>
      </c>
      <c r="J812" s="4" t="b">
        <v>0</v>
      </c>
      <c r="K812" s="4">
        <v>1</v>
      </c>
      <c r="L812" t="s">
        <v>37</v>
      </c>
      <c r="M812" s="1" t="b">
        <v>0</v>
      </c>
    </row>
    <row r="813" spans="1:13" x14ac:dyDescent="0.3">
      <c r="A813" s="1">
        <v>5447</v>
      </c>
      <c r="B813" s="4">
        <v>42</v>
      </c>
      <c r="C813" s="4" t="s">
        <v>11</v>
      </c>
      <c r="D813" s="4" t="s">
        <v>16</v>
      </c>
      <c r="E813" s="4">
        <v>93</v>
      </c>
      <c r="F813" s="4">
        <v>233</v>
      </c>
      <c r="G813" s="4" t="b">
        <v>1</v>
      </c>
      <c r="H813" t="s">
        <v>30</v>
      </c>
      <c r="I813" s="4">
        <v>117</v>
      </c>
      <c r="J813" s="4" t="b">
        <v>0</v>
      </c>
      <c r="K813" s="4">
        <v>1.3</v>
      </c>
      <c r="L813" t="s">
        <v>38</v>
      </c>
      <c r="M813" s="1" t="b">
        <v>0</v>
      </c>
    </row>
    <row r="814" spans="1:13" x14ac:dyDescent="0.3">
      <c r="A814" s="1">
        <v>4031</v>
      </c>
      <c r="B814" s="4">
        <v>74</v>
      </c>
      <c r="C814" s="4" t="s">
        <v>11</v>
      </c>
      <c r="D814" s="4" t="s">
        <v>16</v>
      </c>
      <c r="E814" s="4">
        <v>119</v>
      </c>
      <c r="F814" s="4">
        <v>208</v>
      </c>
      <c r="G814" s="4" t="b">
        <v>1</v>
      </c>
      <c r="H814" t="s">
        <v>30</v>
      </c>
      <c r="I814" s="4">
        <v>140</v>
      </c>
      <c r="J814" s="4" t="b">
        <v>0</v>
      </c>
      <c r="K814" s="4">
        <v>2</v>
      </c>
      <c r="L814" t="s">
        <v>37</v>
      </c>
      <c r="M814" s="1" t="b">
        <v>0</v>
      </c>
    </row>
    <row r="815" spans="1:13" x14ac:dyDescent="0.3">
      <c r="A815" s="1">
        <v>4815</v>
      </c>
      <c r="B815" s="4">
        <v>47</v>
      </c>
      <c r="C815" s="4" t="s">
        <v>11</v>
      </c>
      <c r="D815" s="4" t="s">
        <v>14</v>
      </c>
      <c r="E815" s="4">
        <v>83</v>
      </c>
      <c r="F815" s="4">
        <v>182</v>
      </c>
      <c r="G815" s="4" t="b">
        <v>1</v>
      </c>
      <c r="H815" t="s">
        <v>30</v>
      </c>
      <c r="I815" s="4">
        <v>141</v>
      </c>
      <c r="J815" s="4" t="b">
        <v>1</v>
      </c>
      <c r="K815" s="4">
        <v>0.1</v>
      </c>
      <c r="L815" t="s">
        <v>36</v>
      </c>
      <c r="M815" s="1" t="b">
        <v>1</v>
      </c>
    </row>
    <row r="816" spans="1:13" x14ac:dyDescent="0.3">
      <c r="A816" s="1">
        <v>4203</v>
      </c>
      <c r="B816" s="4">
        <v>64</v>
      </c>
      <c r="C816" s="4" t="s">
        <v>11</v>
      </c>
      <c r="D816" s="4" t="s">
        <v>16</v>
      </c>
      <c r="E816" s="4">
        <v>88</v>
      </c>
      <c r="F816" s="4">
        <v>228</v>
      </c>
      <c r="G816" s="4" t="b">
        <v>1</v>
      </c>
      <c r="H816" t="s">
        <v>29</v>
      </c>
      <c r="I816" s="4">
        <v>138</v>
      </c>
      <c r="J816" s="4" t="b">
        <v>1</v>
      </c>
      <c r="K816" s="4">
        <v>2.2999999999999998</v>
      </c>
      <c r="L816" t="s">
        <v>36</v>
      </c>
      <c r="M816" s="1" t="b">
        <v>1</v>
      </c>
    </row>
    <row r="817" spans="1:13" x14ac:dyDescent="0.3">
      <c r="A817" s="1">
        <v>2900</v>
      </c>
      <c r="B817" s="4">
        <v>46</v>
      </c>
      <c r="C817" s="4" t="s">
        <v>12</v>
      </c>
      <c r="D817" s="4" t="s">
        <v>14</v>
      </c>
      <c r="E817" s="4">
        <v>98</v>
      </c>
      <c r="F817" s="4">
        <v>234</v>
      </c>
      <c r="G817" s="4" t="b">
        <v>1</v>
      </c>
      <c r="H817" t="s">
        <v>29</v>
      </c>
      <c r="I817" s="4">
        <v>175</v>
      </c>
      <c r="J817" s="4" t="b">
        <v>1</v>
      </c>
      <c r="K817" s="4">
        <v>0.6</v>
      </c>
      <c r="L817" t="s">
        <v>37</v>
      </c>
      <c r="M817" s="1" t="b">
        <v>1</v>
      </c>
    </row>
    <row r="818" spans="1:13" x14ac:dyDescent="0.3">
      <c r="A818" s="1">
        <v>5279</v>
      </c>
      <c r="B818" s="4">
        <v>50</v>
      </c>
      <c r="C818" s="4" t="s">
        <v>12</v>
      </c>
      <c r="D818" s="4" t="s">
        <v>16</v>
      </c>
      <c r="E818" s="4">
        <v>102</v>
      </c>
      <c r="F818" s="4">
        <v>223</v>
      </c>
      <c r="G818" s="4" t="b">
        <v>1</v>
      </c>
      <c r="H818" t="s">
        <v>28</v>
      </c>
      <c r="I818" s="4">
        <v>142</v>
      </c>
      <c r="J818" s="4" t="b">
        <v>1</v>
      </c>
      <c r="K818" s="4">
        <v>0.3</v>
      </c>
      <c r="L818" t="s">
        <v>36</v>
      </c>
      <c r="M818" s="1" t="b">
        <v>1</v>
      </c>
    </row>
    <row r="819" spans="1:13" x14ac:dyDescent="0.3">
      <c r="A819" s="1">
        <v>2975</v>
      </c>
      <c r="B819" s="4">
        <v>52</v>
      </c>
      <c r="C819" s="4" t="s">
        <v>11</v>
      </c>
      <c r="D819" s="4" t="s">
        <v>14</v>
      </c>
      <c r="E819" s="4">
        <v>84</v>
      </c>
      <c r="F819" s="4">
        <v>295</v>
      </c>
      <c r="G819" s="4" t="b">
        <v>1</v>
      </c>
      <c r="H819" t="s">
        <v>30</v>
      </c>
      <c r="I819" s="4">
        <v>162</v>
      </c>
      <c r="J819" s="4" t="b">
        <v>1</v>
      </c>
      <c r="K819" s="4">
        <v>0</v>
      </c>
      <c r="L819" t="s">
        <v>36</v>
      </c>
      <c r="M819" s="1" t="b">
        <v>1</v>
      </c>
    </row>
    <row r="820" spans="1:13" x14ac:dyDescent="0.3">
      <c r="A820" s="1">
        <v>3064</v>
      </c>
      <c r="B820" s="4">
        <v>60</v>
      </c>
      <c r="C820" s="4" t="s">
        <v>11</v>
      </c>
      <c r="D820" s="4" t="s">
        <v>16</v>
      </c>
      <c r="E820" s="4">
        <v>88</v>
      </c>
      <c r="F820" s="4">
        <v>249</v>
      </c>
      <c r="G820" s="4" t="b">
        <v>1</v>
      </c>
      <c r="H820" t="s">
        <v>28</v>
      </c>
      <c r="I820" s="4">
        <v>144</v>
      </c>
      <c r="J820" s="4" t="b">
        <v>1</v>
      </c>
      <c r="K820" s="4">
        <v>0.8</v>
      </c>
      <c r="L820" t="s">
        <v>36</v>
      </c>
      <c r="M820" s="1" t="b">
        <v>0</v>
      </c>
    </row>
    <row r="821" spans="1:13" x14ac:dyDescent="0.3">
      <c r="A821" s="1">
        <v>5298</v>
      </c>
      <c r="B821" s="4">
        <v>71</v>
      </c>
      <c r="C821" s="4" t="s">
        <v>12</v>
      </c>
      <c r="D821" s="4" t="s">
        <v>16</v>
      </c>
      <c r="E821" s="4">
        <v>107</v>
      </c>
      <c r="F821" s="4">
        <v>288</v>
      </c>
      <c r="G821" s="4" t="b">
        <v>1</v>
      </c>
      <c r="H821" t="s">
        <v>30</v>
      </c>
      <c r="I821" s="4">
        <v>133</v>
      </c>
      <c r="J821" s="4" t="b">
        <v>0</v>
      </c>
      <c r="K821" s="4">
        <v>4</v>
      </c>
      <c r="L821" t="s">
        <v>38</v>
      </c>
      <c r="M821" s="1" t="b">
        <v>0</v>
      </c>
    </row>
    <row r="822" spans="1:13" x14ac:dyDescent="0.3">
      <c r="A822" s="1">
        <v>1173</v>
      </c>
      <c r="B822" s="4">
        <v>75</v>
      </c>
      <c r="C822" s="4" t="s">
        <v>12</v>
      </c>
      <c r="D822" s="4" t="s">
        <v>16</v>
      </c>
      <c r="E822" s="4">
        <v>116</v>
      </c>
      <c r="F822" s="4">
        <v>236</v>
      </c>
      <c r="G822" s="4" t="b">
        <v>1</v>
      </c>
      <c r="H822" t="s">
        <v>30</v>
      </c>
      <c r="I822" s="4">
        <v>152</v>
      </c>
      <c r="J822" s="4" t="b">
        <v>0</v>
      </c>
      <c r="K822" s="4">
        <v>0.2</v>
      </c>
      <c r="L822" t="s">
        <v>37</v>
      </c>
      <c r="M822" s="1" t="b">
        <v>1</v>
      </c>
    </row>
    <row r="823" spans="1:13" x14ac:dyDescent="0.3">
      <c r="A823" s="1">
        <v>4775</v>
      </c>
      <c r="B823" s="4">
        <v>78</v>
      </c>
      <c r="C823" s="4" t="s">
        <v>11</v>
      </c>
      <c r="D823" s="4" t="s">
        <v>16</v>
      </c>
      <c r="E823" s="4">
        <v>99</v>
      </c>
      <c r="F823" s="4">
        <v>330</v>
      </c>
      <c r="G823" s="4" t="b">
        <v>1</v>
      </c>
      <c r="H823" t="s">
        <v>28</v>
      </c>
      <c r="I823" s="4">
        <v>132</v>
      </c>
      <c r="J823" s="4" t="b">
        <v>0</v>
      </c>
      <c r="K823" s="4">
        <v>1.8</v>
      </c>
      <c r="L823" t="s">
        <v>36</v>
      </c>
      <c r="M823" s="1" t="b">
        <v>0</v>
      </c>
    </row>
    <row r="824" spans="1:13" x14ac:dyDescent="0.3">
      <c r="A824" s="1">
        <v>5368</v>
      </c>
      <c r="B824" s="4">
        <v>60</v>
      </c>
      <c r="C824" s="4" t="s">
        <v>11</v>
      </c>
      <c r="D824" s="4" t="s">
        <v>16</v>
      </c>
      <c r="E824" s="4">
        <v>107</v>
      </c>
      <c r="F824" s="4">
        <v>260</v>
      </c>
      <c r="G824" s="4" t="b">
        <v>1</v>
      </c>
      <c r="H824" t="s">
        <v>30</v>
      </c>
      <c r="I824" s="4">
        <v>185</v>
      </c>
      <c r="J824" s="4" t="b">
        <v>1</v>
      </c>
      <c r="K824" s="4">
        <v>0</v>
      </c>
      <c r="L824" t="s">
        <v>36</v>
      </c>
      <c r="M824" s="1" t="b">
        <v>1</v>
      </c>
    </row>
    <row r="825" spans="1:13" x14ac:dyDescent="0.3">
      <c r="A825" s="1">
        <v>1839</v>
      </c>
      <c r="B825" s="4">
        <v>44</v>
      </c>
      <c r="C825" s="4" t="s">
        <v>11</v>
      </c>
      <c r="D825" s="4" t="s">
        <v>15</v>
      </c>
      <c r="E825" s="4">
        <v>114</v>
      </c>
      <c r="F825" s="4">
        <v>253</v>
      </c>
      <c r="G825" s="4" t="b">
        <v>1</v>
      </c>
      <c r="H825" t="s">
        <v>29</v>
      </c>
      <c r="I825" s="4">
        <v>179</v>
      </c>
      <c r="J825" s="4" t="b">
        <v>1</v>
      </c>
      <c r="K825" s="4">
        <v>0</v>
      </c>
      <c r="L825" t="s">
        <v>36</v>
      </c>
      <c r="M825" s="1" t="b">
        <v>1</v>
      </c>
    </row>
    <row r="826" spans="1:13" x14ac:dyDescent="0.3">
      <c r="A826" s="1">
        <v>2791</v>
      </c>
      <c r="B826" s="4">
        <v>68</v>
      </c>
      <c r="C826" s="4" t="s">
        <v>11</v>
      </c>
      <c r="D826" s="4" t="s">
        <v>13</v>
      </c>
      <c r="E826" s="4">
        <v>120</v>
      </c>
      <c r="F826" s="4">
        <v>271</v>
      </c>
      <c r="G826" s="4" t="b">
        <v>0</v>
      </c>
      <c r="H826" t="s">
        <v>29</v>
      </c>
      <c r="I826" s="4">
        <v>182</v>
      </c>
      <c r="J826" s="4" t="b">
        <v>1</v>
      </c>
      <c r="K826" s="4">
        <v>0</v>
      </c>
      <c r="L826" t="s">
        <v>37</v>
      </c>
      <c r="M826" s="1" t="b">
        <v>0</v>
      </c>
    </row>
    <row r="827" spans="1:13" x14ac:dyDescent="0.3">
      <c r="A827" s="1">
        <v>1935</v>
      </c>
      <c r="B827" s="4">
        <v>78</v>
      </c>
      <c r="C827" s="4" t="s">
        <v>12</v>
      </c>
      <c r="D827" s="4" t="s">
        <v>13</v>
      </c>
      <c r="E827" s="4">
        <v>104</v>
      </c>
      <c r="F827" s="4">
        <v>303</v>
      </c>
      <c r="G827" s="4" t="b">
        <v>0</v>
      </c>
      <c r="H827" t="s">
        <v>29</v>
      </c>
      <c r="I827" s="4">
        <v>159</v>
      </c>
      <c r="J827" s="4" t="b">
        <v>1</v>
      </c>
      <c r="K827" s="4">
        <v>0</v>
      </c>
      <c r="L827" t="s">
        <v>37</v>
      </c>
      <c r="M827" s="1" t="b">
        <v>0</v>
      </c>
    </row>
    <row r="828" spans="1:13" x14ac:dyDescent="0.3">
      <c r="A828" s="1">
        <v>2398</v>
      </c>
      <c r="B828" s="4">
        <v>69</v>
      </c>
      <c r="C828" s="4" t="s">
        <v>11</v>
      </c>
      <c r="D828" s="4" t="s">
        <v>13</v>
      </c>
      <c r="E828" s="4">
        <v>102</v>
      </c>
      <c r="F828" s="4">
        <v>197</v>
      </c>
      <c r="G828" s="4" t="b">
        <v>1</v>
      </c>
      <c r="H828" t="s">
        <v>30</v>
      </c>
      <c r="I828" s="4">
        <v>177</v>
      </c>
      <c r="J828" s="4" t="b">
        <v>1</v>
      </c>
      <c r="K828" s="4">
        <v>0</v>
      </c>
      <c r="L828" t="s">
        <v>37</v>
      </c>
      <c r="M828" s="1" t="b">
        <v>1</v>
      </c>
    </row>
    <row r="829" spans="1:13" x14ac:dyDescent="0.3">
      <c r="A829" s="1">
        <v>1149</v>
      </c>
      <c r="B829" s="4">
        <v>76</v>
      </c>
      <c r="C829" s="4" t="s">
        <v>11</v>
      </c>
      <c r="D829" s="4" t="s">
        <v>13</v>
      </c>
      <c r="E829" s="4">
        <v>91</v>
      </c>
      <c r="F829" s="4">
        <v>302</v>
      </c>
      <c r="G829" s="4" t="b">
        <v>1</v>
      </c>
      <c r="H829" t="s">
        <v>29</v>
      </c>
      <c r="I829" s="4">
        <v>151</v>
      </c>
      <c r="J829" s="4" t="b">
        <v>1</v>
      </c>
      <c r="K829" s="4">
        <v>0.4</v>
      </c>
      <c r="L829" t="s">
        <v>36</v>
      </c>
      <c r="M829" s="1" t="b">
        <v>0</v>
      </c>
    </row>
    <row r="830" spans="1:13" x14ac:dyDescent="0.3">
      <c r="A830" s="1">
        <v>4242</v>
      </c>
      <c r="B830" s="4">
        <v>61</v>
      </c>
      <c r="C830" s="4" t="s">
        <v>11</v>
      </c>
      <c r="D830" s="4" t="s">
        <v>13</v>
      </c>
      <c r="E830" s="4">
        <v>107</v>
      </c>
      <c r="F830" s="4">
        <v>293</v>
      </c>
      <c r="G830" s="4" t="b">
        <v>0</v>
      </c>
      <c r="H830" t="s">
        <v>28</v>
      </c>
      <c r="I830" s="4">
        <v>170</v>
      </c>
      <c r="J830" s="4" t="b">
        <v>1</v>
      </c>
      <c r="K830" s="4">
        <v>1.2</v>
      </c>
      <c r="L830" t="s">
        <v>38</v>
      </c>
      <c r="M830" s="1" t="b">
        <v>1</v>
      </c>
    </row>
    <row r="831" spans="1:13" x14ac:dyDescent="0.3">
      <c r="A831" s="1">
        <v>1394</v>
      </c>
      <c r="B831" s="4">
        <v>70</v>
      </c>
      <c r="C831" s="4" t="s">
        <v>11</v>
      </c>
      <c r="D831" s="4" t="s">
        <v>14</v>
      </c>
      <c r="E831" s="4">
        <v>87</v>
      </c>
      <c r="F831" s="4">
        <v>283</v>
      </c>
      <c r="G831" s="4" t="b">
        <v>0</v>
      </c>
      <c r="H831" t="s">
        <v>29</v>
      </c>
      <c r="I831" s="4">
        <v>98</v>
      </c>
      <c r="J831" s="4" t="b">
        <v>1</v>
      </c>
      <c r="K831" s="4">
        <v>0</v>
      </c>
      <c r="L831" t="s">
        <v>36</v>
      </c>
      <c r="M831" s="1" t="b">
        <v>1</v>
      </c>
    </row>
    <row r="832" spans="1:13" x14ac:dyDescent="0.3">
      <c r="A832" s="1">
        <v>4887</v>
      </c>
      <c r="B832" s="4">
        <v>45</v>
      </c>
      <c r="C832" s="4" t="s">
        <v>11</v>
      </c>
      <c r="D832" s="4" t="s">
        <v>15</v>
      </c>
      <c r="E832" s="4">
        <v>111</v>
      </c>
      <c r="F832" s="4">
        <v>340</v>
      </c>
      <c r="G832" s="4" t="b">
        <v>0</v>
      </c>
      <c r="H832" t="s">
        <v>28</v>
      </c>
      <c r="I832" s="4">
        <v>184</v>
      </c>
      <c r="J832" s="4" t="b">
        <v>1</v>
      </c>
      <c r="K832" s="4">
        <v>1</v>
      </c>
      <c r="L832" t="s">
        <v>36</v>
      </c>
      <c r="M832" s="1" t="b">
        <v>1</v>
      </c>
    </row>
    <row r="833" spans="1:13" x14ac:dyDescent="0.3">
      <c r="A833" s="1">
        <v>3529</v>
      </c>
      <c r="B833" s="4">
        <v>65</v>
      </c>
      <c r="C833" s="4" t="s">
        <v>12</v>
      </c>
      <c r="D833" s="4" t="s">
        <v>14</v>
      </c>
      <c r="E833" s="4">
        <v>88</v>
      </c>
      <c r="F833" s="4">
        <v>194</v>
      </c>
      <c r="G833" s="4" t="b">
        <v>1</v>
      </c>
      <c r="H833" t="s">
        <v>28</v>
      </c>
      <c r="I833" s="4">
        <v>170</v>
      </c>
      <c r="J833" s="4" t="b">
        <v>1</v>
      </c>
      <c r="K833" s="4">
        <v>0</v>
      </c>
      <c r="L833" t="s">
        <v>36</v>
      </c>
      <c r="M833" s="1" t="b">
        <v>1</v>
      </c>
    </row>
    <row r="834" spans="1:13" x14ac:dyDescent="0.3">
      <c r="A834" s="1">
        <v>4896</v>
      </c>
      <c r="B834" s="4">
        <v>69</v>
      </c>
      <c r="C834" s="4" t="s">
        <v>11</v>
      </c>
      <c r="D834" s="4" t="s">
        <v>16</v>
      </c>
      <c r="E834" s="4">
        <v>120</v>
      </c>
      <c r="F834" s="4">
        <v>213</v>
      </c>
      <c r="G834" s="4" t="b">
        <v>0</v>
      </c>
      <c r="H834" t="s">
        <v>28</v>
      </c>
      <c r="I834" s="4">
        <v>125</v>
      </c>
      <c r="J834" s="4" t="b">
        <v>0</v>
      </c>
      <c r="K834" s="4">
        <v>1</v>
      </c>
      <c r="L834" t="s">
        <v>37</v>
      </c>
      <c r="M834" s="1" t="b">
        <v>0</v>
      </c>
    </row>
    <row r="835" spans="1:13" x14ac:dyDescent="0.3">
      <c r="A835" s="1">
        <v>2995</v>
      </c>
      <c r="B835" s="4">
        <v>79</v>
      </c>
      <c r="C835" s="4" t="s">
        <v>12</v>
      </c>
      <c r="D835" s="4" t="s">
        <v>14</v>
      </c>
      <c r="E835" s="4">
        <v>115</v>
      </c>
      <c r="F835" s="4">
        <v>161</v>
      </c>
      <c r="G835" s="4" t="b">
        <v>1</v>
      </c>
      <c r="H835" t="s">
        <v>28</v>
      </c>
      <c r="I835" s="4">
        <v>190</v>
      </c>
      <c r="J835" s="4" t="b">
        <v>1</v>
      </c>
      <c r="K835" s="4">
        <v>0</v>
      </c>
      <c r="L835" t="s">
        <v>36</v>
      </c>
      <c r="M835" s="1" t="b">
        <v>1</v>
      </c>
    </row>
    <row r="836" spans="1:13" x14ac:dyDescent="0.3">
      <c r="A836" s="1">
        <v>3688</v>
      </c>
      <c r="B836" s="4">
        <v>54</v>
      </c>
      <c r="C836" s="4" t="s">
        <v>11</v>
      </c>
      <c r="D836" s="4" t="s">
        <v>16</v>
      </c>
      <c r="E836" s="4">
        <v>84</v>
      </c>
      <c r="F836" s="4">
        <v>291</v>
      </c>
      <c r="G836" s="4" t="b">
        <v>1</v>
      </c>
      <c r="H836" t="s">
        <v>28</v>
      </c>
      <c r="I836" s="4">
        <v>158</v>
      </c>
      <c r="J836" s="4" t="b">
        <v>0</v>
      </c>
      <c r="K836" s="4">
        <v>3</v>
      </c>
      <c r="L836" t="s">
        <v>37</v>
      </c>
      <c r="M836" s="1" t="b">
        <v>0</v>
      </c>
    </row>
    <row r="837" spans="1:13" x14ac:dyDescent="0.3">
      <c r="A837" s="1">
        <v>5741</v>
      </c>
      <c r="B837" s="4">
        <v>56</v>
      </c>
      <c r="C837" s="4" t="s">
        <v>11</v>
      </c>
      <c r="D837" s="4" t="s">
        <v>14</v>
      </c>
      <c r="E837" s="4">
        <v>88</v>
      </c>
      <c r="F837" s="4">
        <v>291</v>
      </c>
      <c r="G837" s="4" t="b">
        <v>0</v>
      </c>
      <c r="H837" t="s">
        <v>30</v>
      </c>
      <c r="I837" s="4">
        <v>160</v>
      </c>
      <c r="J837" s="4" t="b">
        <v>1</v>
      </c>
      <c r="K837" s="4">
        <v>0</v>
      </c>
      <c r="L837" t="s">
        <v>36</v>
      </c>
      <c r="M837" s="1" t="b">
        <v>1</v>
      </c>
    </row>
    <row r="838" spans="1:13" x14ac:dyDescent="0.3">
      <c r="A838" s="1">
        <v>5428</v>
      </c>
      <c r="B838" s="4">
        <v>53</v>
      </c>
      <c r="C838" s="4" t="s">
        <v>11</v>
      </c>
      <c r="D838" s="4" t="s">
        <v>16</v>
      </c>
      <c r="E838" s="4">
        <v>90</v>
      </c>
      <c r="F838" s="4">
        <v>404</v>
      </c>
      <c r="G838" s="4" t="b">
        <v>0</v>
      </c>
      <c r="H838" t="s">
        <v>30</v>
      </c>
      <c r="I838" s="4">
        <v>124</v>
      </c>
      <c r="J838" s="4" t="b">
        <v>0</v>
      </c>
      <c r="K838" s="4">
        <v>2</v>
      </c>
      <c r="L838" t="s">
        <v>37</v>
      </c>
      <c r="M838" s="1" t="b">
        <v>0</v>
      </c>
    </row>
    <row r="839" spans="1:13" x14ac:dyDescent="0.3">
      <c r="A839" s="1">
        <v>1543</v>
      </c>
      <c r="B839" s="4">
        <v>40</v>
      </c>
      <c r="C839" s="4" t="s">
        <v>11</v>
      </c>
      <c r="D839" s="4" t="s">
        <v>16</v>
      </c>
      <c r="E839" s="4">
        <v>120</v>
      </c>
      <c r="F839" s="4">
        <v>182</v>
      </c>
      <c r="G839" s="4" t="b">
        <v>1</v>
      </c>
      <c r="H839" t="s">
        <v>28</v>
      </c>
      <c r="I839" s="4">
        <v>148</v>
      </c>
      <c r="J839" s="4" t="b">
        <v>1</v>
      </c>
      <c r="K839" s="4">
        <v>0</v>
      </c>
      <c r="L839" t="s">
        <v>36</v>
      </c>
      <c r="M839" s="1" t="b">
        <v>1</v>
      </c>
    </row>
    <row r="840" spans="1:13" x14ac:dyDescent="0.3">
      <c r="A840" s="1">
        <v>1522</v>
      </c>
      <c r="B840" s="4">
        <v>72</v>
      </c>
      <c r="C840" s="4" t="s">
        <v>11</v>
      </c>
      <c r="D840" s="4" t="s">
        <v>16</v>
      </c>
      <c r="E840" s="4">
        <v>88</v>
      </c>
      <c r="F840" s="4">
        <v>260</v>
      </c>
      <c r="G840" s="4" t="b">
        <v>1</v>
      </c>
      <c r="H840" t="s">
        <v>29</v>
      </c>
      <c r="I840" s="4">
        <v>112</v>
      </c>
      <c r="J840" s="4" t="b">
        <v>0</v>
      </c>
      <c r="K840" s="4">
        <v>3</v>
      </c>
      <c r="L840" t="s">
        <v>37</v>
      </c>
      <c r="M840" s="1" t="b">
        <v>0</v>
      </c>
    </row>
    <row r="841" spans="1:13" x14ac:dyDescent="0.3">
      <c r="A841" s="1">
        <v>1474</v>
      </c>
      <c r="B841" s="4">
        <v>68</v>
      </c>
      <c r="C841" s="4" t="s">
        <v>11</v>
      </c>
      <c r="D841" s="4" t="s">
        <v>14</v>
      </c>
      <c r="E841" s="4">
        <v>95</v>
      </c>
      <c r="F841" s="4">
        <v>217</v>
      </c>
      <c r="G841" s="4" t="b">
        <v>1</v>
      </c>
      <c r="H841" t="s">
        <v>29</v>
      </c>
      <c r="I841" s="4">
        <v>128</v>
      </c>
      <c r="J841" s="4" t="b">
        <v>0</v>
      </c>
      <c r="K841" s="4">
        <v>1.2</v>
      </c>
      <c r="L841" t="s">
        <v>37</v>
      </c>
      <c r="M841" s="1" t="b">
        <v>0</v>
      </c>
    </row>
    <row r="842" spans="1:13" x14ac:dyDescent="0.3">
      <c r="A842" s="1">
        <v>4134</v>
      </c>
      <c r="B842" s="4">
        <v>50</v>
      </c>
      <c r="C842" s="4" t="s">
        <v>11</v>
      </c>
      <c r="D842" s="4" t="s">
        <v>16</v>
      </c>
      <c r="E842" s="4">
        <v>115</v>
      </c>
      <c r="F842" s="4">
        <v>204</v>
      </c>
      <c r="G842" s="4" t="b">
        <v>1</v>
      </c>
      <c r="H842" t="s">
        <v>30</v>
      </c>
      <c r="I842" s="4">
        <v>126</v>
      </c>
      <c r="J842" s="4" t="b">
        <v>0</v>
      </c>
      <c r="K842" s="4">
        <v>1.1000000000000001</v>
      </c>
      <c r="L842" t="s">
        <v>37</v>
      </c>
      <c r="M842" s="1" t="b">
        <v>0</v>
      </c>
    </row>
    <row r="843" spans="1:13" x14ac:dyDescent="0.3">
      <c r="A843" s="1">
        <v>4344</v>
      </c>
      <c r="B843" s="4">
        <v>63</v>
      </c>
      <c r="C843" s="4" t="s">
        <v>11</v>
      </c>
      <c r="D843" s="4" t="s">
        <v>16</v>
      </c>
      <c r="E843" s="4">
        <v>89</v>
      </c>
      <c r="F843" s="4">
        <v>226</v>
      </c>
      <c r="G843" s="4" t="b">
        <v>1</v>
      </c>
      <c r="H843" t="s">
        <v>28</v>
      </c>
      <c r="I843" s="4">
        <v>111</v>
      </c>
      <c r="J843" s="4" t="b">
        <v>0</v>
      </c>
      <c r="K843" s="4">
        <v>0</v>
      </c>
      <c r="L843" t="s">
        <v>36</v>
      </c>
      <c r="M843" s="1" t="b">
        <v>1</v>
      </c>
    </row>
    <row r="844" spans="1:13" x14ac:dyDescent="0.3">
      <c r="A844" s="1">
        <v>2645</v>
      </c>
      <c r="B844" s="4">
        <v>70</v>
      </c>
      <c r="C844" s="4" t="s">
        <v>12</v>
      </c>
      <c r="D844" s="4" t="s">
        <v>15</v>
      </c>
      <c r="E844" s="4">
        <v>101</v>
      </c>
      <c r="F844" s="4">
        <v>196</v>
      </c>
      <c r="G844" s="4" t="b">
        <v>1</v>
      </c>
      <c r="H844" t="s">
        <v>29</v>
      </c>
      <c r="I844" s="4">
        <v>169</v>
      </c>
      <c r="J844" s="4" t="b">
        <v>1</v>
      </c>
      <c r="K844" s="4">
        <v>0.1</v>
      </c>
      <c r="L844" t="s">
        <v>37</v>
      </c>
      <c r="M844" s="1" t="b">
        <v>1</v>
      </c>
    </row>
    <row r="845" spans="1:13" x14ac:dyDescent="0.3">
      <c r="A845" s="1">
        <v>3065</v>
      </c>
      <c r="B845" s="4">
        <v>57</v>
      </c>
      <c r="C845" s="4" t="s">
        <v>11</v>
      </c>
      <c r="D845" s="4" t="s">
        <v>16</v>
      </c>
      <c r="E845" s="4">
        <v>112</v>
      </c>
      <c r="F845" s="4">
        <v>271</v>
      </c>
      <c r="G845" s="4" t="b">
        <v>1</v>
      </c>
      <c r="H845" t="s">
        <v>30</v>
      </c>
      <c r="I845" s="4">
        <v>182</v>
      </c>
      <c r="J845" s="4" t="b">
        <v>1</v>
      </c>
      <c r="K845" s="4">
        <v>0</v>
      </c>
      <c r="L845" t="s">
        <v>36</v>
      </c>
      <c r="M845" s="1" t="b">
        <v>1</v>
      </c>
    </row>
    <row r="846" spans="1:13" x14ac:dyDescent="0.3">
      <c r="A846" s="1">
        <v>4236</v>
      </c>
      <c r="B846" s="4">
        <v>65</v>
      </c>
      <c r="C846" s="4" t="s">
        <v>12</v>
      </c>
      <c r="D846" s="4" t="s">
        <v>16</v>
      </c>
      <c r="E846" s="4">
        <v>116</v>
      </c>
      <c r="F846" s="4">
        <v>394</v>
      </c>
      <c r="G846" s="4" t="b">
        <v>1</v>
      </c>
      <c r="H846" t="s">
        <v>29</v>
      </c>
      <c r="I846" s="4">
        <v>157</v>
      </c>
      <c r="J846" s="4" t="b">
        <v>1</v>
      </c>
      <c r="K846" s="4">
        <v>1.2</v>
      </c>
      <c r="L846" t="s">
        <v>37</v>
      </c>
      <c r="M846" s="1" t="b">
        <v>1</v>
      </c>
    </row>
    <row r="847" spans="1:13" x14ac:dyDescent="0.3">
      <c r="A847" s="1">
        <v>4949</v>
      </c>
      <c r="B847" s="4">
        <v>48</v>
      </c>
      <c r="C847" s="4" t="s">
        <v>12</v>
      </c>
      <c r="D847" s="4" t="s">
        <v>15</v>
      </c>
      <c r="E847" s="4">
        <v>99</v>
      </c>
      <c r="F847" s="4">
        <v>263</v>
      </c>
      <c r="G847" s="4" t="b">
        <v>1</v>
      </c>
      <c r="H847" t="s">
        <v>28</v>
      </c>
      <c r="I847" s="4">
        <v>97</v>
      </c>
      <c r="J847" s="4" t="b">
        <v>1</v>
      </c>
      <c r="K847" s="4">
        <v>1.2</v>
      </c>
      <c r="L847" t="s">
        <v>37</v>
      </c>
      <c r="M847" s="1" t="b">
        <v>0</v>
      </c>
    </row>
    <row r="848" spans="1:13" x14ac:dyDescent="0.3">
      <c r="A848" s="1">
        <v>3766</v>
      </c>
      <c r="B848" s="4">
        <v>61</v>
      </c>
      <c r="C848" s="4" t="s">
        <v>12</v>
      </c>
      <c r="D848" s="4" t="s">
        <v>16</v>
      </c>
      <c r="E848" s="4">
        <v>83</v>
      </c>
      <c r="F848" s="4">
        <v>197</v>
      </c>
      <c r="G848" s="4" t="b">
        <v>0</v>
      </c>
      <c r="H848" t="s">
        <v>30</v>
      </c>
      <c r="I848" s="4">
        <v>136</v>
      </c>
      <c r="J848" s="4" t="b">
        <v>0</v>
      </c>
      <c r="K848" s="4">
        <v>0</v>
      </c>
      <c r="L848" t="s">
        <v>37</v>
      </c>
      <c r="M848" s="1" t="b">
        <v>0</v>
      </c>
    </row>
    <row r="849" spans="1:13" x14ac:dyDescent="0.3">
      <c r="A849" s="1">
        <v>3399</v>
      </c>
      <c r="B849" s="4">
        <v>45</v>
      </c>
      <c r="C849" s="4" t="s">
        <v>11</v>
      </c>
      <c r="D849" s="4" t="s">
        <v>15</v>
      </c>
      <c r="E849" s="4">
        <v>117</v>
      </c>
      <c r="F849" s="4">
        <v>321</v>
      </c>
      <c r="G849" s="4" t="b">
        <v>1</v>
      </c>
      <c r="H849" t="s">
        <v>29</v>
      </c>
      <c r="I849" s="4">
        <v>182</v>
      </c>
      <c r="J849" s="4" t="b">
        <v>1</v>
      </c>
      <c r="K849" s="4">
        <v>0</v>
      </c>
      <c r="L849" t="s">
        <v>38</v>
      </c>
      <c r="M849" s="1" t="b">
        <v>0</v>
      </c>
    </row>
    <row r="850" spans="1:13" x14ac:dyDescent="0.3">
      <c r="A850" s="1">
        <v>2082</v>
      </c>
      <c r="B850" s="4">
        <v>60</v>
      </c>
      <c r="C850" s="4" t="s">
        <v>11</v>
      </c>
      <c r="D850" s="4" t="s">
        <v>14</v>
      </c>
      <c r="E850" s="4">
        <v>84</v>
      </c>
      <c r="F850" s="4">
        <v>261</v>
      </c>
      <c r="G850" s="4" t="b">
        <v>0</v>
      </c>
      <c r="H850" t="s">
        <v>28</v>
      </c>
      <c r="I850" s="4">
        <v>141</v>
      </c>
      <c r="J850" s="4" t="b">
        <v>1</v>
      </c>
      <c r="K850" s="4">
        <v>0.3</v>
      </c>
      <c r="L850" t="s">
        <v>38</v>
      </c>
      <c r="M850" s="1" t="b">
        <v>1</v>
      </c>
    </row>
    <row r="851" spans="1:13" x14ac:dyDescent="0.3">
      <c r="A851" s="1">
        <v>1947</v>
      </c>
      <c r="B851" s="4">
        <v>61</v>
      </c>
      <c r="C851" s="4" t="s">
        <v>12</v>
      </c>
      <c r="D851" s="4" t="s">
        <v>14</v>
      </c>
      <c r="E851" s="4">
        <v>115</v>
      </c>
      <c r="F851" s="4">
        <v>269</v>
      </c>
      <c r="G851" s="4" t="b">
        <v>1</v>
      </c>
      <c r="H851" t="s">
        <v>29</v>
      </c>
      <c r="I851" s="4">
        <v>121</v>
      </c>
      <c r="J851" s="4" t="b">
        <v>0</v>
      </c>
      <c r="K851" s="4">
        <v>0.2</v>
      </c>
      <c r="L851" t="s">
        <v>38</v>
      </c>
      <c r="M851" s="1" t="b">
        <v>0</v>
      </c>
    </row>
    <row r="852" spans="1:13" x14ac:dyDescent="0.3">
      <c r="A852" s="1">
        <v>3458</v>
      </c>
      <c r="B852" s="4">
        <v>79</v>
      </c>
      <c r="C852" s="4" t="s">
        <v>11</v>
      </c>
      <c r="D852" s="4" t="s">
        <v>16</v>
      </c>
      <c r="E852" s="4">
        <v>97</v>
      </c>
      <c r="F852" s="4">
        <v>233</v>
      </c>
      <c r="G852" s="4" t="b">
        <v>0</v>
      </c>
      <c r="H852" t="s">
        <v>28</v>
      </c>
      <c r="I852" s="4">
        <v>150</v>
      </c>
      <c r="J852" s="4" t="b">
        <v>1</v>
      </c>
      <c r="K852" s="4">
        <v>2.2999999999999998</v>
      </c>
      <c r="L852" t="s">
        <v>38</v>
      </c>
      <c r="M852" s="1" t="b">
        <v>0</v>
      </c>
    </row>
    <row r="853" spans="1:13" x14ac:dyDescent="0.3">
      <c r="A853" s="1">
        <v>5385</v>
      </c>
      <c r="B853" s="4">
        <v>47</v>
      </c>
      <c r="C853" s="4" t="s">
        <v>12</v>
      </c>
      <c r="D853" s="4" t="s">
        <v>13</v>
      </c>
      <c r="E853" s="4">
        <v>99</v>
      </c>
      <c r="F853" s="4">
        <v>254</v>
      </c>
      <c r="G853" s="4" t="b">
        <v>0</v>
      </c>
      <c r="H853" t="s">
        <v>29</v>
      </c>
      <c r="I853" s="4">
        <v>159</v>
      </c>
      <c r="J853" s="4" t="b">
        <v>1</v>
      </c>
      <c r="K853" s="4">
        <v>0</v>
      </c>
      <c r="L853" t="s">
        <v>38</v>
      </c>
      <c r="M853" s="1" t="b">
        <v>0</v>
      </c>
    </row>
    <row r="854" spans="1:13" x14ac:dyDescent="0.3">
      <c r="A854" s="1">
        <v>1541</v>
      </c>
      <c r="B854" s="4">
        <v>69</v>
      </c>
      <c r="C854" s="4" t="s">
        <v>12</v>
      </c>
      <c r="D854" s="4" t="s">
        <v>16</v>
      </c>
      <c r="E854" s="4">
        <v>98</v>
      </c>
      <c r="F854" s="4">
        <v>297</v>
      </c>
      <c r="G854" s="4" t="b">
        <v>0</v>
      </c>
      <c r="H854" t="s">
        <v>30</v>
      </c>
      <c r="I854" s="4">
        <v>144</v>
      </c>
      <c r="J854" s="4" t="b">
        <v>1</v>
      </c>
      <c r="K854" s="4">
        <v>0</v>
      </c>
      <c r="L854" t="s">
        <v>36</v>
      </c>
      <c r="M854" s="1" t="b">
        <v>1</v>
      </c>
    </row>
    <row r="855" spans="1:13" x14ac:dyDescent="0.3">
      <c r="A855" s="1">
        <v>4199</v>
      </c>
      <c r="B855" s="4">
        <v>52</v>
      </c>
      <c r="C855" s="4" t="s">
        <v>11</v>
      </c>
      <c r="D855" s="4" t="s">
        <v>16</v>
      </c>
      <c r="E855" s="4">
        <v>91</v>
      </c>
      <c r="F855" s="4">
        <v>139</v>
      </c>
      <c r="G855" s="4" t="b">
        <v>0</v>
      </c>
      <c r="H855" t="s">
        <v>30</v>
      </c>
      <c r="I855" s="4">
        <v>94</v>
      </c>
      <c r="J855" s="4" t="b">
        <v>0</v>
      </c>
      <c r="K855" s="4">
        <v>1</v>
      </c>
      <c r="L855" t="s">
        <v>37</v>
      </c>
      <c r="M855" s="1" t="b">
        <v>0</v>
      </c>
    </row>
    <row r="856" spans="1:13" x14ac:dyDescent="0.3">
      <c r="A856" s="1">
        <v>1281</v>
      </c>
      <c r="B856" s="4">
        <v>61</v>
      </c>
      <c r="C856" s="4" t="s">
        <v>11</v>
      </c>
      <c r="D856" s="4" t="s">
        <v>14</v>
      </c>
      <c r="E856" s="4">
        <v>98</v>
      </c>
      <c r="F856" s="4">
        <v>214</v>
      </c>
      <c r="G856" s="4" t="b">
        <v>0</v>
      </c>
      <c r="H856" t="s">
        <v>30</v>
      </c>
      <c r="I856" s="4">
        <v>168</v>
      </c>
      <c r="J856" s="4" t="b">
        <v>1</v>
      </c>
      <c r="K856" s="4">
        <v>0</v>
      </c>
      <c r="L856" t="s">
        <v>36</v>
      </c>
      <c r="M856" s="1" t="b">
        <v>1</v>
      </c>
    </row>
    <row r="857" spans="1:13" x14ac:dyDescent="0.3">
      <c r="A857" s="1">
        <v>3728</v>
      </c>
      <c r="B857" s="4">
        <v>57</v>
      </c>
      <c r="C857" s="4" t="s">
        <v>11</v>
      </c>
      <c r="D857" s="4" t="s">
        <v>14</v>
      </c>
      <c r="E857" s="4">
        <v>108</v>
      </c>
      <c r="F857" s="4">
        <v>263</v>
      </c>
      <c r="G857" s="4" t="b">
        <v>1</v>
      </c>
      <c r="H857" t="s">
        <v>29</v>
      </c>
      <c r="I857" s="4">
        <v>174</v>
      </c>
      <c r="J857" s="4" t="b">
        <v>1</v>
      </c>
      <c r="K857" s="4">
        <v>0</v>
      </c>
      <c r="L857" t="s">
        <v>36</v>
      </c>
      <c r="M857" s="1" t="b">
        <v>1</v>
      </c>
    </row>
    <row r="858" spans="1:13" x14ac:dyDescent="0.3">
      <c r="A858" s="1">
        <v>3141</v>
      </c>
      <c r="B858" s="4">
        <v>75</v>
      </c>
      <c r="C858" s="4" t="s">
        <v>11</v>
      </c>
      <c r="D858" s="4" t="s">
        <v>14</v>
      </c>
      <c r="E858" s="4">
        <v>81</v>
      </c>
      <c r="F858" s="4">
        <v>263</v>
      </c>
      <c r="G858" s="4" t="b">
        <v>0</v>
      </c>
      <c r="H858" t="s">
        <v>30</v>
      </c>
      <c r="I858" s="4">
        <v>170</v>
      </c>
      <c r="J858" s="4" t="b">
        <v>1</v>
      </c>
      <c r="K858" s="4">
        <v>0</v>
      </c>
      <c r="L858" t="s">
        <v>36</v>
      </c>
      <c r="M858" s="1" t="b">
        <v>1</v>
      </c>
    </row>
    <row r="859" spans="1:13" x14ac:dyDescent="0.3">
      <c r="A859" s="1">
        <v>2157</v>
      </c>
      <c r="B859" s="4">
        <v>51</v>
      </c>
      <c r="C859" s="4" t="s">
        <v>11</v>
      </c>
      <c r="D859" s="4" t="s">
        <v>16</v>
      </c>
      <c r="E859" s="4">
        <v>115</v>
      </c>
      <c r="F859" s="4">
        <v>275</v>
      </c>
      <c r="G859" s="4" t="b">
        <v>1</v>
      </c>
      <c r="H859" t="s">
        <v>30</v>
      </c>
      <c r="I859" s="4">
        <v>150</v>
      </c>
      <c r="J859" s="4" t="b">
        <v>0</v>
      </c>
      <c r="K859" s="4">
        <v>2</v>
      </c>
      <c r="L859" t="s">
        <v>38</v>
      </c>
      <c r="M859" s="1" t="b">
        <v>0</v>
      </c>
    </row>
    <row r="860" spans="1:13" x14ac:dyDescent="0.3">
      <c r="A860" s="1">
        <v>5937</v>
      </c>
      <c r="B860" s="4">
        <v>64</v>
      </c>
      <c r="C860" s="4" t="s">
        <v>11</v>
      </c>
      <c r="D860" s="4" t="s">
        <v>14</v>
      </c>
      <c r="E860" s="4">
        <v>80</v>
      </c>
      <c r="F860" s="4">
        <v>181</v>
      </c>
      <c r="G860" s="4" t="b">
        <v>1</v>
      </c>
      <c r="H860" t="s">
        <v>28</v>
      </c>
      <c r="I860" s="4">
        <v>132</v>
      </c>
      <c r="J860" s="4" t="b">
        <v>1</v>
      </c>
      <c r="K860" s="4">
        <v>0</v>
      </c>
      <c r="L860" t="s">
        <v>36</v>
      </c>
      <c r="M860" s="1" t="b">
        <v>1</v>
      </c>
    </row>
    <row r="861" spans="1:13" x14ac:dyDescent="0.3">
      <c r="A861" s="1">
        <v>3699</v>
      </c>
      <c r="B861" s="4">
        <v>79</v>
      </c>
      <c r="C861" s="4" t="s">
        <v>11</v>
      </c>
      <c r="D861" s="4" t="s">
        <v>13</v>
      </c>
      <c r="E861" s="4">
        <v>107</v>
      </c>
      <c r="F861" s="4">
        <v>270</v>
      </c>
      <c r="G861" s="4" t="b">
        <v>1</v>
      </c>
      <c r="H861" t="s">
        <v>28</v>
      </c>
      <c r="I861" s="4">
        <v>125</v>
      </c>
      <c r="J861" s="4" t="b">
        <v>1</v>
      </c>
      <c r="K861" s="4">
        <v>2.5</v>
      </c>
      <c r="L861" t="s">
        <v>36</v>
      </c>
      <c r="M861" s="1" t="b">
        <v>0</v>
      </c>
    </row>
    <row r="862" spans="1:13" x14ac:dyDescent="0.3">
      <c r="A862" s="1">
        <v>3774</v>
      </c>
      <c r="B862" s="4">
        <v>77</v>
      </c>
      <c r="C862" s="4" t="s">
        <v>11</v>
      </c>
      <c r="D862" s="4" t="s">
        <v>16</v>
      </c>
      <c r="E862" s="4">
        <v>110</v>
      </c>
      <c r="F862" s="4">
        <v>110</v>
      </c>
      <c r="G862" s="4" t="b">
        <v>1</v>
      </c>
      <c r="H862" t="s">
        <v>30</v>
      </c>
      <c r="I862" s="4">
        <v>109</v>
      </c>
      <c r="J862" s="4" t="b">
        <v>0</v>
      </c>
      <c r="K862" s="4">
        <v>1.5</v>
      </c>
      <c r="L862" t="s">
        <v>37</v>
      </c>
      <c r="M862" s="1" t="b">
        <v>0</v>
      </c>
    </row>
    <row r="863" spans="1:13" x14ac:dyDescent="0.3">
      <c r="A863" s="1">
        <v>1242</v>
      </c>
      <c r="B863" s="4">
        <v>55</v>
      </c>
      <c r="C863" s="4" t="s">
        <v>11</v>
      </c>
      <c r="D863" s="4" t="s">
        <v>16</v>
      </c>
      <c r="E863" s="4">
        <v>109</v>
      </c>
      <c r="F863" s="4">
        <v>287</v>
      </c>
      <c r="G863" s="4" t="b">
        <v>1</v>
      </c>
      <c r="H863" t="s">
        <v>28</v>
      </c>
      <c r="I863" s="4">
        <v>150</v>
      </c>
      <c r="J863" s="4" t="b">
        <v>0</v>
      </c>
      <c r="K863" s="4">
        <v>2</v>
      </c>
      <c r="L863" t="s">
        <v>38</v>
      </c>
      <c r="M863" s="1" t="b">
        <v>0</v>
      </c>
    </row>
    <row r="864" spans="1:13" x14ac:dyDescent="0.3">
      <c r="A864" s="1">
        <v>1250</v>
      </c>
      <c r="B864" s="4">
        <v>50</v>
      </c>
      <c r="C864" s="4" t="s">
        <v>12</v>
      </c>
      <c r="D864" s="4" t="s">
        <v>15</v>
      </c>
      <c r="E864" s="4">
        <v>86</v>
      </c>
      <c r="F864" s="4">
        <v>267</v>
      </c>
      <c r="G864" s="4" t="b">
        <v>1</v>
      </c>
      <c r="H864" t="s">
        <v>30</v>
      </c>
      <c r="I864" s="4">
        <v>167</v>
      </c>
      <c r="J864" s="4" t="b">
        <v>1</v>
      </c>
      <c r="K864" s="4">
        <v>0</v>
      </c>
      <c r="L864" t="s">
        <v>36</v>
      </c>
      <c r="M864" s="1" t="b">
        <v>1</v>
      </c>
    </row>
    <row r="865" spans="1:13" x14ac:dyDescent="0.3">
      <c r="A865" s="1">
        <v>5532</v>
      </c>
      <c r="B865" s="4">
        <v>67</v>
      </c>
      <c r="C865" s="4" t="s">
        <v>11</v>
      </c>
      <c r="D865" s="4" t="s">
        <v>15</v>
      </c>
      <c r="E865" s="4">
        <v>98</v>
      </c>
      <c r="F865" s="4">
        <v>246</v>
      </c>
      <c r="G865" s="4" t="b">
        <v>1</v>
      </c>
      <c r="H865" t="s">
        <v>30</v>
      </c>
      <c r="I865" s="4">
        <v>173</v>
      </c>
      <c r="J865" s="4" t="b">
        <v>1</v>
      </c>
      <c r="K865" s="4">
        <v>0</v>
      </c>
      <c r="L865" t="s">
        <v>36</v>
      </c>
      <c r="M865" s="1" t="b">
        <v>1</v>
      </c>
    </row>
    <row r="866" spans="1:13" x14ac:dyDescent="0.3">
      <c r="A866" s="1">
        <v>5097</v>
      </c>
      <c r="B866" s="4">
        <v>57</v>
      </c>
      <c r="C866" s="4" t="s">
        <v>12</v>
      </c>
      <c r="D866" s="4" t="s">
        <v>13</v>
      </c>
      <c r="E866" s="4">
        <v>111</v>
      </c>
      <c r="F866" s="4">
        <v>239</v>
      </c>
      <c r="G866" s="4" t="b">
        <v>1</v>
      </c>
      <c r="H866" t="s">
        <v>29</v>
      </c>
      <c r="I866" s="4">
        <v>151</v>
      </c>
      <c r="J866" s="4" t="b">
        <v>1</v>
      </c>
      <c r="K866" s="4">
        <v>1.8</v>
      </c>
      <c r="L866" t="s">
        <v>36</v>
      </c>
      <c r="M866" s="1" t="b">
        <v>1</v>
      </c>
    </row>
    <row r="867" spans="1:13" x14ac:dyDescent="0.3">
      <c r="A867" s="1">
        <v>4370</v>
      </c>
      <c r="B867" s="4">
        <v>45</v>
      </c>
      <c r="C867" s="4" t="s">
        <v>11</v>
      </c>
      <c r="D867" s="4" t="s">
        <v>15</v>
      </c>
      <c r="E867" s="4">
        <v>104</v>
      </c>
      <c r="F867" s="4">
        <v>277</v>
      </c>
      <c r="G867" s="4" t="b">
        <v>1</v>
      </c>
      <c r="H867" t="s">
        <v>29</v>
      </c>
      <c r="I867" s="4">
        <v>151</v>
      </c>
      <c r="J867" s="4" t="b">
        <v>1</v>
      </c>
      <c r="K867" s="4">
        <v>1</v>
      </c>
      <c r="L867" t="s">
        <v>36</v>
      </c>
      <c r="M867" s="1" t="b">
        <v>1</v>
      </c>
    </row>
    <row r="868" spans="1:13" x14ac:dyDescent="0.3">
      <c r="A868" s="1">
        <v>3062</v>
      </c>
      <c r="B868" s="4">
        <v>76</v>
      </c>
      <c r="C868" s="4" t="s">
        <v>11</v>
      </c>
      <c r="D868" s="4" t="s">
        <v>16</v>
      </c>
      <c r="E868" s="4">
        <v>108</v>
      </c>
      <c r="F868" s="4">
        <v>258</v>
      </c>
      <c r="G868" s="4" t="b">
        <v>1</v>
      </c>
      <c r="H868" t="s">
        <v>30</v>
      </c>
      <c r="I868" s="4">
        <v>141</v>
      </c>
      <c r="J868" s="4" t="b">
        <v>0</v>
      </c>
      <c r="K868" s="4">
        <v>2.8</v>
      </c>
      <c r="L868" t="s">
        <v>37</v>
      </c>
      <c r="M868" s="1" t="b">
        <v>0</v>
      </c>
    </row>
    <row r="869" spans="1:13" x14ac:dyDescent="0.3">
      <c r="A869" s="1">
        <v>1234</v>
      </c>
      <c r="B869" s="4">
        <v>63</v>
      </c>
      <c r="C869" s="4" t="s">
        <v>11</v>
      </c>
      <c r="D869" s="4" t="s">
        <v>16</v>
      </c>
      <c r="E869" s="4">
        <v>93</v>
      </c>
      <c r="F869" s="4">
        <v>247</v>
      </c>
      <c r="G869" s="4" t="b">
        <v>1</v>
      </c>
      <c r="H869" t="s">
        <v>30</v>
      </c>
      <c r="I869" s="4">
        <v>143</v>
      </c>
      <c r="J869" s="4" t="b">
        <v>0</v>
      </c>
      <c r="K869" s="4">
        <v>0.1</v>
      </c>
      <c r="L869" t="s">
        <v>37</v>
      </c>
      <c r="M869" s="1" t="b">
        <v>0</v>
      </c>
    </row>
    <row r="870" spans="1:13" x14ac:dyDescent="0.3">
      <c r="A870" s="1">
        <v>3896</v>
      </c>
      <c r="B870" s="4">
        <v>58</v>
      </c>
      <c r="C870" s="4" t="s">
        <v>12</v>
      </c>
      <c r="D870" s="4" t="s">
        <v>16</v>
      </c>
      <c r="E870" s="4">
        <v>116</v>
      </c>
      <c r="F870" s="4">
        <v>197</v>
      </c>
      <c r="G870" s="4" t="b">
        <v>0</v>
      </c>
      <c r="H870" t="s">
        <v>29</v>
      </c>
      <c r="I870" s="4">
        <v>131</v>
      </c>
      <c r="J870" s="4" t="b">
        <v>1</v>
      </c>
      <c r="K870" s="4">
        <v>0.6</v>
      </c>
      <c r="L870" t="s">
        <v>37</v>
      </c>
      <c r="M870" s="1" t="b">
        <v>1</v>
      </c>
    </row>
    <row r="871" spans="1:13" x14ac:dyDescent="0.3">
      <c r="A871" s="1">
        <v>3100</v>
      </c>
      <c r="B871" s="4">
        <v>50</v>
      </c>
      <c r="C871" s="4" t="s">
        <v>12</v>
      </c>
      <c r="D871" s="4" t="s">
        <v>16</v>
      </c>
      <c r="E871" s="4">
        <v>89</v>
      </c>
      <c r="F871" s="4">
        <v>241</v>
      </c>
      <c r="G871" s="4" t="b">
        <v>1</v>
      </c>
      <c r="H871" t="s">
        <v>29</v>
      </c>
      <c r="I871" s="4">
        <v>123</v>
      </c>
      <c r="J871" s="4" t="b">
        <v>0</v>
      </c>
      <c r="K871" s="4">
        <v>0.2</v>
      </c>
      <c r="L871" t="s">
        <v>37</v>
      </c>
      <c r="M871" s="1" t="b">
        <v>0</v>
      </c>
    </row>
    <row r="872" spans="1:13" x14ac:dyDescent="0.3">
      <c r="A872" s="1">
        <v>4553</v>
      </c>
      <c r="B872" s="4">
        <v>48</v>
      </c>
      <c r="C872" s="4" t="s">
        <v>11</v>
      </c>
      <c r="D872" s="4" t="s">
        <v>13</v>
      </c>
      <c r="E872" s="4">
        <v>91</v>
      </c>
      <c r="F872" s="4">
        <v>266</v>
      </c>
      <c r="G872" s="4" t="b">
        <v>1</v>
      </c>
      <c r="H872" t="s">
        <v>29</v>
      </c>
      <c r="I872" s="4">
        <v>109</v>
      </c>
      <c r="J872" s="4" t="b">
        <v>0</v>
      </c>
      <c r="K872" s="4">
        <v>2.2000000000000002</v>
      </c>
      <c r="L872" t="s">
        <v>36</v>
      </c>
      <c r="M872" s="1" t="b">
        <v>1</v>
      </c>
    </row>
    <row r="873" spans="1:13" x14ac:dyDescent="0.3">
      <c r="A873" s="1">
        <v>4427</v>
      </c>
      <c r="B873" s="4">
        <v>72</v>
      </c>
      <c r="C873" s="4" t="s">
        <v>11</v>
      </c>
      <c r="D873" s="4" t="s">
        <v>13</v>
      </c>
      <c r="E873" s="4">
        <v>86</v>
      </c>
      <c r="F873" s="4">
        <v>330</v>
      </c>
      <c r="G873" s="4" t="b">
        <v>0</v>
      </c>
      <c r="H873" t="s">
        <v>28</v>
      </c>
      <c r="I873" s="4">
        <v>132</v>
      </c>
      <c r="J873" s="4" t="b">
        <v>0</v>
      </c>
      <c r="K873" s="4">
        <v>1.8</v>
      </c>
      <c r="L873" t="s">
        <v>38</v>
      </c>
      <c r="M873" s="1" t="b">
        <v>1</v>
      </c>
    </row>
    <row r="874" spans="1:13" x14ac:dyDescent="0.3">
      <c r="A874" s="1">
        <v>5698</v>
      </c>
      <c r="B874" s="4">
        <v>49</v>
      </c>
      <c r="C874" s="4" t="s">
        <v>11</v>
      </c>
      <c r="D874" s="4" t="s">
        <v>13</v>
      </c>
      <c r="E874" s="4">
        <v>112</v>
      </c>
      <c r="F874" s="4">
        <v>274</v>
      </c>
      <c r="G874" s="4" t="b">
        <v>0</v>
      </c>
      <c r="H874" t="s">
        <v>28</v>
      </c>
      <c r="I874" s="4">
        <v>166</v>
      </c>
      <c r="J874" s="4" t="b">
        <v>1</v>
      </c>
      <c r="K874" s="4">
        <v>0.5</v>
      </c>
      <c r="L874" t="s">
        <v>38</v>
      </c>
      <c r="M874" s="1" t="b">
        <v>1</v>
      </c>
    </row>
    <row r="875" spans="1:13" x14ac:dyDescent="0.3">
      <c r="A875" s="1">
        <v>2082</v>
      </c>
      <c r="B875" s="4">
        <v>46</v>
      </c>
      <c r="C875" s="4" t="s">
        <v>11</v>
      </c>
      <c r="D875" s="4" t="s">
        <v>15</v>
      </c>
      <c r="E875" s="4">
        <v>104</v>
      </c>
      <c r="F875" s="4">
        <v>180</v>
      </c>
      <c r="G875" s="4" t="b">
        <v>1</v>
      </c>
      <c r="H875" t="s">
        <v>30</v>
      </c>
      <c r="I875" s="4">
        <v>150</v>
      </c>
      <c r="J875" s="4" t="b">
        <v>1</v>
      </c>
      <c r="K875" s="4">
        <v>0</v>
      </c>
      <c r="L875" t="s">
        <v>38</v>
      </c>
      <c r="M875" s="1" t="b">
        <v>0</v>
      </c>
    </row>
    <row r="876" spans="1:13" x14ac:dyDescent="0.3">
      <c r="A876" s="1">
        <v>4563</v>
      </c>
      <c r="B876" s="4">
        <v>78</v>
      </c>
      <c r="C876" s="4" t="s">
        <v>11</v>
      </c>
      <c r="D876" s="4" t="s">
        <v>16</v>
      </c>
      <c r="E876" s="4">
        <v>81</v>
      </c>
      <c r="F876" s="4">
        <v>244</v>
      </c>
      <c r="G876" s="4" t="b">
        <v>1</v>
      </c>
      <c r="H876" t="s">
        <v>28</v>
      </c>
      <c r="I876" s="4">
        <v>178</v>
      </c>
      <c r="J876" s="4" t="b">
        <v>1</v>
      </c>
      <c r="K876" s="4">
        <v>0.8</v>
      </c>
      <c r="L876" t="s">
        <v>38</v>
      </c>
      <c r="M876" s="1" t="b">
        <v>0</v>
      </c>
    </row>
    <row r="877" spans="1:13" x14ac:dyDescent="0.3">
      <c r="A877" s="1">
        <v>4264</v>
      </c>
      <c r="B877" s="4">
        <v>56</v>
      </c>
      <c r="C877" s="4" t="s">
        <v>12</v>
      </c>
      <c r="D877" s="4" t="s">
        <v>14</v>
      </c>
      <c r="E877" s="4">
        <v>84</v>
      </c>
      <c r="F877" s="4">
        <v>236</v>
      </c>
      <c r="G877" s="4" t="b">
        <v>1</v>
      </c>
      <c r="H877" t="s">
        <v>29</v>
      </c>
      <c r="I877" s="4">
        <v>174</v>
      </c>
      <c r="J877" s="4" t="b">
        <v>1</v>
      </c>
      <c r="K877" s="4">
        <v>0</v>
      </c>
      <c r="L877" t="s">
        <v>38</v>
      </c>
      <c r="M877" s="1" t="b">
        <v>1</v>
      </c>
    </row>
    <row r="878" spans="1:13" x14ac:dyDescent="0.3">
      <c r="A878" s="1">
        <v>1516</v>
      </c>
      <c r="B878" s="4">
        <v>42</v>
      </c>
      <c r="C878" s="4" t="s">
        <v>12</v>
      </c>
      <c r="D878" s="4" t="s">
        <v>15</v>
      </c>
      <c r="E878" s="4">
        <v>86</v>
      </c>
      <c r="F878" s="4">
        <v>177</v>
      </c>
      <c r="G878" s="4" t="b">
        <v>1</v>
      </c>
      <c r="H878" t="s">
        <v>30</v>
      </c>
      <c r="I878" s="4">
        <v>160</v>
      </c>
      <c r="J878" s="4" t="b">
        <v>0</v>
      </c>
      <c r="K878" s="4">
        <v>1.4</v>
      </c>
      <c r="L878" t="s">
        <v>38</v>
      </c>
      <c r="M878" s="1" t="b">
        <v>0</v>
      </c>
    </row>
    <row r="879" spans="1:13" x14ac:dyDescent="0.3">
      <c r="A879" s="1">
        <v>3105</v>
      </c>
      <c r="B879" s="4">
        <v>40</v>
      </c>
      <c r="C879" s="4" t="s">
        <v>11</v>
      </c>
      <c r="D879" s="4" t="s">
        <v>16</v>
      </c>
      <c r="E879" s="4">
        <v>106</v>
      </c>
      <c r="F879" s="4">
        <v>263</v>
      </c>
      <c r="G879" s="4" t="b">
        <v>0</v>
      </c>
      <c r="H879" t="s">
        <v>30</v>
      </c>
      <c r="I879" s="4">
        <v>140</v>
      </c>
      <c r="J879" s="4" t="b">
        <v>0</v>
      </c>
      <c r="K879" s="4">
        <v>2</v>
      </c>
      <c r="L879" t="s">
        <v>37</v>
      </c>
      <c r="M879" s="1" t="b">
        <v>0</v>
      </c>
    </row>
    <row r="880" spans="1:13" x14ac:dyDescent="0.3">
      <c r="A880" s="1">
        <v>3817</v>
      </c>
      <c r="B880" s="4">
        <v>65</v>
      </c>
      <c r="C880" s="4" t="s">
        <v>11</v>
      </c>
      <c r="D880" s="4" t="s">
        <v>14</v>
      </c>
      <c r="E880" s="4">
        <v>109</v>
      </c>
      <c r="F880" s="4">
        <v>195</v>
      </c>
      <c r="G880" s="4" t="b">
        <v>0</v>
      </c>
      <c r="H880" t="s">
        <v>30</v>
      </c>
      <c r="I880" s="4">
        <v>130</v>
      </c>
      <c r="J880" s="4" t="b">
        <v>1</v>
      </c>
      <c r="K880" s="4">
        <v>1</v>
      </c>
      <c r="L880" t="s">
        <v>36</v>
      </c>
      <c r="M880" s="1" t="b">
        <v>1</v>
      </c>
    </row>
    <row r="881" spans="1:13" x14ac:dyDescent="0.3">
      <c r="A881" s="1">
        <v>3520</v>
      </c>
      <c r="B881" s="4">
        <v>74</v>
      </c>
      <c r="C881" s="4" t="s">
        <v>11</v>
      </c>
      <c r="D881" s="4" t="s">
        <v>16</v>
      </c>
      <c r="E881" s="4">
        <v>81</v>
      </c>
      <c r="F881" s="4">
        <v>491</v>
      </c>
      <c r="G881" s="4" t="b">
        <v>0</v>
      </c>
      <c r="H881" t="s">
        <v>28</v>
      </c>
      <c r="I881" s="4">
        <v>135</v>
      </c>
      <c r="J881" s="4" t="b">
        <v>1</v>
      </c>
      <c r="K881" s="4">
        <v>0</v>
      </c>
      <c r="L881" t="s">
        <v>37</v>
      </c>
      <c r="M881" s="1" t="b">
        <v>0</v>
      </c>
    </row>
    <row r="882" spans="1:13" x14ac:dyDescent="0.3">
      <c r="A882" s="1">
        <v>5261</v>
      </c>
      <c r="B882" s="4">
        <v>42</v>
      </c>
      <c r="C882" s="4" t="s">
        <v>11</v>
      </c>
      <c r="D882" s="4" t="s">
        <v>16</v>
      </c>
      <c r="E882" s="4">
        <v>85</v>
      </c>
      <c r="F882" s="4">
        <v>358</v>
      </c>
      <c r="G882" s="4" t="b">
        <v>0</v>
      </c>
      <c r="H882" t="s">
        <v>28</v>
      </c>
      <c r="I882" s="4">
        <v>170</v>
      </c>
      <c r="J882" s="4" t="b">
        <v>1</v>
      </c>
      <c r="K882" s="4">
        <v>0</v>
      </c>
      <c r="L882" t="s">
        <v>36</v>
      </c>
      <c r="M882" s="1" t="b">
        <v>1</v>
      </c>
    </row>
    <row r="883" spans="1:13" x14ac:dyDescent="0.3">
      <c r="A883" s="1">
        <v>3395</v>
      </c>
      <c r="B883" s="4">
        <v>64</v>
      </c>
      <c r="C883" s="4" t="s">
        <v>12</v>
      </c>
      <c r="D883" s="4" t="s">
        <v>14</v>
      </c>
      <c r="E883" s="4">
        <v>95</v>
      </c>
      <c r="F883" s="4">
        <v>257</v>
      </c>
      <c r="G883" s="4" t="b">
        <v>1</v>
      </c>
      <c r="H883" t="s">
        <v>28</v>
      </c>
      <c r="I883" s="4">
        <v>135</v>
      </c>
      <c r="J883" s="4" t="b">
        <v>1</v>
      </c>
      <c r="K883" s="4">
        <v>1</v>
      </c>
      <c r="L883" t="s">
        <v>36</v>
      </c>
      <c r="M883" s="1" t="b">
        <v>1</v>
      </c>
    </row>
    <row r="884" spans="1:13" x14ac:dyDescent="0.3">
      <c r="A884" s="1">
        <v>5459</v>
      </c>
      <c r="B884" s="4">
        <v>69</v>
      </c>
      <c r="C884" s="4" t="s">
        <v>11</v>
      </c>
      <c r="D884" s="4" t="s">
        <v>16</v>
      </c>
      <c r="E884" s="4">
        <v>94</v>
      </c>
      <c r="F884" s="4">
        <v>252</v>
      </c>
      <c r="G884" s="4" t="b">
        <v>1</v>
      </c>
      <c r="H884" t="s">
        <v>29</v>
      </c>
      <c r="I884" s="4">
        <v>140</v>
      </c>
      <c r="J884" s="4" t="b">
        <v>0</v>
      </c>
      <c r="K884" s="4">
        <v>2</v>
      </c>
      <c r="L884" t="s">
        <v>37</v>
      </c>
      <c r="M884" s="1" t="b">
        <v>0</v>
      </c>
    </row>
    <row r="885" spans="1:13" x14ac:dyDescent="0.3">
      <c r="A885" s="1">
        <v>5355</v>
      </c>
      <c r="B885" s="4">
        <v>70</v>
      </c>
      <c r="C885" s="4" t="s">
        <v>11</v>
      </c>
      <c r="D885" s="4" t="s">
        <v>15</v>
      </c>
      <c r="E885" s="4">
        <v>83</v>
      </c>
      <c r="F885" s="4">
        <v>175</v>
      </c>
      <c r="G885" s="4" t="b">
        <v>1</v>
      </c>
      <c r="H885" t="s">
        <v>28</v>
      </c>
      <c r="I885" s="4">
        <v>160</v>
      </c>
      <c r="J885" s="4" t="b">
        <v>1</v>
      </c>
      <c r="K885" s="4">
        <v>0.3</v>
      </c>
      <c r="L885" t="s">
        <v>36</v>
      </c>
      <c r="M885" s="1" t="b">
        <v>1</v>
      </c>
    </row>
    <row r="886" spans="1:13" x14ac:dyDescent="0.3">
      <c r="A886" s="1">
        <v>5867</v>
      </c>
      <c r="B886" s="4">
        <v>65</v>
      </c>
      <c r="C886" s="4" t="s">
        <v>11</v>
      </c>
      <c r="D886" s="4" t="s">
        <v>16</v>
      </c>
      <c r="E886" s="4">
        <v>110</v>
      </c>
      <c r="F886" s="4">
        <v>234</v>
      </c>
      <c r="G886" s="4" t="b">
        <v>1</v>
      </c>
      <c r="H886" t="s">
        <v>28</v>
      </c>
      <c r="I886" s="4">
        <v>161</v>
      </c>
      <c r="J886" s="4" t="b">
        <v>1</v>
      </c>
      <c r="K886" s="4">
        <v>0.5</v>
      </c>
      <c r="L886" t="s">
        <v>37</v>
      </c>
      <c r="M886" s="1" t="b">
        <v>1</v>
      </c>
    </row>
    <row r="887" spans="1:13" x14ac:dyDescent="0.3">
      <c r="A887" s="1">
        <v>4890</v>
      </c>
      <c r="B887" s="4">
        <v>42</v>
      </c>
      <c r="C887" s="4" t="s">
        <v>11</v>
      </c>
      <c r="D887" s="4" t="s">
        <v>15</v>
      </c>
      <c r="E887" s="4">
        <v>103</v>
      </c>
      <c r="F887" s="4">
        <v>235</v>
      </c>
      <c r="G887" s="4" t="b">
        <v>1</v>
      </c>
      <c r="H887" t="s">
        <v>29</v>
      </c>
      <c r="I887" s="4">
        <v>180</v>
      </c>
      <c r="J887" s="4" t="b">
        <v>1</v>
      </c>
      <c r="K887" s="4">
        <v>0</v>
      </c>
      <c r="L887" t="s">
        <v>36</v>
      </c>
      <c r="M887" s="1" t="b">
        <v>1</v>
      </c>
    </row>
    <row r="888" spans="1:13" x14ac:dyDescent="0.3">
      <c r="A888" s="1">
        <v>5930</v>
      </c>
      <c r="B888" s="4">
        <v>55</v>
      </c>
      <c r="C888" s="4" t="s">
        <v>11</v>
      </c>
      <c r="D888" s="4" t="s">
        <v>13</v>
      </c>
      <c r="E888" s="4">
        <v>86</v>
      </c>
      <c r="F888" s="4">
        <v>234</v>
      </c>
      <c r="G888" s="4" t="b">
        <v>1</v>
      </c>
      <c r="H888" t="s">
        <v>28</v>
      </c>
      <c r="I888" s="4">
        <v>145</v>
      </c>
      <c r="J888" s="4" t="b">
        <v>1</v>
      </c>
      <c r="K888" s="4">
        <v>2.6</v>
      </c>
      <c r="L888" t="s">
        <v>37</v>
      </c>
      <c r="M888" s="1" t="b">
        <v>0</v>
      </c>
    </row>
    <row r="889" spans="1:13" x14ac:dyDescent="0.3">
      <c r="A889" s="1">
        <v>5304</v>
      </c>
      <c r="B889" s="4">
        <v>54</v>
      </c>
      <c r="C889" s="4" t="s">
        <v>12</v>
      </c>
      <c r="D889" s="4" t="s">
        <v>15</v>
      </c>
      <c r="E889" s="4">
        <v>103</v>
      </c>
      <c r="F889" s="4">
        <v>199</v>
      </c>
      <c r="G889" s="4" t="b">
        <v>1</v>
      </c>
      <c r="H889" t="s">
        <v>28</v>
      </c>
      <c r="I889" s="4">
        <v>179</v>
      </c>
      <c r="J889" s="4" t="b">
        <v>1</v>
      </c>
      <c r="K889" s="4">
        <v>0</v>
      </c>
      <c r="L889" t="s">
        <v>36</v>
      </c>
      <c r="M889" s="1" t="b">
        <v>1</v>
      </c>
    </row>
    <row r="890" spans="1:13" x14ac:dyDescent="0.3">
      <c r="A890" s="1">
        <v>4436</v>
      </c>
      <c r="B890" s="4">
        <v>73</v>
      </c>
      <c r="C890" s="4" t="s">
        <v>11</v>
      </c>
      <c r="D890" s="4" t="s">
        <v>14</v>
      </c>
      <c r="E890" s="4">
        <v>98</v>
      </c>
      <c r="F890" s="4">
        <v>221</v>
      </c>
      <c r="G890" s="4" t="b">
        <v>1</v>
      </c>
      <c r="H890" t="s">
        <v>30</v>
      </c>
      <c r="I890" s="4">
        <v>164</v>
      </c>
      <c r="J890" s="4" t="b">
        <v>0</v>
      </c>
      <c r="K890" s="4">
        <v>0</v>
      </c>
      <c r="L890" t="s">
        <v>36</v>
      </c>
      <c r="M890" s="1" t="b">
        <v>1</v>
      </c>
    </row>
    <row r="891" spans="1:13" x14ac:dyDescent="0.3">
      <c r="A891" s="1">
        <v>3375</v>
      </c>
      <c r="B891" s="4">
        <v>42</v>
      </c>
      <c r="C891" s="4" t="s">
        <v>11</v>
      </c>
      <c r="D891" s="4" t="s">
        <v>15</v>
      </c>
      <c r="E891" s="4">
        <v>83</v>
      </c>
      <c r="F891" s="4">
        <v>257</v>
      </c>
      <c r="G891" s="4" t="b">
        <v>1</v>
      </c>
      <c r="H891" t="s">
        <v>30</v>
      </c>
      <c r="I891" s="4">
        <v>156</v>
      </c>
      <c r="J891" s="4" t="b">
        <v>1</v>
      </c>
      <c r="K891" s="4">
        <v>0</v>
      </c>
      <c r="L891" t="s">
        <v>36</v>
      </c>
      <c r="M891" s="1" t="b">
        <v>1</v>
      </c>
    </row>
    <row r="892" spans="1:13" x14ac:dyDescent="0.3">
      <c r="A892" s="1">
        <v>1527</v>
      </c>
      <c r="B892" s="4">
        <v>79</v>
      </c>
      <c r="C892" s="4" t="s">
        <v>12</v>
      </c>
      <c r="D892" s="4" t="s">
        <v>14</v>
      </c>
      <c r="E892" s="4">
        <v>91</v>
      </c>
      <c r="F892" s="4">
        <v>294</v>
      </c>
      <c r="G892" s="4" t="b">
        <v>0</v>
      </c>
      <c r="H892" t="s">
        <v>30</v>
      </c>
      <c r="I892" s="4">
        <v>153</v>
      </c>
      <c r="J892" s="4" t="b">
        <v>1</v>
      </c>
      <c r="K892" s="4">
        <v>1.3</v>
      </c>
      <c r="L892" t="s">
        <v>37</v>
      </c>
      <c r="M892" s="1" t="b">
        <v>1</v>
      </c>
    </row>
    <row r="893" spans="1:13" x14ac:dyDescent="0.3">
      <c r="A893" s="1">
        <v>5240</v>
      </c>
      <c r="B893" s="4">
        <v>41</v>
      </c>
      <c r="C893" s="4" t="s">
        <v>11</v>
      </c>
      <c r="D893" s="4" t="s">
        <v>16</v>
      </c>
      <c r="E893" s="4">
        <v>95</v>
      </c>
      <c r="F893" s="4">
        <v>192</v>
      </c>
      <c r="G893" s="4" t="b">
        <v>0</v>
      </c>
      <c r="H893" t="s">
        <v>28</v>
      </c>
      <c r="I893" s="4">
        <v>148</v>
      </c>
      <c r="J893" s="4" t="b">
        <v>1</v>
      </c>
      <c r="K893" s="4">
        <v>0.4</v>
      </c>
      <c r="L893" t="s">
        <v>37</v>
      </c>
      <c r="M893" s="1" t="b">
        <v>1</v>
      </c>
    </row>
    <row r="894" spans="1:13" x14ac:dyDescent="0.3">
      <c r="A894" s="1">
        <v>1908</v>
      </c>
      <c r="B894" s="4">
        <v>55</v>
      </c>
      <c r="C894" s="4" t="s">
        <v>12</v>
      </c>
      <c r="D894" s="4" t="s">
        <v>15</v>
      </c>
      <c r="E894" s="4">
        <v>98</v>
      </c>
      <c r="F894" s="4">
        <v>216</v>
      </c>
      <c r="G894" s="4" t="b">
        <v>1</v>
      </c>
      <c r="H894" t="s">
        <v>30</v>
      </c>
      <c r="I894" s="4">
        <v>115</v>
      </c>
      <c r="J894" s="4" t="b">
        <v>1</v>
      </c>
      <c r="K894" s="4">
        <v>0</v>
      </c>
      <c r="L894" t="s">
        <v>36</v>
      </c>
      <c r="M894" s="1" t="b">
        <v>1</v>
      </c>
    </row>
    <row r="895" spans="1:13" x14ac:dyDescent="0.3">
      <c r="A895" s="1">
        <v>1138</v>
      </c>
      <c r="B895" s="4">
        <v>70</v>
      </c>
      <c r="C895" s="4" t="s">
        <v>11</v>
      </c>
      <c r="D895" s="4" t="s">
        <v>13</v>
      </c>
      <c r="E895" s="4">
        <v>100</v>
      </c>
      <c r="F895" s="4">
        <v>174</v>
      </c>
      <c r="G895" s="4" t="b">
        <v>1</v>
      </c>
      <c r="H895" t="s">
        <v>29</v>
      </c>
      <c r="I895" s="4">
        <v>125</v>
      </c>
      <c r="J895" s="4" t="b">
        <v>0</v>
      </c>
      <c r="K895" s="4">
        <v>2.6</v>
      </c>
      <c r="L895" t="s">
        <v>38</v>
      </c>
      <c r="M895" s="1" t="b">
        <v>1</v>
      </c>
    </row>
    <row r="896" spans="1:13" x14ac:dyDescent="0.3">
      <c r="A896" s="1">
        <v>2076</v>
      </c>
      <c r="B896" s="4">
        <v>52</v>
      </c>
      <c r="C896" s="4" t="s">
        <v>11</v>
      </c>
      <c r="D896" s="4" t="s">
        <v>13</v>
      </c>
      <c r="E896" s="4">
        <v>101</v>
      </c>
      <c r="F896" s="4">
        <v>177</v>
      </c>
      <c r="G896" s="4" t="b">
        <v>1</v>
      </c>
      <c r="H896" t="s">
        <v>30</v>
      </c>
      <c r="I896" s="4">
        <v>162</v>
      </c>
      <c r="J896" s="4" t="b">
        <v>0</v>
      </c>
      <c r="K896" s="4">
        <v>0</v>
      </c>
      <c r="L896" t="s">
        <v>37</v>
      </c>
      <c r="M896" s="1" t="b">
        <v>1</v>
      </c>
    </row>
    <row r="897" spans="1:13" x14ac:dyDescent="0.3">
      <c r="A897" s="1">
        <v>3860</v>
      </c>
      <c r="B897" s="4">
        <v>49</v>
      </c>
      <c r="C897" s="4" t="s">
        <v>11</v>
      </c>
      <c r="D897" s="4" t="s">
        <v>13</v>
      </c>
      <c r="E897" s="4">
        <v>83</v>
      </c>
      <c r="F897" s="4">
        <v>206</v>
      </c>
      <c r="G897" s="4" t="b">
        <v>1</v>
      </c>
      <c r="H897" t="s">
        <v>29</v>
      </c>
      <c r="I897" s="4">
        <v>108</v>
      </c>
      <c r="J897" s="4" t="b">
        <v>0</v>
      </c>
      <c r="K897" s="4">
        <v>0</v>
      </c>
      <c r="L897" t="s">
        <v>36</v>
      </c>
      <c r="M897" s="1" t="b">
        <v>1</v>
      </c>
    </row>
    <row r="898" spans="1:13" x14ac:dyDescent="0.3">
      <c r="A898" s="1">
        <v>5143</v>
      </c>
      <c r="B898" s="4">
        <v>66</v>
      </c>
      <c r="C898" s="4" t="s">
        <v>11</v>
      </c>
      <c r="D898" s="4" t="s">
        <v>13</v>
      </c>
      <c r="E898" s="4">
        <v>96</v>
      </c>
      <c r="F898" s="4">
        <v>192</v>
      </c>
      <c r="G898" s="4" t="b">
        <v>0</v>
      </c>
      <c r="H898" t="s">
        <v>28</v>
      </c>
      <c r="I898" s="4">
        <v>148</v>
      </c>
      <c r="J898" s="4" t="b">
        <v>1</v>
      </c>
      <c r="K898" s="4">
        <v>0.4</v>
      </c>
      <c r="L898" t="s">
        <v>36</v>
      </c>
      <c r="M898" s="1" t="b">
        <v>0</v>
      </c>
    </row>
    <row r="899" spans="1:13" x14ac:dyDescent="0.3">
      <c r="A899" s="1">
        <v>5113</v>
      </c>
      <c r="B899" s="4">
        <v>50</v>
      </c>
      <c r="C899" s="4" t="s">
        <v>11</v>
      </c>
      <c r="D899" s="4" t="s">
        <v>13</v>
      </c>
      <c r="E899" s="4">
        <v>111</v>
      </c>
      <c r="F899" s="4">
        <v>274</v>
      </c>
      <c r="G899" s="4" t="b">
        <v>0</v>
      </c>
      <c r="H899" t="s">
        <v>29</v>
      </c>
      <c r="I899" s="4">
        <v>88</v>
      </c>
      <c r="J899" s="4" t="b">
        <v>0</v>
      </c>
      <c r="K899" s="4">
        <v>1.2</v>
      </c>
      <c r="L899" t="s">
        <v>36</v>
      </c>
      <c r="M899" s="1" t="b">
        <v>1</v>
      </c>
    </row>
    <row r="900" spans="1:13" x14ac:dyDescent="0.3">
      <c r="A900" s="1">
        <v>5347</v>
      </c>
      <c r="B900" s="4">
        <v>50</v>
      </c>
      <c r="C900" s="4" t="s">
        <v>11</v>
      </c>
      <c r="D900" s="4" t="s">
        <v>15</v>
      </c>
      <c r="E900" s="4">
        <v>95</v>
      </c>
      <c r="F900" s="4">
        <v>309</v>
      </c>
      <c r="G900" s="4" t="b">
        <v>0</v>
      </c>
      <c r="H900" t="s">
        <v>29</v>
      </c>
      <c r="I900" s="4">
        <v>131</v>
      </c>
      <c r="J900" s="4" t="b">
        <v>0</v>
      </c>
      <c r="K900" s="4">
        <v>1.8</v>
      </c>
      <c r="L900" t="s">
        <v>38</v>
      </c>
      <c r="M900" s="1" t="b">
        <v>1</v>
      </c>
    </row>
    <row r="901" spans="1:13" x14ac:dyDescent="0.3">
      <c r="A901" s="1">
        <v>3690</v>
      </c>
      <c r="B901" s="4">
        <v>54</v>
      </c>
      <c r="C901" s="4" t="s">
        <v>11</v>
      </c>
      <c r="D901" s="4" t="s">
        <v>14</v>
      </c>
      <c r="E901" s="4">
        <v>116</v>
      </c>
      <c r="F901" s="4">
        <v>263</v>
      </c>
      <c r="G901" s="4" t="b">
        <v>0</v>
      </c>
      <c r="H901" t="s">
        <v>30</v>
      </c>
      <c r="I901" s="4">
        <v>173</v>
      </c>
      <c r="J901" s="4" t="b">
        <v>1</v>
      </c>
      <c r="K901" s="4">
        <v>0</v>
      </c>
      <c r="L901" t="s">
        <v>38</v>
      </c>
      <c r="M901" s="1" t="b">
        <v>0</v>
      </c>
    </row>
    <row r="902" spans="1:13" x14ac:dyDescent="0.3">
      <c r="A902" s="1">
        <v>3541</v>
      </c>
      <c r="B902" s="4">
        <v>59</v>
      </c>
      <c r="C902" s="4" t="s">
        <v>11</v>
      </c>
      <c r="D902" s="4" t="s">
        <v>15</v>
      </c>
      <c r="E902" s="4">
        <v>98</v>
      </c>
      <c r="F902" s="4">
        <v>227</v>
      </c>
      <c r="G902" s="4" t="b">
        <v>0</v>
      </c>
      <c r="H902" t="s">
        <v>30</v>
      </c>
      <c r="I902" s="4">
        <v>154</v>
      </c>
      <c r="J902" s="4" t="b">
        <v>0</v>
      </c>
      <c r="K902" s="4">
        <v>0</v>
      </c>
      <c r="L902" t="s">
        <v>38</v>
      </c>
      <c r="M902" s="1" t="b">
        <v>0</v>
      </c>
    </row>
    <row r="903" spans="1:13" x14ac:dyDescent="0.3">
      <c r="A903" s="1">
        <v>3523</v>
      </c>
      <c r="B903" s="4">
        <v>50</v>
      </c>
      <c r="C903" s="4" t="s">
        <v>12</v>
      </c>
      <c r="D903" s="4" t="s">
        <v>15</v>
      </c>
      <c r="E903" s="4">
        <v>81</v>
      </c>
      <c r="F903" s="4">
        <v>304</v>
      </c>
      <c r="G903" s="4" t="b">
        <v>0</v>
      </c>
      <c r="H903" t="s">
        <v>28</v>
      </c>
      <c r="I903" s="4">
        <v>170</v>
      </c>
      <c r="J903" s="4" t="b">
        <v>1</v>
      </c>
      <c r="K903" s="4">
        <v>0</v>
      </c>
      <c r="L903" t="s">
        <v>38</v>
      </c>
      <c r="M903" s="1" t="b">
        <v>0</v>
      </c>
    </row>
    <row r="904" spans="1:13" x14ac:dyDescent="0.3">
      <c r="A904" s="1">
        <v>2871</v>
      </c>
      <c r="B904" s="4">
        <v>44</v>
      </c>
      <c r="C904" s="4" t="s">
        <v>11</v>
      </c>
      <c r="D904" s="4" t="s">
        <v>13</v>
      </c>
      <c r="E904" s="4">
        <v>105</v>
      </c>
      <c r="F904" s="4">
        <v>177</v>
      </c>
      <c r="G904" s="4" t="b">
        <v>0</v>
      </c>
      <c r="H904" t="s">
        <v>29</v>
      </c>
      <c r="I904" s="4">
        <v>140</v>
      </c>
      <c r="J904" s="4" t="b">
        <v>1</v>
      </c>
      <c r="K904" s="4">
        <v>0.4</v>
      </c>
      <c r="L904" t="s">
        <v>38</v>
      </c>
      <c r="M904" s="1" t="b">
        <v>0</v>
      </c>
    </row>
    <row r="905" spans="1:13" x14ac:dyDescent="0.3">
      <c r="A905" s="1">
        <v>5288</v>
      </c>
      <c r="B905" s="4">
        <v>43</v>
      </c>
      <c r="C905" s="4" t="s">
        <v>12</v>
      </c>
      <c r="D905" s="4" t="s">
        <v>14</v>
      </c>
      <c r="E905" s="4">
        <v>100</v>
      </c>
      <c r="F905" s="4">
        <v>284</v>
      </c>
      <c r="G905" s="4" t="b">
        <v>1</v>
      </c>
      <c r="H905" t="s">
        <v>29</v>
      </c>
      <c r="I905" s="4">
        <v>120</v>
      </c>
      <c r="J905" s="4" t="b">
        <v>1</v>
      </c>
      <c r="K905" s="4">
        <v>0</v>
      </c>
      <c r="L905" t="s">
        <v>36</v>
      </c>
      <c r="M905" s="1" t="b">
        <v>1</v>
      </c>
    </row>
    <row r="906" spans="1:13" x14ac:dyDescent="0.3">
      <c r="A906" s="1">
        <v>3895</v>
      </c>
      <c r="B906" s="4">
        <v>60</v>
      </c>
      <c r="C906" s="4" t="s">
        <v>12</v>
      </c>
      <c r="D906" s="4" t="s">
        <v>16</v>
      </c>
      <c r="E906" s="4">
        <v>90</v>
      </c>
      <c r="F906" s="4">
        <v>227</v>
      </c>
      <c r="G906" s="4" t="b">
        <v>1</v>
      </c>
      <c r="H906" t="s">
        <v>28</v>
      </c>
      <c r="I906" s="4">
        <v>130</v>
      </c>
      <c r="J906" s="4" t="b">
        <v>0</v>
      </c>
      <c r="K906" s="4">
        <v>1</v>
      </c>
      <c r="L906" t="s">
        <v>36</v>
      </c>
      <c r="M906" s="1" t="b">
        <v>1</v>
      </c>
    </row>
    <row r="907" spans="1:13" x14ac:dyDescent="0.3">
      <c r="A907" s="1">
        <v>4038</v>
      </c>
      <c r="B907" s="4">
        <v>42</v>
      </c>
      <c r="C907" s="4" t="s">
        <v>12</v>
      </c>
      <c r="D907" s="4" t="s">
        <v>16</v>
      </c>
      <c r="E907" s="4">
        <v>118</v>
      </c>
      <c r="F907" s="4">
        <v>392</v>
      </c>
      <c r="G907" s="4" t="b">
        <v>0</v>
      </c>
      <c r="H907" t="s">
        <v>30</v>
      </c>
      <c r="I907" s="4">
        <v>130</v>
      </c>
      <c r="J907" s="4" t="b">
        <v>1</v>
      </c>
      <c r="K907" s="4">
        <v>2</v>
      </c>
      <c r="L907" t="s">
        <v>37</v>
      </c>
      <c r="M907" s="1" t="b">
        <v>0</v>
      </c>
    </row>
    <row r="908" spans="1:13" x14ac:dyDescent="0.3">
      <c r="A908" s="1">
        <v>2768</v>
      </c>
      <c r="B908" s="4">
        <v>49</v>
      </c>
      <c r="C908" s="4" t="s">
        <v>12</v>
      </c>
      <c r="D908" s="4" t="s">
        <v>14</v>
      </c>
      <c r="E908" s="4">
        <v>89</v>
      </c>
      <c r="F908" s="4">
        <v>249</v>
      </c>
      <c r="G908" s="4" t="b">
        <v>1</v>
      </c>
      <c r="H908" t="s">
        <v>28</v>
      </c>
      <c r="I908" s="4">
        <v>176</v>
      </c>
      <c r="J908" s="4" t="b">
        <v>1</v>
      </c>
      <c r="K908" s="4">
        <v>0</v>
      </c>
      <c r="L908" t="s">
        <v>36</v>
      </c>
      <c r="M908" s="1" t="b">
        <v>1</v>
      </c>
    </row>
    <row r="909" spans="1:13" x14ac:dyDescent="0.3">
      <c r="A909" s="1">
        <v>5276</v>
      </c>
      <c r="B909" s="4">
        <v>41</v>
      </c>
      <c r="C909" s="4" t="s">
        <v>11</v>
      </c>
      <c r="D909" s="4" t="s">
        <v>16</v>
      </c>
      <c r="E909" s="4">
        <v>97</v>
      </c>
      <c r="F909" s="4">
        <v>238</v>
      </c>
      <c r="G909" s="4" t="b">
        <v>0</v>
      </c>
      <c r="H909" t="s">
        <v>28</v>
      </c>
      <c r="I909" s="4">
        <v>140</v>
      </c>
      <c r="J909" s="4" t="b">
        <v>0</v>
      </c>
      <c r="K909" s="4">
        <v>1</v>
      </c>
      <c r="L909" t="s">
        <v>37</v>
      </c>
      <c r="M909" s="1" t="b">
        <v>1</v>
      </c>
    </row>
    <row r="910" spans="1:13" x14ac:dyDescent="0.3">
      <c r="A910" s="1">
        <v>2325</v>
      </c>
      <c r="B910" s="4">
        <v>64</v>
      </c>
      <c r="C910" s="4" t="s">
        <v>11</v>
      </c>
      <c r="D910" s="4" t="s">
        <v>16</v>
      </c>
      <c r="E910" s="4">
        <v>112</v>
      </c>
      <c r="F910" s="4">
        <v>285</v>
      </c>
      <c r="G910" s="4" t="b">
        <v>1</v>
      </c>
      <c r="H910" t="s">
        <v>30</v>
      </c>
      <c r="I910" s="4">
        <v>120</v>
      </c>
      <c r="J910" s="4" t="b">
        <v>0</v>
      </c>
      <c r="K910" s="4">
        <v>1.5</v>
      </c>
      <c r="L910" t="s">
        <v>37</v>
      </c>
      <c r="M910" s="1" t="b">
        <v>0</v>
      </c>
    </row>
    <row r="911" spans="1:13" x14ac:dyDescent="0.3">
      <c r="A911" s="1">
        <v>3806</v>
      </c>
      <c r="B911" s="4">
        <v>65</v>
      </c>
      <c r="C911" s="4" t="s">
        <v>12</v>
      </c>
      <c r="D911" s="4" t="s">
        <v>14</v>
      </c>
      <c r="E911" s="4">
        <v>113</v>
      </c>
      <c r="F911" s="4">
        <v>275</v>
      </c>
      <c r="G911" s="4" t="b">
        <v>1</v>
      </c>
      <c r="H911" t="s">
        <v>29</v>
      </c>
      <c r="I911" s="4">
        <v>129</v>
      </c>
      <c r="J911" s="4" t="b">
        <v>1</v>
      </c>
      <c r="K911" s="4">
        <v>0</v>
      </c>
      <c r="L911" t="s">
        <v>36</v>
      </c>
      <c r="M911" s="1" t="b">
        <v>1</v>
      </c>
    </row>
    <row r="912" spans="1:13" x14ac:dyDescent="0.3">
      <c r="A912" s="1">
        <v>1490</v>
      </c>
      <c r="B912" s="4">
        <v>71</v>
      </c>
      <c r="C912" s="4" t="s">
        <v>12</v>
      </c>
      <c r="D912" s="4" t="s">
        <v>14</v>
      </c>
      <c r="E912" s="4">
        <v>115</v>
      </c>
      <c r="F912" s="4">
        <v>320</v>
      </c>
      <c r="G912" s="4" t="b">
        <v>1</v>
      </c>
      <c r="H912" t="s">
        <v>30</v>
      </c>
      <c r="I912" s="4">
        <v>155</v>
      </c>
      <c r="J912" s="4" t="b">
        <v>1</v>
      </c>
      <c r="K912" s="4">
        <v>0</v>
      </c>
      <c r="L912" t="s">
        <v>36</v>
      </c>
      <c r="M912" s="1" t="b">
        <v>1</v>
      </c>
    </row>
    <row r="913" spans="1:13" x14ac:dyDescent="0.3">
      <c r="A913" s="1">
        <v>3333</v>
      </c>
      <c r="B913" s="4">
        <v>56</v>
      </c>
      <c r="C913" s="4" t="s">
        <v>11</v>
      </c>
      <c r="D913" s="4" t="s">
        <v>16</v>
      </c>
      <c r="E913" s="4">
        <v>104</v>
      </c>
      <c r="F913" s="4">
        <v>225</v>
      </c>
      <c r="G913" s="4" t="b">
        <v>1</v>
      </c>
      <c r="H913" t="s">
        <v>30</v>
      </c>
      <c r="I913" s="4">
        <v>140</v>
      </c>
      <c r="J913" s="4" t="b">
        <v>1</v>
      </c>
      <c r="K913" s="4">
        <v>0</v>
      </c>
      <c r="L913" t="s">
        <v>36</v>
      </c>
      <c r="M913" s="1" t="b">
        <v>1</v>
      </c>
    </row>
    <row r="914" spans="1:13" x14ac:dyDescent="0.3">
      <c r="A914" s="1">
        <v>3318</v>
      </c>
      <c r="B914" s="4">
        <v>62</v>
      </c>
      <c r="C914" s="4" t="s">
        <v>11</v>
      </c>
      <c r="D914" s="4" t="s">
        <v>16</v>
      </c>
      <c r="E914" s="4">
        <v>105</v>
      </c>
      <c r="F914" s="4">
        <v>100</v>
      </c>
      <c r="G914" s="4" t="b">
        <v>1</v>
      </c>
      <c r="H914" t="s">
        <v>29</v>
      </c>
      <c r="I914" s="4">
        <v>120</v>
      </c>
      <c r="J914" s="4" t="b">
        <v>0</v>
      </c>
      <c r="K914" s="4">
        <v>1.5</v>
      </c>
      <c r="L914" t="s">
        <v>37</v>
      </c>
      <c r="M914" s="1" t="b">
        <v>0</v>
      </c>
    </row>
    <row r="915" spans="1:13" x14ac:dyDescent="0.3">
      <c r="A915" s="1">
        <v>4083</v>
      </c>
      <c r="B915" s="4">
        <v>53</v>
      </c>
      <c r="C915" s="4" t="s">
        <v>11</v>
      </c>
      <c r="D915" s="4" t="s">
        <v>16</v>
      </c>
      <c r="E915" s="4">
        <v>91</v>
      </c>
      <c r="F915" s="4">
        <v>208</v>
      </c>
      <c r="G915" s="4" t="b">
        <v>1</v>
      </c>
      <c r="H915" t="s">
        <v>30</v>
      </c>
      <c r="I915" s="4">
        <v>159</v>
      </c>
      <c r="J915" s="4" t="b">
        <v>0</v>
      </c>
      <c r="K915" s="4">
        <v>1.5</v>
      </c>
      <c r="L915" t="s">
        <v>36</v>
      </c>
      <c r="M915" s="1" t="b">
        <v>0</v>
      </c>
    </row>
    <row r="916" spans="1:13" x14ac:dyDescent="0.3">
      <c r="A916" s="1">
        <v>2048</v>
      </c>
      <c r="B916" s="4">
        <v>40</v>
      </c>
      <c r="C916" s="4" t="s">
        <v>11</v>
      </c>
      <c r="D916" s="4" t="s">
        <v>16</v>
      </c>
      <c r="E916" s="4">
        <v>118</v>
      </c>
      <c r="F916" s="4">
        <v>303</v>
      </c>
      <c r="G916" s="4" t="b">
        <v>1</v>
      </c>
      <c r="H916" t="s">
        <v>30</v>
      </c>
      <c r="I916" s="4">
        <v>181</v>
      </c>
      <c r="J916" s="4" t="b">
        <v>1</v>
      </c>
      <c r="K916" s="4">
        <v>1.2</v>
      </c>
      <c r="L916" t="s">
        <v>37</v>
      </c>
      <c r="M916" s="1" t="b">
        <v>1</v>
      </c>
    </row>
    <row r="917" spans="1:13" x14ac:dyDescent="0.3">
      <c r="A917" s="1">
        <v>5722</v>
      </c>
      <c r="B917" s="4">
        <v>53</v>
      </c>
      <c r="C917" s="4" t="s">
        <v>11</v>
      </c>
      <c r="D917" s="4" t="s">
        <v>16</v>
      </c>
      <c r="E917" s="4">
        <v>102</v>
      </c>
      <c r="F917" s="4">
        <v>270</v>
      </c>
      <c r="G917" s="4" t="b">
        <v>1</v>
      </c>
      <c r="H917" t="s">
        <v>28</v>
      </c>
      <c r="I917" s="4">
        <v>111</v>
      </c>
      <c r="J917" s="4" t="b">
        <v>0</v>
      </c>
      <c r="K917" s="4">
        <v>0.8</v>
      </c>
      <c r="L917" t="s">
        <v>36</v>
      </c>
      <c r="M917" s="1" t="b">
        <v>0</v>
      </c>
    </row>
    <row r="918" spans="1:13" x14ac:dyDescent="0.3">
      <c r="A918" s="1">
        <v>3694</v>
      </c>
      <c r="B918" s="4">
        <v>71</v>
      </c>
      <c r="C918" s="4" t="s">
        <v>11</v>
      </c>
      <c r="D918" s="4" t="s">
        <v>16</v>
      </c>
      <c r="E918" s="4">
        <v>89</v>
      </c>
      <c r="F918" s="4">
        <v>254</v>
      </c>
      <c r="G918" s="4" t="b">
        <v>1</v>
      </c>
      <c r="H918" t="s">
        <v>28</v>
      </c>
      <c r="I918" s="4">
        <v>147</v>
      </c>
      <c r="J918" s="4" t="b">
        <v>1</v>
      </c>
      <c r="K918" s="4">
        <v>1.4</v>
      </c>
      <c r="L918" t="s">
        <v>37</v>
      </c>
      <c r="M918" s="1" t="b">
        <v>0</v>
      </c>
    </row>
    <row r="919" spans="1:13" x14ac:dyDescent="0.3">
      <c r="A919" s="1">
        <v>3164</v>
      </c>
      <c r="B919" s="4">
        <v>61</v>
      </c>
      <c r="C919" s="4" t="s">
        <v>12</v>
      </c>
      <c r="D919" s="4" t="s">
        <v>14</v>
      </c>
      <c r="E919" s="4">
        <v>101</v>
      </c>
      <c r="F919" s="4">
        <v>160</v>
      </c>
      <c r="G919" s="4" t="b">
        <v>1</v>
      </c>
      <c r="H919" t="s">
        <v>28</v>
      </c>
      <c r="I919" s="4">
        <v>138</v>
      </c>
      <c r="J919" s="4" t="b">
        <v>1</v>
      </c>
      <c r="K919" s="4">
        <v>0</v>
      </c>
      <c r="L919" t="s">
        <v>37</v>
      </c>
      <c r="M919" s="1" t="b">
        <v>1</v>
      </c>
    </row>
    <row r="920" spans="1:13" x14ac:dyDescent="0.3">
      <c r="A920" s="1">
        <v>3129</v>
      </c>
      <c r="B920" s="4">
        <v>67</v>
      </c>
      <c r="C920" s="4" t="s">
        <v>11</v>
      </c>
      <c r="D920" s="4" t="s">
        <v>16</v>
      </c>
      <c r="E920" s="4">
        <v>106</v>
      </c>
      <c r="F920" s="4">
        <v>286</v>
      </c>
      <c r="G920" s="4" t="b">
        <v>1</v>
      </c>
      <c r="H920" t="s">
        <v>29</v>
      </c>
      <c r="I920" s="4">
        <v>116</v>
      </c>
      <c r="J920" s="4" t="b">
        <v>0</v>
      </c>
      <c r="K920" s="4">
        <v>3.2</v>
      </c>
      <c r="L920" t="s">
        <v>37</v>
      </c>
      <c r="M920" s="1" t="b">
        <v>0</v>
      </c>
    </row>
    <row r="921" spans="1:13" x14ac:dyDescent="0.3">
      <c r="A921" s="1">
        <v>5740</v>
      </c>
      <c r="B921" s="4">
        <v>63</v>
      </c>
      <c r="C921" s="4" t="s">
        <v>11</v>
      </c>
      <c r="D921" s="4" t="s">
        <v>16</v>
      </c>
      <c r="E921" s="4">
        <v>110</v>
      </c>
      <c r="F921" s="4">
        <v>299</v>
      </c>
      <c r="G921" s="4" t="b">
        <v>1</v>
      </c>
      <c r="H921" t="s">
        <v>29</v>
      </c>
      <c r="I921" s="4">
        <v>173</v>
      </c>
      <c r="J921" s="4" t="b">
        <v>0</v>
      </c>
      <c r="K921" s="4">
        <v>1.6</v>
      </c>
      <c r="L921" t="s">
        <v>36</v>
      </c>
      <c r="M921" s="1" t="b">
        <v>0</v>
      </c>
    </row>
    <row r="922" spans="1:13" x14ac:dyDescent="0.3">
      <c r="A922" s="1">
        <v>3618</v>
      </c>
      <c r="B922" s="4">
        <v>52</v>
      </c>
      <c r="C922" s="4" t="s">
        <v>11</v>
      </c>
      <c r="D922" s="4" t="s">
        <v>16</v>
      </c>
      <c r="E922" s="4">
        <v>93</v>
      </c>
      <c r="F922" s="4">
        <v>239</v>
      </c>
      <c r="G922" s="4" t="b">
        <v>1</v>
      </c>
      <c r="H922" t="s">
        <v>29</v>
      </c>
      <c r="I922" s="4">
        <v>126</v>
      </c>
      <c r="J922" s="4" t="b">
        <v>0</v>
      </c>
      <c r="K922" s="4">
        <v>2.8</v>
      </c>
      <c r="L922" t="s">
        <v>37</v>
      </c>
      <c r="M922" s="1" t="b">
        <v>0</v>
      </c>
    </row>
    <row r="923" spans="1:13" x14ac:dyDescent="0.3">
      <c r="A923" s="1">
        <v>1211</v>
      </c>
      <c r="B923" s="4">
        <v>62</v>
      </c>
      <c r="C923" s="4" t="s">
        <v>12</v>
      </c>
      <c r="D923" s="4" t="s">
        <v>16</v>
      </c>
      <c r="E923" s="4">
        <v>104</v>
      </c>
      <c r="F923" s="4">
        <v>268</v>
      </c>
      <c r="G923" s="4" t="b">
        <v>1</v>
      </c>
      <c r="H923" t="s">
        <v>28</v>
      </c>
      <c r="I923" s="4">
        <v>160</v>
      </c>
      <c r="J923" s="4" t="b">
        <v>1</v>
      </c>
      <c r="K923" s="4">
        <v>3.6</v>
      </c>
      <c r="L923" t="s">
        <v>38</v>
      </c>
      <c r="M923" s="1" t="b">
        <v>0</v>
      </c>
    </row>
    <row r="924" spans="1:13" x14ac:dyDescent="0.3">
      <c r="A924" s="1">
        <v>1529</v>
      </c>
      <c r="B924" s="4">
        <v>67</v>
      </c>
      <c r="C924" s="4" t="s">
        <v>11</v>
      </c>
      <c r="D924" s="4" t="s">
        <v>15</v>
      </c>
      <c r="E924" s="4">
        <v>90</v>
      </c>
      <c r="F924" s="4">
        <v>175</v>
      </c>
      <c r="G924" s="4" t="b">
        <v>0</v>
      </c>
      <c r="H924" t="s">
        <v>29</v>
      </c>
      <c r="I924" s="4">
        <v>173</v>
      </c>
      <c r="J924" s="4" t="b">
        <v>1</v>
      </c>
      <c r="K924" s="4">
        <v>0</v>
      </c>
      <c r="L924" t="s">
        <v>36</v>
      </c>
      <c r="M924" s="1" t="b">
        <v>1</v>
      </c>
    </row>
    <row r="925" spans="1:13" x14ac:dyDescent="0.3">
      <c r="A925" s="1">
        <v>4288</v>
      </c>
      <c r="B925" s="4">
        <v>56</v>
      </c>
      <c r="C925" s="4" t="s">
        <v>11</v>
      </c>
      <c r="D925" s="4" t="s">
        <v>13</v>
      </c>
      <c r="E925" s="4">
        <v>103</v>
      </c>
      <c r="F925" s="4">
        <v>212</v>
      </c>
      <c r="G925" s="4" t="b">
        <v>0</v>
      </c>
      <c r="H925" t="s">
        <v>30</v>
      </c>
      <c r="I925" s="4">
        <v>168</v>
      </c>
      <c r="J925" s="4" t="b">
        <v>1</v>
      </c>
      <c r="K925" s="4">
        <v>1</v>
      </c>
      <c r="L925" t="s">
        <v>37</v>
      </c>
      <c r="M925" s="1" t="b">
        <v>1</v>
      </c>
    </row>
    <row r="926" spans="1:13" x14ac:dyDescent="0.3">
      <c r="A926" s="1">
        <v>5900</v>
      </c>
      <c r="B926" s="4">
        <v>44</v>
      </c>
      <c r="C926" s="4" t="s">
        <v>11</v>
      </c>
      <c r="D926" s="4" t="s">
        <v>13</v>
      </c>
      <c r="E926" s="4">
        <v>90</v>
      </c>
      <c r="F926" s="4">
        <v>169</v>
      </c>
      <c r="G926" s="4" t="b">
        <v>1</v>
      </c>
      <c r="H926" t="s">
        <v>30</v>
      </c>
      <c r="I926" s="4">
        <v>144</v>
      </c>
      <c r="J926" s="4" t="b">
        <v>0</v>
      </c>
      <c r="K926" s="4">
        <v>2.8</v>
      </c>
      <c r="L926" t="s">
        <v>38</v>
      </c>
      <c r="M926" s="1" t="b">
        <v>1</v>
      </c>
    </row>
    <row r="927" spans="1:13" x14ac:dyDescent="0.3">
      <c r="A927" s="1">
        <v>3807</v>
      </c>
      <c r="B927" s="4">
        <v>60</v>
      </c>
      <c r="C927" s="4" t="s">
        <v>12</v>
      </c>
      <c r="D927" s="4" t="s">
        <v>13</v>
      </c>
      <c r="E927" s="4">
        <v>90</v>
      </c>
      <c r="F927" s="4">
        <v>330</v>
      </c>
      <c r="G927" s="4" t="b">
        <v>1</v>
      </c>
      <c r="H927" t="s">
        <v>30</v>
      </c>
      <c r="I927" s="4">
        <v>169</v>
      </c>
      <c r="J927" s="4" t="b">
        <v>1</v>
      </c>
      <c r="K927" s="4">
        <v>0</v>
      </c>
      <c r="L927" t="s">
        <v>37</v>
      </c>
      <c r="M927" s="1" t="b">
        <v>1</v>
      </c>
    </row>
    <row r="928" spans="1:13" x14ac:dyDescent="0.3">
      <c r="A928" s="1">
        <v>4927</v>
      </c>
      <c r="B928" s="4">
        <v>50</v>
      </c>
      <c r="C928" s="4" t="s">
        <v>11</v>
      </c>
      <c r="D928" s="4" t="s">
        <v>13</v>
      </c>
      <c r="E928" s="4">
        <v>83</v>
      </c>
      <c r="F928" s="4">
        <v>187</v>
      </c>
      <c r="G928" s="4" t="b">
        <v>0</v>
      </c>
      <c r="H928" t="s">
        <v>29</v>
      </c>
      <c r="I928" s="4">
        <v>144</v>
      </c>
      <c r="J928" s="4" t="b">
        <v>0</v>
      </c>
      <c r="K928" s="4">
        <v>4</v>
      </c>
      <c r="L928" t="s">
        <v>37</v>
      </c>
      <c r="M928" s="1" t="b">
        <v>1</v>
      </c>
    </row>
    <row r="929" spans="1:13" x14ac:dyDescent="0.3">
      <c r="A929" s="1">
        <v>5799</v>
      </c>
      <c r="B929" s="4">
        <v>45</v>
      </c>
      <c r="C929" s="4" t="s">
        <v>12</v>
      </c>
      <c r="D929" s="4" t="s">
        <v>13</v>
      </c>
      <c r="E929" s="4">
        <v>105</v>
      </c>
      <c r="F929" s="4">
        <v>288</v>
      </c>
      <c r="G929" s="4" t="b">
        <v>0</v>
      </c>
      <c r="H929" t="s">
        <v>29</v>
      </c>
      <c r="I929" s="4">
        <v>133</v>
      </c>
      <c r="J929" s="4" t="b">
        <v>0</v>
      </c>
      <c r="K929" s="4">
        <v>4</v>
      </c>
      <c r="L929" t="s">
        <v>38</v>
      </c>
      <c r="M929" s="1" t="b">
        <v>1</v>
      </c>
    </row>
    <row r="930" spans="1:13" x14ac:dyDescent="0.3">
      <c r="A930" s="1">
        <v>5092</v>
      </c>
      <c r="B930" s="4">
        <v>54</v>
      </c>
      <c r="C930" s="4" t="s">
        <v>11</v>
      </c>
      <c r="D930" s="4" t="s">
        <v>15</v>
      </c>
      <c r="E930" s="4">
        <v>80</v>
      </c>
      <c r="F930" s="4">
        <v>246</v>
      </c>
      <c r="G930" s="4" t="b">
        <v>0</v>
      </c>
      <c r="H930" t="s">
        <v>28</v>
      </c>
      <c r="I930" s="4">
        <v>173</v>
      </c>
      <c r="J930" s="4" t="b">
        <v>1</v>
      </c>
      <c r="K930" s="4">
        <v>0</v>
      </c>
      <c r="L930" t="s">
        <v>38</v>
      </c>
      <c r="M930" s="1" t="b">
        <v>0</v>
      </c>
    </row>
    <row r="931" spans="1:13" x14ac:dyDescent="0.3">
      <c r="A931" s="1">
        <v>1084</v>
      </c>
      <c r="B931" s="4">
        <v>64</v>
      </c>
      <c r="C931" s="4" t="s">
        <v>11</v>
      </c>
      <c r="D931" s="4" t="s">
        <v>15</v>
      </c>
      <c r="E931" s="4">
        <v>120</v>
      </c>
      <c r="F931" s="4">
        <v>230</v>
      </c>
      <c r="G931" s="4" t="b">
        <v>0</v>
      </c>
      <c r="H931" t="s">
        <v>30</v>
      </c>
      <c r="I931" s="4">
        <v>165</v>
      </c>
      <c r="J931" s="4" t="b">
        <v>1</v>
      </c>
      <c r="K931" s="4">
        <v>2.5</v>
      </c>
      <c r="L931" t="s">
        <v>38</v>
      </c>
      <c r="M931" s="1" t="b">
        <v>1</v>
      </c>
    </row>
    <row r="932" spans="1:13" x14ac:dyDescent="0.3">
      <c r="A932" s="1">
        <v>2705</v>
      </c>
      <c r="B932" s="4">
        <v>64</v>
      </c>
      <c r="C932" s="4" t="s">
        <v>11</v>
      </c>
      <c r="D932" s="4" t="s">
        <v>16</v>
      </c>
      <c r="E932" s="4">
        <v>113</v>
      </c>
      <c r="F932" s="4">
        <v>263</v>
      </c>
      <c r="G932" s="4" t="b">
        <v>1</v>
      </c>
      <c r="H932" t="s">
        <v>28</v>
      </c>
      <c r="I932" s="4">
        <v>112</v>
      </c>
      <c r="J932" s="4" t="b">
        <v>0</v>
      </c>
      <c r="K932" s="4">
        <v>2</v>
      </c>
      <c r="L932" t="s">
        <v>37</v>
      </c>
      <c r="M932" s="1" t="b">
        <v>0</v>
      </c>
    </row>
    <row r="933" spans="1:13" x14ac:dyDescent="0.3">
      <c r="A933" s="1">
        <v>3737</v>
      </c>
      <c r="B933" s="4">
        <v>48</v>
      </c>
      <c r="C933" s="4" t="s">
        <v>12</v>
      </c>
      <c r="D933" s="4" t="s">
        <v>13</v>
      </c>
      <c r="E933" s="4">
        <v>113</v>
      </c>
      <c r="F933" s="4">
        <v>237</v>
      </c>
      <c r="G933" s="4" t="b">
        <v>0</v>
      </c>
      <c r="H933" t="s">
        <v>28</v>
      </c>
      <c r="I933" s="4">
        <v>170</v>
      </c>
      <c r="J933" s="4" t="b">
        <v>1</v>
      </c>
      <c r="K933" s="4">
        <v>0</v>
      </c>
      <c r="L933" t="s">
        <v>36</v>
      </c>
      <c r="M933" s="1" t="b">
        <v>1</v>
      </c>
    </row>
    <row r="934" spans="1:13" x14ac:dyDescent="0.3">
      <c r="A934" s="1">
        <v>5250</v>
      </c>
      <c r="B934" s="4">
        <v>67</v>
      </c>
      <c r="C934" s="4" t="s">
        <v>11</v>
      </c>
      <c r="D934" s="4" t="s">
        <v>16</v>
      </c>
      <c r="E934" s="4">
        <v>81</v>
      </c>
      <c r="F934" s="4">
        <v>264</v>
      </c>
      <c r="G934" s="4" t="b">
        <v>1</v>
      </c>
      <c r="H934" t="s">
        <v>30</v>
      </c>
      <c r="I934" s="4">
        <v>150</v>
      </c>
      <c r="J934" s="4" t="b">
        <v>1</v>
      </c>
      <c r="K934" s="4">
        <v>0</v>
      </c>
      <c r="L934" t="s">
        <v>37</v>
      </c>
      <c r="M934" s="1" t="b">
        <v>0</v>
      </c>
    </row>
    <row r="935" spans="1:13" x14ac:dyDescent="0.3">
      <c r="A935" s="1">
        <v>5934</v>
      </c>
      <c r="B935" s="4">
        <v>64</v>
      </c>
      <c r="C935" s="4" t="s">
        <v>11</v>
      </c>
      <c r="D935" s="4" t="s">
        <v>16</v>
      </c>
      <c r="E935" s="4">
        <v>92</v>
      </c>
      <c r="F935" s="4">
        <v>126</v>
      </c>
      <c r="G935" s="4" t="b">
        <v>1</v>
      </c>
      <c r="H935" t="s">
        <v>28</v>
      </c>
      <c r="I935" s="4">
        <v>125</v>
      </c>
      <c r="J935" s="4" t="b">
        <v>1</v>
      </c>
      <c r="K935" s="4">
        <v>0</v>
      </c>
      <c r="L935" t="s">
        <v>37</v>
      </c>
      <c r="M935" s="1" t="b">
        <v>0</v>
      </c>
    </row>
    <row r="936" spans="1:13" x14ac:dyDescent="0.3">
      <c r="A936" s="1">
        <v>3656</v>
      </c>
      <c r="B936" s="4">
        <v>44</v>
      </c>
      <c r="C936" s="4" t="s">
        <v>11</v>
      </c>
      <c r="D936" s="4" t="s">
        <v>15</v>
      </c>
      <c r="E936" s="4">
        <v>101</v>
      </c>
      <c r="F936" s="4">
        <v>339</v>
      </c>
      <c r="G936" s="4" t="b">
        <v>1</v>
      </c>
      <c r="H936" t="s">
        <v>30</v>
      </c>
      <c r="I936" s="4">
        <v>127</v>
      </c>
      <c r="J936" s="4" t="b">
        <v>0</v>
      </c>
      <c r="K936" s="4">
        <v>1.7</v>
      </c>
      <c r="L936" t="s">
        <v>37</v>
      </c>
      <c r="M936" s="1" t="b">
        <v>0</v>
      </c>
    </row>
    <row r="937" spans="1:13" x14ac:dyDescent="0.3">
      <c r="A937" s="1">
        <v>3168</v>
      </c>
      <c r="B937" s="4">
        <v>69</v>
      </c>
      <c r="C937" s="4" t="s">
        <v>11</v>
      </c>
      <c r="D937" s="4" t="s">
        <v>15</v>
      </c>
      <c r="E937" s="4">
        <v>117</v>
      </c>
      <c r="F937" s="4">
        <v>337</v>
      </c>
      <c r="G937" s="4" t="b">
        <v>1</v>
      </c>
      <c r="H937" t="s">
        <v>29</v>
      </c>
      <c r="I937" s="4">
        <v>98</v>
      </c>
      <c r="J937" s="4" t="b">
        <v>0</v>
      </c>
      <c r="K937" s="4">
        <v>0</v>
      </c>
      <c r="L937" t="s">
        <v>37</v>
      </c>
      <c r="M937" s="1" t="b">
        <v>0</v>
      </c>
    </row>
    <row r="938" spans="1:13" x14ac:dyDescent="0.3">
      <c r="A938" s="1">
        <v>4259</v>
      </c>
      <c r="B938" s="4">
        <v>66</v>
      </c>
      <c r="C938" s="4" t="s">
        <v>11</v>
      </c>
      <c r="D938" s="4" t="s">
        <v>13</v>
      </c>
      <c r="E938" s="4">
        <v>103</v>
      </c>
      <c r="F938" s="4">
        <v>139</v>
      </c>
      <c r="G938" s="4" t="b">
        <v>1</v>
      </c>
      <c r="H938" t="s">
        <v>29</v>
      </c>
      <c r="I938" s="4">
        <v>137</v>
      </c>
      <c r="J938" s="4" t="b">
        <v>1</v>
      </c>
      <c r="K938" s="4">
        <v>0.2</v>
      </c>
      <c r="L938" t="s">
        <v>36</v>
      </c>
      <c r="M938" s="1" t="b">
        <v>1</v>
      </c>
    </row>
    <row r="939" spans="1:13" x14ac:dyDescent="0.3">
      <c r="A939" s="1">
        <v>3702</v>
      </c>
      <c r="B939" s="4">
        <v>58</v>
      </c>
      <c r="C939" s="4" t="s">
        <v>11</v>
      </c>
      <c r="D939" s="4" t="s">
        <v>16</v>
      </c>
      <c r="E939" s="4">
        <v>112</v>
      </c>
      <c r="F939" s="4">
        <v>256</v>
      </c>
      <c r="G939" s="4" t="b">
        <v>1</v>
      </c>
      <c r="H939" t="s">
        <v>28</v>
      </c>
      <c r="I939" s="4">
        <v>150</v>
      </c>
      <c r="J939" s="4" t="b">
        <v>0</v>
      </c>
      <c r="K939" s="4">
        <v>0</v>
      </c>
      <c r="L939" t="s">
        <v>36</v>
      </c>
      <c r="M939" s="1" t="b">
        <v>0</v>
      </c>
    </row>
    <row r="940" spans="1:13" x14ac:dyDescent="0.3">
      <c r="A940" s="1">
        <v>1503</v>
      </c>
      <c r="B940" s="4">
        <v>71</v>
      </c>
      <c r="C940" s="4" t="s">
        <v>11</v>
      </c>
      <c r="D940" s="4" t="s">
        <v>15</v>
      </c>
      <c r="E940" s="4">
        <v>120</v>
      </c>
      <c r="F940" s="4">
        <v>149</v>
      </c>
      <c r="G940" s="4" t="b">
        <v>1</v>
      </c>
      <c r="H940" t="s">
        <v>29</v>
      </c>
      <c r="I940" s="4">
        <v>126</v>
      </c>
      <c r="J940" s="4" t="b">
        <v>1</v>
      </c>
      <c r="K940" s="4">
        <v>0.8</v>
      </c>
      <c r="L940" t="s">
        <v>36</v>
      </c>
      <c r="M940" s="1" t="b">
        <v>0</v>
      </c>
    </row>
    <row r="941" spans="1:13" x14ac:dyDescent="0.3">
      <c r="A941" s="1">
        <v>1004</v>
      </c>
      <c r="B941" s="4">
        <v>57</v>
      </c>
      <c r="C941" s="4" t="s">
        <v>11</v>
      </c>
      <c r="D941" s="4" t="s">
        <v>14</v>
      </c>
      <c r="E941" s="4">
        <v>96</v>
      </c>
      <c r="F941" s="4">
        <v>281</v>
      </c>
      <c r="G941" s="4" t="b">
        <v>1</v>
      </c>
      <c r="H941" t="s">
        <v>30</v>
      </c>
      <c r="I941" s="4">
        <v>103</v>
      </c>
      <c r="J941" s="4" t="b">
        <v>1</v>
      </c>
      <c r="K941" s="4">
        <v>1.4</v>
      </c>
      <c r="L941" t="s">
        <v>37</v>
      </c>
      <c r="M941" s="1" t="b">
        <v>0</v>
      </c>
    </row>
    <row r="942" spans="1:13" x14ac:dyDescent="0.3">
      <c r="A942" s="1">
        <v>2832</v>
      </c>
      <c r="B942" s="4">
        <v>69</v>
      </c>
      <c r="C942" s="4" t="s">
        <v>11</v>
      </c>
      <c r="D942" s="4" t="s">
        <v>16</v>
      </c>
      <c r="E942" s="4">
        <v>92</v>
      </c>
      <c r="F942" s="4">
        <v>201</v>
      </c>
      <c r="G942" s="4" t="b">
        <v>1</v>
      </c>
      <c r="H942" t="s">
        <v>28</v>
      </c>
      <c r="I942" s="4">
        <v>126</v>
      </c>
      <c r="J942" s="4" t="b">
        <v>0</v>
      </c>
      <c r="K942" s="4">
        <v>1.5</v>
      </c>
      <c r="L942" t="s">
        <v>37</v>
      </c>
      <c r="M942" s="1" t="b">
        <v>1</v>
      </c>
    </row>
    <row r="943" spans="1:13" x14ac:dyDescent="0.3">
      <c r="A943" s="1">
        <v>2918</v>
      </c>
      <c r="B943" s="4">
        <v>46</v>
      </c>
      <c r="C943" s="4" t="s">
        <v>12</v>
      </c>
      <c r="D943" s="4" t="s">
        <v>14</v>
      </c>
      <c r="E943" s="4">
        <v>88</v>
      </c>
      <c r="F943" s="4">
        <v>306</v>
      </c>
      <c r="G943" s="4" t="b">
        <v>1</v>
      </c>
      <c r="H943" t="s">
        <v>28</v>
      </c>
      <c r="I943" s="4">
        <v>163</v>
      </c>
      <c r="J943" s="4" t="b">
        <v>1</v>
      </c>
      <c r="K943" s="4">
        <v>0</v>
      </c>
      <c r="L943" t="s">
        <v>36</v>
      </c>
      <c r="M943" s="1" t="b">
        <v>1</v>
      </c>
    </row>
    <row r="944" spans="1:13" x14ac:dyDescent="0.3">
      <c r="A944" s="1">
        <v>3703</v>
      </c>
      <c r="B944" s="4">
        <v>72</v>
      </c>
      <c r="C944" s="4" t="s">
        <v>11</v>
      </c>
      <c r="D944" s="4" t="s">
        <v>16</v>
      </c>
      <c r="E944" s="4">
        <v>84</v>
      </c>
      <c r="F944" s="4">
        <v>212</v>
      </c>
      <c r="G944" s="4" t="b">
        <v>1</v>
      </c>
      <c r="H944" t="s">
        <v>29</v>
      </c>
      <c r="I944" s="4">
        <v>168</v>
      </c>
      <c r="J944" s="4" t="b">
        <v>1</v>
      </c>
      <c r="K944" s="4">
        <v>1</v>
      </c>
      <c r="L944" t="s">
        <v>36</v>
      </c>
      <c r="M944" s="1" t="b">
        <v>0</v>
      </c>
    </row>
    <row r="945" spans="1:13" x14ac:dyDescent="0.3">
      <c r="A945" s="1">
        <v>3871</v>
      </c>
      <c r="B945" s="4">
        <v>76</v>
      </c>
      <c r="C945" s="4" t="s">
        <v>11</v>
      </c>
      <c r="D945" s="4" t="s">
        <v>16</v>
      </c>
      <c r="E945" s="4">
        <v>89</v>
      </c>
      <c r="F945" s="4">
        <v>177</v>
      </c>
      <c r="G945" s="4" t="b">
        <v>1</v>
      </c>
      <c r="H945" t="s">
        <v>29</v>
      </c>
      <c r="I945" s="4">
        <v>162</v>
      </c>
      <c r="J945" s="4" t="b">
        <v>0</v>
      </c>
      <c r="K945" s="4">
        <v>0</v>
      </c>
      <c r="L945" t="s">
        <v>36</v>
      </c>
      <c r="M945" s="1" t="b">
        <v>0</v>
      </c>
    </row>
    <row r="946" spans="1:13" x14ac:dyDescent="0.3">
      <c r="A946" s="1">
        <v>1533</v>
      </c>
      <c r="B946" s="4">
        <v>52</v>
      </c>
      <c r="C946" s="4" t="s">
        <v>12</v>
      </c>
      <c r="D946" s="4" t="s">
        <v>15</v>
      </c>
      <c r="E946" s="4">
        <v>105</v>
      </c>
      <c r="F946" s="4">
        <v>214</v>
      </c>
      <c r="G946" s="4" t="b">
        <v>1</v>
      </c>
      <c r="H946" t="s">
        <v>28</v>
      </c>
      <c r="I946" s="4">
        <v>158</v>
      </c>
      <c r="J946" s="4" t="b">
        <v>1</v>
      </c>
      <c r="K946" s="4">
        <v>1.6</v>
      </c>
      <c r="L946" t="s">
        <v>37</v>
      </c>
      <c r="M946" s="1" t="b">
        <v>1</v>
      </c>
    </row>
    <row r="947" spans="1:13" x14ac:dyDescent="0.3">
      <c r="A947" s="1">
        <v>5378</v>
      </c>
      <c r="B947" s="4">
        <v>53</v>
      </c>
      <c r="C947" s="4" t="s">
        <v>12</v>
      </c>
      <c r="D947" s="4" t="s">
        <v>16</v>
      </c>
      <c r="E947" s="4">
        <v>87</v>
      </c>
      <c r="F947" s="4">
        <v>307</v>
      </c>
      <c r="G947" s="4" t="b">
        <v>1</v>
      </c>
      <c r="H947" t="s">
        <v>28</v>
      </c>
      <c r="I947" s="4">
        <v>146</v>
      </c>
      <c r="J947" s="4" t="b">
        <v>0</v>
      </c>
      <c r="K947" s="4">
        <v>1</v>
      </c>
      <c r="L947" t="s">
        <v>37</v>
      </c>
      <c r="M947" s="1" t="b">
        <v>0</v>
      </c>
    </row>
    <row r="948" spans="1:13" x14ac:dyDescent="0.3">
      <c r="A948" s="1">
        <v>1718</v>
      </c>
      <c r="B948" s="4">
        <v>76</v>
      </c>
      <c r="C948" s="4" t="s">
        <v>12</v>
      </c>
      <c r="D948" s="4" t="s">
        <v>16</v>
      </c>
      <c r="E948" s="4">
        <v>113</v>
      </c>
      <c r="F948" s="4">
        <v>264</v>
      </c>
      <c r="G948" s="4" t="b">
        <v>0</v>
      </c>
      <c r="H948" t="s">
        <v>30</v>
      </c>
      <c r="I948" s="4">
        <v>143</v>
      </c>
      <c r="J948" s="4" t="b">
        <v>1</v>
      </c>
      <c r="K948" s="4">
        <v>0.4</v>
      </c>
      <c r="L948" t="s">
        <v>37</v>
      </c>
      <c r="M948" s="1" t="b">
        <v>1</v>
      </c>
    </row>
    <row r="949" spans="1:13" x14ac:dyDescent="0.3">
      <c r="A949" s="1">
        <v>5927</v>
      </c>
      <c r="B949" s="4">
        <v>65</v>
      </c>
      <c r="C949" s="4" t="s">
        <v>11</v>
      </c>
      <c r="D949" s="4" t="s">
        <v>16</v>
      </c>
      <c r="E949" s="4">
        <v>83</v>
      </c>
      <c r="F949" s="4">
        <v>253</v>
      </c>
      <c r="G949" s="4" t="b">
        <v>0</v>
      </c>
      <c r="H949" t="s">
        <v>30</v>
      </c>
      <c r="I949" s="4">
        <v>144</v>
      </c>
      <c r="J949" s="4" t="b">
        <v>0</v>
      </c>
      <c r="K949" s="4">
        <v>1.4</v>
      </c>
      <c r="L949" t="s">
        <v>36</v>
      </c>
      <c r="M949" s="1" t="b">
        <v>0</v>
      </c>
    </row>
    <row r="950" spans="1:13" x14ac:dyDescent="0.3">
      <c r="A950" s="1">
        <v>3167</v>
      </c>
      <c r="B950" s="4">
        <v>40</v>
      </c>
      <c r="C950" s="4" t="s">
        <v>11</v>
      </c>
      <c r="D950" s="4" t="s">
        <v>14</v>
      </c>
      <c r="E950" s="4">
        <v>105</v>
      </c>
      <c r="F950" s="4">
        <v>157</v>
      </c>
      <c r="G950" s="4" t="b">
        <v>1</v>
      </c>
      <c r="H950" t="s">
        <v>28</v>
      </c>
      <c r="I950" s="4">
        <v>182</v>
      </c>
      <c r="J950" s="4" t="b">
        <v>1</v>
      </c>
      <c r="K950" s="4">
        <v>0</v>
      </c>
      <c r="L950" t="s">
        <v>36</v>
      </c>
      <c r="M950" s="1" t="b">
        <v>1</v>
      </c>
    </row>
    <row r="951" spans="1:13" x14ac:dyDescent="0.3">
      <c r="A951" s="1">
        <v>2435</v>
      </c>
      <c r="B951" s="4">
        <v>65</v>
      </c>
      <c r="C951" s="4" t="s">
        <v>12</v>
      </c>
      <c r="D951" s="4" t="s">
        <v>13</v>
      </c>
      <c r="E951" s="4">
        <v>101</v>
      </c>
      <c r="F951" s="4">
        <v>307</v>
      </c>
      <c r="G951" s="4" t="b">
        <v>1</v>
      </c>
      <c r="H951" t="s">
        <v>29</v>
      </c>
      <c r="I951" s="4">
        <v>146</v>
      </c>
      <c r="J951" s="4" t="b">
        <v>0</v>
      </c>
      <c r="K951" s="4">
        <v>1</v>
      </c>
      <c r="L951" t="s">
        <v>36</v>
      </c>
      <c r="M951" s="1" t="b">
        <v>1</v>
      </c>
    </row>
    <row r="952" spans="1:13" x14ac:dyDescent="0.3">
      <c r="A952" s="1">
        <v>3971</v>
      </c>
      <c r="B952" s="4">
        <v>60</v>
      </c>
      <c r="C952" s="4" t="s">
        <v>11</v>
      </c>
      <c r="D952" s="4" t="s">
        <v>15</v>
      </c>
      <c r="E952" s="4">
        <v>88</v>
      </c>
      <c r="F952" s="4">
        <v>229</v>
      </c>
      <c r="G952" s="4" t="b">
        <v>1</v>
      </c>
      <c r="H952" t="s">
        <v>29</v>
      </c>
      <c r="I952" s="4">
        <v>150</v>
      </c>
      <c r="J952" s="4" t="b">
        <v>1</v>
      </c>
      <c r="K952" s="4">
        <v>0.4</v>
      </c>
      <c r="L952" t="s">
        <v>36</v>
      </c>
      <c r="M952" s="1" t="b">
        <v>1</v>
      </c>
    </row>
    <row r="953" spans="1:13" x14ac:dyDescent="0.3">
      <c r="A953" s="1">
        <v>2279</v>
      </c>
      <c r="B953" s="4">
        <v>57</v>
      </c>
      <c r="C953" s="4" t="s">
        <v>12</v>
      </c>
      <c r="D953" s="4" t="s">
        <v>13</v>
      </c>
      <c r="E953" s="4">
        <v>113</v>
      </c>
      <c r="F953" s="4">
        <v>249</v>
      </c>
      <c r="G953" s="4" t="b">
        <v>0</v>
      </c>
      <c r="H953" t="s">
        <v>29</v>
      </c>
      <c r="I953" s="4">
        <v>143</v>
      </c>
      <c r="J953" s="4" t="b">
        <v>0</v>
      </c>
      <c r="K953" s="4">
        <v>0</v>
      </c>
      <c r="L953" t="s">
        <v>36</v>
      </c>
      <c r="M953" s="1" t="b">
        <v>1</v>
      </c>
    </row>
    <row r="954" spans="1:13" x14ac:dyDescent="0.3">
      <c r="A954" s="1">
        <v>1460</v>
      </c>
      <c r="B954" s="4">
        <v>43</v>
      </c>
      <c r="C954" s="4" t="s">
        <v>11</v>
      </c>
      <c r="D954" s="4" t="s">
        <v>13</v>
      </c>
      <c r="E954" s="4">
        <v>82</v>
      </c>
      <c r="F954" s="4">
        <v>239</v>
      </c>
      <c r="G954" s="4" t="b">
        <v>1</v>
      </c>
      <c r="H954" t="s">
        <v>30</v>
      </c>
      <c r="I954" s="4">
        <v>142</v>
      </c>
      <c r="J954" s="4" t="b">
        <v>0</v>
      </c>
      <c r="K954" s="4">
        <v>1.2</v>
      </c>
      <c r="L954" t="s">
        <v>38</v>
      </c>
      <c r="M954" s="1" t="b">
        <v>1</v>
      </c>
    </row>
    <row r="955" spans="1:13" x14ac:dyDescent="0.3">
      <c r="A955" s="1">
        <v>4924</v>
      </c>
      <c r="B955" s="4">
        <v>80</v>
      </c>
      <c r="C955" s="4" t="s">
        <v>11</v>
      </c>
      <c r="D955" s="4" t="s">
        <v>15</v>
      </c>
      <c r="E955" s="4">
        <v>102</v>
      </c>
      <c r="F955" s="4">
        <v>214</v>
      </c>
      <c r="G955" s="4" t="b">
        <v>0</v>
      </c>
      <c r="H955" t="s">
        <v>28</v>
      </c>
      <c r="I955" s="4">
        <v>168</v>
      </c>
      <c r="J955" s="4" t="b">
        <v>1</v>
      </c>
      <c r="K955" s="4">
        <v>2</v>
      </c>
      <c r="L955" t="s">
        <v>38</v>
      </c>
      <c r="M955" s="1" t="b">
        <v>0</v>
      </c>
    </row>
    <row r="956" spans="1:13" x14ac:dyDescent="0.3">
      <c r="A956" s="1">
        <v>4373</v>
      </c>
      <c r="B956" s="4">
        <v>65</v>
      </c>
      <c r="C956" s="4" t="s">
        <v>11</v>
      </c>
      <c r="D956" s="4" t="s">
        <v>15</v>
      </c>
      <c r="E956" s="4">
        <v>83</v>
      </c>
      <c r="F956" s="4">
        <v>209</v>
      </c>
      <c r="G956" s="4" t="b">
        <v>0</v>
      </c>
      <c r="H956" t="s">
        <v>29</v>
      </c>
      <c r="I956" s="4">
        <v>178</v>
      </c>
      <c r="J956" s="4" t="b">
        <v>1</v>
      </c>
      <c r="K956" s="4">
        <v>0</v>
      </c>
      <c r="L956" t="s">
        <v>36</v>
      </c>
      <c r="M956" s="1" t="b">
        <v>1</v>
      </c>
    </row>
    <row r="957" spans="1:13" x14ac:dyDescent="0.3">
      <c r="A957" s="1">
        <v>1425</v>
      </c>
      <c r="B957" s="4">
        <v>42</v>
      </c>
      <c r="C957" s="4" t="s">
        <v>11</v>
      </c>
      <c r="D957" s="4" t="s">
        <v>14</v>
      </c>
      <c r="E957" s="4">
        <v>84</v>
      </c>
      <c r="F957" s="4">
        <v>284</v>
      </c>
      <c r="G957" s="4" t="b">
        <v>0</v>
      </c>
      <c r="H957" t="s">
        <v>30</v>
      </c>
      <c r="I957" s="4">
        <v>118</v>
      </c>
      <c r="J957" s="4" t="b">
        <v>1</v>
      </c>
      <c r="K957" s="4">
        <v>0</v>
      </c>
      <c r="L957" t="s">
        <v>36</v>
      </c>
      <c r="M957" s="1" t="b">
        <v>1</v>
      </c>
    </row>
    <row r="958" spans="1:13" x14ac:dyDescent="0.3">
      <c r="A958" s="1">
        <v>3746</v>
      </c>
      <c r="B958" s="4">
        <v>47</v>
      </c>
      <c r="C958" s="4" t="s">
        <v>12</v>
      </c>
      <c r="D958" s="4" t="s">
        <v>14</v>
      </c>
      <c r="E958" s="4">
        <v>85</v>
      </c>
      <c r="F958" s="4">
        <v>208</v>
      </c>
      <c r="G958" s="4" t="b">
        <v>1</v>
      </c>
      <c r="H958" t="s">
        <v>28</v>
      </c>
      <c r="I958" s="4">
        <v>160</v>
      </c>
      <c r="J958" s="4" t="b">
        <v>1</v>
      </c>
      <c r="K958" s="4">
        <v>0</v>
      </c>
      <c r="L958" t="s">
        <v>36</v>
      </c>
      <c r="M958" s="1" t="b">
        <v>1</v>
      </c>
    </row>
    <row r="959" spans="1:13" x14ac:dyDescent="0.3">
      <c r="A959" s="1">
        <v>1097</v>
      </c>
      <c r="B959" s="4">
        <v>73</v>
      </c>
      <c r="C959" s="4" t="s">
        <v>11</v>
      </c>
      <c r="D959" s="4" t="s">
        <v>16</v>
      </c>
      <c r="E959" s="4">
        <v>95</v>
      </c>
      <c r="F959" s="4">
        <v>342</v>
      </c>
      <c r="G959" s="4" t="b">
        <v>0</v>
      </c>
      <c r="H959" t="s">
        <v>30</v>
      </c>
      <c r="I959" s="4">
        <v>150</v>
      </c>
      <c r="J959" s="4" t="b">
        <v>0</v>
      </c>
      <c r="K959" s="4">
        <v>3</v>
      </c>
      <c r="L959" t="s">
        <v>37</v>
      </c>
      <c r="M959" s="1" t="b">
        <v>0</v>
      </c>
    </row>
    <row r="960" spans="1:13" x14ac:dyDescent="0.3">
      <c r="A960" s="1">
        <v>2166</v>
      </c>
      <c r="B960" s="4">
        <v>70</v>
      </c>
      <c r="C960" s="4" t="s">
        <v>12</v>
      </c>
      <c r="D960" s="4" t="s">
        <v>14</v>
      </c>
      <c r="E960" s="4">
        <v>82</v>
      </c>
      <c r="F960" s="4">
        <v>295</v>
      </c>
      <c r="G960" s="4" t="b">
        <v>1</v>
      </c>
      <c r="H960" t="s">
        <v>29</v>
      </c>
      <c r="I960" s="4">
        <v>180</v>
      </c>
      <c r="J960" s="4" t="b">
        <v>1</v>
      </c>
      <c r="K960" s="4">
        <v>0</v>
      </c>
      <c r="L960" t="s">
        <v>36</v>
      </c>
      <c r="M960" s="1" t="b">
        <v>1</v>
      </c>
    </row>
    <row r="961" spans="1:13" x14ac:dyDescent="0.3">
      <c r="A961" s="1">
        <v>5938</v>
      </c>
      <c r="B961" s="4">
        <v>58</v>
      </c>
      <c r="C961" s="4" t="s">
        <v>11</v>
      </c>
      <c r="D961" s="4" t="s">
        <v>15</v>
      </c>
      <c r="E961" s="4">
        <v>111</v>
      </c>
      <c r="F961" s="4">
        <v>213</v>
      </c>
      <c r="G961" s="4" t="b">
        <v>1</v>
      </c>
      <c r="H961" t="s">
        <v>28</v>
      </c>
      <c r="I961" s="4">
        <v>100</v>
      </c>
      <c r="J961" s="4" t="b">
        <v>1</v>
      </c>
      <c r="K961" s="4">
        <v>0</v>
      </c>
      <c r="L961" t="s">
        <v>36</v>
      </c>
      <c r="M961" s="1" t="b">
        <v>1</v>
      </c>
    </row>
    <row r="962" spans="1:13" x14ac:dyDescent="0.3">
      <c r="A962" s="1">
        <v>2205</v>
      </c>
      <c r="B962" s="4">
        <v>50</v>
      </c>
      <c r="C962" s="4" t="s">
        <v>11</v>
      </c>
      <c r="D962" s="4" t="s">
        <v>16</v>
      </c>
      <c r="E962" s="4">
        <v>117</v>
      </c>
      <c r="F962" s="4">
        <v>292</v>
      </c>
      <c r="G962" s="4" t="b">
        <v>1</v>
      </c>
      <c r="H962" t="s">
        <v>28</v>
      </c>
      <c r="I962" s="4">
        <v>115</v>
      </c>
      <c r="J962" s="4" t="b">
        <v>0</v>
      </c>
      <c r="K962" s="4">
        <v>1.7</v>
      </c>
      <c r="L962" t="s">
        <v>37</v>
      </c>
      <c r="M962" s="1" t="b">
        <v>0</v>
      </c>
    </row>
    <row r="963" spans="1:13" x14ac:dyDescent="0.3">
      <c r="A963" s="1">
        <v>4844</v>
      </c>
      <c r="B963" s="4">
        <v>73</v>
      </c>
      <c r="C963" s="4" t="s">
        <v>11</v>
      </c>
      <c r="D963" s="4" t="s">
        <v>16</v>
      </c>
      <c r="E963" s="4">
        <v>90</v>
      </c>
      <c r="F963" s="4">
        <v>203</v>
      </c>
      <c r="G963" s="4" t="b">
        <v>1</v>
      </c>
      <c r="H963" t="s">
        <v>30</v>
      </c>
      <c r="I963" s="4">
        <v>98</v>
      </c>
      <c r="J963" s="4" t="b">
        <v>1</v>
      </c>
      <c r="K963" s="4">
        <v>1.5</v>
      </c>
      <c r="L963" t="s">
        <v>37</v>
      </c>
      <c r="M963" s="1" t="b">
        <v>0</v>
      </c>
    </row>
    <row r="964" spans="1:13" x14ac:dyDescent="0.3">
      <c r="A964" s="1">
        <v>3509</v>
      </c>
      <c r="B964" s="4">
        <v>74</v>
      </c>
      <c r="C964" s="4" t="s">
        <v>12</v>
      </c>
      <c r="D964" s="4" t="s">
        <v>16</v>
      </c>
      <c r="E964" s="4">
        <v>89</v>
      </c>
      <c r="F964" s="4">
        <v>149</v>
      </c>
      <c r="G964" s="4" t="b">
        <v>1</v>
      </c>
      <c r="H964" t="s">
        <v>29</v>
      </c>
      <c r="I964" s="4">
        <v>125</v>
      </c>
      <c r="J964" s="4" t="b">
        <v>1</v>
      </c>
      <c r="K964" s="4">
        <v>1.6</v>
      </c>
      <c r="L964" t="s">
        <v>37</v>
      </c>
      <c r="M964" s="1" t="b">
        <v>1</v>
      </c>
    </row>
    <row r="965" spans="1:13" x14ac:dyDescent="0.3">
      <c r="A965" s="1">
        <v>5709</v>
      </c>
      <c r="B965" s="4">
        <v>50</v>
      </c>
      <c r="C965" s="4" t="s">
        <v>12</v>
      </c>
      <c r="D965" s="4" t="s">
        <v>15</v>
      </c>
      <c r="E965" s="4">
        <v>120</v>
      </c>
      <c r="F965" s="4">
        <v>417</v>
      </c>
      <c r="G965" s="4" t="b">
        <v>1</v>
      </c>
      <c r="H965" t="s">
        <v>30</v>
      </c>
      <c r="I965" s="4">
        <v>157</v>
      </c>
      <c r="J965" s="4" t="b">
        <v>1</v>
      </c>
      <c r="K965" s="4">
        <v>0.8</v>
      </c>
      <c r="L965" t="s">
        <v>36</v>
      </c>
      <c r="M965" s="1" t="b">
        <v>1</v>
      </c>
    </row>
    <row r="966" spans="1:13" x14ac:dyDescent="0.3">
      <c r="A966" s="1">
        <v>3773</v>
      </c>
      <c r="B966" s="4">
        <v>62</v>
      </c>
      <c r="C966" s="4" t="s">
        <v>11</v>
      </c>
      <c r="D966" s="4" t="s">
        <v>16</v>
      </c>
      <c r="E966" s="4">
        <v>117</v>
      </c>
      <c r="F966" s="4">
        <v>274</v>
      </c>
      <c r="G966" s="4" t="b">
        <v>1</v>
      </c>
      <c r="H966" t="s">
        <v>28</v>
      </c>
      <c r="I966" s="4">
        <v>166</v>
      </c>
      <c r="J966" s="4" t="b">
        <v>1</v>
      </c>
      <c r="K966" s="4">
        <v>0.5</v>
      </c>
      <c r="L966" t="s">
        <v>37</v>
      </c>
      <c r="M966" s="1" t="b">
        <v>0</v>
      </c>
    </row>
    <row r="967" spans="1:13" x14ac:dyDescent="0.3">
      <c r="A967" s="1">
        <v>4487</v>
      </c>
      <c r="B967" s="4">
        <v>62</v>
      </c>
      <c r="C967" s="4" t="s">
        <v>12</v>
      </c>
      <c r="D967" s="4" t="s">
        <v>15</v>
      </c>
      <c r="E967" s="4">
        <v>87</v>
      </c>
      <c r="F967" s="4">
        <v>308</v>
      </c>
      <c r="G967" s="4" t="b">
        <v>1</v>
      </c>
      <c r="H967" t="s">
        <v>28</v>
      </c>
      <c r="I967" s="4">
        <v>142</v>
      </c>
      <c r="J967" s="4" t="b">
        <v>1</v>
      </c>
      <c r="K967" s="4">
        <v>1.5</v>
      </c>
      <c r="L967" t="s">
        <v>37</v>
      </c>
      <c r="M967" s="1" t="b">
        <v>0</v>
      </c>
    </row>
    <row r="968" spans="1:13" x14ac:dyDescent="0.3">
      <c r="A968" s="1">
        <v>5713</v>
      </c>
      <c r="B968" s="4">
        <v>56</v>
      </c>
      <c r="C968" s="4" t="s">
        <v>11</v>
      </c>
      <c r="D968" s="4" t="s">
        <v>13</v>
      </c>
      <c r="E968" s="4">
        <v>107</v>
      </c>
      <c r="F968" s="4">
        <v>226</v>
      </c>
      <c r="G968" s="4" t="b">
        <v>0</v>
      </c>
      <c r="H968" t="s">
        <v>30</v>
      </c>
      <c r="I968" s="4">
        <v>178</v>
      </c>
      <c r="J968" s="4" t="b">
        <v>1</v>
      </c>
      <c r="K968" s="4">
        <v>0</v>
      </c>
      <c r="L968" t="s">
        <v>37</v>
      </c>
      <c r="M968" s="1" t="b">
        <v>0</v>
      </c>
    </row>
    <row r="969" spans="1:13" x14ac:dyDescent="0.3">
      <c r="A969" s="1">
        <v>3105</v>
      </c>
      <c r="B969" s="4">
        <v>60</v>
      </c>
      <c r="C969" s="4" t="s">
        <v>11</v>
      </c>
      <c r="D969" s="4" t="s">
        <v>14</v>
      </c>
      <c r="E969" s="4">
        <v>113</v>
      </c>
      <c r="F969" s="4">
        <v>203</v>
      </c>
      <c r="G969" s="4" t="b">
        <v>1</v>
      </c>
      <c r="H969" t="s">
        <v>29</v>
      </c>
      <c r="I969" s="4">
        <v>132</v>
      </c>
      <c r="J969" s="4" t="b">
        <v>1</v>
      </c>
      <c r="K969" s="4">
        <v>0</v>
      </c>
      <c r="L969" t="s">
        <v>36</v>
      </c>
      <c r="M969" s="1" t="b">
        <v>0</v>
      </c>
    </row>
    <row r="970" spans="1:13" x14ac:dyDescent="0.3">
      <c r="A970" s="1">
        <v>1866</v>
      </c>
      <c r="B970" s="4">
        <v>45</v>
      </c>
      <c r="C970" s="4" t="s">
        <v>12</v>
      </c>
      <c r="D970" s="4" t="s">
        <v>13</v>
      </c>
      <c r="E970" s="4">
        <v>80</v>
      </c>
      <c r="F970" s="4">
        <v>228</v>
      </c>
      <c r="G970" s="4" t="b">
        <v>0</v>
      </c>
      <c r="H970" t="s">
        <v>28</v>
      </c>
      <c r="I970" s="4">
        <v>165</v>
      </c>
      <c r="J970" s="4" t="b">
        <v>0</v>
      </c>
      <c r="K970" s="4">
        <v>1</v>
      </c>
      <c r="L970" t="s">
        <v>36</v>
      </c>
      <c r="M970" s="1" t="b">
        <v>1</v>
      </c>
    </row>
    <row r="971" spans="1:13" x14ac:dyDescent="0.3">
      <c r="A971" s="1">
        <v>3409</v>
      </c>
      <c r="B971" s="4">
        <v>43</v>
      </c>
      <c r="C971" s="4" t="s">
        <v>11</v>
      </c>
      <c r="D971" s="4" t="s">
        <v>15</v>
      </c>
      <c r="E971" s="4">
        <v>84</v>
      </c>
      <c r="F971" s="4">
        <v>175</v>
      </c>
      <c r="G971" s="4" t="b">
        <v>1</v>
      </c>
      <c r="H971" t="s">
        <v>30</v>
      </c>
      <c r="I971" s="4">
        <v>173</v>
      </c>
      <c r="J971" s="4" t="b">
        <v>1</v>
      </c>
      <c r="K971" s="4">
        <v>0</v>
      </c>
      <c r="L971" t="s">
        <v>37</v>
      </c>
      <c r="M971" s="1" t="b">
        <v>0</v>
      </c>
    </row>
    <row r="972" spans="1:13" x14ac:dyDescent="0.3">
      <c r="A972" s="1">
        <v>5741</v>
      </c>
      <c r="B972" s="4">
        <v>79</v>
      </c>
      <c r="C972" s="4" t="s">
        <v>11</v>
      </c>
      <c r="D972" s="4" t="s">
        <v>14</v>
      </c>
      <c r="E972" s="4">
        <v>80</v>
      </c>
      <c r="F972" s="4">
        <v>220</v>
      </c>
      <c r="G972" s="4" t="b">
        <v>1</v>
      </c>
      <c r="H972" t="s">
        <v>28</v>
      </c>
      <c r="I972" s="4">
        <v>170</v>
      </c>
      <c r="J972" s="4" t="b">
        <v>1</v>
      </c>
      <c r="K972" s="4">
        <v>0</v>
      </c>
      <c r="L972" t="s">
        <v>37</v>
      </c>
      <c r="M972" s="1" t="b">
        <v>0</v>
      </c>
    </row>
    <row r="973" spans="1:13" x14ac:dyDescent="0.3">
      <c r="A973" s="1">
        <v>2036</v>
      </c>
      <c r="B973" s="4">
        <v>44</v>
      </c>
      <c r="C973" s="4" t="s">
        <v>11</v>
      </c>
      <c r="D973" s="4" t="s">
        <v>13</v>
      </c>
      <c r="E973" s="4">
        <v>106</v>
      </c>
      <c r="F973" s="4">
        <v>283</v>
      </c>
      <c r="G973" s="4" t="b">
        <v>0</v>
      </c>
      <c r="H973" t="s">
        <v>30</v>
      </c>
      <c r="I973" s="4">
        <v>103</v>
      </c>
      <c r="J973" s="4" t="b">
        <v>0</v>
      </c>
      <c r="K973" s="4">
        <v>1.6</v>
      </c>
      <c r="L973" t="s">
        <v>38</v>
      </c>
      <c r="M973" s="1" t="b">
        <v>1</v>
      </c>
    </row>
    <row r="974" spans="1:13" x14ac:dyDescent="0.3">
      <c r="A974" s="1">
        <v>1522</v>
      </c>
      <c r="B974" s="4">
        <v>55</v>
      </c>
      <c r="C974" s="4" t="s">
        <v>12</v>
      </c>
      <c r="D974" s="4" t="s">
        <v>15</v>
      </c>
      <c r="E974" s="4">
        <v>85</v>
      </c>
      <c r="F974" s="4">
        <v>318</v>
      </c>
      <c r="G974" s="4" t="b">
        <v>0</v>
      </c>
      <c r="H974" t="s">
        <v>28</v>
      </c>
      <c r="I974" s="4">
        <v>160</v>
      </c>
      <c r="J974" s="4" t="b">
        <v>1</v>
      </c>
      <c r="K974" s="4">
        <v>0</v>
      </c>
      <c r="L974" t="s">
        <v>38</v>
      </c>
      <c r="M974" s="1" t="b">
        <v>0</v>
      </c>
    </row>
    <row r="975" spans="1:13" x14ac:dyDescent="0.3">
      <c r="A975" s="1">
        <v>3402</v>
      </c>
      <c r="B975" s="4">
        <v>45</v>
      </c>
      <c r="C975" s="4" t="s">
        <v>11</v>
      </c>
      <c r="D975" s="4" t="s">
        <v>15</v>
      </c>
      <c r="E975" s="4">
        <v>101</v>
      </c>
      <c r="F975" s="4">
        <v>232</v>
      </c>
      <c r="G975" s="4" t="b">
        <v>0</v>
      </c>
      <c r="H975" t="s">
        <v>28</v>
      </c>
      <c r="I975" s="4">
        <v>165</v>
      </c>
      <c r="J975" s="4" t="b">
        <v>1</v>
      </c>
      <c r="K975" s="4">
        <v>1.6</v>
      </c>
      <c r="L975" t="s">
        <v>38</v>
      </c>
      <c r="M975" s="1" t="b">
        <v>0</v>
      </c>
    </row>
    <row r="976" spans="1:13" x14ac:dyDescent="0.3">
      <c r="A976" s="1">
        <v>3954</v>
      </c>
      <c r="B976" s="4">
        <v>49</v>
      </c>
      <c r="C976" s="4" t="s">
        <v>12</v>
      </c>
      <c r="D976" s="4" t="s">
        <v>14</v>
      </c>
      <c r="E976" s="4">
        <v>89</v>
      </c>
      <c r="F976" s="4">
        <v>288</v>
      </c>
      <c r="G976" s="4" t="b">
        <v>1</v>
      </c>
      <c r="H976" t="s">
        <v>30</v>
      </c>
      <c r="I976" s="4">
        <v>159</v>
      </c>
      <c r="J976" s="4" t="b">
        <v>0</v>
      </c>
      <c r="K976" s="4">
        <v>0</v>
      </c>
      <c r="L976" t="s">
        <v>38</v>
      </c>
      <c r="M976" s="1" t="b">
        <v>0</v>
      </c>
    </row>
    <row r="977" spans="1:13" x14ac:dyDescent="0.3">
      <c r="A977" s="1">
        <v>2186</v>
      </c>
      <c r="B977" s="4">
        <v>67</v>
      </c>
      <c r="C977" s="4" t="s">
        <v>12</v>
      </c>
      <c r="D977" s="4" t="s">
        <v>14</v>
      </c>
      <c r="E977" s="4">
        <v>113</v>
      </c>
      <c r="F977" s="4">
        <v>302</v>
      </c>
      <c r="G977" s="4" t="b">
        <v>1</v>
      </c>
      <c r="H977" t="s">
        <v>30</v>
      </c>
      <c r="I977" s="4">
        <v>162</v>
      </c>
      <c r="J977" s="4" t="b">
        <v>1</v>
      </c>
      <c r="K977" s="4">
        <v>0.4</v>
      </c>
      <c r="L977" t="s">
        <v>38</v>
      </c>
      <c r="M977" s="1" t="b">
        <v>0</v>
      </c>
    </row>
    <row r="978" spans="1:13" x14ac:dyDescent="0.3">
      <c r="A978" s="1">
        <v>2203</v>
      </c>
      <c r="B978" s="4">
        <v>48</v>
      </c>
      <c r="C978" s="4" t="s">
        <v>11</v>
      </c>
      <c r="D978" s="4" t="s">
        <v>13</v>
      </c>
      <c r="E978" s="4">
        <v>119</v>
      </c>
      <c r="F978" s="4">
        <v>267</v>
      </c>
      <c r="G978" s="4" t="b">
        <v>1</v>
      </c>
      <c r="H978" t="s">
        <v>29</v>
      </c>
      <c r="I978" s="4">
        <v>99</v>
      </c>
      <c r="J978" s="4" t="b">
        <v>0</v>
      </c>
      <c r="K978" s="4">
        <v>1.8</v>
      </c>
      <c r="L978" t="s">
        <v>38</v>
      </c>
      <c r="M978" s="1" t="b">
        <v>1</v>
      </c>
    </row>
    <row r="979" spans="1:13" x14ac:dyDescent="0.3">
      <c r="A979" s="1">
        <v>3750</v>
      </c>
      <c r="B979" s="4">
        <v>50</v>
      </c>
      <c r="C979" s="4" t="s">
        <v>11</v>
      </c>
      <c r="D979" s="4" t="s">
        <v>15</v>
      </c>
      <c r="E979" s="4">
        <v>89</v>
      </c>
      <c r="F979" s="4">
        <v>240</v>
      </c>
      <c r="G979" s="4" t="b">
        <v>1</v>
      </c>
      <c r="H979" t="s">
        <v>28</v>
      </c>
      <c r="I979" s="4">
        <v>154</v>
      </c>
      <c r="J979" s="4" t="b">
        <v>0</v>
      </c>
      <c r="K979" s="4">
        <v>0.6</v>
      </c>
      <c r="L979" t="s">
        <v>38</v>
      </c>
      <c r="M979" s="1" t="b">
        <v>0</v>
      </c>
    </row>
    <row r="980" spans="1:13" x14ac:dyDescent="0.3">
      <c r="A980" s="1">
        <v>3932</v>
      </c>
      <c r="B980" s="4">
        <v>52</v>
      </c>
      <c r="C980" s="4" t="s">
        <v>12</v>
      </c>
      <c r="D980" s="4" t="s">
        <v>15</v>
      </c>
      <c r="E980" s="4">
        <v>90</v>
      </c>
      <c r="F980" s="4">
        <v>178</v>
      </c>
      <c r="G980" s="4" t="b">
        <v>1</v>
      </c>
      <c r="H980" t="s">
        <v>29</v>
      </c>
      <c r="I980" s="4">
        <v>96</v>
      </c>
      <c r="J980" s="4" t="b">
        <v>1</v>
      </c>
      <c r="K980" s="4">
        <v>0</v>
      </c>
      <c r="L980" t="s">
        <v>38</v>
      </c>
      <c r="M980" s="1" t="b">
        <v>0</v>
      </c>
    </row>
    <row r="981" spans="1:13" x14ac:dyDescent="0.3">
      <c r="A981" s="1">
        <v>4482</v>
      </c>
      <c r="B981" s="4">
        <v>61</v>
      </c>
      <c r="C981" s="4" t="s">
        <v>12</v>
      </c>
      <c r="D981" s="4" t="s">
        <v>14</v>
      </c>
      <c r="E981" s="4">
        <v>99</v>
      </c>
      <c r="F981" s="4">
        <v>216</v>
      </c>
      <c r="G981" s="4" t="b">
        <v>0</v>
      </c>
      <c r="H981" t="s">
        <v>29</v>
      </c>
      <c r="I981" s="4">
        <v>142</v>
      </c>
      <c r="J981" s="4" t="b">
        <v>0</v>
      </c>
      <c r="K981" s="4">
        <v>2</v>
      </c>
      <c r="L981" t="s">
        <v>37</v>
      </c>
      <c r="M981" s="1" t="b">
        <v>1</v>
      </c>
    </row>
    <row r="982" spans="1:13" x14ac:dyDescent="0.3">
      <c r="A982" s="1">
        <v>2370</v>
      </c>
      <c r="B982" s="4">
        <v>63</v>
      </c>
      <c r="C982" s="4" t="s">
        <v>11</v>
      </c>
      <c r="D982" s="4" t="s">
        <v>16</v>
      </c>
      <c r="E982" s="4">
        <v>83</v>
      </c>
      <c r="F982" s="4">
        <v>129</v>
      </c>
      <c r="G982" s="4" t="b">
        <v>0</v>
      </c>
      <c r="H982" t="s">
        <v>28</v>
      </c>
      <c r="I982" s="4">
        <v>135</v>
      </c>
      <c r="J982" s="4" t="b">
        <v>1</v>
      </c>
      <c r="K982" s="4">
        <v>0</v>
      </c>
      <c r="L982" t="s">
        <v>36</v>
      </c>
      <c r="M982" s="1" t="b">
        <v>1</v>
      </c>
    </row>
    <row r="983" spans="1:13" x14ac:dyDescent="0.3">
      <c r="A983" s="1">
        <v>1186</v>
      </c>
      <c r="B983" s="4">
        <v>64</v>
      </c>
      <c r="C983" s="4" t="s">
        <v>12</v>
      </c>
      <c r="D983" s="4" t="s">
        <v>16</v>
      </c>
      <c r="E983" s="4">
        <v>116</v>
      </c>
      <c r="F983" s="4">
        <v>246</v>
      </c>
      <c r="G983" s="4" t="b">
        <v>1</v>
      </c>
      <c r="H983" t="s">
        <v>30</v>
      </c>
      <c r="I983" s="4">
        <v>150</v>
      </c>
      <c r="J983" s="4" t="b">
        <v>0</v>
      </c>
      <c r="K983" s="4">
        <v>1</v>
      </c>
      <c r="L983" t="s">
        <v>37</v>
      </c>
      <c r="M983" s="1" t="b">
        <v>0</v>
      </c>
    </row>
    <row r="984" spans="1:13" x14ac:dyDescent="0.3">
      <c r="A984" s="1">
        <v>4060</v>
      </c>
      <c r="B984" s="4">
        <v>56</v>
      </c>
      <c r="C984" s="4" t="s">
        <v>11</v>
      </c>
      <c r="D984" s="4" t="s">
        <v>16</v>
      </c>
      <c r="E984" s="4">
        <v>109</v>
      </c>
      <c r="F984" s="4">
        <v>247</v>
      </c>
      <c r="G984" s="4" t="b">
        <v>1</v>
      </c>
      <c r="H984" t="s">
        <v>29</v>
      </c>
      <c r="I984" s="4">
        <v>130</v>
      </c>
      <c r="J984" s="4" t="b">
        <v>0</v>
      </c>
      <c r="K984" s="4">
        <v>2</v>
      </c>
      <c r="L984" t="s">
        <v>37</v>
      </c>
      <c r="M984" s="1" t="b">
        <v>0</v>
      </c>
    </row>
    <row r="985" spans="1:13" x14ac:dyDescent="0.3">
      <c r="A985" s="1">
        <v>3698</v>
      </c>
      <c r="B985" s="4">
        <v>78</v>
      </c>
      <c r="C985" s="4" t="s">
        <v>11</v>
      </c>
      <c r="D985" s="4" t="s">
        <v>14</v>
      </c>
      <c r="E985" s="4">
        <v>80</v>
      </c>
      <c r="F985" s="4">
        <v>215</v>
      </c>
      <c r="G985" s="4" t="b">
        <v>0</v>
      </c>
      <c r="H985" t="s">
        <v>30</v>
      </c>
      <c r="I985" s="4">
        <v>120</v>
      </c>
      <c r="J985" s="4" t="b">
        <v>1</v>
      </c>
      <c r="K985" s="4">
        <v>0</v>
      </c>
      <c r="L985" t="s">
        <v>36</v>
      </c>
      <c r="M985" s="1" t="b">
        <v>1</v>
      </c>
    </row>
    <row r="986" spans="1:13" x14ac:dyDescent="0.3">
      <c r="A986" s="1">
        <v>2274</v>
      </c>
      <c r="B986" s="4">
        <v>71</v>
      </c>
      <c r="C986" s="4" t="s">
        <v>11</v>
      </c>
      <c r="D986" s="4" t="s">
        <v>14</v>
      </c>
      <c r="E986" s="4">
        <v>108</v>
      </c>
      <c r="F986" s="4">
        <v>308</v>
      </c>
      <c r="G986" s="4" t="b">
        <v>0</v>
      </c>
      <c r="H986" t="s">
        <v>30</v>
      </c>
      <c r="I986" s="4">
        <v>180</v>
      </c>
      <c r="J986" s="4" t="b">
        <v>1</v>
      </c>
      <c r="K986" s="4">
        <v>0</v>
      </c>
      <c r="L986" t="s">
        <v>36</v>
      </c>
      <c r="M986" s="1" t="b">
        <v>1</v>
      </c>
    </row>
    <row r="987" spans="1:13" x14ac:dyDescent="0.3">
      <c r="A987" s="1">
        <v>4175</v>
      </c>
      <c r="B987" s="4">
        <v>75</v>
      </c>
      <c r="C987" s="4" t="s">
        <v>11</v>
      </c>
      <c r="D987" s="4" t="s">
        <v>16</v>
      </c>
      <c r="E987" s="4">
        <v>107</v>
      </c>
      <c r="F987" s="4">
        <v>219</v>
      </c>
      <c r="G987" s="4" t="b">
        <v>1</v>
      </c>
      <c r="H987" t="s">
        <v>28</v>
      </c>
      <c r="I987" s="4">
        <v>130</v>
      </c>
      <c r="J987" s="4" t="b">
        <v>0</v>
      </c>
      <c r="K987" s="4">
        <v>1</v>
      </c>
      <c r="L987" t="s">
        <v>37</v>
      </c>
      <c r="M987" s="1" t="b">
        <v>0</v>
      </c>
    </row>
    <row r="988" spans="1:13" x14ac:dyDescent="0.3">
      <c r="A988" s="1">
        <v>1950</v>
      </c>
      <c r="B988" s="4">
        <v>48</v>
      </c>
      <c r="C988" s="4" t="s">
        <v>11</v>
      </c>
      <c r="D988" s="4" t="s">
        <v>15</v>
      </c>
      <c r="E988" s="4">
        <v>81</v>
      </c>
      <c r="F988" s="4">
        <v>208</v>
      </c>
      <c r="G988" s="4" t="b">
        <v>1</v>
      </c>
      <c r="H988" t="s">
        <v>28</v>
      </c>
      <c r="I988" s="4">
        <v>122</v>
      </c>
      <c r="J988" s="4" t="b">
        <v>0</v>
      </c>
      <c r="K988" s="4">
        <v>1.8</v>
      </c>
      <c r="L988" t="s">
        <v>37</v>
      </c>
      <c r="M988" s="1" t="b">
        <v>0</v>
      </c>
    </row>
    <row r="989" spans="1:13" x14ac:dyDescent="0.3">
      <c r="A989" s="1">
        <v>3116</v>
      </c>
      <c r="B989" s="4">
        <v>48</v>
      </c>
      <c r="C989" s="4" t="s">
        <v>11</v>
      </c>
      <c r="D989" s="4" t="s">
        <v>14</v>
      </c>
      <c r="E989" s="4">
        <v>108</v>
      </c>
      <c r="F989" s="4">
        <v>261</v>
      </c>
      <c r="G989" s="4" t="b">
        <v>1</v>
      </c>
      <c r="H989" t="s">
        <v>30</v>
      </c>
      <c r="I989" s="4">
        <v>141</v>
      </c>
      <c r="J989" s="4" t="b">
        <v>1</v>
      </c>
      <c r="K989" s="4">
        <v>0.3</v>
      </c>
      <c r="L989" t="s">
        <v>36</v>
      </c>
      <c r="M989" s="1" t="b">
        <v>0</v>
      </c>
    </row>
    <row r="990" spans="1:13" x14ac:dyDescent="0.3">
      <c r="A990" s="1">
        <v>5584</v>
      </c>
      <c r="B990" s="4">
        <v>63</v>
      </c>
      <c r="C990" s="4" t="s">
        <v>11</v>
      </c>
      <c r="D990" s="4" t="s">
        <v>16</v>
      </c>
      <c r="E990" s="4">
        <v>96</v>
      </c>
      <c r="F990" s="4">
        <v>276</v>
      </c>
      <c r="G990" s="4" t="b">
        <v>1</v>
      </c>
      <c r="H990" t="s">
        <v>28</v>
      </c>
      <c r="I990" s="4">
        <v>112</v>
      </c>
      <c r="J990" s="4" t="b">
        <v>0</v>
      </c>
      <c r="K990" s="4">
        <v>0.6</v>
      </c>
      <c r="L990" t="s">
        <v>37</v>
      </c>
      <c r="M990" s="1" t="b">
        <v>0</v>
      </c>
    </row>
    <row r="991" spans="1:13" x14ac:dyDescent="0.3">
      <c r="A991" s="1">
        <v>4063</v>
      </c>
      <c r="B991" s="4">
        <v>45</v>
      </c>
      <c r="C991" s="4" t="s">
        <v>11</v>
      </c>
      <c r="D991" s="4" t="s">
        <v>16</v>
      </c>
      <c r="E991" s="4">
        <v>92</v>
      </c>
      <c r="F991" s="4">
        <v>184</v>
      </c>
      <c r="G991" s="4" t="b">
        <v>1</v>
      </c>
      <c r="H991" t="s">
        <v>29</v>
      </c>
      <c r="I991" s="4">
        <v>105</v>
      </c>
      <c r="J991" s="4" t="b">
        <v>0</v>
      </c>
      <c r="K991" s="4">
        <v>2.1</v>
      </c>
      <c r="L991" t="s">
        <v>37</v>
      </c>
      <c r="M991" s="1" t="b">
        <v>0</v>
      </c>
    </row>
    <row r="992" spans="1:13" x14ac:dyDescent="0.3">
      <c r="A992" s="1">
        <v>3871</v>
      </c>
      <c r="B992" s="4">
        <v>60</v>
      </c>
      <c r="C992" s="4" t="s">
        <v>11</v>
      </c>
      <c r="D992" s="4" t="s">
        <v>16</v>
      </c>
      <c r="E992" s="4">
        <v>81</v>
      </c>
      <c r="F992" s="4">
        <v>289</v>
      </c>
      <c r="G992" s="4" t="b">
        <v>1</v>
      </c>
      <c r="H992" t="s">
        <v>29</v>
      </c>
      <c r="I992" s="4">
        <v>145</v>
      </c>
      <c r="J992" s="4" t="b">
        <v>0</v>
      </c>
      <c r="K992" s="4">
        <v>0.8</v>
      </c>
      <c r="L992" t="s">
        <v>37</v>
      </c>
      <c r="M992" s="1" t="b">
        <v>0</v>
      </c>
    </row>
    <row r="993" spans="1:13" x14ac:dyDescent="0.3">
      <c r="A993" s="1">
        <v>2574</v>
      </c>
      <c r="B993" s="4">
        <v>75</v>
      </c>
      <c r="C993" s="4" t="s">
        <v>12</v>
      </c>
      <c r="D993" s="4" t="s">
        <v>15</v>
      </c>
      <c r="E993" s="4">
        <v>99</v>
      </c>
      <c r="F993" s="4">
        <v>252</v>
      </c>
      <c r="G993" s="4" t="b">
        <v>1</v>
      </c>
      <c r="H993" t="s">
        <v>30</v>
      </c>
      <c r="I993" s="4">
        <v>172</v>
      </c>
      <c r="J993" s="4" t="b">
        <v>1</v>
      </c>
      <c r="K993" s="4">
        <v>0</v>
      </c>
      <c r="L993" t="s">
        <v>37</v>
      </c>
      <c r="M993" s="1" t="b">
        <v>0</v>
      </c>
    </row>
    <row r="994" spans="1:13" x14ac:dyDescent="0.3">
      <c r="A994" s="1">
        <v>1572</v>
      </c>
      <c r="B994" s="4">
        <v>58</v>
      </c>
      <c r="C994" s="4" t="s">
        <v>12</v>
      </c>
      <c r="D994" s="4" t="s">
        <v>13</v>
      </c>
      <c r="E994" s="4">
        <v>80</v>
      </c>
      <c r="F994" s="4">
        <v>225</v>
      </c>
      <c r="G994" s="4" t="b">
        <v>0</v>
      </c>
      <c r="H994" t="s">
        <v>29</v>
      </c>
      <c r="I994" s="4">
        <v>146</v>
      </c>
      <c r="J994" s="4" t="b">
        <v>0</v>
      </c>
      <c r="K994" s="4">
        <v>2.8</v>
      </c>
      <c r="L994" t="s">
        <v>36</v>
      </c>
      <c r="M994" s="1" t="b">
        <v>1</v>
      </c>
    </row>
    <row r="995" spans="1:13" x14ac:dyDescent="0.3">
      <c r="A995" s="1">
        <v>1651</v>
      </c>
      <c r="B995" s="4">
        <v>53</v>
      </c>
      <c r="C995" s="4" t="s">
        <v>11</v>
      </c>
      <c r="D995" s="4" t="s">
        <v>13</v>
      </c>
      <c r="E995" s="4">
        <v>92</v>
      </c>
      <c r="F995" s="4">
        <v>286</v>
      </c>
      <c r="G995" s="4" t="b">
        <v>0</v>
      </c>
      <c r="H995" t="s">
        <v>30</v>
      </c>
      <c r="I995" s="4">
        <v>108</v>
      </c>
      <c r="J995" s="4" t="b">
        <v>0</v>
      </c>
      <c r="K995" s="4">
        <v>1.5</v>
      </c>
      <c r="L995" t="s">
        <v>38</v>
      </c>
      <c r="M995" s="1" t="b">
        <v>1</v>
      </c>
    </row>
    <row r="996" spans="1:13" x14ac:dyDescent="0.3">
      <c r="A996" s="1">
        <v>4294</v>
      </c>
      <c r="B996" s="4">
        <v>76</v>
      </c>
      <c r="C996" s="4" t="s">
        <v>11</v>
      </c>
      <c r="D996" s="4" t="s">
        <v>13</v>
      </c>
      <c r="E996" s="4">
        <v>89</v>
      </c>
      <c r="F996" s="4">
        <v>234</v>
      </c>
      <c r="G996" s="4" t="b">
        <v>0</v>
      </c>
      <c r="H996" t="s">
        <v>29</v>
      </c>
      <c r="I996" s="4">
        <v>156</v>
      </c>
      <c r="J996" s="4" t="b">
        <v>1</v>
      </c>
      <c r="K996" s="4">
        <v>0.1</v>
      </c>
      <c r="L996" t="s">
        <v>38</v>
      </c>
      <c r="M996" s="1" t="b">
        <v>1</v>
      </c>
    </row>
    <row r="997" spans="1:13" x14ac:dyDescent="0.3">
      <c r="A997" s="1">
        <v>3781</v>
      </c>
      <c r="B997" s="4">
        <v>54</v>
      </c>
      <c r="C997" s="4" t="s">
        <v>12</v>
      </c>
      <c r="D997" s="4" t="s">
        <v>13</v>
      </c>
      <c r="E997" s="4">
        <v>93</v>
      </c>
      <c r="F997" s="4">
        <v>269</v>
      </c>
      <c r="G997" s="4" t="b">
        <v>0</v>
      </c>
      <c r="H997" t="s">
        <v>30</v>
      </c>
      <c r="I997" s="4">
        <v>163</v>
      </c>
      <c r="J997" s="4" t="b">
        <v>1</v>
      </c>
      <c r="K997" s="4">
        <v>0</v>
      </c>
      <c r="L997" t="s">
        <v>38</v>
      </c>
      <c r="M997" s="1" t="b">
        <v>0</v>
      </c>
    </row>
    <row r="998" spans="1:13" x14ac:dyDescent="0.3">
      <c r="A998" s="1">
        <v>3485</v>
      </c>
      <c r="B998" s="4">
        <v>57</v>
      </c>
      <c r="C998" s="4" t="s">
        <v>12</v>
      </c>
      <c r="D998" s="4" t="s">
        <v>13</v>
      </c>
      <c r="E998" s="4">
        <v>97</v>
      </c>
      <c r="F998" s="4">
        <v>183</v>
      </c>
      <c r="G998" s="4" t="b">
        <v>1</v>
      </c>
      <c r="H998" t="s">
        <v>29</v>
      </c>
      <c r="I998" s="4">
        <v>182</v>
      </c>
      <c r="J998" s="4" t="b">
        <v>1</v>
      </c>
      <c r="K998" s="4">
        <v>1.4</v>
      </c>
      <c r="L998" t="s">
        <v>38</v>
      </c>
      <c r="M998" s="1" t="b">
        <v>0</v>
      </c>
    </row>
    <row r="999" spans="1:13" x14ac:dyDescent="0.3">
      <c r="A999" s="1">
        <v>5499</v>
      </c>
      <c r="B999" s="4">
        <v>53</v>
      </c>
      <c r="C999" s="4" t="s">
        <v>11</v>
      </c>
      <c r="D999" s="4" t="s">
        <v>15</v>
      </c>
      <c r="E999" s="4">
        <v>109</v>
      </c>
      <c r="F999" s="4">
        <v>168</v>
      </c>
      <c r="G999" s="4" t="b">
        <v>0</v>
      </c>
      <c r="H999" t="s">
        <v>30</v>
      </c>
      <c r="I999" s="4">
        <v>174</v>
      </c>
      <c r="J999" s="4" t="b">
        <v>1</v>
      </c>
      <c r="K999" s="4">
        <v>1.6</v>
      </c>
      <c r="L999" t="s">
        <v>38</v>
      </c>
      <c r="M999" s="1" t="b">
        <v>0</v>
      </c>
    </row>
    <row r="1000" spans="1:13" x14ac:dyDescent="0.3">
      <c r="A1000" s="1">
        <v>2428</v>
      </c>
      <c r="B1000" s="4">
        <v>72</v>
      </c>
      <c r="C1000" s="4" t="s">
        <v>12</v>
      </c>
      <c r="D1000" s="4" t="s">
        <v>16</v>
      </c>
      <c r="E1000" s="4">
        <v>101</v>
      </c>
      <c r="F1000" s="4">
        <v>180</v>
      </c>
      <c r="G1000" s="4" t="b">
        <v>0</v>
      </c>
      <c r="H1000" t="s">
        <v>29</v>
      </c>
      <c r="I1000" s="4">
        <v>140</v>
      </c>
      <c r="J1000" s="4" t="b">
        <v>0</v>
      </c>
      <c r="K1000" s="4">
        <v>1.5</v>
      </c>
      <c r="L1000" t="s">
        <v>36</v>
      </c>
      <c r="M1000" s="1" t="b">
        <v>1</v>
      </c>
    </row>
    <row r="1001" spans="1:13" x14ac:dyDescent="0.3">
      <c r="A1001" s="1">
        <v>4462</v>
      </c>
      <c r="B1001" s="4">
        <v>48</v>
      </c>
      <c r="C1001" s="4" t="s">
        <v>11</v>
      </c>
      <c r="D1001" s="4" t="s">
        <v>16</v>
      </c>
      <c r="E1001" s="4">
        <v>104</v>
      </c>
      <c r="F1001" s="4">
        <v>224</v>
      </c>
      <c r="G1001" s="4" t="b">
        <v>1</v>
      </c>
      <c r="H1001" t="s">
        <v>30</v>
      </c>
      <c r="I1001" s="4">
        <v>144</v>
      </c>
      <c r="J1001" s="4" t="b">
        <v>1</v>
      </c>
      <c r="K1001" s="4">
        <v>0</v>
      </c>
      <c r="L1001" t="s">
        <v>36</v>
      </c>
      <c r="M1001" s="1" t="b">
        <v>1</v>
      </c>
    </row>
    <row r="1002" spans="1:13" x14ac:dyDescent="0.3">
      <c r="A1002" s="1">
        <v>2135</v>
      </c>
      <c r="B1002" s="4">
        <v>76</v>
      </c>
      <c r="C1002" s="4" t="s">
        <v>11</v>
      </c>
      <c r="D1002" s="4" t="s">
        <v>14</v>
      </c>
      <c r="E1002" s="4">
        <v>100</v>
      </c>
      <c r="F1002" s="4">
        <v>225</v>
      </c>
      <c r="G1002" s="4" t="b">
        <v>0</v>
      </c>
      <c r="H1002" t="s">
        <v>28</v>
      </c>
      <c r="I1002" s="4">
        <v>184</v>
      </c>
      <c r="J1002" s="4" t="b">
        <v>1</v>
      </c>
      <c r="K1002" s="4">
        <v>0</v>
      </c>
      <c r="L1002" t="s">
        <v>36</v>
      </c>
      <c r="M1002" s="1" t="b">
        <v>1</v>
      </c>
    </row>
    <row r="1003" spans="1:13" x14ac:dyDescent="0.3">
      <c r="A1003" s="1">
        <v>2439</v>
      </c>
      <c r="B1003" s="4">
        <v>76</v>
      </c>
      <c r="C1003" s="4" t="s">
        <v>11</v>
      </c>
      <c r="D1003" s="4" t="s">
        <v>16</v>
      </c>
      <c r="E1003" s="4">
        <v>94</v>
      </c>
      <c r="F1003" s="4">
        <v>275</v>
      </c>
      <c r="G1003" s="4" t="b">
        <v>1</v>
      </c>
      <c r="H1003" t="s">
        <v>28</v>
      </c>
      <c r="I1003" s="4">
        <v>115</v>
      </c>
      <c r="J1003" s="4" t="b">
        <v>0</v>
      </c>
      <c r="K1003" s="4">
        <v>1</v>
      </c>
      <c r="L1003" t="s">
        <v>37</v>
      </c>
      <c r="M1003" s="1" t="b">
        <v>0</v>
      </c>
    </row>
    <row r="1004" spans="1:13" x14ac:dyDescent="0.3">
      <c r="A1004" s="1">
        <v>3949</v>
      </c>
      <c r="B1004" s="4">
        <v>80</v>
      </c>
      <c r="C1004" s="4" t="s">
        <v>12</v>
      </c>
      <c r="D1004" s="4" t="s">
        <v>16</v>
      </c>
      <c r="E1004" s="4">
        <v>97</v>
      </c>
      <c r="F1004" s="4">
        <v>294</v>
      </c>
      <c r="G1004" s="4" t="b">
        <v>1</v>
      </c>
      <c r="H1004" t="s">
        <v>30</v>
      </c>
      <c r="I1004" s="4">
        <v>120</v>
      </c>
      <c r="J1004" s="4" t="b">
        <v>0</v>
      </c>
      <c r="K1004" s="4">
        <v>1</v>
      </c>
      <c r="L1004" t="s">
        <v>37</v>
      </c>
      <c r="M1004" s="1" t="b">
        <v>1</v>
      </c>
    </row>
    <row r="1005" spans="1:13" x14ac:dyDescent="0.3">
      <c r="A1005" s="1">
        <v>2139</v>
      </c>
      <c r="B1005" s="4">
        <v>59</v>
      </c>
      <c r="C1005" s="4" t="s">
        <v>11</v>
      </c>
      <c r="D1005" s="4" t="s">
        <v>15</v>
      </c>
      <c r="E1005" s="4">
        <v>119</v>
      </c>
      <c r="F1005" s="4">
        <v>187</v>
      </c>
      <c r="G1005" s="4" t="b">
        <v>0</v>
      </c>
      <c r="H1005" t="s">
        <v>29</v>
      </c>
      <c r="I1005" s="4">
        <v>172</v>
      </c>
      <c r="J1005" s="4" t="b">
        <v>1</v>
      </c>
      <c r="K1005" s="4">
        <v>0</v>
      </c>
      <c r="L1005" t="s">
        <v>36</v>
      </c>
      <c r="M1005" s="1" t="b">
        <v>1</v>
      </c>
    </row>
    <row r="1006" spans="1:13" x14ac:dyDescent="0.3">
      <c r="A1006" s="1">
        <v>1721</v>
      </c>
      <c r="B1006" s="4">
        <v>43</v>
      </c>
      <c r="C1006" s="4" t="s">
        <v>11</v>
      </c>
      <c r="D1006" s="4" t="s">
        <v>15</v>
      </c>
      <c r="E1006" s="4">
        <v>80</v>
      </c>
      <c r="F1006" s="4">
        <v>230</v>
      </c>
      <c r="G1006" s="4" t="b">
        <v>0</v>
      </c>
      <c r="H1006" t="s">
        <v>28</v>
      </c>
      <c r="I1006" s="4">
        <v>150</v>
      </c>
      <c r="J1006" s="4" t="b">
        <v>1</v>
      </c>
      <c r="K1006" s="4">
        <v>0</v>
      </c>
      <c r="L1006" t="s">
        <v>36</v>
      </c>
      <c r="M1006" s="1" t="b">
        <v>1</v>
      </c>
    </row>
    <row r="1007" spans="1:13" x14ac:dyDescent="0.3">
      <c r="A1007" s="1">
        <v>5111</v>
      </c>
      <c r="B1007" s="4">
        <v>50</v>
      </c>
      <c r="C1007" s="4" t="s">
        <v>11</v>
      </c>
      <c r="D1007" s="4" t="s">
        <v>14</v>
      </c>
      <c r="E1007" s="4">
        <v>116</v>
      </c>
      <c r="F1007" s="4">
        <v>295</v>
      </c>
      <c r="G1007" s="4" t="b">
        <v>0</v>
      </c>
      <c r="H1007" t="s">
        <v>30</v>
      </c>
      <c r="I1007" s="4">
        <v>170</v>
      </c>
      <c r="J1007" s="4" t="b">
        <v>1</v>
      </c>
      <c r="K1007" s="4">
        <v>0</v>
      </c>
      <c r="L1007" t="s">
        <v>36</v>
      </c>
      <c r="M1007" s="1" t="b">
        <v>1</v>
      </c>
    </row>
    <row r="1008" spans="1:13" x14ac:dyDescent="0.3">
      <c r="A1008" s="1">
        <v>3748</v>
      </c>
      <c r="B1008" s="4">
        <v>63</v>
      </c>
      <c r="C1008" s="4" t="s">
        <v>11</v>
      </c>
      <c r="D1008" s="4" t="s">
        <v>16</v>
      </c>
      <c r="E1008" s="4">
        <v>82</v>
      </c>
      <c r="F1008" s="4">
        <v>228</v>
      </c>
      <c r="G1008" s="4" t="b">
        <v>1</v>
      </c>
      <c r="H1008" t="s">
        <v>28</v>
      </c>
      <c r="I1008" s="4">
        <v>149</v>
      </c>
      <c r="J1008" s="4" t="b">
        <v>0</v>
      </c>
      <c r="K1008" s="4">
        <v>2.5</v>
      </c>
      <c r="L1008" t="s">
        <v>36</v>
      </c>
      <c r="M1008" s="1" t="b">
        <v>0</v>
      </c>
    </row>
    <row r="1009" spans="1:13" x14ac:dyDescent="0.3">
      <c r="A1009" s="1">
        <v>4189</v>
      </c>
      <c r="B1009" s="4">
        <v>44</v>
      </c>
      <c r="C1009" s="4" t="s">
        <v>12</v>
      </c>
      <c r="D1009" s="4" t="s">
        <v>14</v>
      </c>
      <c r="E1009" s="4">
        <v>120</v>
      </c>
      <c r="F1009" s="4">
        <v>288</v>
      </c>
      <c r="G1009" s="4" t="b">
        <v>1</v>
      </c>
      <c r="H1009" t="s">
        <v>28</v>
      </c>
      <c r="I1009" s="4">
        <v>159</v>
      </c>
      <c r="J1009" s="4" t="b">
        <v>0</v>
      </c>
      <c r="K1009" s="4">
        <v>0</v>
      </c>
      <c r="L1009" t="s">
        <v>36</v>
      </c>
      <c r="M1009" s="1" t="b">
        <v>1</v>
      </c>
    </row>
    <row r="1010" spans="1:13" x14ac:dyDescent="0.3">
      <c r="A1010" s="1">
        <v>1747</v>
      </c>
      <c r="B1010" s="4">
        <v>68</v>
      </c>
      <c r="C1010" s="4" t="s">
        <v>11</v>
      </c>
      <c r="D1010" s="4" t="s">
        <v>16</v>
      </c>
      <c r="E1010" s="4">
        <v>118</v>
      </c>
      <c r="F1010" s="4">
        <v>206</v>
      </c>
      <c r="G1010" s="4" t="b">
        <v>1</v>
      </c>
      <c r="H1010" t="s">
        <v>30</v>
      </c>
      <c r="I1010" s="4">
        <v>108</v>
      </c>
      <c r="J1010" s="4" t="b">
        <v>0</v>
      </c>
      <c r="K1010" s="4">
        <v>0</v>
      </c>
      <c r="L1010" t="s">
        <v>37</v>
      </c>
      <c r="M1010" s="1" t="b">
        <v>0</v>
      </c>
    </row>
    <row r="1011" spans="1:13" x14ac:dyDescent="0.3">
      <c r="A1011" s="1">
        <v>5565</v>
      </c>
      <c r="B1011" s="4">
        <v>60</v>
      </c>
      <c r="C1011" s="4" t="s">
        <v>11</v>
      </c>
      <c r="D1011" s="4" t="s">
        <v>16</v>
      </c>
      <c r="E1011" s="4">
        <v>102</v>
      </c>
      <c r="F1011" s="4">
        <v>230</v>
      </c>
      <c r="G1011" s="4" t="b">
        <v>1</v>
      </c>
      <c r="H1011" t="s">
        <v>29</v>
      </c>
      <c r="I1011" s="4">
        <v>160</v>
      </c>
      <c r="J1011" s="4" t="b">
        <v>0</v>
      </c>
      <c r="K1011" s="4">
        <v>1.4</v>
      </c>
      <c r="L1011" t="s">
        <v>36</v>
      </c>
      <c r="M1011" s="1" t="b">
        <v>0</v>
      </c>
    </row>
    <row r="1012" spans="1:13" x14ac:dyDescent="0.3">
      <c r="A1012" s="1">
        <v>4523</v>
      </c>
      <c r="B1012" s="4">
        <v>67</v>
      </c>
      <c r="C1012" s="4" t="s">
        <v>11</v>
      </c>
      <c r="D1012" s="4" t="s">
        <v>16</v>
      </c>
      <c r="E1012" s="4">
        <v>97</v>
      </c>
      <c r="F1012" s="4">
        <v>217</v>
      </c>
      <c r="G1012" s="4" t="b">
        <v>1</v>
      </c>
      <c r="H1012" t="s">
        <v>30</v>
      </c>
      <c r="I1012" s="4">
        <v>111</v>
      </c>
      <c r="J1012" s="4" t="b">
        <v>0</v>
      </c>
      <c r="K1012" s="4">
        <v>5.6</v>
      </c>
      <c r="L1012" t="s">
        <v>38</v>
      </c>
      <c r="M1012" s="1" t="b">
        <v>0</v>
      </c>
    </row>
    <row r="1013" spans="1:13" x14ac:dyDescent="0.3">
      <c r="A1013" s="1">
        <v>5524</v>
      </c>
      <c r="B1013" s="4">
        <v>63</v>
      </c>
      <c r="C1013" s="4" t="s">
        <v>12</v>
      </c>
      <c r="D1013" s="4" t="s">
        <v>15</v>
      </c>
      <c r="E1013" s="4">
        <v>113</v>
      </c>
      <c r="F1013" s="4">
        <v>211</v>
      </c>
      <c r="G1013" s="4" t="b">
        <v>1</v>
      </c>
      <c r="H1013" t="s">
        <v>28</v>
      </c>
      <c r="I1013" s="4">
        <v>115</v>
      </c>
      <c r="J1013" s="4" t="b">
        <v>1</v>
      </c>
      <c r="K1013" s="4">
        <v>1.5</v>
      </c>
      <c r="L1013" t="s">
        <v>37</v>
      </c>
      <c r="M1013" s="1" t="b">
        <v>1</v>
      </c>
    </row>
    <row r="1014" spans="1:13" x14ac:dyDescent="0.3">
      <c r="A1014" s="1">
        <v>5331</v>
      </c>
      <c r="B1014" s="4">
        <v>46</v>
      </c>
      <c r="C1014" s="4" t="s">
        <v>11</v>
      </c>
      <c r="D1014" s="4" t="s">
        <v>14</v>
      </c>
      <c r="E1014" s="4">
        <v>106</v>
      </c>
      <c r="F1014" s="4">
        <v>220</v>
      </c>
      <c r="G1014" s="4" t="b">
        <v>1</v>
      </c>
      <c r="H1014" t="s">
        <v>29</v>
      </c>
      <c r="I1014" s="4">
        <v>170</v>
      </c>
      <c r="J1014" s="4" t="b">
        <v>1</v>
      </c>
      <c r="K1014" s="4">
        <v>0</v>
      </c>
      <c r="L1014" t="s">
        <v>36</v>
      </c>
      <c r="M1014" s="1" t="b">
        <v>1</v>
      </c>
    </row>
    <row r="1015" spans="1:13" x14ac:dyDescent="0.3">
      <c r="A1015" s="1">
        <v>5323</v>
      </c>
      <c r="B1015" s="4">
        <v>51</v>
      </c>
      <c r="C1015" s="4" t="s">
        <v>11</v>
      </c>
      <c r="D1015" s="4" t="s">
        <v>15</v>
      </c>
      <c r="E1015" s="4">
        <v>88</v>
      </c>
      <c r="F1015" s="4">
        <v>168</v>
      </c>
      <c r="G1015" s="4" t="b">
        <v>1</v>
      </c>
      <c r="H1015" t="s">
        <v>30</v>
      </c>
      <c r="I1015" s="4">
        <v>174</v>
      </c>
      <c r="J1015" s="4" t="b">
        <v>1</v>
      </c>
      <c r="K1015" s="4">
        <v>1.6</v>
      </c>
      <c r="L1015" t="s">
        <v>36</v>
      </c>
      <c r="M1015" s="1" t="b">
        <v>1</v>
      </c>
    </row>
    <row r="1016" spans="1:13" x14ac:dyDescent="0.3">
      <c r="A1016" s="1">
        <v>1807</v>
      </c>
      <c r="B1016" s="4">
        <v>65</v>
      </c>
      <c r="C1016" s="4" t="s">
        <v>11</v>
      </c>
      <c r="D1016" s="4" t="s">
        <v>16</v>
      </c>
      <c r="E1016" s="4">
        <v>90</v>
      </c>
      <c r="F1016" s="4">
        <v>290</v>
      </c>
      <c r="G1016" s="4" t="b">
        <v>0</v>
      </c>
      <c r="H1016" t="s">
        <v>28</v>
      </c>
      <c r="I1016" s="4">
        <v>153</v>
      </c>
      <c r="J1016" s="4" t="b">
        <v>1</v>
      </c>
      <c r="K1016" s="4">
        <v>0</v>
      </c>
      <c r="L1016" t="s">
        <v>36</v>
      </c>
      <c r="M1016" s="1" t="b">
        <v>0</v>
      </c>
    </row>
    <row r="1017" spans="1:13" x14ac:dyDescent="0.3">
      <c r="A1017" s="1">
        <v>5473</v>
      </c>
      <c r="B1017" s="4">
        <v>48</v>
      </c>
      <c r="C1017" s="4" t="s">
        <v>12</v>
      </c>
      <c r="D1017" s="4" t="s">
        <v>15</v>
      </c>
      <c r="E1017" s="4">
        <v>87</v>
      </c>
      <c r="F1017" s="4">
        <v>360</v>
      </c>
      <c r="G1017" s="4" t="b">
        <v>0</v>
      </c>
      <c r="H1017" t="s">
        <v>30</v>
      </c>
      <c r="I1017" s="4">
        <v>151</v>
      </c>
      <c r="J1017" s="4" t="b">
        <v>1</v>
      </c>
      <c r="K1017" s="4">
        <v>0.8</v>
      </c>
      <c r="L1017" t="s">
        <v>37</v>
      </c>
      <c r="M1017" s="1" t="b">
        <v>0</v>
      </c>
    </row>
    <row r="1018" spans="1:13" x14ac:dyDescent="0.3">
      <c r="A1018" s="1">
        <v>2792</v>
      </c>
      <c r="B1018" s="4">
        <v>50</v>
      </c>
      <c r="C1018" s="4" t="s">
        <v>11</v>
      </c>
      <c r="D1018" s="4" t="s">
        <v>13</v>
      </c>
      <c r="E1018" s="4">
        <v>120</v>
      </c>
      <c r="F1018" s="4">
        <v>275</v>
      </c>
      <c r="G1018" s="4" t="b">
        <v>1</v>
      </c>
      <c r="H1018" t="s">
        <v>30</v>
      </c>
      <c r="I1018" s="4">
        <v>118</v>
      </c>
      <c r="J1018" s="4" t="b">
        <v>0</v>
      </c>
      <c r="K1018" s="4">
        <v>1</v>
      </c>
      <c r="L1018" t="s">
        <v>36</v>
      </c>
      <c r="M1018" s="1" t="b">
        <v>1</v>
      </c>
    </row>
    <row r="1019" spans="1:13" x14ac:dyDescent="0.3">
      <c r="A1019" s="1">
        <v>2331</v>
      </c>
      <c r="B1019" s="4">
        <v>61</v>
      </c>
      <c r="C1019" s="4" t="s">
        <v>11</v>
      </c>
      <c r="D1019" s="4" t="s">
        <v>16</v>
      </c>
      <c r="E1019" s="4">
        <v>107</v>
      </c>
      <c r="F1019" s="4">
        <v>234</v>
      </c>
      <c r="G1019" s="4" t="b">
        <v>1</v>
      </c>
      <c r="H1019" t="s">
        <v>30</v>
      </c>
      <c r="I1019" s="4">
        <v>145</v>
      </c>
      <c r="J1019" s="4" t="b">
        <v>1</v>
      </c>
      <c r="K1019" s="4">
        <v>2.6</v>
      </c>
      <c r="L1019" t="s">
        <v>38</v>
      </c>
      <c r="M1019" s="1" t="b">
        <v>1</v>
      </c>
    </row>
    <row r="1020" spans="1:13" x14ac:dyDescent="0.3">
      <c r="A1020" s="1">
        <v>4423</v>
      </c>
      <c r="B1020" s="4">
        <v>71</v>
      </c>
      <c r="C1020" s="4" t="s">
        <v>11</v>
      </c>
      <c r="D1020" s="4" t="s">
        <v>16</v>
      </c>
      <c r="E1020" s="4">
        <v>108</v>
      </c>
      <c r="F1020" s="4">
        <v>182</v>
      </c>
      <c r="G1020" s="4" t="b">
        <v>1</v>
      </c>
      <c r="H1020" t="s">
        <v>30</v>
      </c>
      <c r="I1020" s="4">
        <v>174</v>
      </c>
      <c r="J1020" s="4" t="b">
        <v>1</v>
      </c>
      <c r="K1020" s="4">
        <v>0</v>
      </c>
      <c r="L1020" t="s">
        <v>38</v>
      </c>
      <c r="M1020" s="1" t="b">
        <v>0</v>
      </c>
    </row>
    <row r="1021" spans="1:13" x14ac:dyDescent="0.3">
      <c r="A1021" s="1">
        <v>1505</v>
      </c>
      <c r="B1021" s="4">
        <v>47</v>
      </c>
      <c r="C1021" s="4" t="s">
        <v>11</v>
      </c>
      <c r="D1021" s="4" t="s">
        <v>15</v>
      </c>
      <c r="E1021" s="4">
        <v>81</v>
      </c>
      <c r="F1021" s="4">
        <v>226</v>
      </c>
      <c r="G1021" s="4" t="b">
        <v>0</v>
      </c>
      <c r="H1021" t="s">
        <v>30</v>
      </c>
      <c r="I1021" s="4">
        <v>169</v>
      </c>
      <c r="J1021" s="4" t="b">
        <v>1</v>
      </c>
      <c r="K1021" s="4">
        <v>0</v>
      </c>
      <c r="L1021" t="s">
        <v>38</v>
      </c>
      <c r="M1021" s="1" t="b">
        <v>0</v>
      </c>
    </row>
    <row r="1022" spans="1:13" x14ac:dyDescent="0.3">
      <c r="A1022" s="1">
        <v>3200</v>
      </c>
      <c r="B1022" s="4">
        <v>77</v>
      </c>
      <c r="C1022" s="4" t="s">
        <v>11</v>
      </c>
      <c r="D1022" s="4" t="s">
        <v>13</v>
      </c>
      <c r="E1022" s="4">
        <v>113</v>
      </c>
      <c r="F1022" s="4">
        <v>237</v>
      </c>
      <c r="G1022" s="4" t="b">
        <v>0</v>
      </c>
      <c r="H1022" t="s">
        <v>28</v>
      </c>
      <c r="I1022" s="4">
        <v>71</v>
      </c>
      <c r="J1022" s="4" t="b">
        <v>1</v>
      </c>
      <c r="K1022" s="4">
        <v>1</v>
      </c>
      <c r="L1022" t="s">
        <v>38</v>
      </c>
      <c r="M1022" s="1" t="b">
        <v>1</v>
      </c>
    </row>
    <row r="1023" spans="1:13" x14ac:dyDescent="0.3">
      <c r="A1023" s="1">
        <v>1194</v>
      </c>
      <c r="B1023" s="4">
        <v>62</v>
      </c>
      <c r="C1023" s="4" t="s">
        <v>11</v>
      </c>
      <c r="D1023" s="4" t="s">
        <v>13</v>
      </c>
      <c r="E1023" s="4">
        <v>113</v>
      </c>
      <c r="F1023" s="4">
        <v>303</v>
      </c>
      <c r="G1023" s="4" t="b">
        <v>1</v>
      </c>
      <c r="H1023" t="s">
        <v>29</v>
      </c>
      <c r="I1023" s="4">
        <v>181</v>
      </c>
      <c r="J1023" s="4" t="b">
        <v>1</v>
      </c>
      <c r="K1023" s="4">
        <v>1.2</v>
      </c>
      <c r="L1023" t="s">
        <v>38</v>
      </c>
      <c r="M1023" s="1" t="b">
        <v>0</v>
      </c>
    </row>
    <row r="1024" spans="1:13" x14ac:dyDescent="0.3">
      <c r="A1024" s="1">
        <v>5753</v>
      </c>
      <c r="B1024" s="4">
        <v>45</v>
      </c>
      <c r="C1024" s="4" t="s">
        <v>11</v>
      </c>
      <c r="D1024" s="4" t="s">
        <v>16</v>
      </c>
      <c r="E1024" s="4">
        <v>113</v>
      </c>
      <c r="F1024" s="4">
        <v>365</v>
      </c>
      <c r="G1024" s="4" t="b">
        <v>1</v>
      </c>
      <c r="H1024" t="s">
        <v>30</v>
      </c>
      <c r="I1024" s="4">
        <v>134</v>
      </c>
      <c r="J1024" s="4" t="b">
        <v>1</v>
      </c>
      <c r="K1024" s="4">
        <v>1</v>
      </c>
      <c r="L1024" t="s">
        <v>36</v>
      </c>
      <c r="M1024" s="1" t="b">
        <v>1</v>
      </c>
    </row>
    <row r="1025" spans="1:13" x14ac:dyDescent="0.3">
      <c r="A1025" s="1">
        <v>2502</v>
      </c>
      <c r="B1025" s="4">
        <v>61</v>
      </c>
      <c r="C1025" s="4" t="s">
        <v>11</v>
      </c>
      <c r="D1025" s="4" t="s">
        <v>16</v>
      </c>
      <c r="E1025" s="4">
        <v>119</v>
      </c>
      <c r="F1025" s="4">
        <v>206</v>
      </c>
      <c r="G1025" s="4" t="b">
        <v>0</v>
      </c>
      <c r="H1025" t="s">
        <v>30</v>
      </c>
      <c r="I1025" s="4">
        <v>170</v>
      </c>
      <c r="J1025" s="4" t="b">
        <v>1</v>
      </c>
      <c r="K1025" s="4">
        <v>0</v>
      </c>
      <c r="L1025" t="s">
        <v>37</v>
      </c>
      <c r="M1025" s="1" t="b">
        <v>0</v>
      </c>
    </row>
    <row r="1026" spans="1:13" x14ac:dyDescent="0.3">
      <c r="A1026" s="1">
        <v>2599</v>
      </c>
      <c r="B1026" s="4">
        <v>60</v>
      </c>
      <c r="C1026" s="4" t="s">
        <v>11</v>
      </c>
      <c r="D1026" s="4" t="s">
        <v>16</v>
      </c>
      <c r="E1026" s="4">
        <v>95</v>
      </c>
      <c r="F1026" s="4">
        <v>255</v>
      </c>
      <c r="G1026" s="4" t="b">
        <v>1</v>
      </c>
      <c r="H1026" t="s">
        <v>30</v>
      </c>
      <c r="I1026" s="4">
        <v>92</v>
      </c>
      <c r="J1026" s="4" t="b">
        <v>0</v>
      </c>
      <c r="K1026" s="4">
        <v>3</v>
      </c>
      <c r="L1026" t="s">
        <v>37</v>
      </c>
      <c r="M1026" s="1" t="b">
        <v>0</v>
      </c>
    </row>
    <row r="1027" spans="1:13" x14ac:dyDescent="0.3">
      <c r="A1027" s="1">
        <v>4801</v>
      </c>
      <c r="B1027" s="4">
        <v>72</v>
      </c>
      <c r="C1027" s="4" t="s">
        <v>12</v>
      </c>
      <c r="D1027" s="4" t="s">
        <v>14</v>
      </c>
      <c r="E1027" s="4">
        <v>88</v>
      </c>
      <c r="F1027" s="4">
        <v>393</v>
      </c>
      <c r="G1027" s="4" t="b">
        <v>1</v>
      </c>
      <c r="H1027" t="s">
        <v>28</v>
      </c>
      <c r="I1027" s="4">
        <v>110</v>
      </c>
      <c r="J1027" s="4" t="b">
        <v>0</v>
      </c>
      <c r="K1027" s="4">
        <v>1</v>
      </c>
      <c r="L1027" t="s">
        <v>37</v>
      </c>
      <c r="M1027" s="1" t="b">
        <v>0</v>
      </c>
    </row>
    <row r="1028" spans="1:13" x14ac:dyDescent="0.3">
      <c r="A1028" s="1">
        <v>4311</v>
      </c>
      <c r="B1028" s="4">
        <v>52</v>
      </c>
      <c r="C1028" s="4" t="s">
        <v>11</v>
      </c>
      <c r="D1028" s="4" t="s">
        <v>16</v>
      </c>
      <c r="E1028" s="4">
        <v>98</v>
      </c>
      <c r="F1028" s="4">
        <v>190</v>
      </c>
      <c r="G1028" s="4" t="b">
        <v>1</v>
      </c>
      <c r="H1028" t="s">
        <v>28</v>
      </c>
      <c r="I1028" s="4">
        <v>150</v>
      </c>
      <c r="J1028" s="4" t="b">
        <v>0</v>
      </c>
      <c r="K1028" s="4">
        <v>1</v>
      </c>
      <c r="L1028" t="s">
        <v>37</v>
      </c>
      <c r="M1028" s="1" t="b">
        <v>0</v>
      </c>
    </row>
    <row r="1029" spans="1:13" x14ac:dyDescent="0.3">
      <c r="A1029" s="1">
        <v>4257</v>
      </c>
      <c r="B1029" s="4">
        <v>55</v>
      </c>
      <c r="C1029" s="4" t="s">
        <v>11</v>
      </c>
      <c r="D1029" s="4" t="s">
        <v>16</v>
      </c>
      <c r="E1029" s="4">
        <v>92</v>
      </c>
      <c r="F1029" s="4">
        <v>212</v>
      </c>
      <c r="G1029" s="4" t="b">
        <v>0</v>
      </c>
      <c r="H1029" t="s">
        <v>30</v>
      </c>
      <c r="I1029" s="4">
        <v>96</v>
      </c>
      <c r="J1029" s="4" t="b">
        <v>0</v>
      </c>
      <c r="K1029" s="4">
        <v>0</v>
      </c>
      <c r="L1029" t="s">
        <v>37</v>
      </c>
      <c r="M1029" s="1" t="b">
        <v>0</v>
      </c>
    </row>
    <row r="1030" spans="1:13" x14ac:dyDescent="0.3">
      <c r="A1030" s="1">
        <v>1148</v>
      </c>
      <c r="B1030" s="4">
        <v>52</v>
      </c>
      <c r="C1030" s="4" t="s">
        <v>12</v>
      </c>
      <c r="D1030" s="4" t="s">
        <v>15</v>
      </c>
      <c r="E1030" s="4">
        <v>87</v>
      </c>
      <c r="F1030" s="4">
        <v>288</v>
      </c>
      <c r="G1030" s="4" t="b">
        <v>0</v>
      </c>
      <c r="H1030" t="s">
        <v>30</v>
      </c>
      <c r="I1030" s="4">
        <v>140</v>
      </c>
      <c r="J1030" s="4" t="b">
        <v>0</v>
      </c>
      <c r="K1030" s="4">
        <v>0</v>
      </c>
      <c r="L1030" t="s">
        <v>37</v>
      </c>
      <c r="M1030" s="1" t="b">
        <v>0</v>
      </c>
    </row>
    <row r="1031" spans="1:13" x14ac:dyDescent="0.3">
      <c r="A1031" s="1">
        <v>5878</v>
      </c>
      <c r="B1031" s="4">
        <v>66</v>
      </c>
      <c r="C1031" s="4" t="s">
        <v>11</v>
      </c>
      <c r="D1031" s="4" t="s">
        <v>14</v>
      </c>
      <c r="E1031" s="4">
        <v>93</v>
      </c>
      <c r="F1031" s="4">
        <v>200</v>
      </c>
      <c r="G1031" s="4" t="b">
        <v>0</v>
      </c>
      <c r="H1031" t="s">
        <v>30</v>
      </c>
      <c r="I1031" s="4">
        <v>160</v>
      </c>
      <c r="J1031" s="4" t="b">
        <v>0</v>
      </c>
      <c r="K1031" s="4">
        <v>1</v>
      </c>
      <c r="L1031" t="s">
        <v>37</v>
      </c>
      <c r="M1031" s="1" t="b">
        <v>1</v>
      </c>
    </row>
    <row r="1032" spans="1:13" x14ac:dyDescent="0.3">
      <c r="A1032" s="1">
        <v>1496</v>
      </c>
      <c r="B1032" s="4">
        <v>45</v>
      </c>
      <c r="C1032" s="4" t="s">
        <v>11</v>
      </c>
      <c r="D1032" s="4" t="s">
        <v>16</v>
      </c>
      <c r="E1032" s="4">
        <v>100</v>
      </c>
      <c r="F1032" s="4">
        <v>193</v>
      </c>
      <c r="G1032" s="4" t="b">
        <v>0</v>
      </c>
      <c r="H1032" t="s">
        <v>30</v>
      </c>
      <c r="I1032" s="4">
        <v>102</v>
      </c>
      <c r="J1032" s="4" t="b">
        <v>0</v>
      </c>
      <c r="K1032" s="4">
        <v>3</v>
      </c>
      <c r="L1032" t="s">
        <v>37</v>
      </c>
      <c r="M1032" s="1" t="b">
        <v>0</v>
      </c>
    </row>
    <row r="1033" spans="1:13" x14ac:dyDescent="0.3">
      <c r="A1033" s="1">
        <v>4089</v>
      </c>
      <c r="B1033" s="4">
        <v>52</v>
      </c>
      <c r="C1033" s="4" t="s">
        <v>11</v>
      </c>
      <c r="D1033" s="4" t="s">
        <v>16</v>
      </c>
      <c r="E1033" s="4">
        <v>94</v>
      </c>
      <c r="F1033" s="4">
        <v>201</v>
      </c>
      <c r="G1033" s="4" t="b">
        <v>0</v>
      </c>
      <c r="H1033" t="s">
        <v>29</v>
      </c>
      <c r="I1033" s="4">
        <v>130</v>
      </c>
      <c r="J1033" s="4" t="b">
        <v>0</v>
      </c>
      <c r="K1033" s="4">
        <v>3</v>
      </c>
      <c r="L1033" t="s">
        <v>37</v>
      </c>
      <c r="M1033" s="1" t="b">
        <v>0</v>
      </c>
    </row>
    <row r="1034" spans="1:13" x14ac:dyDescent="0.3">
      <c r="A1034" s="1">
        <v>2355</v>
      </c>
      <c r="B1034" s="4">
        <v>45</v>
      </c>
      <c r="C1034" s="4" t="s">
        <v>11</v>
      </c>
      <c r="D1034" s="4" t="s">
        <v>15</v>
      </c>
      <c r="E1034" s="4">
        <v>82</v>
      </c>
      <c r="F1034" s="4">
        <v>221</v>
      </c>
      <c r="G1034" s="4" t="b">
        <v>1</v>
      </c>
      <c r="H1034" t="s">
        <v>29</v>
      </c>
      <c r="I1034" s="4">
        <v>108</v>
      </c>
      <c r="J1034" s="4" t="b">
        <v>0</v>
      </c>
      <c r="K1034" s="4">
        <v>1.8</v>
      </c>
      <c r="L1034" t="s">
        <v>37</v>
      </c>
      <c r="M1034" s="1" t="b">
        <v>0</v>
      </c>
    </row>
    <row r="1035" spans="1:13" x14ac:dyDescent="0.3">
      <c r="A1035" s="1">
        <v>5948</v>
      </c>
      <c r="B1035" s="4">
        <v>70</v>
      </c>
      <c r="C1035" s="4" t="s">
        <v>11</v>
      </c>
      <c r="D1035" s="4" t="s">
        <v>13</v>
      </c>
      <c r="E1035" s="4">
        <v>101</v>
      </c>
      <c r="F1035" s="4">
        <v>216</v>
      </c>
      <c r="G1035" s="4" t="b">
        <v>1</v>
      </c>
      <c r="H1035" t="s">
        <v>30</v>
      </c>
      <c r="I1035" s="4">
        <v>116</v>
      </c>
      <c r="J1035" s="4" t="b">
        <v>0</v>
      </c>
      <c r="K1035" s="4">
        <v>1.8</v>
      </c>
      <c r="L1035" t="s">
        <v>37</v>
      </c>
      <c r="M1035" s="1" t="b">
        <v>0</v>
      </c>
    </row>
    <row r="1036" spans="1:13" x14ac:dyDescent="0.3">
      <c r="A1036" s="1">
        <v>2812</v>
      </c>
      <c r="B1036" s="4">
        <v>54</v>
      </c>
      <c r="C1036" s="4" t="s">
        <v>11</v>
      </c>
      <c r="D1036" s="4" t="s">
        <v>15</v>
      </c>
      <c r="E1036" s="4">
        <v>91</v>
      </c>
      <c r="F1036" s="4">
        <v>232</v>
      </c>
      <c r="G1036" s="4" t="b">
        <v>1</v>
      </c>
      <c r="H1036" t="s">
        <v>30</v>
      </c>
      <c r="I1036" s="4">
        <v>124</v>
      </c>
      <c r="J1036" s="4" t="b">
        <v>0</v>
      </c>
      <c r="K1036" s="4">
        <v>1.4</v>
      </c>
      <c r="L1036" t="s">
        <v>37</v>
      </c>
      <c r="M1036" s="1" t="b">
        <v>0</v>
      </c>
    </row>
    <row r="1037" spans="1:13" x14ac:dyDescent="0.3">
      <c r="A1037" s="1">
        <v>3469</v>
      </c>
      <c r="B1037" s="4">
        <v>44</v>
      </c>
      <c r="C1037" s="4" t="s">
        <v>11</v>
      </c>
      <c r="D1037" s="4" t="s">
        <v>16</v>
      </c>
      <c r="E1037" s="4">
        <v>85</v>
      </c>
      <c r="F1037" s="4">
        <v>219</v>
      </c>
      <c r="G1037" s="4" t="b">
        <v>1</v>
      </c>
      <c r="H1037" t="s">
        <v>28</v>
      </c>
      <c r="I1037" s="4">
        <v>122</v>
      </c>
      <c r="J1037" s="4" t="b">
        <v>0</v>
      </c>
      <c r="K1037" s="4">
        <v>2</v>
      </c>
      <c r="L1037" t="s">
        <v>37</v>
      </c>
      <c r="M1037" s="1" t="b">
        <v>0</v>
      </c>
    </row>
    <row r="1038" spans="1:13" x14ac:dyDescent="0.3">
      <c r="A1038" s="1">
        <v>5312</v>
      </c>
      <c r="B1038" s="4">
        <v>53</v>
      </c>
      <c r="C1038" s="4" t="s">
        <v>11</v>
      </c>
      <c r="D1038" s="4" t="s">
        <v>16</v>
      </c>
      <c r="E1038" s="4">
        <v>90</v>
      </c>
      <c r="F1038" s="4">
        <v>310</v>
      </c>
      <c r="G1038" s="4" t="b">
        <v>1</v>
      </c>
      <c r="H1038" t="s">
        <v>29</v>
      </c>
      <c r="I1038" s="4">
        <v>126</v>
      </c>
      <c r="J1038" s="4" t="b">
        <v>1</v>
      </c>
      <c r="K1038" s="4">
        <v>0</v>
      </c>
      <c r="L1038" t="s">
        <v>37</v>
      </c>
      <c r="M1038" s="1" t="b">
        <v>0</v>
      </c>
    </row>
    <row r="1039" spans="1:13" x14ac:dyDescent="0.3">
      <c r="A1039" s="1">
        <v>2732</v>
      </c>
      <c r="B1039" s="4">
        <v>77</v>
      </c>
      <c r="C1039" s="4" t="s">
        <v>11</v>
      </c>
      <c r="D1039" s="4" t="s">
        <v>16</v>
      </c>
      <c r="E1039" s="4">
        <v>86</v>
      </c>
      <c r="F1039" s="4">
        <v>198</v>
      </c>
      <c r="G1039" s="4" t="b">
        <v>1</v>
      </c>
      <c r="H1039" t="s">
        <v>29</v>
      </c>
      <c r="I1039" s="4">
        <v>130</v>
      </c>
      <c r="J1039" s="4" t="b">
        <v>0</v>
      </c>
      <c r="K1039" s="4">
        <v>1.6</v>
      </c>
      <c r="L1039" t="s">
        <v>37</v>
      </c>
      <c r="M1039" s="1" t="b">
        <v>0</v>
      </c>
    </row>
    <row r="1040" spans="1:13" x14ac:dyDescent="0.3">
      <c r="A1040" s="1">
        <v>1361</v>
      </c>
      <c r="B1040" s="4">
        <v>41</v>
      </c>
      <c r="C1040" s="4" t="s">
        <v>11</v>
      </c>
      <c r="D1040" s="4" t="s">
        <v>15</v>
      </c>
      <c r="E1040" s="4">
        <v>94</v>
      </c>
      <c r="F1040" s="4">
        <v>240</v>
      </c>
      <c r="G1040" s="4" t="b">
        <v>1</v>
      </c>
      <c r="H1040" t="s">
        <v>29</v>
      </c>
      <c r="I1040" s="4">
        <v>154</v>
      </c>
      <c r="J1040" s="4" t="b">
        <v>0</v>
      </c>
      <c r="K1040" s="4">
        <v>0.6</v>
      </c>
      <c r="L1040" t="s">
        <v>37</v>
      </c>
      <c r="M1040" s="1" t="b">
        <v>1</v>
      </c>
    </row>
    <row r="1041" spans="1:13" x14ac:dyDescent="0.3">
      <c r="A1041" s="1">
        <v>5694</v>
      </c>
      <c r="B1041" s="4">
        <v>42</v>
      </c>
      <c r="C1041" s="4" t="s">
        <v>11</v>
      </c>
      <c r="D1041" s="4" t="s">
        <v>13</v>
      </c>
      <c r="E1041" s="4">
        <v>87</v>
      </c>
      <c r="F1041" s="4">
        <v>286</v>
      </c>
      <c r="G1041" s="4" t="b">
        <v>1</v>
      </c>
      <c r="H1041" t="s">
        <v>29</v>
      </c>
      <c r="I1041" s="4">
        <v>116</v>
      </c>
      <c r="J1041" s="4" t="b">
        <v>0</v>
      </c>
      <c r="K1041" s="4">
        <v>3.2</v>
      </c>
      <c r="L1041" t="s">
        <v>36</v>
      </c>
      <c r="M1041" s="1" t="b">
        <v>1</v>
      </c>
    </row>
    <row r="1042" spans="1:13" x14ac:dyDescent="0.3">
      <c r="A1042" s="1">
        <v>3293</v>
      </c>
      <c r="B1042" s="4">
        <v>74</v>
      </c>
      <c r="C1042" s="4" t="s">
        <v>11</v>
      </c>
      <c r="D1042" s="4" t="s">
        <v>15</v>
      </c>
      <c r="E1042" s="4">
        <v>87</v>
      </c>
      <c r="F1042" s="4">
        <v>126</v>
      </c>
      <c r="G1042" s="4" t="b">
        <v>1</v>
      </c>
      <c r="H1042" t="s">
        <v>28</v>
      </c>
      <c r="I1042" s="4">
        <v>173</v>
      </c>
      <c r="J1042" s="4" t="b">
        <v>1</v>
      </c>
      <c r="K1042" s="4">
        <v>0.2</v>
      </c>
      <c r="L1042" t="s">
        <v>37</v>
      </c>
      <c r="M1042" s="1" t="b">
        <v>0</v>
      </c>
    </row>
    <row r="1043" spans="1:13" x14ac:dyDescent="0.3">
      <c r="A1043" s="1">
        <v>5808</v>
      </c>
      <c r="B1043" s="4">
        <v>50</v>
      </c>
      <c r="C1043" s="4" t="s">
        <v>11</v>
      </c>
      <c r="D1043" s="4" t="s">
        <v>15</v>
      </c>
      <c r="E1043" s="4">
        <v>82</v>
      </c>
      <c r="F1043" s="4">
        <v>240</v>
      </c>
      <c r="G1043" s="4" t="b">
        <v>0</v>
      </c>
      <c r="H1043" t="s">
        <v>30</v>
      </c>
      <c r="I1043" s="4">
        <v>194</v>
      </c>
      <c r="J1043" s="4" t="b">
        <v>1</v>
      </c>
      <c r="K1043" s="4">
        <v>0.8</v>
      </c>
      <c r="L1043" t="s">
        <v>38</v>
      </c>
      <c r="M1043" s="1" t="b">
        <v>0</v>
      </c>
    </row>
    <row r="1044" spans="1:13" x14ac:dyDescent="0.3">
      <c r="A1044" s="1">
        <v>5205</v>
      </c>
      <c r="B1044" s="4">
        <v>40</v>
      </c>
      <c r="C1044" s="4" t="s">
        <v>11</v>
      </c>
      <c r="D1044" s="4" t="s">
        <v>14</v>
      </c>
      <c r="E1044" s="4">
        <v>107</v>
      </c>
      <c r="F1044" s="4">
        <v>205</v>
      </c>
      <c r="G1044" s="4" t="b">
        <v>1</v>
      </c>
      <c r="H1044" t="s">
        <v>29</v>
      </c>
      <c r="I1044" s="4">
        <v>184</v>
      </c>
      <c r="J1044" s="4" t="b">
        <v>1</v>
      </c>
      <c r="K1044" s="4">
        <v>0</v>
      </c>
      <c r="L1044" t="s">
        <v>38</v>
      </c>
      <c r="M1044" s="1" t="b">
        <v>0</v>
      </c>
    </row>
    <row r="1045" spans="1:13" x14ac:dyDescent="0.3">
      <c r="A1045" s="1">
        <v>2671</v>
      </c>
      <c r="B1045" s="4">
        <v>57</v>
      </c>
      <c r="C1045" s="4" t="s">
        <v>11</v>
      </c>
      <c r="D1045" s="4" t="s">
        <v>14</v>
      </c>
      <c r="E1045" s="4">
        <v>107</v>
      </c>
      <c r="F1045" s="4">
        <v>236</v>
      </c>
      <c r="G1045" s="4" t="b">
        <v>0</v>
      </c>
      <c r="H1045" t="s">
        <v>28</v>
      </c>
      <c r="I1045" s="4">
        <v>178</v>
      </c>
      <c r="J1045" s="4" t="b">
        <v>1</v>
      </c>
      <c r="K1045" s="4">
        <v>0.8</v>
      </c>
      <c r="L1045" t="s">
        <v>38</v>
      </c>
      <c r="M1045" s="1" t="b">
        <v>0</v>
      </c>
    </row>
    <row r="1046" spans="1:13" x14ac:dyDescent="0.3">
      <c r="A1046" s="1">
        <v>3553</v>
      </c>
      <c r="B1046" s="4">
        <v>51</v>
      </c>
      <c r="C1046" s="4" t="s">
        <v>11</v>
      </c>
      <c r="D1046" s="4" t="s">
        <v>13</v>
      </c>
      <c r="E1046" s="4">
        <v>119</v>
      </c>
      <c r="F1046" s="4">
        <v>206</v>
      </c>
      <c r="G1046" s="4" t="b">
        <v>0</v>
      </c>
      <c r="H1046" t="s">
        <v>30</v>
      </c>
      <c r="I1046" s="4">
        <v>132</v>
      </c>
      <c r="J1046" s="4" t="b">
        <v>0</v>
      </c>
      <c r="K1046" s="4">
        <v>2.4</v>
      </c>
      <c r="L1046" t="s">
        <v>38</v>
      </c>
      <c r="M1046" s="1" t="b">
        <v>1</v>
      </c>
    </row>
    <row r="1047" spans="1:13" x14ac:dyDescent="0.3">
      <c r="A1047" s="1">
        <v>3661</v>
      </c>
      <c r="B1047" s="4">
        <v>69</v>
      </c>
      <c r="C1047" s="4" t="s">
        <v>11</v>
      </c>
      <c r="D1047" s="4" t="s">
        <v>13</v>
      </c>
      <c r="E1047" s="4">
        <v>112</v>
      </c>
      <c r="F1047" s="4">
        <v>247</v>
      </c>
      <c r="G1047" s="4" t="b">
        <v>1</v>
      </c>
      <c r="H1047" t="s">
        <v>28</v>
      </c>
      <c r="I1047" s="4">
        <v>143</v>
      </c>
      <c r="J1047" s="4" t="b">
        <v>0</v>
      </c>
      <c r="K1047" s="4">
        <v>0.1</v>
      </c>
      <c r="L1047" t="s">
        <v>38</v>
      </c>
      <c r="M1047" s="1" t="b">
        <v>1</v>
      </c>
    </row>
    <row r="1048" spans="1:13" x14ac:dyDescent="0.3">
      <c r="A1048" s="1">
        <v>2768</v>
      </c>
      <c r="B1048" s="4">
        <v>46</v>
      </c>
      <c r="C1048" s="4" t="s">
        <v>11</v>
      </c>
      <c r="D1048" s="4" t="s">
        <v>16</v>
      </c>
      <c r="E1048" s="4">
        <v>112</v>
      </c>
      <c r="F1048" s="4">
        <v>270</v>
      </c>
      <c r="G1048" s="4" t="b">
        <v>1</v>
      </c>
      <c r="H1048" t="s">
        <v>28</v>
      </c>
      <c r="I1048" s="4">
        <v>145</v>
      </c>
      <c r="J1048" s="4" t="b">
        <v>1</v>
      </c>
      <c r="K1048" s="4">
        <v>4.2</v>
      </c>
      <c r="L1048" t="s">
        <v>38</v>
      </c>
      <c r="M1048" s="1" t="b">
        <v>0</v>
      </c>
    </row>
    <row r="1049" spans="1:13" x14ac:dyDescent="0.3">
      <c r="A1049" s="1">
        <v>5170</v>
      </c>
      <c r="B1049" s="4">
        <v>50</v>
      </c>
      <c r="C1049" s="4" t="s">
        <v>12</v>
      </c>
      <c r="D1049" s="4" t="s">
        <v>15</v>
      </c>
      <c r="E1049" s="4">
        <v>93</v>
      </c>
      <c r="F1049" s="4">
        <v>219</v>
      </c>
      <c r="G1049" s="4" t="b">
        <v>0</v>
      </c>
      <c r="H1049" t="s">
        <v>30</v>
      </c>
      <c r="I1049" s="4">
        <v>158</v>
      </c>
      <c r="J1049" s="4" t="b">
        <v>1</v>
      </c>
      <c r="K1049" s="4">
        <v>1.6</v>
      </c>
      <c r="L1049" t="s">
        <v>38</v>
      </c>
      <c r="M1049" s="1" t="b">
        <v>0</v>
      </c>
    </row>
  </sheetData>
  <autoFilter ref="A1:M104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02"/>
  <sheetViews>
    <sheetView tabSelected="1" zoomScaleNormal="100" workbookViewId="0">
      <selection activeCell="L11" sqref="L11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44" width="15.5546875" customWidth="1"/>
    <col min="45" max="45" width="10.77734375" customWidth="1"/>
    <col min="46" max="46" width="9" customWidth="1"/>
    <col min="47" max="47" width="11.6640625" customWidth="1"/>
    <col min="48" max="49" width="10.77734375" customWidth="1"/>
    <col min="50" max="58" width="4" customWidth="1"/>
    <col min="59" max="59" width="3" customWidth="1"/>
    <col min="60" max="67" width="4" customWidth="1"/>
    <col min="68" max="68" width="3" customWidth="1"/>
    <col min="69" max="74" width="4" customWidth="1"/>
    <col min="75" max="75" width="2" customWidth="1"/>
    <col min="76" max="77" width="4" customWidth="1"/>
    <col min="78" max="78" width="2" customWidth="1"/>
    <col min="79" max="80" width="4" customWidth="1"/>
    <col min="81" max="81" width="10.109375" customWidth="1"/>
    <col min="82" max="82" width="9" customWidth="1"/>
    <col min="83" max="83" width="11.6640625" customWidth="1"/>
    <col min="84" max="84" width="10.77734375" customWidth="1"/>
    <col min="85" max="222" width="4" customWidth="1"/>
    <col min="223" max="223" width="7" customWidth="1"/>
    <col min="224" max="224" width="10.77734375" customWidth="1"/>
    <col min="225" max="225" width="5.44140625" customWidth="1"/>
    <col min="226" max="226" width="8.6640625" customWidth="1"/>
    <col min="227" max="227" width="6" customWidth="1"/>
    <col min="228" max="228" width="5.44140625" customWidth="1"/>
    <col min="229" max="229" width="8.6640625" customWidth="1"/>
    <col min="230" max="230" width="6" customWidth="1"/>
    <col min="231" max="231" width="5.44140625" customWidth="1"/>
    <col min="232" max="232" width="8.6640625" customWidth="1"/>
    <col min="233" max="233" width="6" customWidth="1"/>
    <col min="234" max="234" width="5.44140625" customWidth="1"/>
    <col min="235" max="235" width="8.6640625" customWidth="1"/>
    <col min="236" max="236" width="6" customWidth="1"/>
    <col min="237" max="237" width="5.44140625" customWidth="1"/>
    <col min="238" max="238" width="8.6640625" customWidth="1"/>
    <col min="239" max="239" width="6" customWidth="1"/>
    <col min="240" max="240" width="5.44140625" customWidth="1"/>
    <col min="241" max="241" width="8.6640625" customWidth="1"/>
    <col min="242" max="242" width="6" customWidth="1"/>
    <col min="243" max="243" width="5.44140625" customWidth="1"/>
    <col min="244" max="244" width="8.6640625" customWidth="1"/>
    <col min="245" max="245" width="6" customWidth="1"/>
    <col min="246" max="246" width="5.44140625" customWidth="1"/>
    <col min="247" max="247" width="8.6640625" customWidth="1"/>
    <col min="248" max="248" width="6" customWidth="1"/>
    <col min="249" max="249" width="5.44140625" customWidth="1"/>
    <col min="250" max="250" width="8.6640625" customWidth="1"/>
    <col min="251" max="251" width="6" customWidth="1"/>
    <col min="252" max="252" width="5.44140625" customWidth="1"/>
    <col min="253" max="253" width="8.6640625" customWidth="1"/>
    <col min="254" max="254" width="6" customWidth="1"/>
    <col min="255" max="255" width="5.44140625" customWidth="1"/>
    <col min="256" max="256" width="8.6640625" customWidth="1"/>
    <col min="257" max="257" width="6" customWidth="1"/>
    <col min="258" max="258" width="5.44140625" customWidth="1"/>
    <col min="259" max="259" width="8.6640625" customWidth="1"/>
    <col min="260" max="260" width="6" customWidth="1"/>
    <col min="261" max="261" width="5.44140625" customWidth="1"/>
    <col min="262" max="262" width="8.6640625" customWidth="1"/>
    <col min="263" max="263" width="6" customWidth="1"/>
    <col min="264" max="264" width="5.44140625" customWidth="1"/>
    <col min="265" max="265" width="8.6640625" customWidth="1"/>
    <col min="266" max="266" width="6" customWidth="1"/>
    <col min="267" max="267" width="5.44140625" customWidth="1"/>
    <col min="268" max="268" width="8.6640625" customWidth="1"/>
    <col min="269" max="269" width="6" customWidth="1"/>
    <col min="270" max="270" width="5.44140625" customWidth="1"/>
    <col min="271" max="271" width="8.6640625" customWidth="1"/>
    <col min="272" max="272" width="6" customWidth="1"/>
    <col min="273" max="273" width="5.44140625" customWidth="1"/>
    <col min="274" max="274" width="8.6640625" customWidth="1"/>
    <col min="275" max="275" width="6" customWidth="1"/>
    <col min="276" max="276" width="5.44140625" customWidth="1"/>
    <col min="277" max="277" width="8.6640625" customWidth="1"/>
    <col min="278" max="278" width="6" customWidth="1"/>
    <col min="279" max="279" width="5.44140625" customWidth="1"/>
    <col min="280" max="280" width="8.6640625" customWidth="1"/>
    <col min="281" max="281" width="6" customWidth="1"/>
    <col min="282" max="282" width="5.44140625" customWidth="1"/>
    <col min="283" max="283" width="8.6640625" customWidth="1"/>
    <col min="284" max="284" width="6" customWidth="1"/>
    <col min="285" max="285" width="8.6640625" customWidth="1"/>
    <col min="286" max="286" width="6" customWidth="1"/>
    <col min="287" max="287" width="8.6640625" customWidth="1"/>
    <col min="288" max="288" width="6" customWidth="1"/>
    <col min="289" max="289" width="5.44140625" customWidth="1"/>
    <col min="290" max="290" width="8.6640625" customWidth="1"/>
    <col min="291" max="291" width="6" customWidth="1"/>
    <col min="292" max="292" width="5.44140625" customWidth="1"/>
    <col min="293" max="293" width="8.6640625" customWidth="1"/>
    <col min="294" max="294" width="6" customWidth="1"/>
    <col min="295" max="295" width="5.44140625" customWidth="1"/>
    <col min="296" max="296" width="8.6640625" customWidth="1"/>
    <col min="297" max="297" width="6" customWidth="1"/>
    <col min="298" max="298" width="5.44140625" customWidth="1"/>
    <col min="299" max="299" width="8.6640625" customWidth="1"/>
    <col min="300" max="300" width="6" customWidth="1"/>
    <col min="301" max="301" width="5.44140625" customWidth="1"/>
    <col min="302" max="302" width="8.6640625" customWidth="1"/>
    <col min="303" max="303" width="6" customWidth="1"/>
    <col min="304" max="304" width="8.6640625" customWidth="1"/>
    <col min="305" max="305" width="6" customWidth="1"/>
    <col min="306" max="306" width="5.44140625" customWidth="1"/>
    <col min="307" max="307" width="8.6640625" customWidth="1"/>
    <col min="308" max="308" width="6" customWidth="1"/>
    <col min="309" max="309" width="5.44140625" customWidth="1"/>
    <col min="310" max="310" width="8.6640625" customWidth="1"/>
    <col min="311" max="311" width="6" customWidth="1"/>
    <col min="312" max="312" width="5.44140625" customWidth="1"/>
    <col min="313" max="313" width="8.6640625" customWidth="1"/>
    <col min="314" max="314" width="6" customWidth="1"/>
    <col min="315" max="315" width="5.44140625" customWidth="1"/>
    <col min="316" max="316" width="8.6640625" customWidth="1"/>
    <col min="317" max="317" width="6" customWidth="1"/>
    <col min="318" max="318" width="8.6640625" customWidth="1"/>
    <col min="319" max="319" width="6" customWidth="1"/>
    <col min="320" max="320" width="5.44140625" customWidth="1"/>
    <col min="321" max="321" width="8.6640625" customWidth="1"/>
    <col min="322" max="322" width="6" customWidth="1"/>
    <col min="323" max="323" width="5.44140625" customWidth="1"/>
    <col min="324" max="324" width="8.6640625" customWidth="1"/>
    <col min="325" max="325" width="6" customWidth="1"/>
    <col min="326" max="326" width="5.44140625" customWidth="1"/>
    <col min="327" max="327" width="8.6640625" customWidth="1"/>
    <col min="328" max="328" width="6" customWidth="1"/>
    <col min="329" max="329" width="5.44140625" customWidth="1"/>
    <col min="330" max="330" width="8.6640625" customWidth="1"/>
    <col min="331" max="331" width="6" customWidth="1"/>
    <col min="332" max="332" width="5.44140625" customWidth="1"/>
    <col min="333" max="333" width="8.6640625" customWidth="1"/>
    <col min="334" max="334" width="6" customWidth="1"/>
    <col min="335" max="335" width="5.44140625" customWidth="1"/>
    <col min="336" max="336" width="8.6640625" customWidth="1"/>
    <col min="337" max="337" width="6" customWidth="1"/>
    <col min="338" max="338" width="5.44140625" customWidth="1"/>
    <col min="339" max="339" width="8.6640625" customWidth="1"/>
    <col min="340" max="340" width="6" customWidth="1"/>
    <col min="341" max="341" width="5.44140625" customWidth="1"/>
    <col min="342" max="342" width="8.6640625" customWidth="1"/>
    <col min="343" max="343" width="6" customWidth="1"/>
    <col min="344" max="344" width="8.6640625" customWidth="1"/>
    <col min="345" max="345" width="6" customWidth="1"/>
    <col min="346" max="346" width="8.6640625" customWidth="1"/>
    <col min="347" max="347" width="6" customWidth="1"/>
    <col min="348" max="348" width="5.44140625" customWidth="1"/>
    <col min="349" max="349" width="8.6640625" customWidth="1"/>
    <col min="350" max="350" width="6" customWidth="1"/>
    <col min="351" max="351" width="5.44140625" customWidth="1"/>
    <col min="352" max="352" width="8.6640625" customWidth="1"/>
    <col min="353" max="353" width="6" customWidth="1"/>
    <col min="354" max="354" width="5.44140625" customWidth="1"/>
    <col min="355" max="355" width="8.6640625" customWidth="1"/>
    <col min="356" max="356" width="6" customWidth="1"/>
    <col min="357" max="357" width="8.6640625" customWidth="1"/>
    <col min="358" max="358" width="6" customWidth="1"/>
    <col min="359" max="359" width="5.44140625" customWidth="1"/>
    <col min="360" max="360" width="8.6640625" customWidth="1"/>
    <col min="361" max="361" width="6" customWidth="1"/>
    <col min="362" max="362" width="8.6640625" customWidth="1"/>
    <col min="363" max="363" width="6" customWidth="1"/>
    <col min="364" max="364" width="8.6640625" customWidth="1"/>
    <col min="365" max="365" width="6" customWidth="1"/>
    <col min="366" max="366" width="8.6640625" customWidth="1"/>
    <col min="367" max="367" width="6" customWidth="1"/>
    <col min="368" max="368" width="5.44140625" customWidth="1"/>
    <col min="369" max="369" width="8.6640625" customWidth="1"/>
    <col min="370" max="370" width="6" customWidth="1"/>
    <col min="371" max="371" width="5.44140625" customWidth="1"/>
    <col min="372" max="372" width="8.6640625" customWidth="1"/>
    <col min="373" max="373" width="6" customWidth="1"/>
    <col min="374" max="374" width="5.44140625" customWidth="1"/>
    <col min="375" max="375" width="8.6640625" customWidth="1"/>
    <col min="376" max="376" width="6" customWidth="1"/>
    <col min="377" max="377" width="5.44140625" customWidth="1"/>
    <col min="378" max="378" width="8.6640625" customWidth="1"/>
    <col min="379" max="379" width="6" customWidth="1"/>
    <col min="380" max="380" width="5.44140625" customWidth="1"/>
    <col min="381" max="381" width="8.6640625" customWidth="1"/>
    <col min="382" max="382" width="6" customWidth="1"/>
    <col min="383" max="383" width="8.6640625" customWidth="1"/>
    <col min="384" max="384" width="6" customWidth="1"/>
    <col min="385" max="385" width="5.44140625" customWidth="1"/>
    <col min="386" max="386" width="8.6640625" customWidth="1"/>
    <col min="387" max="387" width="6" customWidth="1"/>
    <col min="388" max="388" width="5.44140625" customWidth="1"/>
    <col min="389" max="389" width="8.6640625" customWidth="1"/>
    <col min="390" max="390" width="6" customWidth="1"/>
    <col min="391" max="391" width="5.44140625" customWidth="1"/>
    <col min="392" max="392" width="8.6640625" customWidth="1"/>
    <col min="393" max="393" width="6" customWidth="1"/>
    <col min="394" max="394" width="5.44140625" customWidth="1"/>
    <col min="395" max="395" width="8.6640625" customWidth="1"/>
    <col min="396" max="396" width="6" customWidth="1"/>
    <col min="397" max="397" width="5.44140625" customWidth="1"/>
    <col min="398" max="398" width="8.6640625" customWidth="1"/>
    <col min="399" max="399" width="6" customWidth="1"/>
    <col min="400" max="400" width="5.44140625" customWidth="1"/>
    <col min="401" max="401" width="8.6640625" customWidth="1"/>
    <col min="402" max="402" width="6" customWidth="1"/>
    <col min="403" max="403" width="8.6640625" customWidth="1"/>
    <col min="404" max="404" width="6" customWidth="1"/>
    <col min="405" max="405" width="5.44140625" customWidth="1"/>
    <col min="406" max="406" width="8.6640625" customWidth="1"/>
    <col min="407" max="407" width="6" customWidth="1"/>
    <col min="408" max="408" width="8.6640625" customWidth="1"/>
    <col min="409" max="409" width="6" customWidth="1"/>
    <col min="410" max="410" width="5.44140625" customWidth="1"/>
    <col min="411" max="411" width="8.6640625" customWidth="1"/>
    <col min="412" max="412" width="6" customWidth="1"/>
    <col min="413" max="413" width="5.44140625" customWidth="1"/>
    <col min="414" max="414" width="8.6640625" customWidth="1"/>
    <col min="415" max="415" width="6" customWidth="1"/>
    <col min="416" max="416" width="8.6640625" customWidth="1"/>
    <col min="417" max="417" width="6" customWidth="1"/>
    <col min="418" max="418" width="5.44140625" customWidth="1"/>
    <col min="419" max="419" width="8.6640625" customWidth="1"/>
    <col min="420" max="420" width="6" customWidth="1"/>
    <col min="421" max="421" width="8.6640625" customWidth="1"/>
    <col min="422" max="422" width="6" customWidth="1"/>
    <col min="423" max="423" width="5.44140625" customWidth="1"/>
    <col min="424" max="424" width="8.6640625" customWidth="1"/>
    <col min="425" max="425" width="6" customWidth="1"/>
    <col min="426" max="426" width="5.44140625" customWidth="1"/>
    <col min="427" max="427" width="8.6640625" customWidth="1"/>
    <col min="428" max="428" width="6" customWidth="1"/>
    <col min="429" max="429" width="5.44140625" customWidth="1"/>
    <col min="430" max="430" width="8.6640625" customWidth="1"/>
    <col min="431" max="431" width="6" customWidth="1"/>
    <col min="432" max="432" width="5.44140625" customWidth="1"/>
    <col min="433" max="433" width="8.6640625" customWidth="1"/>
    <col min="434" max="434" width="6" customWidth="1"/>
    <col min="435" max="435" width="5.44140625" customWidth="1"/>
    <col min="436" max="436" width="8.6640625" customWidth="1"/>
    <col min="437" max="437" width="6" customWidth="1"/>
    <col min="438" max="438" width="5.44140625" customWidth="1"/>
    <col min="439" max="439" width="8.6640625" customWidth="1"/>
    <col min="440" max="440" width="6" customWidth="1"/>
    <col min="441" max="441" width="5.44140625" customWidth="1"/>
    <col min="442" max="442" width="8.6640625" customWidth="1"/>
    <col min="443" max="443" width="6" customWidth="1"/>
    <col min="444" max="444" width="5.44140625" customWidth="1"/>
    <col min="445" max="445" width="8.6640625" customWidth="1"/>
    <col min="446" max="446" width="6" customWidth="1"/>
    <col min="447" max="447" width="8.6640625" customWidth="1"/>
    <col min="448" max="448" width="6" customWidth="1"/>
    <col min="449" max="449" width="5.44140625" customWidth="1"/>
    <col min="450" max="450" width="8.6640625" customWidth="1"/>
    <col min="451" max="451" width="6" customWidth="1"/>
    <col min="452" max="452" width="8.6640625" customWidth="1"/>
    <col min="453" max="453" width="6" customWidth="1"/>
    <col min="454" max="454" width="5.44140625" customWidth="1"/>
    <col min="455" max="455" width="8.6640625" customWidth="1"/>
    <col min="456" max="456" width="6" customWidth="1"/>
    <col min="457" max="457" width="8.6640625" customWidth="1"/>
    <col min="458" max="458" width="6" customWidth="1"/>
    <col min="459" max="459" width="5.44140625" customWidth="1"/>
    <col min="460" max="460" width="8.6640625" customWidth="1"/>
    <col min="461" max="461" width="6" customWidth="1"/>
    <col min="462" max="462" width="8.6640625" customWidth="1"/>
    <col min="463" max="463" width="6" customWidth="1"/>
    <col min="464" max="464" width="8.6640625" customWidth="1"/>
    <col min="465" max="465" width="6" customWidth="1"/>
    <col min="466" max="466" width="8.6640625" customWidth="1"/>
    <col min="467" max="467" width="6" customWidth="1"/>
    <col min="468" max="468" width="8.6640625" customWidth="1"/>
    <col min="469" max="469" width="6" customWidth="1"/>
    <col min="470" max="470" width="5.44140625" customWidth="1"/>
    <col min="471" max="471" width="8.6640625" customWidth="1"/>
    <col min="472" max="472" width="6" customWidth="1"/>
    <col min="473" max="473" width="5.44140625" customWidth="1"/>
    <col min="474" max="474" width="8.6640625" customWidth="1"/>
    <col min="475" max="475" width="6" customWidth="1"/>
    <col min="476" max="476" width="8.6640625" customWidth="1"/>
    <col min="477" max="477" width="6" customWidth="1"/>
    <col min="478" max="478" width="8.6640625" customWidth="1"/>
    <col min="479" max="479" width="6" customWidth="1"/>
    <col min="480" max="480" width="8.6640625" customWidth="1"/>
    <col min="481" max="481" width="6" customWidth="1"/>
    <col min="482" max="482" width="5.44140625" customWidth="1"/>
    <col min="483" max="483" width="8.6640625" customWidth="1"/>
    <col min="484" max="484" width="6" customWidth="1"/>
    <col min="485" max="485" width="8.6640625" customWidth="1"/>
    <col min="486" max="486" width="6" customWidth="1"/>
    <col min="487" max="487" width="8.6640625" customWidth="1"/>
    <col min="488" max="488" width="6" customWidth="1"/>
    <col min="489" max="489" width="5.44140625" customWidth="1"/>
    <col min="490" max="490" width="8.6640625" customWidth="1"/>
    <col min="491" max="491" width="6" customWidth="1"/>
    <col min="492" max="492" width="8.6640625" customWidth="1"/>
    <col min="493" max="493" width="6" customWidth="1"/>
    <col min="494" max="494" width="8.6640625" customWidth="1"/>
    <col min="495" max="495" width="6" customWidth="1"/>
    <col min="496" max="496" width="8.6640625" customWidth="1"/>
    <col min="497" max="497" width="6" customWidth="1"/>
    <col min="498" max="498" width="5.44140625" customWidth="1"/>
    <col min="499" max="499" width="8.6640625" customWidth="1"/>
    <col min="500" max="500" width="6" customWidth="1"/>
    <col min="501" max="501" width="8.6640625" customWidth="1"/>
    <col min="502" max="502" width="6" customWidth="1"/>
    <col min="503" max="503" width="8.6640625" customWidth="1"/>
    <col min="504" max="504" width="6" customWidth="1"/>
    <col min="505" max="505" width="5.44140625" customWidth="1"/>
    <col min="506" max="506" width="8.6640625" customWidth="1"/>
    <col min="507" max="507" width="6" customWidth="1"/>
    <col min="508" max="508" width="8.6640625" customWidth="1"/>
    <col min="509" max="509" width="6" customWidth="1"/>
    <col min="510" max="510" width="8.6640625" customWidth="1"/>
    <col min="511" max="511" width="6" customWidth="1"/>
    <col min="512" max="512" width="8.6640625" customWidth="1"/>
    <col min="513" max="513" width="6" customWidth="1"/>
    <col min="514" max="514" width="8.6640625" customWidth="1"/>
    <col min="515" max="515" width="6" customWidth="1"/>
    <col min="516" max="516" width="8.6640625" customWidth="1"/>
    <col min="517" max="517" width="6" customWidth="1"/>
    <col min="518" max="518" width="8.6640625" customWidth="1"/>
    <col min="519" max="519" width="6" customWidth="1"/>
    <col min="520" max="520" width="8.6640625" customWidth="1"/>
    <col min="521" max="521" width="6" customWidth="1"/>
    <col min="522" max="522" width="8.6640625" customWidth="1"/>
    <col min="523" max="523" width="6" customWidth="1"/>
    <col min="524" max="524" width="8.6640625" customWidth="1"/>
    <col min="525" max="525" width="6" customWidth="1"/>
    <col min="526" max="526" width="8.6640625" customWidth="1"/>
    <col min="527" max="527" width="6" customWidth="1"/>
    <col min="528" max="528" width="8.6640625" customWidth="1"/>
    <col min="529" max="529" width="6" customWidth="1"/>
    <col min="530" max="530" width="8.6640625" customWidth="1"/>
    <col min="531" max="531" width="6" customWidth="1"/>
    <col min="532" max="532" width="8.6640625" customWidth="1"/>
    <col min="533" max="533" width="6" customWidth="1"/>
    <col min="534" max="534" width="8.6640625" customWidth="1"/>
    <col min="535" max="535" width="6" customWidth="1"/>
    <col min="536" max="536" width="8.6640625" customWidth="1"/>
    <col min="537" max="537" width="6" customWidth="1"/>
    <col min="538" max="538" width="8.6640625" customWidth="1"/>
    <col min="539" max="539" width="6" customWidth="1"/>
    <col min="540" max="540" width="8.6640625" customWidth="1"/>
    <col min="541" max="541" width="6" customWidth="1"/>
    <col min="542" max="542" width="8.6640625" customWidth="1"/>
    <col min="543" max="543" width="6" customWidth="1"/>
    <col min="544" max="544" width="8.6640625" customWidth="1"/>
    <col min="545" max="545" width="6" customWidth="1"/>
    <col min="546" max="546" width="8.6640625" customWidth="1"/>
    <col min="547" max="547" width="6" customWidth="1"/>
    <col min="548" max="548" width="8.6640625" customWidth="1"/>
    <col min="549" max="549" width="6" customWidth="1"/>
    <col min="550" max="550" width="8.6640625" customWidth="1"/>
    <col min="551" max="551" width="6" customWidth="1"/>
    <col min="552" max="552" width="8.6640625" customWidth="1"/>
    <col min="553" max="553" width="6" customWidth="1"/>
    <col min="554" max="554" width="8.6640625" customWidth="1"/>
    <col min="555" max="555" width="6" customWidth="1"/>
    <col min="556" max="556" width="8.6640625" customWidth="1"/>
    <col min="557" max="557" width="6" customWidth="1"/>
    <col min="558" max="558" width="8.6640625" customWidth="1"/>
    <col min="559" max="559" width="6" customWidth="1"/>
    <col min="560" max="560" width="8.6640625" customWidth="1"/>
    <col min="561" max="561" width="6" customWidth="1"/>
    <col min="562" max="562" width="8.6640625" customWidth="1"/>
    <col min="563" max="563" width="6" customWidth="1"/>
    <col min="564" max="564" width="8.6640625" customWidth="1"/>
    <col min="565" max="565" width="9" customWidth="1"/>
    <col min="566" max="566" width="11.6640625" customWidth="1"/>
    <col min="567" max="567" width="10.77734375" customWidth="1"/>
    <col min="568" max="568" width="6" customWidth="1"/>
    <col min="569" max="569" width="8.6640625" customWidth="1"/>
    <col min="570" max="570" width="6" customWidth="1"/>
    <col min="571" max="571" width="8.6640625" customWidth="1"/>
    <col min="572" max="572" width="6" customWidth="1"/>
    <col min="573" max="573" width="8.6640625" customWidth="1"/>
    <col min="574" max="574" width="6" customWidth="1"/>
    <col min="575" max="575" width="8.6640625" customWidth="1"/>
    <col min="576" max="576" width="6" customWidth="1"/>
    <col min="577" max="577" width="8.6640625" customWidth="1"/>
    <col min="578" max="578" width="6" customWidth="1"/>
    <col min="579" max="579" width="8.6640625" customWidth="1"/>
    <col min="580" max="580" width="6" customWidth="1"/>
    <col min="581" max="581" width="8.6640625" customWidth="1"/>
    <col min="582" max="582" width="6" customWidth="1"/>
    <col min="583" max="583" width="8.6640625" customWidth="1"/>
    <col min="584" max="584" width="6" customWidth="1"/>
    <col min="585" max="585" width="8.6640625" customWidth="1"/>
    <col min="586" max="586" width="6" customWidth="1"/>
    <col min="587" max="587" width="8.6640625" customWidth="1"/>
    <col min="588" max="588" width="6" customWidth="1"/>
    <col min="589" max="589" width="5.44140625" customWidth="1"/>
    <col min="590" max="590" width="8.6640625" customWidth="1"/>
    <col min="591" max="591" width="6" customWidth="1"/>
    <col min="592" max="592" width="8.6640625" customWidth="1"/>
    <col min="593" max="593" width="6" customWidth="1"/>
    <col min="594" max="594" width="8.6640625" customWidth="1"/>
    <col min="595" max="595" width="6" customWidth="1"/>
    <col min="596" max="596" width="8.6640625" customWidth="1"/>
    <col min="597" max="597" width="6" customWidth="1"/>
    <col min="598" max="598" width="8.6640625" customWidth="1"/>
    <col min="599" max="599" width="6" customWidth="1"/>
    <col min="600" max="600" width="8.6640625" customWidth="1"/>
    <col min="601" max="601" width="6" customWidth="1"/>
    <col min="602" max="602" width="8.6640625" customWidth="1"/>
    <col min="603" max="603" width="6" customWidth="1"/>
    <col min="604" max="604" width="8.6640625" customWidth="1"/>
    <col min="605" max="605" width="6" customWidth="1"/>
    <col min="606" max="606" width="8.6640625" customWidth="1"/>
    <col min="607" max="607" width="6" customWidth="1"/>
    <col min="608" max="608" width="8.6640625" customWidth="1"/>
    <col min="609" max="609" width="6" customWidth="1"/>
    <col min="610" max="610" width="8.6640625" customWidth="1"/>
    <col min="611" max="611" width="6" customWidth="1"/>
    <col min="612" max="612" width="8.6640625" customWidth="1"/>
    <col min="613" max="613" width="6" customWidth="1"/>
    <col min="614" max="614" width="8.6640625" customWidth="1"/>
    <col min="615" max="615" width="6" customWidth="1"/>
    <col min="616" max="616" width="8.6640625" customWidth="1"/>
    <col min="617" max="617" width="6" customWidth="1"/>
    <col min="618" max="618" width="8.6640625" customWidth="1"/>
    <col min="619" max="619" width="6" customWidth="1"/>
    <col min="620" max="620" width="5.44140625" customWidth="1"/>
    <col min="621" max="621" width="8.6640625" customWidth="1"/>
    <col min="622" max="622" width="6" customWidth="1"/>
    <col min="623" max="623" width="8.6640625" customWidth="1"/>
    <col min="624" max="624" width="6" customWidth="1"/>
    <col min="625" max="625" width="8.6640625" customWidth="1"/>
    <col min="626" max="626" width="6" customWidth="1"/>
    <col min="627" max="627" width="8.6640625" customWidth="1"/>
    <col min="628" max="628" width="6" customWidth="1"/>
    <col min="629" max="629" width="8.6640625" customWidth="1"/>
    <col min="630" max="630" width="6" customWidth="1"/>
    <col min="631" max="631" width="5.44140625" customWidth="1"/>
    <col min="632" max="632" width="8.6640625" customWidth="1"/>
    <col min="633" max="633" width="6" customWidth="1"/>
    <col min="634" max="634" width="8.6640625" customWidth="1"/>
    <col min="635" max="635" width="6" customWidth="1"/>
    <col min="636" max="636" width="8.6640625" customWidth="1"/>
    <col min="637" max="637" width="6" customWidth="1"/>
    <col min="638" max="638" width="8.6640625" customWidth="1"/>
    <col min="639" max="639" width="6" customWidth="1"/>
    <col min="640" max="640" width="8.6640625" customWidth="1"/>
    <col min="641" max="641" width="6" customWidth="1"/>
    <col min="642" max="642" width="8.6640625" customWidth="1"/>
    <col min="643" max="643" width="6" customWidth="1"/>
    <col min="644" max="644" width="8.6640625" customWidth="1"/>
    <col min="645" max="645" width="6" customWidth="1"/>
    <col min="646" max="646" width="8.6640625" customWidth="1"/>
    <col min="647" max="647" width="6" customWidth="1"/>
    <col min="648" max="648" width="8.6640625" customWidth="1"/>
    <col min="649" max="649" width="6" customWidth="1"/>
    <col min="650" max="650" width="8.6640625" customWidth="1"/>
    <col min="651" max="651" width="6" customWidth="1"/>
    <col min="652" max="652" width="8.6640625" customWidth="1"/>
    <col min="653" max="653" width="6" customWidth="1"/>
    <col min="654" max="654" width="8.6640625" customWidth="1"/>
    <col min="655" max="655" width="6" customWidth="1"/>
    <col min="656" max="656" width="8.6640625" customWidth="1"/>
    <col min="657" max="657" width="6" customWidth="1"/>
    <col min="658" max="658" width="8.6640625" customWidth="1"/>
    <col min="659" max="659" width="6" customWidth="1"/>
    <col min="660" max="660" width="8.6640625" customWidth="1"/>
    <col min="661" max="661" width="6" customWidth="1"/>
    <col min="662" max="662" width="8.6640625" customWidth="1"/>
    <col min="663" max="663" width="6" customWidth="1"/>
    <col min="664" max="664" width="8.6640625" customWidth="1"/>
    <col min="665" max="665" width="6.6640625" customWidth="1"/>
    <col min="666" max="666" width="6" customWidth="1"/>
    <col min="667" max="667" width="8.6640625" customWidth="1"/>
    <col min="668" max="668" width="6" customWidth="1"/>
    <col min="669" max="669" width="8.6640625" customWidth="1"/>
    <col min="670" max="670" width="6" customWidth="1"/>
    <col min="671" max="671" width="8.6640625" customWidth="1"/>
    <col min="672" max="672" width="6" customWidth="1"/>
    <col min="673" max="673" width="8.6640625" customWidth="1"/>
    <col min="674" max="674" width="8.21875" customWidth="1"/>
    <col min="675" max="675" width="6" customWidth="1"/>
    <col min="676" max="676" width="8.6640625" customWidth="1"/>
    <col min="677" max="677" width="6" customWidth="1"/>
    <col min="678" max="678" width="8.6640625" customWidth="1"/>
    <col min="679" max="679" width="6" customWidth="1"/>
    <col min="680" max="680" width="8.6640625" customWidth="1"/>
    <col min="681" max="681" width="6" customWidth="1"/>
    <col min="682" max="682" width="8.6640625" customWidth="1"/>
    <col min="683" max="683" width="6" customWidth="1"/>
    <col min="684" max="684" width="8.6640625" customWidth="1"/>
    <col min="685" max="685" width="6" customWidth="1"/>
    <col min="686" max="686" width="8.6640625" customWidth="1"/>
    <col min="687" max="687" width="6" customWidth="1"/>
    <col min="688" max="688" width="8.6640625" customWidth="1"/>
    <col min="689" max="689" width="6" customWidth="1"/>
    <col min="690" max="690" width="5.44140625" customWidth="1"/>
    <col min="691" max="691" width="8.6640625" customWidth="1"/>
    <col min="692" max="692" width="6" customWidth="1"/>
    <col min="693" max="693" width="8.6640625" customWidth="1"/>
    <col min="694" max="694" width="6" customWidth="1"/>
    <col min="695" max="695" width="8.6640625" customWidth="1"/>
    <col min="696" max="696" width="6" customWidth="1"/>
    <col min="697" max="697" width="8.6640625" customWidth="1"/>
    <col min="698" max="698" width="6" customWidth="1"/>
    <col min="699" max="699" width="8.6640625" customWidth="1"/>
    <col min="700" max="700" width="6" customWidth="1"/>
    <col min="701" max="701" width="8.6640625" customWidth="1"/>
    <col min="702" max="702" width="6" customWidth="1"/>
    <col min="703" max="703" width="8.6640625" customWidth="1"/>
    <col min="704" max="704" width="6" customWidth="1"/>
    <col min="705" max="705" width="8.6640625" customWidth="1"/>
    <col min="706" max="706" width="6" customWidth="1"/>
    <col min="707" max="707" width="8.6640625" customWidth="1"/>
    <col min="708" max="708" width="6" customWidth="1"/>
    <col min="709" max="709" width="8.6640625" customWidth="1"/>
    <col min="710" max="710" width="6" customWidth="1"/>
    <col min="711" max="711" width="8.6640625" customWidth="1"/>
    <col min="712" max="712" width="6" customWidth="1"/>
    <col min="713" max="713" width="8.6640625" customWidth="1"/>
    <col min="714" max="714" width="6" customWidth="1"/>
    <col min="715" max="715" width="8.6640625" customWidth="1"/>
    <col min="716" max="716" width="6" customWidth="1"/>
    <col min="717" max="717" width="8.6640625" customWidth="1"/>
    <col min="718" max="718" width="8.21875" customWidth="1"/>
    <col min="719" max="719" width="6" customWidth="1"/>
    <col min="720" max="720" width="8.6640625" customWidth="1"/>
    <col min="721" max="721" width="6" customWidth="1"/>
    <col min="722" max="722" width="8.6640625" customWidth="1"/>
    <col min="723" max="723" width="6" customWidth="1"/>
    <col min="724" max="724" width="8.6640625" customWidth="1"/>
    <col min="725" max="725" width="6" customWidth="1"/>
    <col min="726" max="726" width="8.6640625" customWidth="1"/>
    <col min="727" max="727" width="6" customWidth="1"/>
    <col min="728" max="728" width="8.6640625" customWidth="1"/>
    <col min="729" max="729" width="8.21875" customWidth="1"/>
    <col min="730" max="730" width="6" customWidth="1"/>
    <col min="731" max="731" width="8.6640625" customWidth="1"/>
    <col min="732" max="732" width="6" customWidth="1"/>
    <col min="733" max="733" width="8.6640625" customWidth="1"/>
    <col min="734" max="734" width="6" customWidth="1"/>
    <col min="735" max="735" width="8.6640625" customWidth="1"/>
    <col min="736" max="736" width="6" customWidth="1"/>
    <col min="737" max="737" width="8.6640625" customWidth="1"/>
    <col min="738" max="738" width="6" customWidth="1"/>
    <col min="739" max="739" width="8.6640625" customWidth="1"/>
    <col min="740" max="740" width="6" customWidth="1"/>
    <col min="741" max="741" width="8.6640625" customWidth="1"/>
    <col min="742" max="742" width="6" customWidth="1"/>
    <col min="743" max="743" width="8.6640625" customWidth="1"/>
    <col min="744" max="744" width="6" customWidth="1"/>
    <col min="745" max="745" width="8.6640625" customWidth="1"/>
    <col min="746" max="746" width="6" customWidth="1"/>
    <col min="747" max="747" width="8.6640625" customWidth="1"/>
    <col min="748" max="748" width="6" customWidth="1"/>
    <col min="749" max="749" width="8.6640625" customWidth="1"/>
    <col min="750" max="750" width="6" customWidth="1"/>
    <col min="751" max="751" width="8.6640625" customWidth="1"/>
    <col min="752" max="752" width="6" customWidth="1"/>
    <col min="753" max="753" width="8.6640625" customWidth="1"/>
    <col min="754" max="754" width="6" customWidth="1"/>
    <col min="755" max="755" width="8.6640625" customWidth="1"/>
    <col min="756" max="756" width="6" customWidth="1"/>
    <col min="757" max="757" width="8.6640625" customWidth="1"/>
    <col min="758" max="758" width="6" customWidth="1"/>
    <col min="759" max="759" width="8.6640625" customWidth="1"/>
    <col min="760" max="760" width="8.21875" customWidth="1"/>
    <col min="761" max="761" width="6" customWidth="1"/>
    <col min="762" max="762" width="8.6640625" customWidth="1"/>
    <col min="763" max="763" width="6" customWidth="1"/>
    <col min="764" max="764" width="8.6640625" customWidth="1"/>
    <col min="765" max="765" width="6" customWidth="1"/>
    <col min="766" max="766" width="8.6640625" customWidth="1"/>
    <col min="767" max="767" width="6" customWidth="1"/>
    <col min="768" max="768" width="8.6640625" customWidth="1"/>
    <col min="769" max="769" width="6" customWidth="1"/>
    <col min="770" max="770" width="8.6640625" customWidth="1"/>
    <col min="771" max="771" width="6" customWidth="1"/>
    <col min="772" max="772" width="8.6640625" customWidth="1"/>
    <col min="773" max="773" width="6" customWidth="1"/>
    <col min="774" max="774" width="8.6640625" customWidth="1"/>
    <col min="775" max="775" width="6" customWidth="1"/>
    <col min="776" max="776" width="8.6640625" customWidth="1"/>
    <col min="777" max="777" width="6" customWidth="1"/>
    <col min="778" max="778" width="8.6640625" customWidth="1"/>
    <col min="779" max="779" width="6" customWidth="1"/>
    <col min="780" max="780" width="8.6640625" customWidth="1"/>
    <col min="781" max="781" width="6" customWidth="1"/>
    <col min="782" max="782" width="8.6640625" customWidth="1"/>
    <col min="783" max="783" width="6" customWidth="1"/>
    <col min="784" max="784" width="8.6640625" customWidth="1"/>
    <col min="785" max="785" width="6" customWidth="1"/>
    <col min="786" max="786" width="8.6640625" customWidth="1"/>
    <col min="787" max="787" width="6" customWidth="1"/>
    <col min="788" max="788" width="8.6640625" customWidth="1"/>
    <col min="789" max="789" width="6" customWidth="1"/>
    <col min="790" max="790" width="8.6640625" customWidth="1"/>
    <col min="791" max="791" width="6" customWidth="1"/>
    <col min="792" max="792" width="8.6640625" customWidth="1"/>
    <col min="793" max="793" width="6" customWidth="1"/>
    <col min="794" max="794" width="8.6640625" customWidth="1"/>
    <col min="795" max="795" width="6" customWidth="1"/>
    <col min="796" max="796" width="8.6640625" customWidth="1"/>
    <col min="797" max="797" width="6" customWidth="1"/>
    <col min="798" max="798" width="8.6640625" customWidth="1"/>
    <col min="799" max="799" width="6" customWidth="1"/>
    <col min="800" max="800" width="8.6640625" customWidth="1"/>
    <col min="801" max="801" width="6" customWidth="1"/>
    <col min="802" max="802" width="8.6640625" customWidth="1"/>
    <col min="803" max="803" width="6" customWidth="1"/>
    <col min="804" max="804" width="8.6640625" customWidth="1"/>
    <col min="805" max="805" width="6" customWidth="1"/>
    <col min="806" max="806" width="8.6640625" customWidth="1"/>
    <col min="807" max="807" width="6" customWidth="1"/>
    <col min="808" max="808" width="8.6640625" customWidth="1"/>
    <col min="809" max="809" width="6" customWidth="1"/>
    <col min="810" max="810" width="8.6640625" customWidth="1"/>
    <col min="811" max="811" width="6" customWidth="1"/>
    <col min="812" max="812" width="8.6640625" customWidth="1"/>
    <col min="813" max="813" width="6" customWidth="1"/>
    <col min="814" max="814" width="8.6640625" customWidth="1"/>
    <col min="815" max="815" width="6" customWidth="1"/>
    <col min="816" max="816" width="8.6640625" customWidth="1"/>
    <col min="817" max="817" width="6" customWidth="1"/>
    <col min="818" max="818" width="8.6640625" customWidth="1"/>
    <col min="819" max="819" width="6" customWidth="1"/>
    <col min="820" max="820" width="8.6640625" customWidth="1"/>
    <col min="821" max="821" width="6" customWidth="1"/>
    <col min="822" max="822" width="8.6640625" customWidth="1"/>
    <col min="823" max="823" width="6" customWidth="1"/>
    <col min="824" max="824" width="8.6640625" customWidth="1"/>
    <col min="825" max="825" width="6" customWidth="1"/>
    <col min="826" max="826" width="8.6640625" customWidth="1"/>
    <col min="827" max="827" width="6" customWidth="1"/>
    <col min="828" max="828" width="8.6640625" customWidth="1"/>
    <col min="829" max="829" width="6" customWidth="1"/>
    <col min="830" max="830" width="8.6640625" customWidth="1"/>
    <col min="831" max="831" width="6" customWidth="1"/>
    <col min="832" max="832" width="8.6640625" customWidth="1"/>
    <col min="833" max="833" width="6" customWidth="1"/>
    <col min="834" max="834" width="8.6640625" customWidth="1"/>
    <col min="835" max="835" width="6" customWidth="1"/>
    <col min="836" max="836" width="8.6640625" customWidth="1"/>
    <col min="837" max="837" width="6" customWidth="1"/>
    <col min="838" max="838" width="8.6640625" customWidth="1"/>
    <col min="839" max="839" width="8.21875" customWidth="1"/>
    <col min="840" max="840" width="6" customWidth="1"/>
    <col min="841" max="841" width="8.6640625" customWidth="1"/>
    <col min="842" max="842" width="6" customWidth="1"/>
    <col min="843" max="843" width="8.6640625" customWidth="1"/>
    <col min="844" max="844" width="6" customWidth="1"/>
    <col min="845" max="845" width="8.6640625" customWidth="1"/>
    <col min="846" max="846" width="6" customWidth="1"/>
    <col min="847" max="847" width="8.6640625" customWidth="1"/>
    <col min="848" max="848" width="6" customWidth="1"/>
    <col min="849" max="849" width="8.6640625" customWidth="1"/>
    <col min="850" max="850" width="6" customWidth="1"/>
    <col min="851" max="851" width="8.6640625" customWidth="1"/>
    <col min="852" max="852" width="6" customWidth="1"/>
    <col min="853" max="853" width="8.6640625" customWidth="1"/>
    <col min="854" max="854" width="6" customWidth="1"/>
    <col min="855" max="855" width="8.6640625" customWidth="1"/>
    <col min="856" max="856" width="6" customWidth="1"/>
    <col min="857" max="857" width="8.6640625" customWidth="1"/>
    <col min="858" max="858" width="6" customWidth="1"/>
    <col min="859" max="859" width="8.6640625" customWidth="1"/>
    <col min="860" max="860" width="6" customWidth="1"/>
    <col min="861" max="861" width="8.6640625" customWidth="1"/>
    <col min="862" max="862" width="6" customWidth="1"/>
    <col min="863" max="863" width="8.6640625" customWidth="1"/>
    <col min="864" max="864" width="6" customWidth="1"/>
    <col min="865" max="865" width="8.6640625" customWidth="1"/>
    <col min="866" max="866" width="8.21875" customWidth="1"/>
    <col min="867" max="867" width="6" customWidth="1"/>
    <col min="868" max="868" width="8.6640625" customWidth="1"/>
    <col min="869" max="869" width="6" customWidth="1"/>
    <col min="870" max="870" width="8.6640625" customWidth="1"/>
    <col min="871" max="871" width="6" customWidth="1"/>
    <col min="872" max="872" width="8.6640625" customWidth="1"/>
    <col min="873" max="873" width="6" customWidth="1"/>
    <col min="874" max="874" width="8.6640625" customWidth="1"/>
    <col min="875" max="875" width="6" customWidth="1"/>
    <col min="876" max="876" width="8.6640625" customWidth="1"/>
    <col min="877" max="877" width="8.21875" customWidth="1"/>
    <col min="878" max="878" width="6" customWidth="1"/>
    <col min="879" max="879" width="8.6640625" customWidth="1"/>
    <col min="880" max="880" width="6" customWidth="1"/>
    <col min="881" max="881" width="8.6640625" customWidth="1"/>
    <col min="882" max="882" width="6" customWidth="1"/>
    <col min="883" max="883" width="8.6640625" customWidth="1"/>
    <col min="884" max="884" width="6" customWidth="1"/>
    <col min="885" max="885" width="8.6640625" customWidth="1"/>
    <col min="886" max="886" width="6" customWidth="1"/>
    <col min="887" max="887" width="8.6640625" customWidth="1"/>
    <col min="888" max="888" width="6" customWidth="1"/>
    <col min="889" max="889" width="8.6640625" customWidth="1"/>
    <col min="890" max="890" width="6" customWidth="1"/>
    <col min="891" max="891" width="8.6640625" customWidth="1"/>
    <col min="892" max="892" width="6" customWidth="1"/>
    <col min="893" max="893" width="8.6640625" customWidth="1"/>
    <col min="894" max="894" width="6" customWidth="1"/>
    <col min="895" max="895" width="8.6640625" customWidth="1"/>
    <col min="896" max="896" width="6" customWidth="1"/>
    <col min="897" max="897" width="8.6640625" customWidth="1"/>
    <col min="898" max="898" width="6" customWidth="1"/>
    <col min="899" max="899" width="8.6640625" customWidth="1"/>
    <col min="900" max="900" width="6" customWidth="1"/>
    <col min="901" max="901" width="8.6640625" customWidth="1"/>
    <col min="902" max="902" width="6" customWidth="1"/>
    <col min="903" max="903" width="8.6640625" customWidth="1"/>
    <col min="904" max="904" width="6" customWidth="1"/>
    <col min="905" max="905" width="8.6640625" customWidth="1"/>
    <col min="906" max="906" width="6" customWidth="1"/>
    <col min="907" max="907" width="8.6640625" customWidth="1"/>
    <col min="908" max="908" width="8.21875" customWidth="1"/>
    <col min="909" max="909" width="6" customWidth="1"/>
    <col min="910" max="910" width="8.6640625" customWidth="1"/>
    <col min="911" max="911" width="6" customWidth="1"/>
    <col min="912" max="912" width="8.6640625" customWidth="1"/>
    <col min="913" max="913" width="6" customWidth="1"/>
    <col min="914" max="914" width="8.6640625" customWidth="1"/>
    <col min="915" max="915" width="6" customWidth="1"/>
    <col min="916" max="916" width="8.6640625" customWidth="1"/>
    <col min="917" max="917" width="6" customWidth="1"/>
    <col min="918" max="918" width="8.6640625" customWidth="1"/>
    <col min="919" max="919" width="6" customWidth="1"/>
    <col min="920" max="920" width="8.6640625" customWidth="1"/>
    <col min="921" max="921" width="6" customWidth="1"/>
    <col min="922" max="922" width="8.6640625" customWidth="1"/>
    <col min="923" max="923" width="8.21875" customWidth="1"/>
    <col min="924" max="924" width="6" customWidth="1"/>
    <col min="925" max="925" width="8.6640625" customWidth="1"/>
    <col min="926" max="926" width="6" customWidth="1"/>
    <col min="927" max="927" width="8.6640625" customWidth="1"/>
    <col min="928" max="928" width="6" customWidth="1"/>
    <col min="929" max="929" width="8.6640625" customWidth="1"/>
    <col min="930" max="930" width="6" customWidth="1"/>
    <col min="931" max="931" width="8.6640625" customWidth="1"/>
    <col min="932" max="932" width="6" customWidth="1"/>
    <col min="933" max="933" width="5.44140625" customWidth="1"/>
    <col min="934" max="934" width="8.6640625" customWidth="1"/>
    <col min="935" max="935" width="6" customWidth="1"/>
    <col min="936" max="936" width="8.6640625" customWidth="1"/>
    <col min="937" max="937" width="6" customWidth="1"/>
    <col min="938" max="938" width="8.6640625" customWidth="1"/>
    <col min="939" max="939" width="6" customWidth="1"/>
    <col min="940" max="940" width="8.6640625" customWidth="1"/>
    <col min="941" max="941" width="6" customWidth="1"/>
    <col min="942" max="942" width="8.6640625" customWidth="1"/>
    <col min="943" max="943" width="6" customWidth="1"/>
    <col min="944" max="944" width="8.6640625" customWidth="1"/>
    <col min="945" max="945" width="6" customWidth="1"/>
    <col min="946" max="946" width="8.6640625" customWidth="1"/>
    <col min="947" max="947" width="6" customWidth="1"/>
    <col min="948" max="948" width="8.6640625" customWidth="1"/>
    <col min="949" max="949" width="6" customWidth="1"/>
    <col min="950" max="950" width="5.44140625" customWidth="1"/>
    <col min="951" max="951" width="8.6640625" customWidth="1"/>
    <col min="952" max="952" width="6" customWidth="1"/>
    <col min="953" max="953" width="8.6640625" customWidth="1"/>
    <col min="954" max="954" width="6" customWidth="1"/>
    <col min="955" max="955" width="8.6640625" customWidth="1"/>
    <col min="956" max="956" width="6" customWidth="1"/>
    <col min="957" max="957" width="8.6640625" customWidth="1"/>
    <col min="958" max="958" width="6" customWidth="1"/>
    <col min="959" max="959" width="8.6640625" customWidth="1"/>
    <col min="960" max="960" width="6" customWidth="1"/>
    <col min="961" max="961" width="8.6640625" customWidth="1"/>
    <col min="962" max="962" width="6" customWidth="1"/>
    <col min="963" max="963" width="8.6640625" customWidth="1"/>
    <col min="964" max="964" width="6" customWidth="1"/>
    <col min="965" max="965" width="8.6640625" customWidth="1"/>
    <col min="966" max="966" width="6" customWidth="1"/>
    <col min="967" max="967" width="8.6640625" customWidth="1"/>
    <col min="968" max="968" width="6" customWidth="1"/>
    <col min="969" max="969" width="8.6640625" customWidth="1"/>
    <col min="970" max="970" width="6" customWidth="1"/>
    <col min="971" max="971" width="8.6640625" customWidth="1"/>
    <col min="972" max="972" width="6" customWidth="1"/>
    <col min="973" max="973" width="8.6640625" customWidth="1"/>
    <col min="974" max="974" width="6" customWidth="1"/>
    <col min="975" max="975" width="8.6640625" customWidth="1"/>
    <col min="976" max="976" width="6" customWidth="1"/>
    <col min="977" max="977" width="8.6640625" customWidth="1"/>
    <col min="978" max="978" width="6" customWidth="1"/>
    <col min="979" max="979" width="8.6640625" customWidth="1"/>
    <col min="980" max="980" width="6" customWidth="1"/>
    <col min="981" max="981" width="8.6640625" customWidth="1"/>
    <col min="982" max="982" width="6" customWidth="1"/>
    <col min="983" max="983" width="8.6640625" customWidth="1"/>
    <col min="984" max="984" width="6" customWidth="1"/>
    <col min="985" max="985" width="8.6640625" customWidth="1"/>
    <col min="986" max="986" width="6" customWidth="1"/>
    <col min="987" max="987" width="8.6640625" customWidth="1"/>
    <col min="988" max="988" width="6" customWidth="1"/>
    <col min="989" max="989" width="8.6640625" customWidth="1"/>
    <col min="990" max="990" width="6" customWidth="1"/>
    <col min="991" max="991" width="8.6640625" customWidth="1"/>
    <col min="992" max="992" width="6" customWidth="1"/>
    <col min="993" max="993" width="8.6640625" customWidth="1"/>
    <col min="994" max="994" width="6" customWidth="1"/>
    <col min="995" max="995" width="8.6640625" customWidth="1"/>
    <col min="996" max="996" width="6" customWidth="1"/>
    <col min="997" max="997" width="8.6640625" customWidth="1"/>
    <col min="998" max="998" width="6" customWidth="1"/>
    <col min="999" max="999" width="8.6640625" customWidth="1"/>
    <col min="1000" max="1000" width="6" customWidth="1"/>
    <col min="1001" max="1001" width="8.6640625" customWidth="1"/>
    <col min="1002" max="1002" width="6" customWidth="1"/>
    <col min="1003" max="1003" width="8.6640625" customWidth="1"/>
    <col min="1004" max="1004" width="6" customWidth="1"/>
    <col min="1005" max="1005" width="8.6640625" customWidth="1"/>
    <col min="1006" max="1006" width="6" customWidth="1"/>
    <col min="1007" max="1007" width="8.6640625" customWidth="1"/>
    <col min="1008" max="1008" width="6" customWidth="1"/>
    <col min="1009" max="1009" width="8.6640625" customWidth="1"/>
    <col min="1010" max="1010" width="6" customWidth="1"/>
    <col min="1011" max="1011" width="8.6640625" customWidth="1"/>
    <col min="1012" max="1012" width="6" customWidth="1"/>
    <col min="1013" max="1013" width="8.6640625" customWidth="1"/>
    <col min="1014" max="1014" width="6" customWidth="1"/>
    <col min="1015" max="1015" width="5.44140625" customWidth="1"/>
    <col min="1016" max="1016" width="8.6640625" customWidth="1"/>
    <col min="1017" max="1017" width="6" customWidth="1"/>
    <col min="1018" max="1018" width="8.6640625" customWidth="1"/>
    <col min="1019" max="1019" width="6" customWidth="1"/>
    <col min="1020" max="1020" width="8.6640625" customWidth="1"/>
    <col min="1021" max="1021" width="6" customWidth="1"/>
    <col min="1022" max="1022" width="8.6640625" customWidth="1"/>
    <col min="1023" max="1023" width="6" customWidth="1"/>
    <col min="1024" max="1024" width="8.6640625" customWidth="1"/>
    <col min="1025" max="1025" width="6" customWidth="1"/>
    <col min="1026" max="1026" width="8.6640625" customWidth="1"/>
    <col min="1027" max="1027" width="6" customWidth="1"/>
    <col min="1028" max="1028" width="8.6640625" customWidth="1"/>
    <col min="1029" max="1029" width="6.6640625" customWidth="1"/>
    <col min="1030" max="1030" width="6" customWidth="1"/>
    <col min="1031" max="1031" width="8.6640625" customWidth="1"/>
    <col min="1032" max="1032" width="8.21875" customWidth="1"/>
    <col min="1033" max="1033" width="6" customWidth="1"/>
    <col min="1034" max="1034" width="8.6640625" customWidth="1"/>
    <col min="1035" max="1035" width="6" customWidth="1"/>
    <col min="1036" max="1036" width="8.6640625" customWidth="1"/>
    <col min="1037" max="1037" width="6" customWidth="1"/>
    <col min="1038" max="1038" width="8.6640625" customWidth="1"/>
    <col min="1039" max="1039" width="6" customWidth="1"/>
    <col min="1040" max="1040" width="8.6640625" customWidth="1"/>
    <col min="1041" max="1041" width="8.21875" customWidth="1"/>
    <col min="1042" max="1042" width="6" customWidth="1"/>
    <col min="1043" max="1043" width="8.6640625" customWidth="1"/>
    <col min="1044" max="1044" width="6" customWidth="1"/>
    <col min="1045" max="1045" width="8.6640625" customWidth="1"/>
    <col min="1046" max="1046" width="8.21875" customWidth="1"/>
    <col min="1047" max="1047" width="6" customWidth="1"/>
    <col min="1048" max="1048" width="8.6640625" customWidth="1"/>
    <col min="1049" max="1049" width="6" customWidth="1"/>
    <col min="1050" max="1050" width="8.6640625" customWidth="1"/>
    <col min="1051" max="1051" width="6" customWidth="1"/>
    <col min="1052" max="1052" width="8.6640625" customWidth="1"/>
    <col min="1053" max="1053" width="8.21875" customWidth="1"/>
    <col min="1054" max="1054" width="6" customWidth="1"/>
    <col min="1055" max="1055" width="8.6640625" customWidth="1"/>
    <col min="1056" max="1056" width="6" customWidth="1"/>
    <col min="1057" max="1057" width="8.6640625" customWidth="1"/>
    <col min="1058" max="1058" width="6" customWidth="1"/>
    <col min="1059" max="1059" width="8.6640625" customWidth="1"/>
    <col min="1060" max="1060" width="6" customWidth="1"/>
    <col min="1061" max="1061" width="8.6640625" customWidth="1"/>
    <col min="1062" max="1062" width="6" customWidth="1"/>
    <col min="1063" max="1063" width="8.6640625" customWidth="1"/>
    <col min="1064" max="1064" width="6" customWidth="1"/>
    <col min="1065" max="1065" width="8.6640625" customWidth="1"/>
    <col min="1066" max="1066" width="6" customWidth="1"/>
    <col min="1067" max="1067" width="8.6640625" customWidth="1"/>
    <col min="1068" max="1068" width="6" customWidth="1"/>
    <col min="1069" max="1069" width="8.6640625" customWidth="1"/>
    <col min="1070" max="1070" width="6" customWidth="1"/>
    <col min="1071" max="1071" width="8.6640625" customWidth="1"/>
    <col min="1072" max="1072" width="6" customWidth="1"/>
    <col min="1073" max="1073" width="8.6640625" customWidth="1"/>
    <col min="1074" max="1074" width="8.21875" customWidth="1"/>
    <col min="1075" max="1075" width="6" customWidth="1"/>
    <col min="1076" max="1076" width="8.6640625" customWidth="1"/>
    <col min="1077" max="1077" width="6" customWidth="1"/>
    <col min="1078" max="1078" width="8.6640625" customWidth="1"/>
    <col min="1079" max="1079" width="6" customWidth="1"/>
    <col min="1080" max="1080" width="8.6640625" customWidth="1"/>
    <col min="1081" max="1081" width="6" customWidth="1"/>
    <col min="1082" max="1082" width="8.6640625" customWidth="1"/>
    <col min="1083" max="1083" width="6" customWidth="1"/>
    <col min="1084" max="1084" width="8.6640625" customWidth="1"/>
    <col min="1085" max="1085" width="6" customWidth="1"/>
    <col min="1086" max="1086" width="8.6640625" customWidth="1"/>
    <col min="1087" max="1087" width="8.21875" customWidth="1"/>
    <col min="1088" max="1088" width="6" customWidth="1"/>
    <col min="1089" max="1089" width="8.6640625" customWidth="1"/>
    <col min="1090" max="1090" width="6" customWidth="1"/>
    <col min="1091" max="1091" width="8.6640625" customWidth="1"/>
    <col min="1092" max="1092" width="6" customWidth="1"/>
    <col min="1093" max="1093" width="8.6640625" customWidth="1"/>
    <col min="1094" max="1094" width="6" customWidth="1"/>
    <col min="1095" max="1095" width="8.6640625" customWidth="1"/>
    <col min="1096" max="1096" width="6" customWidth="1"/>
    <col min="1097" max="1097" width="8.6640625" customWidth="1"/>
    <col min="1098" max="1098" width="6" customWidth="1"/>
    <col min="1099" max="1099" width="8.6640625" customWidth="1"/>
    <col min="1100" max="1100" width="8.21875" customWidth="1"/>
    <col min="1101" max="1101" width="6" customWidth="1"/>
    <col min="1102" max="1102" width="8.6640625" customWidth="1"/>
    <col min="1103" max="1103" width="8.21875" customWidth="1"/>
    <col min="1104" max="1104" width="6" customWidth="1"/>
    <col min="1105" max="1105" width="8.6640625" customWidth="1"/>
    <col min="1106" max="1106" width="6" customWidth="1"/>
    <col min="1107" max="1107" width="8.6640625" customWidth="1"/>
    <col min="1108" max="1108" width="6" customWidth="1"/>
    <col min="1109" max="1109" width="8.6640625" customWidth="1"/>
    <col min="1110" max="1110" width="6" customWidth="1"/>
    <col min="1111" max="1111" width="8.6640625" customWidth="1"/>
    <col min="1112" max="1112" width="6" customWidth="1"/>
    <col min="1113" max="1113" width="8.6640625" customWidth="1"/>
    <col min="1114" max="1114" width="6" customWidth="1"/>
    <col min="1115" max="1115" width="8.6640625" customWidth="1"/>
    <col min="1116" max="1116" width="6" customWidth="1"/>
    <col min="1117" max="1117" width="8.6640625" customWidth="1"/>
    <col min="1118" max="1118" width="6" customWidth="1"/>
    <col min="1119" max="1119" width="8.6640625" customWidth="1"/>
    <col min="1120" max="1120" width="6" customWidth="1"/>
    <col min="1121" max="1121" width="8.6640625" customWidth="1"/>
    <col min="1122" max="1122" width="6" customWidth="1"/>
    <col min="1123" max="1123" width="8.6640625" customWidth="1"/>
    <col min="1124" max="1124" width="6" customWidth="1"/>
    <col min="1125" max="1125" width="8.6640625" customWidth="1"/>
    <col min="1126" max="1126" width="6" customWidth="1"/>
    <col min="1127" max="1127" width="8.6640625" customWidth="1"/>
    <col min="1128" max="1128" width="6" customWidth="1"/>
    <col min="1129" max="1129" width="8.6640625" customWidth="1"/>
    <col min="1130" max="1130" width="6" customWidth="1"/>
    <col min="1131" max="1131" width="8.6640625" customWidth="1"/>
    <col min="1132" max="1132" width="6" customWidth="1"/>
    <col min="1133" max="1133" width="8.6640625" customWidth="1"/>
    <col min="1134" max="1134" width="6" customWidth="1"/>
    <col min="1135" max="1135" width="8.6640625" customWidth="1"/>
    <col min="1136" max="1136" width="6" customWidth="1"/>
    <col min="1137" max="1137" width="8.6640625" customWidth="1"/>
    <col min="1138" max="1138" width="6" customWidth="1"/>
    <col min="1139" max="1139" width="8.6640625" customWidth="1"/>
    <col min="1140" max="1140" width="6" customWidth="1"/>
    <col min="1141" max="1141" width="8.6640625" customWidth="1"/>
    <col min="1142" max="1142" width="6" customWidth="1"/>
    <col min="1143" max="1143" width="8.6640625" customWidth="1"/>
    <col min="1144" max="1144" width="6" customWidth="1"/>
    <col min="1145" max="1145" width="8.6640625" customWidth="1"/>
    <col min="1146" max="1146" width="6" customWidth="1"/>
    <col min="1147" max="1147" width="8.6640625" customWidth="1"/>
    <col min="1148" max="1148" width="6.6640625" customWidth="1"/>
    <col min="1149" max="1149" width="6" customWidth="1"/>
    <col min="1150" max="1150" width="8.6640625" customWidth="1"/>
    <col min="1151" max="1151" width="8.21875" customWidth="1"/>
    <col min="1152" max="1152" width="6" customWidth="1"/>
    <col min="1153" max="1153" width="8.6640625" customWidth="1"/>
    <col min="1154" max="1154" width="6" customWidth="1"/>
    <col min="1155" max="1155" width="8.6640625" customWidth="1"/>
    <col min="1156" max="1156" width="8.21875" customWidth="1"/>
    <col min="1157" max="1157" width="6" customWidth="1"/>
    <col min="1158" max="1158" width="8.6640625" customWidth="1"/>
    <col min="1159" max="1159" width="6" customWidth="1"/>
    <col min="1160" max="1160" width="8.6640625" customWidth="1"/>
    <col min="1161" max="1161" width="6" customWidth="1"/>
    <col min="1162" max="1162" width="8.6640625" customWidth="1"/>
    <col min="1163" max="1163" width="8.21875" customWidth="1"/>
    <col min="1164" max="1164" width="6" customWidth="1"/>
    <col min="1165" max="1165" width="8.6640625" customWidth="1"/>
    <col min="1166" max="1166" width="6" customWidth="1"/>
    <col min="1167" max="1167" width="8.6640625" customWidth="1"/>
    <col min="1168" max="1168" width="8.21875" customWidth="1"/>
    <col min="1169" max="1169" width="6" customWidth="1"/>
    <col min="1170" max="1170" width="8.6640625" customWidth="1"/>
    <col min="1171" max="1171" width="6" customWidth="1"/>
    <col min="1172" max="1172" width="8.6640625" customWidth="1"/>
    <col min="1173" max="1173" width="6" customWidth="1"/>
    <col min="1174" max="1174" width="8.6640625" customWidth="1"/>
    <col min="1175" max="1175" width="6" customWidth="1"/>
    <col min="1176" max="1176" width="8.6640625" customWidth="1"/>
    <col min="1177" max="1177" width="8.21875" customWidth="1"/>
    <col min="1178" max="1178" width="6" customWidth="1"/>
    <col min="1179" max="1179" width="8.6640625" customWidth="1"/>
    <col min="1180" max="1180" width="8.21875" customWidth="1"/>
    <col min="1181" max="1181" width="6" customWidth="1"/>
    <col min="1182" max="1182" width="8.6640625" customWidth="1"/>
    <col min="1183" max="1183" width="6" customWidth="1"/>
    <col min="1184" max="1184" width="8.6640625" customWidth="1"/>
    <col min="1185" max="1185" width="6" customWidth="1"/>
    <col min="1186" max="1186" width="8.6640625" customWidth="1"/>
    <col min="1187" max="1187" width="6" customWidth="1"/>
    <col min="1188" max="1188" width="8.6640625" customWidth="1"/>
    <col min="1189" max="1189" width="6" customWidth="1"/>
    <col min="1190" max="1190" width="8.6640625" customWidth="1"/>
    <col min="1191" max="1191" width="6" customWidth="1"/>
    <col min="1192" max="1192" width="8.6640625" customWidth="1"/>
    <col min="1193" max="1193" width="6" customWidth="1"/>
    <col min="1194" max="1194" width="8.6640625" customWidth="1"/>
    <col min="1195" max="1195" width="6" customWidth="1"/>
    <col min="1196" max="1196" width="8.6640625" customWidth="1"/>
    <col min="1197" max="1197" width="6.6640625" customWidth="1"/>
    <col min="1198" max="1198" width="6" customWidth="1"/>
    <col min="1199" max="1199" width="8.6640625" customWidth="1"/>
    <col min="1200" max="1200" width="6" customWidth="1"/>
    <col min="1201" max="1201" width="8.6640625" customWidth="1"/>
    <col min="1202" max="1202" width="8.21875" customWidth="1"/>
    <col min="1203" max="1203" width="6" customWidth="1"/>
    <col min="1204" max="1204" width="8.6640625" customWidth="1"/>
    <col min="1205" max="1205" width="8.21875" customWidth="1"/>
    <col min="1206" max="1206" width="6" customWidth="1"/>
    <col min="1207" max="1207" width="8.6640625" customWidth="1"/>
    <col min="1208" max="1208" width="6.6640625" customWidth="1"/>
    <col min="1209" max="1209" width="6" customWidth="1"/>
    <col min="1210" max="1210" width="8.6640625" customWidth="1"/>
    <col min="1211" max="1211" width="8.21875" customWidth="1"/>
    <col min="1212" max="1212" width="6" customWidth="1"/>
    <col min="1213" max="1213" width="8.6640625" customWidth="1"/>
    <col min="1214" max="1214" width="8.21875" customWidth="1"/>
    <col min="1215" max="1215" width="9" customWidth="1"/>
    <col min="1216" max="1217" width="11.6640625" customWidth="1"/>
    <col min="1218" max="1218" width="10.77734375" customWidth="1"/>
    <col min="1219" max="1219" width="6" customWidth="1"/>
    <col min="1220" max="1220" width="8.6640625" customWidth="1"/>
    <col min="1221" max="1221" width="6" customWidth="1"/>
    <col min="1222" max="1222" width="8.6640625" customWidth="1"/>
    <col min="1223" max="1223" width="6" customWidth="1"/>
    <col min="1224" max="1224" width="8.6640625" customWidth="1"/>
    <col min="1225" max="1225" width="6" customWidth="1"/>
    <col min="1226" max="1226" width="8.6640625" customWidth="1"/>
    <col min="1227" max="1227" width="6" customWidth="1"/>
    <col min="1228" max="1228" width="8.6640625" customWidth="1"/>
    <col min="1229" max="1229" width="6" customWidth="1"/>
    <col min="1230" max="1230" width="8.6640625" customWidth="1"/>
    <col min="1231" max="1231" width="6" customWidth="1"/>
    <col min="1232" max="1232" width="8.6640625" customWidth="1"/>
    <col min="1233" max="1233" width="6" customWidth="1"/>
    <col min="1234" max="1234" width="8.6640625" customWidth="1"/>
    <col min="1235" max="1235" width="6" customWidth="1"/>
    <col min="1236" max="1236" width="8.6640625" customWidth="1"/>
    <col min="1237" max="1237" width="6" customWidth="1"/>
    <col min="1238" max="1238" width="8.6640625" customWidth="1"/>
    <col min="1239" max="1239" width="6" customWidth="1"/>
    <col min="1240" max="1240" width="8.6640625" customWidth="1"/>
    <col min="1241" max="1241" width="6" customWidth="1"/>
    <col min="1242" max="1242" width="8.6640625" customWidth="1"/>
    <col min="1243" max="1243" width="6" customWidth="1"/>
    <col min="1244" max="1244" width="8.6640625" customWidth="1"/>
    <col min="1245" max="1245" width="6" customWidth="1"/>
    <col min="1246" max="1246" width="8.6640625" customWidth="1"/>
    <col min="1247" max="1247" width="6" customWidth="1"/>
    <col min="1248" max="1248" width="8.6640625" customWidth="1"/>
    <col min="1249" max="1249" width="6" customWidth="1"/>
    <col min="1250" max="1250" width="8.6640625" customWidth="1"/>
    <col min="1251" max="1251" width="6" customWidth="1"/>
    <col min="1252" max="1252" width="8.6640625" customWidth="1"/>
    <col min="1253" max="1253" width="6" customWidth="1"/>
    <col min="1254" max="1254" width="8.6640625" customWidth="1"/>
    <col min="1255" max="1255" width="6" customWidth="1"/>
    <col min="1256" max="1256" width="8.6640625" customWidth="1"/>
    <col min="1257" max="1257" width="6" customWidth="1"/>
    <col min="1258" max="1258" width="8.6640625" customWidth="1"/>
    <col min="1259" max="1259" width="6" customWidth="1"/>
    <col min="1260" max="1260" width="8.6640625" customWidth="1"/>
    <col min="1261" max="1261" width="6" customWidth="1"/>
    <col min="1262" max="1262" width="8.6640625" customWidth="1"/>
    <col min="1263" max="1263" width="6" customWidth="1"/>
    <col min="1264" max="1264" width="8.6640625" customWidth="1"/>
    <col min="1265" max="1265" width="6" customWidth="1"/>
    <col min="1266" max="1266" width="8.6640625" customWidth="1"/>
    <col min="1267" max="1267" width="6" customWidth="1"/>
    <col min="1268" max="1268" width="8.6640625" customWidth="1"/>
    <col min="1269" max="1269" width="6" customWidth="1"/>
    <col min="1270" max="1270" width="8.6640625" customWidth="1"/>
    <col min="1271" max="1271" width="6" customWidth="1"/>
    <col min="1272" max="1272" width="8.6640625" customWidth="1"/>
    <col min="1273" max="1273" width="6" customWidth="1"/>
    <col min="1274" max="1274" width="8.6640625" customWidth="1"/>
    <col min="1275" max="1275" width="6" customWidth="1"/>
    <col min="1276" max="1276" width="8.6640625" customWidth="1"/>
    <col min="1277" max="1277" width="6" customWidth="1"/>
    <col min="1278" max="1278" width="8.6640625" customWidth="1"/>
    <col min="1279" max="1279" width="6" customWidth="1"/>
    <col min="1280" max="1280" width="8.6640625" customWidth="1"/>
    <col min="1281" max="1281" width="6" customWidth="1"/>
    <col min="1282" max="1282" width="8.6640625" customWidth="1"/>
    <col min="1283" max="1283" width="6" customWidth="1"/>
    <col min="1284" max="1284" width="8.6640625" customWidth="1"/>
    <col min="1285" max="1285" width="8.21875" customWidth="1"/>
    <col min="1286" max="1286" width="6" customWidth="1"/>
    <col min="1287" max="1287" width="8.6640625" customWidth="1"/>
    <col min="1288" max="1288" width="6" customWidth="1"/>
    <col min="1289" max="1289" width="8.6640625" customWidth="1"/>
    <col min="1290" max="1290" width="6" customWidth="1"/>
    <col min="1291" max="1291" width="8.6640625" customWidth="1"/>
    <col min="1292" max="1292" width="6" customWidth="1"/>
    <col min="1293" max="1293" width="8.6640625" customWidth="1"/>
    <col min="1294" max="1294" width="6" customWidth="1"/>
    <col min="1295" max="1295" width="8.6640625" customWidth="1"/>
    <col min="1296" max="1296" width="6" customWidth="1"/>
    <col min="1297" max="1297" width="8.6640625" customWidth="1"/>
    <col min="1298" max="1298" width="6" customWidth="1"/>
    <col min="1299" max="1299" width="8.6640625" customWidth="1"/>
    <col min="1300" max="1300" width="6" customWidth="1"/>
    <col min="1301" max="1301" width="8.6640625" customWidth="1"/>
    <col min="1302" max="1302" width="6" customWidth="1"/>
    <col min="1303" max="1303" width="8.6640625" customWidth="1"/>
    <col min="1304" max="1304" width="6" customWidth="1"/>
    <col min="1305" max="1305" width="8.6640625" customWidth="1"/>
    <col min="1306" max="1306" width="6" customWidth="1"/>
    <col min="1307" max="1307" width="8.6640625" customWidth="1"/>
    <col min="1308" max="1308" width="6" customWidth="1"/>
    <col min="1309" max="1309" width="8.6640625" customWidth="1"/>
    <col min="1310" max="1310" width="8.21875" customWidth="1"/>
    <col min="1311" max="1311" width="6" customWidth="1"/>
    <col min="1312" max="1312" width="8.6640625" customWidth="1"/>
    <col min="1313" max="1313" width="6" customWidth="1"/>
    <col min="1314" max="1314" width="8.6640625" customWidth="1"/>
    <col min="1315" max="1315" width="6" customWidth="1"/>
    <col min="1316" max="1316" width="8.6640625" customWidth="1"/>
    <col min="1317" max="1317" width="6" customWidth="1"/>
    <col min="1318" max="1318" width="8.6640625" customWidth="1"/>
    <col min="1319" max="1319" width="6" customWidth="1"/>
    <col min="1320" max="1320" width="8.6640625" customWidth="1"/>
    <col min="1321" max="1321" width="8.21875" customWidth="1"/>
    <col min="1322" max="1322" width="6" customWidth="1"/>
    <col min="1323" max="1323" width="8.6640625" customWidth="1"/>
    <col min="1324" max="1324" width="6" customWidth="1"/>
    <col min="1325" max="1325" width="8.6640625" customWidth="1"/>
    <col min="1326" max="1326" width="6" customWidth="1"/>
    <col min="1327" max="1327" width="8.6640625" customWidth="1"/>
    <col min="1328" max="1328" width="6" customWidth="1"/>
    <col min="1329" max="1329" width="8.6640625" customWidth="1"/>
    <col min="1330" max="1330" width="6" customWidth="1"/>
    <col min="1331" max="1331" width="8.6640625" customWidth="1"/>
    <col min="1332" max="1332" width="6" customWidth="1"/>
    <col min="1333" max="1333" width="8.6640625" customWidth="1"/>
    <col min="1334" max="1334" width="6" customWidth="1"/>
    <col min="1335" max="1335" width="8.6640625" customWidth="1"/>
    <col min="1336" max="1336" width="6" customWidth="1"/>
    <col min="1337" max="1337" width="8.6640625" customWidth="1"/>
    <col min="1338" max="1338" width="6" customWidth="1"/>
    <col min="1339" max="1339" width="8.6640625" customWidth="1"/>
    <col min="1340" max="1340" width="6" customWidth="1"/>
    <col min="1341" max="1341" width="8.6640625" customWidth="1"/>
    <col min="1342" max="1342" width="6" customWidth="1"/>
    <col min="1343" max="1343" width="8.6640625" customWidth="1"/>
    <col min="1344" max="1344" width="6" customWidth="1"/>
    <col min="1345" max="1345" width="8.6640625" customWidth="1"/>
    <col min="1346" max="1346" width="6" customWidth="1"/>
    <col min="1347" max="1347" width="8.6640625" customWidth="1"/>
    <col min="1348" max="1348" width="6" customWidth="1"/>
    <col min="1349" max="1349" width="8.6640625" customWidth="1"/>
    <col min="1350" max="1350" width="8.21875" customWidth="1"/>
    <col min="1351" max="1351" width="6" customWidth="1"/>
    <col min="1352" max="1352" width="8.6640625" customWidth="1"/>
    <col min="1353" max="1353" width="6" customWidth="1"/>
    <col min="1354" max="1354" width="8.6640625" customWidth="1"/>
    <col min="1355" max="1355" width="6" customWidth="1"/>
    <col min="1356" max="1356" width="8.6640625" customWidth="1"/>
    <col min="1357" max="1357" width="6" customWidth="1"/>
    <col min="1358" max="1358" width="8.6640625" customWidth="1"/>
    <col min="1359" max="1359" width="6" customWidth="1"/>
    <col min="1360" max="1360" width="8.6640625" customWidth="1"/>
    <col min="1361" max="1361" width="6" customWidth="1"/>
    <col min="1362" max="1362" width="8.6640625" customWidth="1"/>
    <col min="1363" max="1363" width="6" customWidth="1"/>
    <col min="1364" max="1364" width="8.6640625" customWidth="1"/>
    <col min="1365" max="1365" width="8.21875" customWidth="1"/>
    <col min="1366" max="1366" width="6" customWidth="1"/>
    <col min="1367" max="1367" width="8.6640625" customWidth="1"/>
    <col min="1368" max="1368" width="6" customWidth="1"/>
    <col min="1369" max="1369" width="8.6640625" customWidth="1"/>
    <col min="1370" max="1370" width="6" customWidth="1"/>
    <col min="1371" max="1371" width="8.6640625" customWidth="1"/>
    <col min="1372" max="1372" width="6" customWidth="1"/>
    <col min="1373" max="1373" width="8.6640625" customWidth="1"/>
    <col min="1374" max="1374" width="6" customWidth="1"/>
    <col min="1375" max="1375" width="8.6640625" customWidth="1"/>
    <col min="1376" max="1376" width="6" customWidth="1"/>
    <col min="1377" max="1377" width="8.6640625" customWidth="1"/>
    <col min="1378" max="1378" width="6" customWidth="1"/>
    <col min="1379" max="1379" width="8.6640625" customWidth="1"/>
    <col min="1380" max="1380" width="6" customWidth="1"/>
    <col min="1381" max="1381" width="8.6640625" customWidth="1"/>
    <col min="1382" max="1382" width="6" customWidth="1"/>
    <col min="1383" max="1383" width="8.6640625" customWidth="1"/>
    <col min="1384" max="1384" width="6" customWidth="1"/>
    <col min="1385" max="1385" width="8.6640625" customWidth="1"/>
    <col min="1386" max="1386" width="6" customWidth="1"/>
    <col min="1387" max="1387" width="8.6640625" customWidth="1"/>
    <col min="1388" max="1388" width="6" customWidth="1"/>
    <col min="1389" max="1389" width="5.44140625" customWidth="1"/>
    <col min="1390" max="1390" width="8.6640625" customWidth="1"/>
    <col min="1391" max="1391" width="6" customWidth="1"/>
    <col min="1392" max="1392" width="8.6640625" customWidth="1"/>
    <col min="1393" max="1393" width="6" customWidth="1"/>
    <col min="1394" max="1394" width="8.6640625" customWidth="1"/>
    <col min="1395" max="1395" width="6" customWidth="1"/>
    <col min="1396" max="1396" width="8.6640625" customWidth="1"/>
    <col min="1397" max="1397" width="6" customWidth="1"/>
    <col min="1398" max="1398" width="8.6640625" customWidth="1"/>
    <col min="1399" max="1399" width="6" customWidth="1"/>
    <col min="1400" max="1400" width="8.6640625" customWidth="1"/>
    <col min="1401" max="1401" width="6" customWidth="1"/>
    <col min="1402" max="1402" width="8.6640625" customWidth="1"/>
    <col min="1403" max="1403" width="6" customWidth="1"/>
    <col min="1404" max="1404" width="8.6640625" customWidth="1"/>
    <col min="1405" max="1405" width="6" customWidth="1"/>
    <col min="1406" max="1406" width="8.6640625" customWidth="1"/>
    <col min="1407" max="1407" width="6" customWidth="1"/>
    <col min="1408" max="1408" width="8.6640625" customWidth="1"/>
    <col min="1409" max="1409" width="6" customWidth="1"/>
    <col min="1410" max="1410" width="8.6640625" customWidth="1"/>
    <col min="1411" max="1411" width="6" customWidth="1"/>
    <col min="1412" max="1412" width="8.6640625" customWidth="1"/>
    <col min="1413" max="1413" width="6" customWidth="1"/>
    <col min="1414" max="1414" width="8.6640625" customWidth="1"/>
    <col min="1415" max="1415" width="6" customWidth="1"/>
    <col min="1416" max="1416" width="8.6640625" customWidth="1"/>
    <col min="1417" max="1417" width="6" customWidth="1"/>
    <col min="1418" max="1418" width="8.6640625" customWidth="1"/>
    <col min="1419" max="1419" width="6" customWidth="1"/>
    <col min="1420" max="1420" width="8.6640625" customWidth="1"/>
    <col min="1421" max="1421" width="6" customWidth="1"/>
    <col min="1422" max="1422" width="8.6640625" customWidth="1"/>
    <col min="1423" max="1423" width="6" customWidth="1"/>
    <col min="1424" max="1424" width="8.6640625" customWidth="1"/>
    <col min="1425" max="1425" width="6" customWidth="1"/>
    <col min="1426" max="1426" width="8.6640625" customWidth="1"/>
    <col min="1427" max="1427" width="6" customWidth="1"/>
    <col min="1428" max="1428" width="8.6640625" customWidth="1"/>
    <col min="1429" max="1429" width="6" customWidth="1"/>
    <col min="1430" max="1430" width="8.6640625" customWidth="1"/>
    <col min="1431" max="1431" width="6" customWidth="1"/>
    <col min="1432" max="1432" width="8.6640625" customWidth="1"/>
    <col min="1433" max="1433" width="6" customWidth="1"/>
    <col min="1434" max="1434" width="8.6640625" customWidth="1"/>
    <col min="1435" max="1435" width="6" customWidth="1"/>
    <col min="1436" max="1436" width="8.6640625" customWidth="1"/>
    <col min="1437" max="1437" width="6" customWidth="1"/>
    <col min="1438" max="1438" width="8.6640625" customWidth="1"/>
    <col min="1439" max="1439" width="6" customWidth="1"/>
    <col min="1440" max="1440" width="8.6640625" customWidth="1"/>
    <col min="1441" max="1441" width="6" customWidth="1"/>
    <col min="1442" max="1442" width="8.6640625" customWidth="1"/>
    <col min="1443" max="1443" width="6" customWidth="1"/>
    <col min="1444" max="1444" width="8.6640625" customWidth="1"/>
    <col min="1445" max="1445" width="6" customWidth="1"/>
    <col min="1446" max="1446" width="8.6640625" customWidth="1"/>
    <col min="1447" max="1447" width="6" customWidth="1"/>
    <col min="1448" max="1448" width="5.44140625" customWidth="1"/>
    <col min="1449" max="1449" width="8.6640625" customWidth="1"/>
    <col min="1450" max="1450" width="6" customWidth="1"/>
    <col min="1451" max="1451" width="8.6640625" customWidth="1"/>
    <col min="1452" max="1452" width="6" customWidth="1"/>
    <col min="1453" max="1453" width="8.6640625" customWidth="1"/>
    <col min="1454" max="1454" width="6" customWidth="1"/>
    <col min="1455" max="1455" width="8.6640625" customWidth="1"/>
    <col min="1456" max="1456" width="6.6640625" customWidth="1"/>
    <col min="1457" max="1457" width="6" customWidth="1"/>
    <col min="1458" max="1458" width="8.6640625" customWidth="1"/>
    <col min="1459" max="1459" width="8.21875" customWidth="1"/>
    <col min="1460" max="1460" width="6" customWidth="1"/>
    <col min="1461" max="1461" width="8.6640625" customWidth="1"/>
    <col min="1462" max="1462" width="6" customWidth="1"/>
    <col min="1463" max="1463" width="8.6640625" customWidth="1"/>
    <col min="1464" max="1464" width="6" customWidth="1"/>
    <col min="1465" max="1465" width="8.6640625" customWidth="1"/>
    <col min="1466" max="1466" width="6" customWidth="1"/>
    <col min="1467" max="1467" width="8.6640625" customWidth="1"/>
    <col min="1468" max="1468" width="8.21875" customWidth="1"/>
    <col min="1469" max="1469" width="6" customWidth="1"/>
    <col min="1470" max="1470" width="8.6640625" customWidth="1"/>
    <col min="1471" max="1471" width="6" customWidth="1"/>
    <col min="1472" max="1472" width="8.6640625" customWidth="1"/>
    <col min="1473" max="1473" width="8.21875" customWidth="1"/>
    <col min="1474" max="1474" width="6" customWidth="1"/>
    <col min="1475" max="1475" width="8.6640625" customWidth="1"/>
    <col min="1476" max="1476" width="6" customWidth="1"/>
    <col min="1477" max="1477" width="8.6640625" customWidth="1"/>
    <col min="1478" max="1478" width="6" customWidth="1"/>
    <col min="1479" max="1479" width="8.6640625" customWidth="1"/>
    <col min="1480" max="1480" width="8.21875" customWidth="1"/>
    <col min="1481" max="1481" width="6" customWidth="1"/>
    <col min="1482" max="1482" width="8.6640625" customWidth="1"/>
    <col min="1483" max="1483" width="6" customWidth="1"/>
    <col min="1484" max="1484" width="8.6640625" customWidth="1"/>
    <col min="1485" max="1485" width="6" customWidth="1"/>
    <col min="1486" max="1486" width="8.6640625" customWidth="1"/>
    <col min="1487" max="1487" width="6" customWidth="1"/>
    <col min="1488" max="1488" width="8.6640625" customWidth="1"/>
    <col min="1489" max="1489" width="6" customWidth="1"/>
    <col min="1490" max="1490" width="8.6640625" customWidth="1"/>
    <col min="1491" max="1491" width="6" customWidth="1"/>
    <col min="1492" max="1492" width="8.6640625" customWidth="1"/>
    <col min="1493" max="1493" width="6" customWidth="1"/>
    <col min="1494" max="1494" width="8.6640625" customWidth="1"/>
    <col min="1495" max="1495" width="6" customWidth="1"/>
    <col min="1496" max="1496" width="8.6640625" customWidth="1"/>
    <col min="1497" max="1497" width="8.21875" customWidth="1"/>
    <col min="1498" max="1498" width="6" customWidth="1"/>
    <col min="1499" max="1499" width="8.6640625" customWidth="1"/>
    <col min="1500" max="1500" width="6" customWidth="1"/>
    <col min="1501" max="1501" width="8.6640625" customWidth="1"/>
    <col min="1502" max="1502" width="6" customWidth="1"/>
    <col min="1503" max="1503" width="8.6640625" customWidth="1"/>
    <col min="1504" max="1504" width="6" customWidth="1"/>
    <col min="1505" max="1505" width="8.6640625" customWidth="1"/>
    <col min="1506" max="1506" width="6" customWidth="1"/>
    <col min="1507" max="1507" width="8.6640625" customWidth="1"/>
    <col min="1508" max="1508" width="6" customWidth="1"/>
    <col min="1509" max="1509" width="8.6640625" customWidth="1"/>
    <col min="1510" max="1510" width="8.21875" customWidth="1"/>
    <col min="1511" max="1511" width="6" customWidth="1"/>
    <col min="1512" max="1512" width="8.6640625" customWidth="1"/>
    <col min="1513" max="1513" width="6" customWidth="1"/>
    <col min="1514" max="1514" width="8.6640625" customWidth="1"/>
    <col min="1515" max="1515" width="6" customWidth="1"/>
    <col min="1516" max="1516" width="8.6640625" customWidth="1"/>
    <col min="1517" max="1517" width="6" customWidth="1"/>
    <col min="1518" max="1518" width="8.6640625" customWidth="1"/>
    <col min="1519" max="1519" width="6" customWidth="1"/>
    <col min="1520" max="1520" width="8.6640625" customWidth="1"/>
    <col min="1521" max="1521" width="8.21875" customWidth="1"/>
    <col min="1522" max="1522" width="6" customWidth="1"/>
    <col min="1523" max="1523" width="8.6640625" customWidth="1"/>
    <col min="1524" max="1524" width="8.21875" customWidth="1"/>
    <col min="1525" max="1525" width="6" customWidth="1"/>
    <col min="1526" max="1526" width="8.6640625" customWidth="1"/>
    <col min="1527" max="1527" width="6" customWidth="1"/>
    <col min="1528" max="1528" width="8.6640625" customWidth="1"/>
    <col min="1529" max="1529" width="6" customWidth="1"/>
    <col min="1530" max="1530" width="8.6640625" customWidth="1"/>
    <col min="1531" max="1531" width="6" customWidth="1"/>
    <col min="1532" max="1532" width="8.6640625" customWidth="1"/>
    <col min="1533" max="1533" width="6" customWidth="1"/>
    <col min="1534" max="1534" width="8.6640625" customWidth="1"/>
    <col min="1535" max="1535" width="6" customWidth="1"/>
    <col min="1536" max="1536" width="8.6640625" customWidth="1"/>
    <col min="1537" max="1537" width="6" customWidth="1"/>
    <col min="1538" max="1538" width="8.6640625" customWidth="1"/>
    <col min="1539" max="1539" width="6" customWidth="1"/>
    <col min="1540" max="1540" width="8.6640625" customWidth="1"/>
    <col min="1541" max="1541" width="6" customWidth="1"/>
    <col min="1542" max="1542" width="8.6640625" customWidth="1"/>
    <col min="1543" max="1543" width="6" customWidth="1"/>
    <col min="1544" max="1544" width="8.6640625" customWidth="1"/>
    <col min="1545" max="1545" width="6" customWidth="1"/>
    <col min="1546" max="1546" width="8.6640625" customWidth="1"/>
    <col min="1547" max="1547" width="6" customWidth="1"/>
    <col min="1548" max="1548" width="8.6640625" customWidth="1"/>
    <col min="1549" max="1549" width="6" customWidth="1"/>
    <col min="1550" max="1550" width="8.6640625" customWidth="1"/>
    <col min="1551" max="1551" width="6" customWidth="1"/>
    <col min="1552" max="1552" width="8.6640625" customWidth="1"/>
    <col min="1553" max="1553" width="6" customWidth="1"/>
    <col min="1554" max="1554" width="8.6640625" customWidth="1"/>
    <col min="1555" max="1555" width="6" customWidth="1"/>
    <col min="1556" max="1556" width="8.6640625" customWidth="1"/>
    <col min="1557" max="1557" width="6" customWidth="1"/>
    <col min="1558" max="1558" width="8.6640625" customWidth="1"/>
    <col min="1559" max="1559" width="6.6640625" customWidth="1"/>
    <col min="1560" max="1560" width="6" customWidth="1"/>
    <col min="1561" max="1561" width="8.6640625" customWidth="1"/>
    <col min="1562" max="1562" width="8.21875" customWidth="1"/>
    <col min="1563" max="1563" width="6" customWidth="1"/>
    <col min="1564" max="1564" width="8.6640625" customWidth="1"/>
    <col min="1565" max="1565" width="6" customWidth="1"/>
    <col min="1566" max="1566" width="8.6640625" customWidth="1"/>
    <col min="1567" max="1567" width="8.21875" customWidth="1"/>
    <col min="1568" max="1568" width="6" customWidth="1"/>
    <col min="1569" max="1569" width="8.6640625" customWidth="1"/>
    <col min="1570" max="1570" width="6" customWidth="1"/>
    <col min="1571" max="1571" width="8.6640625" customWidth="1"/>
    <col min="1572" max="1572" width="8.21875" customWidth="1"/>
    <col min="1573" max="1573" width="6" customWidth="1"/>
    <col min="1574" max="1574" width="8.6640625" customWidth="1"/>
    <col min="1575" max="1575" width="6" customWidth="1"/>
    <col min="1576" max="1576" width="8.6640625" customWidth="1"/>
    <col min="1577" max="1577" width="8.21875" customWidth="1"/>
    <col min="1578" max="1578" width="6" customWidth="1"/>
    <col min="1579" max="1579" width="8.6640625" customWidth="1"/>
    <col min="1580" max="1580" width="6" customWidth="1"/>
    <col min="1581" max="1581" width="8.6640625" customWidth="1"/>
    <col min="1582" max="1582" width="6" customWidth="1"/>
    <col min="1583" max="1583" width="8.6640625" customWidth="1"/>
    <col min="1584" max="1584" width="6" customWidth="1"/>
    <col min="1585" max="1585" width="8.6640625" customWidth="1"/>
    <col min="1586" max="1586" width="8.21875" customWidth="1"/>
    <col min="1587" max="1587" width="6" customWidth="1"/>
    <col min="1588" max="1588" width="8.6640625" customWidth="1"/>
    <col min="1589" max="1589" width="8.21875" customWidth="1"/>
    <col min="1590" max="1590" width="6" customWidth="1"/>
    <col min="1591" max="1591" width="8.6640625" customWidth="1"/>
    <col min="1592" max="1592" width="6" customWidth="1"/>
    <col min="1593" max="1593" width="8.6640625" customWidth="1"/>
    <col min="1594" max="1594" width="6" customWidth="1"/>
    <col min="1595" max="1595" width="8.6640625" customWidth="1"/>
    <col min="1596" max="1596" width="6" customWidth="1"/>
    <col min="1597" max="1597" width="8.6640625" customWidth="1"/>
    <col min="1598" max="1598" width="6" customWidth="1"/>
    <col min="1599" max="1599" width="8.6640625" customWidth="1"/>
    <col min="1600" max="1600" width="6" customWidth="1"/>
    <col min="1601" max="1601" width="8.6640625" customWidth="1"/>
    <col min="1602" max="1602" width="6.6640625" customWidth="1"/>
    <col min="1603" max="1603" width="6" customWidth="1"/>
    <col min="1604" max="1604" width="8.6640625" customWidth="1"/>
    <col min="1605" max="1605" width="6" customWidth="1"/>
    <col min="1606" max="1606" width="8.6640625" customWidth="1"/>
    <col min="1607" max="1607" width="8.21875" customWidth="1"/>
    <col min="1608" max="1608" width="6" customWidth="1"/>
    <col min="1609" max="1609" width="8.6640625" customWidth="1"/>
    <col min="1610" max="1610" width="8.21875" customWidth="1"/>
    <col min="1611" max="1611" width="6" customWidth="1"/>
    <col min="1612" max="1612" width="8.6640625" customWidth="1"/>
    <col min="1613" max="1613" width="6.6640625" customWidth="1"/>
    <col min="1614" max="1614" width="6" customWidth="1"/>
    <col min="1615" max="1615" width="8.6640625" customWidth="1"/>
    <col min="1616" max="1616" width="8.21875" customWidth="1"/>
    <col min="1617" max="1617" width="6" customWidth="1"/>
    <col min="1618" max="1618" width="8.6640625" customWidth="1"/>
    <col min="1619" max="1619" width="8.21875" customWidth="1"/>
    <col min="1620" max="1620" width="10.109375" bestFit="1" customWidth="1"/>
    <col min="1621" max="1621" width="9" bestFit="1" customWidth="1"/>
    <col min="1622" max="1624" width="11.6640625" bestFit="1" customWidth="1"/>
    <col min="1625" max="1625" width="10.77734375" bestFit="1" customWidth="1"/>
  </cols>
  <sheetData>
    <row r="3" spans="1:5" x14ac:dyDescent="0.3">
      <c r="A3" s="6" t="s">
        <v>17</v>
      </c>
      <c r="B3" t="s">
        <v>21</v>
      </c>
      <c r="D3" t="s">
        <v>31</v>
      </c>
    </row>
    <row r="4" spans="1:5" x14ac:dyDescent="0.3">
      <c r="A4" s="7" t="s">
        <v>12</v>
      </c>
      <c r="B4" s="8">
        <v>278</v>
      </c>
      <c r="D4" t="s">
        <v>12</v>
      </c>
      <c r="E4">
        <f>GETPIVOTDATA("ID",$A$3,"sex","Female")</f>
        <v>278</v>
      </c>
    </row>
    <row r="5" spans="1:5" x14ac:dyDescent="0.3">
      <c r="A5" s="7" t="s">
        <v>11</v>
      </c>
      <c r="B5" s="8">
        <v>770</v>
      </c>
      <c r="D5" t="s">
        <v>11</v>
      </c>
      <c r="E5">
        <f>GETPIVOTDATA("ID",$A$3,"sex","Male")</f>
        <v>770</v>
      </c>
    </row>
    <row r="6" spans="1:5" x14ac:dyDescent="0.3">
      <c r="A6" s="7" t="s">
        <v>18</v>
      </c>
      <c r="B6" s="8"/>
    </row>
    <row r="7" spans="1:5" x14ac:dyDescent="0.3">
      <c r="A7" s="7" t="s">
        <v>19</v>
      </c>
      <c r="B7" s="8">
        <v>1048</v>
      </c>
    </row>
    <row r="20" spans="1:6" x14ac:dyDescent="0.3">
      <c r="A20" s="6" t="s">
        <v>17</v>
      </c>
      <c r="B20" t="s">
        <v>21</v>
      </c>
      <c r="D20" t="s">
        <v>32</v>
      </c>
    </row>
    <row r="21" spans="1:6" x14ac:dyDescent="0.3">
      <c r="A21" s="7" t="s">
        <v>16</v>
      </c>
      <c r="B21" s="8">
        <v>393</v>
      </c>
      <c r="D21" t="s">
        <v>23</v>
      </c>
      <c r="F21">
        <f>GETPIVOTDATA("ID",$A$20,"chest pain type","asymptomatic")</f>
        <v>393</v>
      </c>
    </row>
    <row r="22" spans="1:6" x14ac:dyDescent="0.3">
      <c r="A22" s="7" t="s">
        <v>14</v>
      </c>
      <c r="B22" s="8">
        <v>216</v>
      </c>
      <c r="D22" t="s">
        <v>24</v>
      </c>
      <c r="F22">
        <f>GETPIVOTDATA("ID",$A$20,"chest pain type","atypical angina")</f>
        <v>216</v>
      </c>
    </row>
    <row r="23" spans="1:6" x14ac:dyDescent="0.3">
      <c r="A23" s="7" t="s">
        <v>15</v>
      </c>
      <c r="B23" s="8">
        <v>255</v>
      </c>
      <c r="D23" t="s">
        <v>25</v>
      </c>
      <c r="F23">
        <f>GETPIVOTDATA("ID",$A$20,"chest pain type","non-anginal")</f>
        <v>255</v>
      </c>
    </row>
    <row r="24" spans="1:6" x14ac:dyDescent="0.3">
      <c r="A24" s="7" t="s">
        <v>13</v>
      </c>
      <c r="B24" s="8">
        <v>184</v>
      </c>
      <c r="D24" t="s">
        <v>22</v>
      </c>
      <c r="F24">
        <f>GETPIVOTDATA("ID",$A$20,"chest pain type","typical angina")</f>
        <v>184</v>
      </c>
    </row>
    <row r="25" spans="1:6" x14ac:dyDescent="0.3">
      <c r="A25" s="7" t="s">
        <v>18</v>
      </c>
      <c r="B25" s="8"/>
    </row>
    <row r="26" spans="1:6" x14ac:dyDescent="0.3">
      <c r="A26" s="7" t="s">
        <v>19</v>
      </c>
      <c r="B26" s="8">
        <v>1048</v>
      </c>
    </row>
    <row r="31" spans="1:6" x14ac:dyDescent="0.3">
      <c r="A31" s="6" t="s">
        <v>17</v>
      </c>
      <c r="B31" t="s">
        <v>21</v>
      </c>
    </row>
    <row r="32" spans="1:6" x14ac:dyDescent="0.3">
      <c r="A32" s="7" t="s">
        <v>18</v>
      </c>
      <c r="B32" s="8"/>
      <c r="D32" t="s">
        <v>33</v>
      </c>
    </row>
    <row r="33" spans="1:5" x14ac:dyDescent="0.3">
      <c r="A33" s="7" t="s">
        <v>26</v>
      </c>
      <c r="B33" s="8">
        <v>727</v>
      </c>
      <c r="D33" t="b">
        <v>1</v>
      </c>
      <c r="E33">
        <f>GETPIVOTDATA("ID",$A$31,"fasting blood sugar",TRUE)</f>
        <v>727</v>
      </c>
    </row>
    <row r="34" spans="1:5" x14ac:dyDescent="0.3">
      <c r="A34" s="7" t="s">
        <v>27</v>
      </c>
      <c r="B34" s="8">
        <v>321</v>
      </c>
      <c r="D34" t="b">
        <v>0</v>
      </c>
      <c r="E34">
        <f>GETPIVOTDATA("ID",$A$31,"fasting blood sugar",FALSE)</f>
        <v>321</v>
      </c>
    </row>
    <row r="35" spans="1:5" x14ac:dyDescent="0.3">
      <c r="A35" s="7" t="s">
        <v>19</v>
      </c>
      <c r="B35" s="8">
        <v>1048</v>
      </c>
    </row>
    <row r="47" spans="1:5" x14ac:dyDescent="0.3">
      <c r="A47" s="6" t="s">
        <v>17</v>
      </c>
      <c r="B47" t="s">
        <v>21</v>
      </c>
    </row>
    <row r="48" spans="1:5" x14ac:dyDescent="0.3">
      <c r="A48" s="7" t="s">
        <v>18</v>
      </c>
      <c r="B48" s="8"/>
      <c r="D48" t="s">
        <v>34</v>
      </c>
    </row>
    <row r="49" spans="1:5" x14ac:dyDescent="0.3">
      <c r="A49" s="7" t="s">
        <v>29</v>
      </c>
      <c r="B49" s="8">
        <v>351</v>
      </c>
      <c r="D49" t="str">
        <f>A49</f>
        <v>st-t abnormality</v>
      </c>
      <c r="E49">
        <f>GETPIVOTDATA("ID",$A$47,"resting ecg","st-t abnormality")</f>
        <v>351</v>
      </c>
    </row>
    <row r="50" spans="1:5" x14ac:dyDescent="0.3">
      <c r="A50" s="7" t="s">
        <v>28</v>
      </c>
      <c r="B50" s="8">
        <v>352</v>
      </c>
      <c r="D50" t="str">
        <f>A50</f>
        <v>Normal restecg</v>
      </c>
      <c r="E50">
        <f>GETPIVOTDATA("ID",$A$47,"resting ecg","Normal restecg")</f>
        <v>352</v>
      </c>
    </row>
    <row r="51" spans="1:5" x14ac:dyDescent="0.3">
      <c r="A51" s="7" t="s">
        <v>30</v>
      </c>
      <c r="B51" s="8">
        <v>345</v>
      </c>
      <c r="D51" t="str">
        <f>A51</f>
        <v>Iv-hypertrophy</v>
      </c>
      <c r="E51">
        <f>GETPIVOTDATA("ID",$A$47,"resting ecg","Iv-hypertrophy")</f>
        <v>345</v>
      </c>
    </row>
    <row r="52" spans="1:5" x14ac:dyDescent="0.3">
      <c r="A52" s="7" t="s">
        <v>19</v>
      </c>
      <c r="B52" s="8">
        <v>1048</v>
      </c>
    </row>
    <row r="60" spans="1:5" x14ac:dyDescent="0.3">
      <c r="A60" s="6" t="s">
        <v>17</v>
      </c>
      <c r="B60" t="s">
        <v>21</v>
      </c>
      <c r="D60" t="s">
        <v>35</v>
      </c>
    </row>
    <row r="61" spans="1:5" x14ac:dyDescent="0.3">
      <c r="A61" s="7" t="s">
        <v>27</v>
      </c>
      <c r="B61" s="8">
        <v>386</v>
      </c>
      <c r="D61" t="b">
        <v>1</v>
      </c>
      <c r="E61">
        <f>GETPIVOTDATA("ID",$A$60,"exercise angina",TRUE)</f>
        <v>662</v>
      </c>
    </row>
    <row r="62" spans="1:5" x14ac:dyDescent="0.3">
      <c r="A62" s="7" t="s">
        <v>26</v>
      </c>
      <c r="B62" s="8">
        <v>662</v>
      </c>
      <c r="D62" t="b">
        <v>0</v>
      </c>
      <c r="E62">
        <f>GETPIVOTDATA("ID",$A$60,"exercise angina",FALSE)</f>
        <v>386</v>
      </c>
    </row>
    <row r="63" spans="1:5" x14ac:dyDescent="0.3">
      <c r="A63" s="7" t="s">
        <v>18</v>
      </c>
      <c r="B63" s="8"/>
    </row>
    <row r="64" spans="1:5" x14ac:dyDescent="0.3">
      <c r="A64" s="7" t="s">
        <v>19</v>
      </c>
      <c r="B64" s="8">
        <v>1048</v>
      </c>
    </row>
    <row r="71" spans="1:5" x14ac:dyDescent="0.3">
      <c r="D71" t="s">
        <v>39</v>
      </c>
    </row>
    <row r="72" spans="1:5" x14ac:dyDescent="0.3">
      <c r="A72" s="6" t="s">
        <v>17</v>
      </c>
      <c r="B72" t="s">
        <v>21</v>
      </c>
    </row>
    <row r="73" spans="1:5" x14ac:dyDescent="0.3">
      <c r="A73" s="7" t="s">
        <v>18</v>
      </c>
      <c r="B73" s="8"/>
      <c r="D73" t="str">
        <f>A74</f>
        <v>Flat Slope</v>
      </c>
      <c r="E73">
        <f>GETPIVOTDATA("ID",$A$72,"ST slope","Flat Slope")</f>
        <v>432</v>
      </c>
    </row>
    <row r="74" spans="1:5" x14ac:dyDescent="0.3">
      <c r="A74" s="7" t="s">
        <v>36</v>
      </c>
      <c r="B74" s="8">
        <v>432</v>
      </c>
      <c r="D74" t="str">
        <f>A75</f>
        <v>upsloping</v>
      </c>
      <c r="E74">
        <f>GETPIVOTDATA("ID",$A$72,"ST slope","upsloping")</f>
        <v>377</v>
      </c>
    </row>
    <row r="75" spans="1:5" x14ac:dyDescent="0.3">
      <c r="A75" s="7" t="s">
        <v>37</v>
      </c>
      <c r="B75" s="8">
        <v>377</v>
      </c>
      <c r="D75" t="str">
        <f>A76</f>
        <v>downsloping</v>
      </c>
      <c r="E75">
        <f>GETPIVOTDATA("ID",$A$72,"ST slope","downsloping")</f>
        <v>239</v>
      </c>
    </row>
    <row r="76" spans="1:5" x14ac:dyDescent="0.3">
      <c r="A76" s="7" t="s">
        <v>38</v>
      </c>
      <c r="B76" s="8">
        <v>239</v>
      </c>
    </row>
    <row r="77" spans="1:5" x14ac:dyDescent="0.3">
      <c r="A77" s="7" t="s">
        <v>19</v>
      </c>
      <c r="B77" s="8">
        <v>1048</v>
      </c>
    </row>
    <row r="85" spans="1:3" x14ac:dyDescent="0.3">
      <c r="A85" s="10"/>
      <c r="B85" s="11"/>
      <c r="C85" s="12"/>
    </row>
    <row r="86" spans="1:3" x14ac:dyDescent="0.3">
      <c r="A86" s="13"/>
      <c r="B86" s="9"/>
      <c r="C86" s="14"/>
    </row>
    <row r="87" spans="1:3" x14ac:dyDescent="0.3">
      <c r="A87" s="13"/>
      <c r="B87" s="9"/>
      <c r="C87" s="14"/>
    </row>
    <row r="88" spans="1:3" x14ac:dyDescent="0.3">
      <c r="A88" s="13"/>
      <c r="B88" s="9"/>
      <c r="C88" s="14"/>
    </row>
    <row r="89" spans="1:3" x14ac:dyDescent="0.3">
      <c r="A89" s="13"/>
      <c r="B89" s="9"/>
      <c r="C89" s="14"/>
    </row>
    <row r="90" spans="1:3" x14ac:dyDescent="0.3">
      <c r="A90" s="13"/>
      <c r="B90" s="9"/>
      <c r="C90" s="14"/>
    </row>
    <row r="91" spans="1:3" x14ac:dyDescent="0.3">
      <c r="A91" s="13"/>
      <c r="B91" s="9"/>
      <c r="C91" s="14"/>
    </row>
    <row r="92" spans="1:3" x14ac:dyDescent="0.3">
      <c r="A92" s="13"/>
      <c r="B92" s="9"/>
      <c r="C92" s="14"/>
    </row>
    <row r="93" spans="1:3" x14ac:dyDescent="0.3">
      <c r="A93" s="13"/>
      <c r="B93" s="9"/>
      <c r="C93" s="14"/>
    </row>
    <row r="94" spans="1:3" x14ac:dyDescent="0.3">
      <c r="A94" s="13"/>
      <c r="B94" s="9"/>
      <c r="C94" s="14"/>
    </row>
    <row r="95" spans="1:3" x14ac:dyDescent="0.3">
      <c r="A95" s="13"/>
      <c r="B95" s="9"/>
      <c r="C95" s="14"/>
    </row>
    <row r="96" spans="1:3" x14ac:dyDescent="0.3">
      <c r="A96" s="13"/>
      <c r="B96" s="9"/>
      <c r="C96" s="14"/>
    </row>
    <row r="97" spans="1:3" x14ac:dyDescent="0.3">
      <c r="A97" s="13"/>
      <c r="B97" s="9"/>
      <c r="C97" s="14"/>
    </row>
    <row r="98" spans="1:3" x14ac:dyDescent="0.3">
      <c r="A98" s="13"/>
      <c r="B98" s="9"/>
      <c r="C98" s="14"/>
    </row>
    <row r="99" spans="1:3" x14ac:dyDescent="0.3">
      <c r="A99" s="13"/>
      <c r="B99" s="9"/>
      <c r="C99" s="14"/>
    </row>
    <row r="100" spans="1:3" x14ac:dyDescent="0.3">
      <c r="A100" s="13"/>
      <c r="B100" s="9"/>
      <c r="C100" s="14"/>
    </row>
    <row r="101" spans="1:3" x14ac:dyDescent="0.3">
      <c r="A101" s="13"/>
      <c r="B101" s="9"/>
      <c r="C101" s="14"/>
    </row>
    <row r="102" spans="1:3" x14ac:dyDescent="0.3">
      <c r="A102" s="15"/>
      <c r="B102" s="16"/>
      <c r="C102" s="17"/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29" sqref="L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ED9C-FC84-4664-B140-F046A9CAD5A0}">
  <dimension ref="A1"/>
  <sheetViews>
    <sheetView workbookViewId="0">
      <selection activeCell="L30" sqref="L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Heart Disease</vt:lpstr>
      <vt:lpstr>PIVOT CHARTS</vt:lpstr>
      <vt:lpstr>Dashboard</vt:lpstr>
      <vt:lpstr> Histplot &amp; 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DELL</cp:lastModifiedBy>
  <dcterms:created xsi:type="dcterms:W3CDTF">2025-01-22T04:12:10Z</dcterms:created>
  <dcterms:modified xsi:type="dcterms:W3CDTF">2025-01-23T04:09:37Z</dcterms:modified>
</cp:coreProperties>
</file>